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/Volumes/Plataforma de Operações/Fundos/Analise/Rkg_Gestao/Rankings/2024/202409/"/>
    </mc:Choice>
  </mc:AlternateContent>
  <xr:revisionPtr revIDLastSave="0" documentId="13_ncr:1_{C1DC89E7-3CFC-3542-937A-B8B751F199B8}" xr6:coauthVersionLast="47" xr6:coauthVersionMax="47" xr10:uidLastSave="{00000000-0000-0000-0000-000000000000}"/>
  <bookViews>
    <workbookView xWindow="0" yWindow="740" windowWidth="28360" windowHeight="16500" tabRatio="889" xr2:uid="{8B8857F1-C98D-492E-836A-D4A5E160B99C}"/>
  </bookViews>
  <sheets>
    <sheet name="Pág. 1 - Índice" sheetId="6" r:id="rId1"/>
    <sheet name="Pág. 2 - PL por Categoria" sheetId="1" r:id="rId2"/>
    <sheet name="Pág. 3 - PL por Segmento" sheetId="4" r:id="rId3"/>
    <sheet name="Pág. 4 - Captação por Categoria" sheetId="5" r:id="rId4"/>
    <sheet name="Pág. 5 - Expediente" sheetId="7" r:id="rId5"/>
    <sheet name="Plan1" sheetId="17" state="hidden" r:id="rId6"/>
  </sheets>
  <externalReferences>
    <externalReference r:id="rId7"/>
    <externalReference r:id="rId8"/>
    <externalReference r:id="rId9"/>
  </externalReferences>
  <definedNames>
    <definedName name="_xlnm._FilterDatabase" localSheetId="1" hidden="1">'Pág. 2 - PL por Categoria'!$A$6:$M$1042</definedName>
    <definedName name="_xlnm._FilterDatabase" localSheetId="2" hidden="1">'Pág. 3 - PL por Segmento'!$A$6:$S$1015</definedName>
    <definedName name="_xlnm._FilterDatabase" localSheetId="3" hidden="1">'Pág. 4 - Captação por Categoria'!$A$6:$AD$1051</definedName>
    <definedName name="_xlnm.Print_Area" localSheetId="0">'Pág. 1 - Índice'!$A$1:$L$26</definedName>
    <definedName name="_xlnm.Print_Area" localSheetId="1">'Pág. 2 - PL por Categoria'!$A$1:$M$1048</definedName>
    <definedName name="_xlnm.Print_Area" localSheetId="2">'Pág. 3 - PL por Segmento'!$A$1:$S$1046</definedName>
    <definedName name="_xlnm.Print_Area" localSheetId="3">'Pág. 4 - Captação por Categoria'!$A$1:$AC$1085</definedName>
    <definedName name="_xlnm.Print_Area" localSheetId="4">'Pág. 5 - Expediente'!#REF!</definedName>
    <definedName name="bradesco">[1]agosto!$J$5771:$L$6501</definedName>
    <definedName name="feriados">[2]Feriados!$A$4:$A$833</definedName>
    <definedName name="naoimporta">[3]agosto!$J$1:$L$15111</definedName>
    <definedName name="naoimporta2">[3]agosto!$J$1:$L$15111</definedName>
    <definedName name="naoimporta3">[3]agosto!$J$1:$L$15111</definedName>
    <definedName name="naoimporta4">[3]agosto!$J$1:$L$15111</definedName>
    <definedName name="tabelinha">[1]agosto!$J$3527:$L$5754</definedName>
    <definedName name="_xlnm.Print_Titles" localSheetId="1">'Pág. 2 - PL por Categoria'!$1:$6</definedName>
    <definedName name="_xlnm.Print_Titles" localSheetId="2">'Pág. 3 - PL por Segmento'!$1:$6</definedName>
    <definedName name="_xlnm.Print_Titles" localSheetId="3">'Pág. 4 - Captação por Categoria'!$1:$7</definedName>
    <definedName name="x">[3]agosto!$J$1:$L$15111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7" l="1"/>
  <c r="C1" i="17"/>
  <c r="W1" i="17"/>
  <c r="X1" i="17"/>
  <c r="AP1" i="17"/>
  <c r="BI1" i="17"/>
  <c r="BJ1" i="17"/>
  <c r="BK1" i="17"/>
  <c r="BL1" i="17"/>
  <c r="BM1" i="17"/>
  <c r="BN1" i="17"/>
  <c r="BO1" i="17"/>
  <c r="BP1" i="17"/>
  <c r="BQ1" i="17"/>
  <c r="BR1" i="17"/>
  <c r="BS1" i="17"/>
  <c r="BT1" i="17"/>
  <c r="BU1" i="17"/>
  <c r="BV1" i="17"/>
  <c r="BW1" i="17"/>
  <c r="BX1" i="17"/>
  <c r="BY1" i="17"/>
  <c r="A4" i="17"/>
  <c r="A5" i="17"/>
  <c r="V5" i="17"/>
  <c r="X5" i="17"/>
  <c r="A6" i="17"/>
  <c r="A7" i="17"/>
  <c r="A8" i="17"/>
  <c r="V8" i="17"/>
  <c r="A9" i="17"/>
  <c r="A10" i="17"/>
  <c r="A11" i="17"/>
  <c r="V11" i="17"/>
  <c r="A12" i="17"/>
  <c r="V12" i="17"/>
  <c r="A13" i="17"/>
  <c r="A14" i="17"/>
  <c r="A15" i="17"/>
  <c r="V15" i="17"/>
  <c r="A16" i="17"/>
  <c r="V16" i="17"/>
  <c r="A17" i="17"/>
  <c r="A18" i="17"/>
  <c r="A19" i="17"/>
  <c r="A20" i="17"/>
  <c r="A21" i="17"/>
  <c r="V21" i="17"/>
  <c r="X21" i="17"/>
  <c r="A22" i="17"/>
  <c r="V22" i="17"/>
  <c r="A23" i="17"/>
  <c r="V23" i="17"/>
  <c r="A24" i="17"/>
  <c r="V24" i="17"/>
  <c r="A25" i="17"/>
  <c r="V25" i="17"/>
  <c r="A26" i="17"/>
  <c r="V26" i="17"/>
  <c r="A27" i="17"/>
  <c r="A28" i="17"/>
  <c r="A29" i="17"/>
  <c r="V29" i="17"/>
  <c r="A30" i="17"/>
  <c r="B30" i="17"/>
  <c r="A31" i="17"/>
  <c r="A32" i="17"/>
  <c r="A33" i="17"/>
  <c r="A34" i="17"/>
  <c r="A35" i="17"/>
  <c r="B35" i="17"/>
  <c r="A36" i="17"/>
  <c r="A37" i="17"/>
  <c r="A38" i="17"/>
  <c r="V38" i="17"/>
  <c r="A39" i="17"/>
  <c r="V39" i="17"/>
  <c r="A40" i="17"/>
  <c r="A41" i="17"/>
  <c r="V41" i="17"/>
  <c r="A42" i="17"/>
  <c r="V42" i="17"/>
  <c r="A43" i="17"/>
  <c r="V43" i="17"/>
  <c r="A44" i="17"/>
  <c r="A45" i="17"/>
  <c r="V45" i="17"/>
  <c r="A46" i="17"/>
  <c r="V46" i="17"/>
  <c r="A47" i="17"/>
  <c r="A48" i="17"/>
  <c r="A49" i="17"/>
  <c r="V49" i="17"/>
  <c r="W49" i="17"/>
  <c r="A50" i="17"/>
  <c r="V50" i="17"/>
  <c r="W50" i="17"/>
  <c r="A51" i="17"/>
  <c r="V51" i="17"/>
  <c r="A52" i="17"/>
  <c r="A53" i="17"/>
  <c r="V53" i="17"/>
  <c r="A54" i="17"/>
  <c r="V54" i="17"/>
  <c r="A55" i="17"/>
  <c r="V55" i="17"/>
  <c r="A56" i="17"/>
  <c r="V56" i="17"/>
  <c r="A57" i="17"/>
  <c r="V57" i="17"/>
  <c r="A58" i="17"/>
  <c r="V58" i="17"/>
  <c r="A59" i="17"/>
  <c r="A60" i="17"/>
  <c r="A61" i="17"/>
  <c r="A62" i="17"/>
  <c r="A63" i="17"/>
  <c r="V63" i="17"/>
  <c r="A64" i="17"/>
  <c r="V64" i="17"/>
  <c r="A65" i="17"/>
  <c r="V65" i="17"/>
  <c r="A66" i="17"/>
  <c r="V66" i="17"/>
  <c r="A67" i="17"/>
  <c r="A68" i="17"/>
  <c r="A69" i="17"/>
  <c r="A70" i="17"/>
  <c r="A71" i="17"/>
  <c r="A72" i="17"/>
  <c r="A73" i="17"/>
  <c r="V73" i="17"/>
  <c r="A74" i="17"/>
  <c r="A75" i="17"/>
  <c r="A76" i="17"/>
  <c r="V76" i="17"/>
  <c r="A77" i="17"/>
  <c r="V77" i="17"/>
  <c r="A78" i="17"/>
  <c r="V78" i="17"/>
  <c r="A79" i="17"/>
  <c r="A80" i="17"/>
  <c r="V80" i="17"/>
  <c r="A81" i="17"/>
  <c r="V81" i="17"/>
  <c r="A82" i="17"/>
  <c r="A83" i="17"/>
  <c r="A84" i="17"/>
  <c r="A85" i="17"/>
  <c r="A86" i="17"/>
  <c r="A87" i="17"/>
  <c r="A88" i="17"/>
  <c r="V88" i="17"/>
  <c r="A89" i="17"/>
  <c r="A90" i="17"/>
  <c r="V90" i="17"/>
  <c r="A91" i="17"/>
  <c r="A92" i="17"/>
  <c r="A93" i="17"/>
  <c r="V93" i="17"/>
  <c r="A94" i="17"/>
  <c r="V94" i="17"/>
  <c r="A95" i="17"/>
  <c r="V95" i="17"/>
  <c r="A96" i="17"/>
  <c r="A97" i="17"/>
  <c r="A98" i="17"/>
  <c r="A99" i="17"/>
  <c r="A100" i="17"/>
  <c r="A101" i="17"/>
  <c r="A102" i="17"/>
  <c r="A103" i="17"/>
  <c r="V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V116" i="17"/>
  <c r="A117" i="17"/>
  <c r="A118" i="17"/>
  <c r="A119" i="17"/>
  <c r="A120" i="17"/>
  <c r="V120" i="17"/>
  <c r="A121" i="17"/>
  <c r="A122" i="17"/>
  <c r="A123" i="17"/>
  <c r="V123" i="17"/>
  <c r="A124" i="17"/>
  <c r="V124" i="17"/>
  <c r="A125" i="17"/>
  <c r="A126" i="17"/>
  <c r="A127" i="17"/>
  <c r="A128" i="17"/>
  <c r="A129" i="17"/>
  <c r="A130" i="17"/>
  <c r="A131" i="17"/>
  <c r="A132" i="17"/>
  <c r="A133" i="17"/>
  <c r="V133" i="17"/>
  <c r="A134" i="17"/>
  <c r="A135" i="17"/>
  <c r="V135" i="17"/>
  <c r="X135" i="17"/>
  <c r="A136" i="17"/>
  <c r="A137" i="17"/>
  <c r="A138" i="17"/>
  <c r="A139" i="17"/>
  <c r="A140" i="17"/>
  <c r="A141" i="17"/>
  <c r="A142" i="17"/>
  <c r="V142" i="17"/>
  <c r="W142" i="17"/>
  <c r="A143" i="17"/>
  <c r="A144" i="17"/>
  <c r="A145" i="17"/>
  <c r="V145" i="17"/>
  <c r="A146" i="17"/>
  <c r="V146" i="17"/>
  <c r="X146" i="17"/>
  <c r="A147" i="17"/>
  <c r="V147" i="17"/>
  <c r="A148" i="17"/>
  <c r="A149" i="17"/>
  <c r="A150" i="17"/>
  <c r="A151" i="17"/>
  <c r="V151" i="17"/>
  <c r="A152" i="17"/>
  <c r="V152" i="17"/>
  <c r="A153" i="17"/>
  <c r="A154" i="17"/>
  <c r="A155" i="17"/>
  <c r="A156" i="17"/>
  <c r="V156" i="17"/>
  <c r="A157" i="17"/>
  <c r="A158" i="17"/>
  <c r="A159" i="17"/>
  <c r="A160" i="17"/>
  <c r="A161" i="17"/>
  <c r="V161" i="17"/>
  <c r="X161" i="17"/>
  <c r="A162" i="17"/>
  <c r="V162" i="17"/>
  <c r="A163" i="17"/>
  <c r="A164" i="17"/>
  <c r="A165" i="17"/>
  <c r="A166" i="17"/>
  <c r="A167" i="17"/>
  <c r="V167" i="17"/>
  <c r="A168" i="17"/>
  <c r="A169" i="17"/>
  <c r="A170" i="17"/>
  <c r="A171" i="17"/>
  <c r="V171" i="17"/>
  <c r="A172" i="17"/>
  <c r="V172" i="17"/>
  <c r="A173" i="17"/>
  <c r="A174" i="17"/>
  <c r="A175" i="17"/>
  <c r="A176" i="17"/>
  <c r="A177" i="17"/>
  <c r="A178" i="17"/>
  <c r="A179" i="17"/>
  <c r="A180" i="17"/>
  <c r="A181" i="17"/>
  <c r="A182" i="17"/>
  <c r="V182" i="17"/>
  <c r="W182" i="17"/>
  <c r="A183" i="17"/>
  <c r="A184" i="17"/>
  <c r="A185" i="17"/>
  <c r="V185" i="17"/>
  <c r="A186" i="17"/>
  <c r="A187" i="17"/>
  <c r="A188" i="17"/>
  <c r="V188" i="17"/>
  <c r="X188" i="17"/>
  <c r="A189" i="17"/>
  <c r="V189" i="17"/>
  <c r="A190" i="17"/>
  <c r="V190" i="17"/>
  <c r="W190" i="17"/>
  <c r="A191" i="17"/>
  <c r="A192" i="17"/>
  <c r="A193" i="17"/>
  <c r="A194" i="17"/>
  <c r="A195" i="17"/>
  <c r="A196" i="17"/>
  <c r="A197" i="17"/>
  <c r="A198" i="17"/>
  <c r="A199" i="17"/>
  <c r="V199" i="17"/>
  <c r="A200" i="17"/>
  <c r="V200" i="17"/>
  <c r="A201" i="17"/>
  <c r="A202" i="17"/>
  <c r="A203" i="17"/>
  <c r="A204" i="17"/>
  <c r="A205" i="17"/>
  <c r="A206" i="17"/>
  <c r="V206" i="17"/>
  <c r="A207" i="17"/>
  <c r="A208" i="17"/>
  <c r="V208" i="17"/>
  <c r="X208" i="17"/>
  <c r="A209" i="17"/>
  <c r="A210" i="17"/>
  <c r="A211" i="17"/>
  <c r="A212" i="17"/>
  <c r="A213" i="17"/>
  <c r="A214" i="17"/>
  <c r="A215" i="17"/>
  <c r="A216" i="17"/>
  <c r="A217" i="17"/>
  <c r="A218" i="17"/>
  <c r="A219" i="17"/>
  <c r="V219" i="17"/>
  <c r="A220" i="17"/>
  <c r="V220" i="17"/>
  <c r="X220" i="17"/>
  <c r="A221" i="17"/>
  <c r="A222" i="17"/>
  <c r="A223" i="17"/>
  <c r="V223" i="17"/>
  <c r="A224" i="17"/>
  <c r="A225" i="17"/>
  <c r="A226" i="17"/>
  <c r="A227" i="17"/>
  <c r="A228" i="17"/>
  <c r="V228" i="17"/>
  <c r="A229" i="17"/>
  <c r="A230" i="17"/>
  <c r="A231" i="17"/>
  <c r="A232" i="17"/>
  <c r="A233" i="17"/>
  <c r="A234" i="17"/>
  <c r="A235" i="17"/>
  <c r="V235" i="17"/>
  <c r="A236" i="17"/>
  <c r="A237" i="17"/>
  <c r="V237" i="17"/>
  <c r="A238" i="17"/>
  <c r="A239" i="17"/>
  <c r="V239" i="17"/>
  <c r="A240" i="17"/>
  <c r="B240" i="17"/>
  <c r="A241" i="17"/>
  <c r="A242" i="17"/>
  <c r="A243" i="17"/>
  <c r="V243" i="17"/>
  <c r="A244" i="17"/>
  <c r="A245" i="17"/>
  <c r="A246" i="17"/>
  <c r="V246" i="17"/>
  <c r="W246" i="17"/>
  <c r="A247" i="17"/>
  <c r="A248" i="17"/>
  <c r="A249" i="17"/>
  <c r="A250" i="17"/>
  <c r="A251" i="17"/>
  <c r="V251" i="17"/>
  <c r="A252" i="17"/>
  <c r="V252" i="17"/>
  <c r="A253" i="17"/>
  <c r="V253" i="17"/>
  <c r="A254" i="17"/>
  <c r="V254" i="17"/>
  <c r="W254" i="17"/>
  <c r="A255" i="17"/>
  <c r="A256" i="17"/>
  <c r="A257" i="17"/>
  <c r="A258" i="17"/>
  <c r="A259" i="17"/>
  <c r="A260" i="17"/>
  <c r="A261" i="17"/>
  <c r="A262" i="17"/>
  <c r="V262" i="17"/>
  <c r="A263" i="17"/>
  <c r="A264" i="17"/>
  <c r="A265" i="17"/>
  <c r="A266" i="17"/>
  <c r="V266" i="17"/>
  <c r="A267" i="17"/>
  <c r="A268" i="17"/>
  <c r="V268" i="17"/>
  <c r="A269" i="17"/>
  <c r="V269" i="17"/>
  <c r="A270" i="17"/>
  <c r="V270" i="17"/>
  <c r="W270" i="17"/>
  <c r="A271" i="17"/>
  <c r="V271" i="17"/>
  <c r="A272" i="17"/>
  <c r="A273" i="17"/>
  <c r="A274" i="17"/>
  <c r="V274" i="17"/>
  <c r="A275" i="17"/>
  <c r="V275" i="17"/>
  <c r="A276" i="17"/>
  <c r="A277" i="17"/>
  <c r="V277" i="17"/>
  <c r="X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V292" i="17"/>
  <c r="A293" i="17"/>
  <c r="V293" i="17"/>
  <c r="X293" i="17"/>
  <c r="A294" i="17"/>
  <c r="V294" i="17"/>
  <c r="W294" i="17"/>
  <c r="A295" i="17"/>
  <c r="A296" i="17"/>
  <c r="A297" i="17"/>
  <c r="A298" i="17"/>
  <c r="A299" i="17"/>
  <c r="V299" i="17"/>
  <c r="A300" i="17"/>
  <c r="V300" i="17"/>
  <c r="A301" i="17"/>
  <c r="A302" i="17"/>
  <c r="A303" i="17"/>
  <c r="A304" i="17"/>
  <c r="A305" i="17"/>
  <c r="A306" i="17"/>
  <c r="A307" i="17"/>
  <c r="A308" i="17"/>
  <c r="A309" i="17"/>
  <c r="A310" i="17"/>
  <c r="V310" i="17"/>
  <c r="A311" i="17"/>
  <c r="V311" i="17"/>
  <c r="A312" i="17"/>
  <c r="V312" i="17"/>
  <c r="A313" i="17"/>
  <c r="V313" i="17"/>
  <c r="W313" i="17"/>
  <c r="A314" i="17"/>
  <c r="V314" i="17"/>
  <c r="A315" i="17"/>
  <c r="A316" i="17"/>
  <c r="A317" i="17"/>
  <c r="A318" i="17"/>
  <c r="V318" i="17"/>
  <c r="A319" i="17"/>
  <c r="A320" i="17"/>
  <c r="A321" i="17"/>
  <c r="V321" i="17"/>
  <c r="A322" i="17"/>
  <c r="A323" i="17"/>
  <c r="A324" i="17"/>
  <c r="A325" i="17"/>
  <c r="V325" i="17"/>
  <c r="A326" i="17"/>
  <c r="A327" i="17"/>
  <c r="A328" i="17"/>
  <c r="A329" i="17"/>
  <c r="A330" i="17"/>
  <c r="A331" i="17"/>
  <c r="A332" i="17"/>
  <c r="A333" i="17"/>
  <c r="A334" i="17"/>
  <c r="V334" i="17"/>
  <c r="A335" i="17"/>
  <c r="A336" i="17"/>
  <c r="V336" i="17"/>
  <c r="A337" i="17"/>
  <c r="A338" i="17"/>
  <c r="V338" i="17"/>
  <c r="X338" i="17"/>
  <c r="A339" i="17"/>
  <c r="V339" i="17"/>
  <c r="A340" i="17"/>
  <c r="A341" i="17"/>
  <c r="V341" i="17"/>
  <c r="A342" i="17"/>
  <c r="V342" i="17"/>
  <c r="A343" i="17"/>
  <c r="V343" i="17"/>
  <c r="A344" i="17"/>
  <c r="V344" i="17"/>
  <c r="A345" i="17"/>
  <c r="A346" i="17"/>
  <c r="A347" i="17"/>
  <c r="A348" i="17"/>
  <c r="A349" i="17"/>
  <c r="V349" i="17"/>
  <c r="A350" i="17"/>
  <c r="A351" i="17"/>
  <c r="A352" i="17"/>
  <c r="A353" i="17"/>
  <c r="V353" i="17"/>
  <c r="X353" i="17"/>
  <c r="A354" i="17"/>
  <c r="A355" i="17"/>
  <c r="A356" i="17"/>
  <c r="V356" i="17"/>
  <c r="W356" i="17"/>
  <c r="A357" i="17"/>
  <c r="A358" i="17"/>
  <c r="A359" i="17"/>
  <c r="V359" i="17"/>
  <c r="A360" i="17"/>
  <c r="A361" i="17"/>
  <c r="A362" i="17"/>
  <c r="A363" i="17"/>
  <c r="A364" i="17"/>
  <c r="A365" i="17"/>
  <c r="A366" i="17"/>
  <c r="V366" i="17"/>
  <c r="A367" i="17"/>
  <c r="A368" i="17"/>
  <c r="V368" i="17"/>
  <c r="A369" i="17"/>
  <c r="A370" i="17"/>
  <c r="V370" i="17"/>
  <c r="X370" i="17"/>
  <c r="A371" i="17"/>
  <c r="A372" i="17"/>
  <c r="A373" i="17"/>
  <c r="A374" i="17"/>
  <c r="V374" i="17"/>
  <c r="W374" i="17"/>
  <c r="A375" i="17"/>
  <c r="A376" i="17"/>
  <c r="V376" i="17"/>
  <c r="W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V389" i="17"/>
  <c r="W389" i="17"/>
  <c r="A390" i="17"/>
  <c r="A391" i="17"/>
  <c r="A392" i="17"/>
  <c r="A393" i="17"/>
  <c r="A394" i="17"/>
  <c r="V394" i="17"/>
  <c r="A395" i="17"/>
  <c r="A396" i="17"/>
  <c r="A397" i="17"/>
  <c r="A398" i="17"/>
  <c r="A399" i="17"/>
  <c r="V399" i="17"/>
  <c r="X399" i="17"/>
  <c r="A400" i="17"/>
  <c r="A401" i="17"/>
  <c r="A402" i="17"/>
  <c r="V402" i="17"/>
  <c r="A403" i="17"/>
  <c r="A404" i="17"/>
  <c r="A405" i="17"/>
  <c r="A406" i="17"/>
  <c r="A407" i="17"/>
  <c r="V407" i="17"/>
  <c r="X407" i="17"/>
  <c r="A408" i="17"/>
  <c r="A409" i="17"/>
  <c r="V409" i="17"/>
  <c r="X409" i="17"/>
  <c r="A410" i="17"/>
  <c r="A411" i="17"/>
  <c r="A412" i="17"/>
  <c r="V412" i="17"/>
  <c r="A413" i="17"/>
  <c r="A414" i="17"/>
  <c r="A415" i="17"/>
  <c r="A416" i="17"/>
  <c r="V416" i="17"/>
  <c r="A417" i="17"/>
  <c r="A418" i="17"/>
  <c r="A419" i="17"/>
  <c r="V419" i="17"/>
  <c r="A420" i="17"/>
  <c r="V420" i="17"/>
  <c r="X420" i="17"/>
  <c r="A421" i="17"/>
  <c r="A422" i="17"/>
  <c r="A423" i="17"/>
  <c r="A424" i="17"/>
  <c r="A425" i="17"/>
  <c r="V425" i="17"/>
  <c r="A426" i="17"/>
  <c r="A427" i="17"/>
  <c r="V427" i="17"/>
  <c r="A428" i="17"/>
  <c r="A429" i="17"/>
  <c r="V429" i="17"/>
  <c r="A430" i="17"/>
  <c r="A431" i="17"/>
  <c r="A432" i="17"/>
  <c r="A433" i="17"/>
  <c r="V433" i="17"/>
  <c r="A434" i="17"/>
  <c r="A435" i="17"/>
  <c r="A436" i="17"/>
  <c r="A437" i="17"/>
  <c r="A438" i="17"/>
  <c r="A439" i="17"/>
  <c r="A440" i="17"/>
  <c r="V440" i="17"/>
  <c r="W440" i="17"/>
  <c r="A441" i="17"/>
  <c r="V441" i="17"/>
  <c r="A442" i="17"/>
  <c r="A443" i="17"/>
  <c r="A444" i="17"/>
  <c r="A445" i="17"/>
  <c r="A446" i="17"/>
  <c r="A447" i="17"/>
  <c r="V447" i="17"/>
  <c r="A448" i="17"/>
  <c r="A449" i="17"/>
  <c r="V449" i="17"/>
  <c r="W449" i="17"/>
  <c r="A450" i="17"/>
  <c r="A451" i="17"/>
  <c r="A452" i="17"/>
  <c r="A453" i="17"/>
  <c r="V453" i="17"/>
  <c r="A454" i="17"/>
  <c r="V454" i="17"/>
  <c r="A455" i="17"/>
  <c r="A456" i="17"/>
  <c r="A457" i="17"/>
  <c r="V457" i="17"/>
  <c r="W457" i="17"/>
  <c r="A458" i="17"/>
  <c r="A459" i="17"/>
  <c r="A460" i="17"/>
  <c r="A461" i="17"/>
  <c r="V461" i="17"/>
  <c r="A462" i="17"/>
  <c r="V462" i="17"/>
  <c r="A463" i="17"/>
  <c r="V463" i="17"/>
  <c r="A464" i="17"/>
  <c r="A465" i="17"/>
  <c r="V465" i="17"/>
  <c r="A466" i="17"/>
  <c r="A467" i="17"/>
  <c r="A468" i="17"/>
  <c r="A469" i="17"/>
  <c r="A470" i="17"/>
  <c r="A471" i="17"/>
  <c r="V471" i="17"/>
  <c r="A472" i="17"/>
  <c r="V472" i="17"/>
  <c r="A473" i="17"/>
  <c r="A474" i="17"/>
  <c r="A475" i="17"/>
  <c r="A476" i="17"/>
  <c r="A477" i="17"/>
  <c r="A478" i="17"/>
  <c r="V478" i="17"/>
  <c r="A479" i="17"/>
  <c r="A480" i="17"/>
  <c r="V480" i="17"/>
  <c r="A481" i="17"/>
  <c r="V481" i="17"/>
  <c r="A482" i="17"/>
  <c r="A483" i="17"/>
  <c r="A484" i="17"/>
  <c r="A485" i="17"/>
  <c r="A486" i="17"/>
  <c r="A487" i="17"/>
  <c r="V487" i="17"/>
  <c r="A488" i="17"/>
  <c r="V488" i="17"/>
  <c r="A489" i="17"/>
  <c r="A490" i="17"/>
  <c r="A491" i="17"/>
  <c r="A492" i="17"/>
  <c r="A493" i="17"/>
  <c r="A494" i="17"/>
  <c r="A495" i="17"/>
  <c r="V495" i="17"/>
  <c r="W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V509" i="17"/>
  <c r="A510" i="17"/>
  <c r="A511" i="17"/>
  <c r="V511" i="17"/>
  <c r="W511" i="17"/>
  <c r="A512" i="17"/>
  <c r="V512" i="17"/>
  <c r="X512" i="17"/>
  <c r="A513" i="17"/>
  <c r="A514" i="17"/>
  <c r="V514" i="17"/>
  <c r="A515" i="17"/>
  <c r="V515" i="17"/>
  <c r="A516" i="17"/>
  <c r="A517" i="17"/>
  <c r="A518" i="17"/>
  <c r="V518" i="17"/>
  <c r="A519" i="17"/>
  <c r="A520" i="17"/>
  <c r="V520" i="17"/>
  <c r="A521" i="17"/>
  <c r="A522" i="17"/>
  <c r="V522" i="17"/>
  <c r="A523" i="17"/>
  <c r="V523" i="17"/>
  <c r="X523" i="17"/>
  <c r="A524" i="17"/>
  <c r="A525" i="17"/>
  <c r="V525" i="17"/>
  <c r="A526" i="17"/>
  <c r="V526" i="17"/>
  <c r="A527" i="17"/>
  <c r="A528" i="17"/>
  <c r="A529" i="17"/>
  <c r="A530" i="17"/>
  <c r="A531" i="17"/>
  <c r="A532" i="17"/>
  <c r="V532" i="17"/>
  <c r="A533" i="17"/>
  <c r="A534" i="17"/>
  <c r="V534" i="17"/>
  <c r="A535" i="17"/>
  <c r="V535" i="17"/>
  <c r="A536" i="17"/>
  <c r="A537" i="17"/>
  <c r="V537" i="17"/>
  <c r="A538" i="17"/>
  <c r="V538" i="17"/>
  <c r="A539" i="17"/>
  <c r="V539" i="17"/>
  <c r="A540" i="17"/>
  <c r="A541" i="17"/>
  <c r="V541" i="17"/>
  <c r="X541" i="17"/>
  <c r="A542" i="17"/>
  <c r="A543" i="17"/>
  <c r="A544" i="17"/>
  <c r="A545" i="17"/>
  <c r="A546" i="17"/>
  <c r="A547" i="17"/>
  <c r="A548" i="17"/>
  <c r="A549" i="17"/>
  <c r="V549" i="17"/>
  <c r="X549" i="17"/>
  <c r="A550" i="17"/>
  <c r="V550" i="17"/>
  <c r="A551" i="17"/>
  <c r="A552" i="17"/>
  <c r="V552" i="17"/>
  <c r="A553" i="17"/>
  <c r="A554" i="17"/>
  <c r="A555" i="17"/>
  <c r="A556" i="17"/>
  <c r="A557" i="17"/>
  <c r="A558" i="17"/>
  <c r="V558" i="17"/>
  <c r="A559" i="17"/>
  <c r="A560" i="17"/>
  <c r="A561" i="17"/>
  <c r="A562" i="17"/>
  <c r="A563" i="17"/>
  <c r="A564" i="17"/>
  <c r="A565" i="17"/>
  <c r="A566" i="17"/>
  <c r="A567" i="17"/>
  <c r="A568" i="17"/>
  <c r="A569" i="17"/>
  <c r="A570" i="17"/>
  <c r="V570" i="17"/>
  <c r="W570" i="17"/>
  <c r="A571" i="17"/>
  <c r="V571" i="17"/>
  <c r="A572" i="17"/>
  <c r="A573" i="17"/>
  <c r="A574" i="17"/>
  <c r="A575" i="17"/>
  <c r="A576" i="17"/>
  <c r="A577" i="17"/>
  <c r="A578" i="17"/>
  <c r="A579" i="17"/>
  <c r="A580" i="17"/>
  <c r="A581" i="17"/>
  <c r="A582" i="17"/>
  <c r="V582" i="17"/>
  <c r="A583" i="17"/>
  <c r="A584" i="17"/>
  <c r="A585" i="17"/>
  <c r="A586" i="17"/>
  <c r="A587" i="17"/>
  <c r="A588" i="17"/>
  <c r="B585" i="17"/>
  <c r="V585" i="17"/>
  <c r="B583" i="17"/>
  <c r="V583" i="17"/>
  <c r="B584" i="17"/>
  <c r="V584" i="17"/>
  <c r="W584" i="17"/>
  <c r="C551" i="17"/>
  <c r="G551" i="17"/>
  <c r="K551" i="17"/>
  <c r="O551" i="17"/>
  <c r="D551" i="17"/>
  <c r="H551" i="17"/>
  <c r="L551" i="17"/>
  <c r="P551" i="17"/>
  <c r="B536" i="17"/>
  <c r="N587" i="17"/>
  <c r="I587" i="17"/>
  <c r="B581" i="17"/>
  <c r="V572" i="17"/>
  <c r="V568" i="17"/>
  <c r="V564" i="17"/>
  <c r="R563" i="17"/>
  <c r="J563" i="17"/>
  <c r="B560" i="17"/>
  <c r="B556" i="17"/>
  <c r="B552" i="17"/>
  <c r="N551" i="17"/>
  <c r="F551" i="17"/>
  <c r="B548" i="17"/>
  <c r="V544" i="17"/>
  <c r="W544" i="17"/>
  <c r="B532" i="17"/>
  <c r="B577" i="17"/>
  <c r="C563" i="17"/>
  <c r="G563" i="17"/>
  <c r="K563" i="17"/>
  <c r="O563" i="17"/>
  <c r="D563" i="17"/>
  <c r="H563" i="17"/>
  <c r="L563" i="17"/>
  <c r="P563" i="17"/>
  <c r="V559" i="17"/>
  <c r="W559" i="17"/>
  <c r="V555" i="17"/>
  <c r="X555" i="17"/>
  <c r="V551" i="17"/>
  <c r="AE551" i="17"/>
  <c r="M551" i="17"/>
  <c r="E551" i="17"/>
  <c r="V547" i="17"/>
  <c r="W547" i="17"/>
  <c r="B544" i="17"/>
  <c r="V540" i="17"/>
  <c r="W540" i="17"/>
  <c r="D587" i="17"/>
  <c r="H587" i="17"/>
  <c r="L587" i="17"/>
  <c r="P587" i="17"/>
  <c r="V577" i="17"/>
  <c r="W577" i="17"/>
  <c r="V576" i="17"/>
  <c r="V575" i="17"/>
  <c r="B572" i="17"/>
  <c r="B568" i="17"/>
  <c r="B564" i="17"/>
  <c r="N563" i="17"/>
  <c r="F563" i="17"/>
  <c r="B559" i="17"/>
  <c r="B555" i="17"/>
  <c r="W552" i="17"/>
  <c r="R551" i="17"/>
  <c r="J551" i="17"/>
  <c r="B551" i="17"/>
  <c r="B547" i="17"/>
  <c r="B540" i="17"/>
  <c r="V536" i="17"/>
  <c r="X536" i="17"/>
  <c r="V503" i="17"/>
  <c r="V502" i="17"/>
  <c r="V501" i="17"/>
  <c r="X501" i="17"/>
  <c r="B499" i="17"/>
  <c r="B484" i="17"/>
  <c r="V484" i="17"/>
  <c r="W484" i="17"/>
  <c r="B482" i="17"/>
  <c r="V482" i="17"/>
  <c r="W482" i="17"/>
  <c r="W472" i="17"/>
  <c r="V458" i="17"/>
  <c r="W458" i="17"/>
  <c r="B458" i="17"/>
  <c r="R561" i="17"/>
  <c r="N561" i="17"/>
  <c r="J561" i="17"/>
  <c r="F561" i="17"/>
  <c r="B511" i="17"/>
  <c r="V499" i="17"/>
  <c r="W499" i="17"/>
  <c r="V498" i="17"/>
  <c r="V497" i="17"/>
  <c r="X497" i="17"/>
  <c r="B495" i="17"/>
  <c r="B491" i="17"/>
  <c r="W487" i="17"/>
  <c r="V475" i="17"/>
  <c r="B475" i="17"/>
  <c r="W463" i="17"/>
  <c r="V459" i="17"/>
  <c r="B459" i="17"/>
  <c r="B507" i="17"/>
  <c r="B483" i="17"/>
  <c r="V483" i="17"/>
  <c r="B460" i="17"/>
  <c r="V460" i="17"/>
  <c r="W460" i="17"/>
  <c r="B503" i="17"/>
  <c r="V490" i="17"/>
  <c r="W490" i="17"/>
  <c r="B490" i="17"/>
  <c r="B476" i="17"/>
  <c r="V476" i="17"/>
  <c r="V474" i="17"/>
  <c r="W474" i="17"/>
  <c r="B474" i="17"/>
  <c r="N486" i="17"/>
  <c r="I486" i="17"/>
  <c r="B480" i="17"/>
  <c r="V468" i="17"/>
  <c r="W468" i="17"/>
  <c r="V467" i="17"/>
  <c r="X467" i="17"/>
  <c r="V466" i="17"/>
  <c r="X466" i="17"/>
  <c r="B464" i="17"/>
  <c r="V452" i="17"/>
  <c r="V451" i="17"/>
  <c r="V450" i="17"/>
  <c r="B448" i="17"/>
  <c r="V434" i="17"/>
  <c r="V430" i="17"/>
  <c r="V426" i="17"/>
  <c r="V422" i="17"/>
  <c r="V418" i="17"/>
  <c r="V414" i="17"/>
  <c r="X414" i="17"/>
  <c r="V410" i="17"/>
  <c r="B402" i="17"/>
  <c r="V398" i="17"/>
  <c r="W398" i="17"/>
  <c r="B444" i="17"/>
  <c r="B398" i="17"/>
  <c r="B488" i="17"/>
  <c r="D486" i="17"/>
  <c r="H486" i="17"/>
  <c r="L486" i="17"/>
  <c r="P486" i="17"/>
  <c r="B472" i="17"/>
  <c r="B456" i="17"/>
  <c r="V444" i="17"/>
  <c r="V443" i="17"/>
  <c r="V442" i="17"/>
  <c r="B440" i="17"/>
  <c r="V406" i="17"/>
  <c r="B394" i="17"/>
  <c r="V390" i="17"/>
  <c r="B468" i="17"/>
  <c r="B452" i="17"/>
  <c r="B435" i="17"/>
  <c r="B431" i="17"/>
  <c r="B427" i="17"/>
  <c r="B423" i="17"/>
  <c r="B419" i="17"/>
  <c r="B415" i="17"/>
  <c r="B411" i="17"/>
  <c r="B406" i="17"/>
  <c r="B390" i="17"/>
  <c r="B380" i="17"/>
  <c r="B364" i="17"/>
  <c r="B348" i="17"/>
  <c r="B332" i="17"/>
  <c r="B328" i="17"/>
  <c r="B324" i="17"/>
  <c r="B320" i="17"/>
  <c r="B316" i="17"/>
  <c r="B304" i="17"/>
  <c r="V380" i="17"/>
  <c r="X380" i="17"/>
  <c r="V379" i="17"/>
  <c r="V378" i="17"/>
  <c r="W378" i="17"/>
  <c r="B376" i="17"/>
  <c r="V364" i="17"/>
  <c r="W364" i="17"/>
  <c r="V363" i="17"/>
  <c r="V362" i="17"/>
  <c r="B360" i="17"/>
  <c r="V348" i="17"/>
  <c r="V347" i="17"/>
  <c r="V346" i="17"/>
  <c r="X346" i="17"/>
  <c r="B344" i="17"/>
  <c r="C343" i="17"/>
  <c r="V332" i="17"/>
  <c r="V331" i="17"/>
  <c r="V327" i="17"/>
  <c r="X327" i="17"/>
  <c r="V323" i="17"/>
  <c r="V319" i="17"/>
  <c r="W319" i="17"/>
  <c r="V315" i="17"/>
  <c r="B372" i="17"/>
  <c r="B356" i="17"/>
  <c r="W344" i="17"/>
  <c r="B340" i="17"/>
  <c r="V328" i="17"/>
  <c r="X328" i="17"/>
  <c r="V324" i="17"/>
  <c r="V320" i="17"/>
  <c r="X320" i="17"/>
  <c r="V316" i="17"/>
  <c r="B312" i="17"/>
  <c r="V308" i="17"/>
  <c r="B384" i="17"/>
  <c r="C380" i="17"/>
  <c r="B379" i="17"/>
  <c r="B378" i="17"/>
  <c r="B368" i="17"/>
  <c r="B363" i="17"/>
  <c r="B362" i="17"/>
  <c r="B352" i="17"/>
  <c r="B347" i="17"/>
  <c r="B346" i="17"/>
  <c r="X339" i="17"/>
  <c r="B336" i="17"/>
  <c r="B331" i="17"/>
  <c r="C323" i="17"/>
  <c r="B308" i="17"/>
  <c r="V304" i="17"/>
  <c r="B298" i="17"/>
  <c r="V286" i="17"/>
  <c r="V285" i="17"/>
  <c r="V284" i="17"/>
  <c r="X284" i="17"/>
  <c r="B282" i="17"/>
  <c r="W266" i="17"/>
  <c r="W262" i="17"/>
  <c r="B257" i="17"/>
  <c r="V257" i="17"/>
  <c r="V298" i="17"/>
  <c r="V297" i="17"/>
  <c r="V296" i="17"/>
  <c r="X296" i="17"/>
  <c r="B294" i="17"/>
  <c r="V282" i="17"/>
  <c r="X282" i="17"/>
  <c r="V281" i="17"/>
  <c r="V280" i="17"/>
  <c r="B278" i="17"/>
  <c r="B272" i="17"/>
  <c r="B268" i="17"/>
  <c r="B264" i="17"/>
  <c r="B258" i="17"/>
  <c r="V258" i="17"/>
  <c r="B290" i="17"/>
  <c r="C280" i="17"/>
  <c r="B274" i="17"/>
  <c r="B270" i="17"/>
  <c r="B266" i="17"/>
  <c r="B262" i="17"/>
  <c r="B286" i="17"/>
  <c r="W268" i="17"/>
  <c r="B256" i="17"/>
  <c r="V256" i="17"/>
  <c r="B260" i="17"/>
  <c r="B254" i="17"/>
  <c r="V242" i="17"/>
  <c r="V241" i="17"/>
  <c r="V240" i="17"/>
  <c r="W240" i="17"/>
  <c r="B238" i="17"/>
  <c r="M234" i="17"/>
  <c r="H234" i="17"/>
  <c r="X228" i="17"/>
  <c r="B200" i="17"/>
  <c r="V196" i="17"/>
  <c r="B250" i="17"/>
  <c r="B234" i="17"/>
  <c r="F234" i="17"/>
  <c r="J234" i="17"/>
  <c r="N234" i="17"/>
  <c r="R234" i="17"/>
  <c r="V229" i="17"/>
  <c r="W229" i="17"/>
  <c r="V225" i="17"/>
  <c r="V221" i="17"/>
  <c r="X221" i="17"/>
  <c r="V217" i="17"/>
  <c r="V213" i="17"/>
  <c r="V209" i="17"/>
  <c r="B196" i="17"/>
  <c r="V250" i="17"/>
  <c r="V249" i="17"/>
  <c r="V248" i="17"/>
  <c r="B246" i="17"/>
  <c r="V234" i="17"/>
  <c r="AF234" i="17"/>
  <c r="P234" i="17"/>
  <c r="K234" i="17"/>
  <c r="E234" i="17"/>
  <c r="V233" i="17"/>
  <c r="V232" i="17"/>
  <c r="W232" i="17"/>
  <c r="C224" i="17"/>
  <c r="G224" i="17"/>
  <c r="K224" i="17"/>
  <c r="O224" i="17"/>
  <c r="D224" i="17"/>
  <c r="H224" i="17"/>
  <c r="L224" i="17"/>
  <c r="P224" i="17"/>
  <c r="C208" i="17"/>
  <c r="V204" i="17"/>
  <c r="B242" i="17"/>
  <c r="B229" i="17"/>
  <c r="B225" i="17"/>
  <c r="C225" i="17"/>
  <c r="B221" i="17"/>
  <c r="B217" i="17"/>
  <c r="B213" i="17"/>
  <c r="B209" i="17"/>
  <c r="C209" i="17"/>
  <c r="B204" i="17"/>
  <c r="C204" i="17"/>
  <c r="B169" i="17"/>
  <c r="C205" i="17"/>
  <c r="B194" i="17"/>
  <c r="C184" i="17"/>
  <c r="V181" i="17"/>
  <c r="V177" i="17"/>
  <c r="V173" i="17"/>
  <c r="V194" i="17"/>
  <c r="V193" i="17"/>
  <c r="W193" i="17"/>
  <c r="V192" i="17"/>
  <c r="B190" i="17"/>
  <c r="X189" i="17"/>
  <c r="B186" i="17"/>
  <c r="C185" i="17"/>
  <c r="B181" i="17"/>
  <c r="B177" i="17"/>
  <c r="B173" i="17"/>
  <c r="C173" i="17"/>
  <c r="V169" i="17"/>
  <c r="W169" i="17"/>
  <c r="V155" i="17"/>
  <c r="V154" i="17"/>
  <c r="P154" i="17"/>
  <c r="J154" i="17"/>
  <c r="E154" i="17"/>
  <c r="V153" i="17"/>
  <c r="B151" i="17"/>
  <c r="X142" i="17"/>
  <c r="B142" i="17"/>
  <c r="C142" i="17"/>
  <c r="B163" i="17"/>
  <c r="N154" i="17"/>
  <c r="I154" i="17"/>
  <c r="W151" i="17"/>
  <c r="B147" i="17"/>
  <c r="X162" i="17"/>
  <c r="B159" i="17"/>
  <c r="W147" i="17"/>
  <c r="V159" i="17"/>
  <c r="X159" i="17"/>
  <c r="V158" i="17"/>
  <c r="V157" i="17"/>
  <c r="B155" i="17"/>
  <c r="C154" i="17"/>
  <c r="G154" i="17"/>
  <c r="K154" i="17"/>
  <c r="O154" i="17"/>
  <c r="B140" i="17"/>
  <c r="B127" i="17"/>
  <c r="C127" i="17"/>
  <c r="B123" i="17"/>
  <c r="C123" i="17"/>
  <c r="P145" i="17"/>
  <c r="L145" i="17"/>
  <c r="H145" i="17"/>
  <c r="V140" i="17"/>
  <c r="W140" i="17"/>
  <c r="V139" i="17"/>
  <c r="X139" i="17"/>
  <c r="V138" i="17"/>
  <c r="W138" i="17"/>
  <c r="B136" i="17"/>
  <c r="C135" i="17"/>
  <c r="V126" i="17"/>
  <c r="X126" i="17"/>
  <c r="V122" i="17"/>
  <c r="W122" i="17"/>
  <c r="B132" i="17"/>
  <c r="C131" i="17"/>
  <c r="C126" i="17"/>
  <c r="B119" i="17"/>
  <c r="V107" i="17"/>
  <c r="X107" i="17"/>
  <c r="V106" i="17"/>
  <c r="W106" i="17"/>
  <c r="V105" i="17"/>
  <c r="W105" i="17"/>
  <c r="B103" i="17"/>
  <c r="V101" i="17"/>
  <c r="W101" i="17"/>
  <c r="V97" i="17"/>
  <c r="B115" i="17"/>
  <c r="C114" i="17"/>
  <c r="W103" i="17"/>
  <c r="V102" i="17"/>
  <c r="W102" i="17"/>
  <c r="V98" i="17"/>
  <c r="B111" i="17"/>
  <c r="C110" i="17"/>
  <c r="C101" i="17"/>
  <c r="C97" i="17"/>
  <c r="V111" i="17"/>
  <c r="V110" i="17"/>
  <c r="X110" i="17"/>
  <c r="V109" i="17"/>
  <c r="X109" i="17"/>
  <c r="B107" i="17"/>
  <c r="C106" i="17"/>
  <c r="B102" i="17"/>
  <c r="B98" i="17"/>
  <c r="B95" i="17"/>
  <c r="C94" i="17"/>
  <c r="D93" i="17"/>
  <c r="H93" i="17"/>
  <c r="L93" i="17"/>
  <c r="P93" i="17"/>
  <c r="V83" i="17"/>
  <c r="V79" i="17"/>
  <c r="X79" i="17"/>
  <c r="W95" i="17"/>
  <c r="Y93" i="17"/>
  <c r="B91" i="17"/>
  <c r="C90" i="17"/>
  <c r="B81" i="17"/>
  <c r="B77" i="17"/>
  <c r="X90" i="17"/>
  <c r="B87" i="17"/>
  <c r="B83" i="17"/>
  <c r="B79" i="17"/>
  <c r="X73" i="17"/>
  <c r="W73" i="17"/>
  <c r="V87" i="17"/>
  <c r="V86" i="17"/>
  <c r="V85" i="17"/>
  <c r="X85" i="17"/>
  <c r="W81" i="17"/>
  <c r="W77" i="17"/>
  <c r="C73" i="17"/>
  <c r="B73" i="17"/>
  <c r="B69" i="17"/>
  <c r="W65" i="17"/>
  <c r="B65" i="17"/>
  <c r="W56" i="17"/>
  <c r="B62" i="17"/>
  <c r="C61" i="17"/>
  <c r="W54" i="17"/>
  <c r="V62" i="17"/>
  <c r="V61" i="17"/>
  <c r="X61" i="17"/>
  <c r="V60" i="17"/>
  <c r="X60" i="17"/>
  <c r="B58" i="17"/>
  <c r="B56" i="17"/>
  <c r="C60" i="17"/>
  <c r="W58" i="17"/>
  <c r="B54" i="17"/>
  <c r="B44" i="17"/>
  <c r="C44" i="17"/>
  <c r="V40" i="17"/>
  <c r="X43" i="17"/>
  <c r="B40" i="17"/>
  <c r="B49" i="17"/>
  <c r="C43" i="17"/>
  <c r="C35" i="17"/>
  <c r="V33" i="17"/>
  <c r="V32" i="17"/>
  <c r="V31" i="17"/>
  <c r="W31" i="17"/>
  <c r="B29" i="17"/>
  <c r="B37" i="17"/>
  <c r="C36" i="17"/>
  <c r="W29" i="17"/>
  <c r="X29" i="17"/>
  <c r="V37" i="17"/>
  <c r="W37" i="17"/>
  <c r="V36" i="17"/>
  <c r="W36" i="17"/>
  <c r="V35" i="17"/>
  <c r="B33" i="17"/>
  <c r="C32" i="17"/>
  <c r="B18" i="17"/>
  <c r="X25" i="17"/>
  <c r="V17" i="17"/>
  <c r="W17" i="17"/>
  <c r="W15" i="17"/>
  <c r="B23" i="17"/>
  <c r="V18" i="17"/>
  <c r="C14" i="17"/>
  <c r="B15" i="17"/>
  <c r="C15" i="17"/>
  <c r="V9" i="17"/>
  <c r="B5" i="17"/>
  <c r="V4" i="17"/>
  <c r="B9" i="17"/>
  <c r="C9" i="17"/>
  <c r="W5" i="17"/>
  <c r="X8" i="17"/>
  <c r="X398" i="17"/>
  <c r="W536" i="17"/>
  <c r="W541" i="17"/>
  <c r="W525" i="17"/>
  <c r="X518" i="17"/>
  <c r="W518" i="17"/>
  <c r="C557" i="17"/>
  <c r="B557" i="17"/>
  <c r="W549" i="17"/>
  <c r="B542" i="17"/>
  <c r="W539" i="17"/>
  <c r="X539" i="17"/>
  <c r="X526" i="17"/>
  <c r="W526" i="17"/>
  <c r="V524" i="17"/>
  <c r="X524" i="17"/>
  <c r="B524" i="17"/>
  <c r="B519" i="17"/>
  <c r="V519" i="17"/>
  <c r="X519" i="17"/>
  <c r="C519" i="17"/>
  <c r="C517" i="17"/>
  <c r="B517" i="17"/>
  <c r="V510" i="17"/>
  <c r="W510" i="17"/>
  <c r="B510" i="17"/>
  <c r="B587" i="17"/>
  <c r="J587" i="17"/>
  <c r="Q587" i="17"/>
  <c r="C587" i="17"/>
  <c r="G587" i="17"/>
  <c r="O587" i="17"/>
  <c r="B586" i="17"/>
  <c r="V579" i="17"/>
  <c r="X579" i="17"/>
  <c r="C579" i="17"/>
  <c r="C578" i="17"/>
  <c r="V566" i="17"/>
  <c r="V565" i="17"/>
  <c r="X565" i="17"/>
  <c r="V556" i="17"/>
  <c r="Q551" i="17"/>
  <c r="I551" i="17"/>
  <c r="C549" i="17"/>
  <c r="B549" i="17"/>
  <c r="B526" i="17"/>
  <c r="V516" i="17"/>
  <c r="W516" i="17"/>
  <c r="B516" i="17"/>
  <c r="V506" i="17"/>
  <c r="B506" i="17"/>
  <c r="C492" i="17"/>
  <c r="V492" i="17"/>
  <c r="B492" i="17"/>
  <c r="K587" i="17"/>
  <c r="V581" i="17"/>
  <c r="C577" i="17"/>
  <c r="C558" i="17"/>
  <c r="B558" i="17"/>
  <c r="X550" i="17"/>
  <c r="W550" i="17"/>
  <c r="V548" i="17"/>
  <c r="B543" i="17"/>
  <c r="V543" i="17"/>
  <c r="C543" i="17"/>
  <c r="C541" i="17"/>
  <c r="B541" i="17"/>
  <c r="C518" i="17"/>
  <c r="B518" i="17"/>
  <c r="C512" i="17"/>
  <c r="B512" i="17"/>
  <c r="B496" i="17"/>
  <c r="V496" i="17"/>
  <c r="C496" i="17"/>
  <c r="X481" i="17"/>
  <c r="W481" i="17"/>
  <c r="V587" i="17"/>
  <c r="F587" i="17"/>
  <c r="V586" i="17"/>
  <c r="V578" i="17"/>
  <c r="X578" i="17"/>
  <c r="V567" i="17"/>
  <c r="B567" i="17"/>
  <c r="C566" i="17"/>
  <c r="B566" i="17"/>
  <c r="C565" i="17"/>
  <c r="B565" i="17"/>
  <c r="V557" i="17"/>
  <c r="X557" i="17"/>
  <c r="C550" i="17"/>
  <c r="B550" i="17"/>
  <c r="V542" i="17"/>
  <c r="B527" i="17"/>
  <c r="V527" i="17"/>
  <c r="B525" i="17"/>
  <c r="V517" i="17"/>
  <c r="W517" i="17"/>
  <c r="C554" i="17"/>
  <c r="C546" i="17"/>
  <c r="B504" i="17"/>
  <c r="E504" i="17"/>
  <c r="I504" i="17"/>
  <c r="V494" i="17"/>
  <c r="B489" i="17"/>
  <c r="E489" i="17"/>
  <c r="I489" i="17"/>
  <c r="M489" i="17"/>
  <c r="Q489" i="17"/>
  <c r="E486" i="17"/>
  <c r="K486" i="17"/>
  <c r="R486" i="17"/>
  <c r="C485" i="17"/>
  <c r="B462" i="17"/>
  <c r="V455" i="17"/>
  <c r="W455" i="17"/>
  <c r="X449" i="17"/>
  <c r="B436" i="17"/>
  <c r="C432" i="17"/>
  <c r="V423" i="17"/>
  <c r="X423" i="17"/>
  <c r="B421" i="17"/>
  <c r="X412" i="17"/>
  <c r="V408" i="17"/>
  <c r="W408" i="17"/>
  <c r="B397" i="17"/>
  <c r="V397" i="17"/>
  <c r="W397" i="17"/>
  <c r="B396" i="17"/>
  <c r="C396" i="17"/>
  <c r="V395" i="17"/>
  <c r="X395" i="17"/>
  <c r="X376" i="17"/>
  <c r="V411" i="17"/>
  <c r="X411" i="17"/>
  <c r="W407" i="17"/>
  <c r="C405" i="17"/>
  <c r="C401" i="17"/>
  <c r="B401" i="17"/>
  <c r="B393" i="17"/>
  <c r="C393" i="17"/>
  <c r="V448" i="17"/>
  <c r="V436" i="17"/>
  <c r="V435" i="17"/>
  <c r="C433" i="17"/>
  <c r="V432" i="17"/>
  <c r="C429" i="17"/>
  <c r="V421" i="17"/>
  <c r="B420" i="17"/>
  <c r="X416" i="17"/>
  <c r="C416" i="17"/>
  <c r="C408" i="17"/>
  <c r="C400" i="17"/>
  <c r="V400" i="17"/>
  <c r="X400" i="17"/>
  <c r="V396" i="17"/>
  <c r="W396" i="17"/>
  <c r="B392" i="17"/>
  <c r="V392" i="17"/>
  <c r="X392" i="17"/>
  <c r="C385" i="17"/>
  <c r="V385" i="17"/>
  <c r="W385" i="17"/>
  <c r="B385" i="17"/>
  <c r="X299" i="17"/>
  <c r="W299" i="17"/>
  <c r="Q563" i="17"/>
  <c r="R562" i="17"/>
  <c r="N562" i="17"/>
  <c r="J562" i="17"/>
  <c r="F562" i="17"/>
  <c r="Q561" i="17"/>
  <c r="L561" i="17"/>
  <c r="G561" i="17"/>
  <c r="V504" i="17"/>
  <c r="AA504" i="17"/>
  <c r="P504" i="17"/>
  <c r="L504" i="17"/>
  <c r="G504" i="17"/>
  <c r="R489" i="17"/>
  <c r="L489" i="17"/>
  <c r="G489" i="17"/>
  <c r="V486" i="17"/>
  <c r="J486" i="17"/>
  <c r="C486" i="17"/>
  <c r="V485" i="17"/>
  <c r="X485" i="17"/>
  <c r="B481" i="17"/>
  <c r="B478" i="17"/>
  <c r="V477" i="17"/>
  <c r="B471" i="17"/>
  <c r="C470" i="17"/>
  <c r="V469" i="17"/>
  <c r="W469" i="17"/>
  <c r="B465" i="17"/>
  <c r="C462" i="17"/>
  <c r="W461" i="17"/>
  <c r="B457" i="17"/>
  <c r="X454" i="17"/>
  <c r="B451" i="17"/>
  <c r="C449" i="17"/>
  <c r="B447" i="17"/>
  <c r="B441" i="17"/>
  <c r="C436" i="17"/>
  <c r="X433" i="17"/>
  <c r="V431" i="17"/>
  <c r="X429" i="17"/>
  <c r="B429" i="17"/>
  <c r="C421" i="17"/>
  <c r="W420" i="17"/>
  <c r="W416" i="17"/>
  <c r="V415" i="17"/>
  <c r="B412" i="17"/>
  <c r="B409" i="17"/>
  <c r="B408" i="17"/>
  <c r="V405" i="17"/>
  <c r="X405" i="17"/>
  <c r="V401" i="17"/>
  <c r="X401" i="17"/>
  <c r="W399" i="17"/>
  <c r="C397" i="17"/>
  <c r="B395" i="17"/>
  <c r="V393" i="17"/>
  <c r="V386" i="17"/>
  <c r="W386" i="17"/>
  <c r="B386" i="17"/>
  <c r="C384" i="17"/>
  <c r="V384" i="17"/>
  <c r="V382" i="17"/>
  <c r="B349" i="17"/>
  <c r="C349" i="17"/>
  <c r="B341" i="17"/>
  <c r="V333" i="17"/>
  <c r="X325" i="17"/>
  <c r="X321" i="17"/>
  <c r="W321" i="17"/>
  <c r="X311" i="17"/>
  <c r="W311" i="17"/>
  <c r="B296" i="17"/>
  <c r="C296" i="17"/>
  <c r="V290" i="17"/>
  <c r="X290" i="17"/>
  <c r="X275" i="17"/>
  <c r="V272" i="17"/>
  <c r="C272" i="17"/>
  <c r="V264" i="17"/>
  <c r="C264" i="17"/>
  <c r="X243" i="17"/>
  <c r="W243" i="17"/>
  <c r="E224" i="17"/>
  <c r="M224" i="17"/>
  <c r="V224" i="17"/>
  <c r="X224" i="17"/>
  <c r="B224" i="17"/>
  <c r="N224" i="17"/>
  <c r="F224" i="17"/>
  <c r="Q224" i="17"/>
  <c r="I224" i="17"/>
  <c r="R224" i="17"/>
  <c r="B212" i="17"/>
  <c r="V212" i="17"/>
  <c r="W206" i="17"/>
  <c r="X206" i="17"/>
  <c r="C202" i="17"/>
  <c r="B202" i="17"/>
  <c r="V202" i="17"/>
  <c r="W202" i="17"/>
  <c r="C381" i="17"/>
  <c r="G381" i="17"/>
  <c r="K381" i="17"/>
  <c r="O381" i="17"/>
  <c r="V381" i="17"/>
  <c r="AG381" i="17"/>
  <c r="B377" i="17"/>
  <c r="X374" i="17"/>
  <c r="X342" i="17"/>
  <c r="B334" i="17"/>
  <c r="B325" i="17"/>
  <c r="C325" i="17"/>
  <c r="W318" i="17"/>
  <c r="X318" i="17"/>
  <c r="C305" i="17"/>
  <c r="V305" i="17"/>
  <c r="B302" i="17"/>
  <c r="C302" i="17"/>
  <c r="V302" i="17"/>
  <c r="C283" i="17"/>
  <c r="V283" i="17"/>
  <c r="C275" i="17"/>
  <c r="B275" i="17"/>
  <c r="W235" i="17"/>
  <c r="X235" i="17"/>
  <c r="V375" i="17"/>
  <c r="V358" i="17"/>
  <c r="W358" i="17"/>
  <c r="V351" i="17"/>
  <c r="X351" i="17"/>
  <c r="B351" i="17"/>
  <c r="W349" i="17"/>
  <c r="X341" i="17"/>
  <c r="B338" i="17"/>
  <c r="C338" i="17"/>
  <c r="C333" i="17"/>
  <c r="B333" i="17"/>
  <c r="V307" i="17"/>
  <c r="X307" i="17"/>
  <c r="B307" i="17"/>
  <c r="C299" i="17"/>
  <c r="B299" i="17"/>
  <c r="X294" i="17"/>
  <c r="B291" i="17"/>
  <c r="V291" i="17"/>
  <c r="V289" i="17"/>
  <c r="X289" i="17"/>
  <c r="C278" i="17"/>
  <c r="V278" i="17"/>
  <c r="W278" i="17"/>
  <c r="C267" i="17"/>
  <c r="B267" i="17"/>
  <c r="V267" i="17"/>
  <c r="W267" i="17"/>
  <c r="B227" i="17"/>
  <c r="C227" i="17"/>
  <c r="V227" i="17"/>
  <c r="C222" i="17"/>
  <c r="B222" i="17"/>
  <c r="V222" i="17"/>
  <c r="X222" i="17"/>
  <c r="B216" i="17"/>
  <c r="V216" i="17"/>
  <c r="B178" i="17"/>
  <c r="C178" i="17"/>
  <c r="V178" i="17"/>
  <c r="C175" i="17"/>
  <c r="B175" i="17"/>
  <c r="V175" i="17"/>
  <c r="W175" i="17"/>
  <c r="V387" i="17"/>
  <c r="R381" i="17"/>
  <c r="M381" i="17"/>
  <c r="H381" i="17"/>
  <c r="V377" i="17"/>
  <c r="W377" i="17"/>
  <c r="B375" i="17"/>
  <c r="V372" i="17"/>
  <c r="W372" i="17"/>
  <c r="V371" i="17"/>
  <c r="C370" i="17"/>
  <c r="B359" i="17"/>
  <c r="C358" i="17"/>
  <c r="V350" i="17"/>
  <c r="C344" i="17"/>
  <c r="B342" i="17"/>
  <c r="V340" i="17"/>
  <c r="X340" i="17"/>
  <c r="C340" i="17"/>
  <c r="B337" i="17"/>
  <c r="V337" i="17"/>
  <c r="V335" i="17"/>
  <c r="W325" i="17"/>
  <c r="B322" i="17"/>
  <c r="C322" i="17"/>
  <c r="V322" i="17"/>
  <c r="B317" i="17"/>
  <c r="V317" i="17"/>
  <c r="X317" i="17"/>
  <c r="C290" i="17"/>
  <c r="W275" i="17"/>
  <c r="W269" i="17"/>
  <c r="X269" i="17"/>
  <c r="X251" i="17"/>
  <c r="W251" i="17"/>
  <c r="G234" i="17"/>
  <c r="Q234" i="17"/>
  <c r="V215" i="17"/>
  <c r="W215" i="17"/>
  <c r="B214" i="17"/>
  <c r="C203" i="17"/>
  <c r="V203" i="17"/>
  <c r="W203" i="17"/>
  <c r="B203" i="17"/>
  <c r="C186" i="17"/>
  <c r="V186" i="17"/>
  <c r="X186" i="17"/>
  <c r="C174" i="17"/>
  <c r="B174" i="17"/>
  <c r="V174" i="17"/>
  <c r="W174" i="17"/>
  <c r="V150" i="17"/>
  <c r="W150" i="17"/>
  <c r="B150" i="17"/>
  <c r="B321" i="17"/>
  <c r="B318" i="17"/>
  <c r="C303" i="17"/>
  <c r="B301" i="17"/>
  <c r="B293" i="17"/>
  <c r="C292" i="17"/>
  <c r="C274" i="17"/>
  <c r="V273" i="17"/>
  <c r="W271" i="17"/>
  <c r="C269" i="17"/>
  <c r="C266" i="17"/>
  <c r="V265" i="17"/>
  <c r="X265" i="17"/>
  <c r="C261" i="17"/>
  <c r="V255" i="17"/>
  <c r="X252" i="17"/>
  <c r="B251" i="17"/>
  <c r="V247" i="17"/>
  <c r="W247" i="17"/>
  <c r="B243" i="17"/>
  <c r="B235" i="17"/>
  <c r="I234" i="17"/>
  <c r="B233" i="17"/>
  <c r="C231" i="17"/>
  <c r="V230" i="17"/>
  <c r="X230" i="17"/>
  <c r="W223" i="17"/>
  <c r="B210" i="17"/>
  <c r="V210" i="17"/>
  <c r="W210" i="17"/>
  <c r="C210" i="17"/>
  <c r="B180" i="17"/>
  <c r="V180" i="17"/>
  <c r="C255" i="17"/>
  <c r="C247" i="17"/>
  <c r="V245" i="17"/>
  <c r="V244" i="17"/>
  <c r="W244" i="17"/>
  <c r="D234" i="17"/>
  <c r="B219" i="17"/>
  <c r="C215" i="17"/>
  <c r="V214" i="17"/>
  <c r="B211" i="17"/>
  <c r="C211" i="17"/>
  <c r="V211" i="17"/>
  <c r="X211" i="17"/>
  <c r="B184" i="17"/>
  <c r="V184" i="17"/>
  <c r="W184" i="17"/>
  <c r="B179" i="17"/>
  <c r="C179" i="17"/>
  <c r="V179" i="17"/>
  <c r="W179" i="17"/>
  <c r="V176" i="17"/>
  <c r="X176" i="17"/>
  <c r="B176" i="17"/>
  <c r="C206" i="17"/>
  <c r="V205" i="17"/>
  <c r="B185" i="17"/>
  <c r="C183" i="17"/>
  <c r="B167" i="17"/>
  <c r="C167" i="17"/>
  <c r="B149" i="17"/>
  <c r="V149" i="17"/>
  <c r="C149" i="17"/>
  <c r="X145" i="17"/>
  <c r="B168" i="17"/>
  <c r="V168" i="17"/>
  <c r="V165" i="17"/>
  <c r="W165" i="17"/>
  <c r="C165" i="17"/>
  <c r="C160" i="17"/>
  <c r="V160" i="17"/>
  <c r="X160" i="17"/>
  <c r="X120" i="17"/>
  <c r="W120" i="17"/>
  <c r="V183" i="17"/>
  <c r="X183" i="17"/>
  <c r="B166" i="17"/>
  <c r="V166" i="17"/>
  <c r="X152" i="17"/>
  <c r="W152" i="17"/>
  <c r="AI145" i="17"/>
  <c r="V148" i="17"/>
  <c r="W148" i="17"/>
  <c r="B143" i="17"/>
  <c r="C128" i="17"/>
  <c r="V127" i="17"/>
  <c r="X127" i="17"/>
  <c r="C120" i="17"/>
  <c r="B120" i="17"/>
  <c r="V136" i="17"/>
  <c r="V128" i="17"/>
  <c r="X128" i="17"/>
  <c r="C112" i="17"/>
  <c r="V112" i="17"/>
  <c r="X112" i="17"/>
  <c r="C104" i="17"/>
  <c r="V104" i="17"/>
  <c r="W53" i="17"/>
  <c r="X53" i="17"/>
  <c r="V143" i="17"/>
  <c r="B139" i="17"/>
  <c r="C137" i="17"/>
  <c r="C136" i="17"/>
  <c r="B135" i="17"/>
  <c r="B128" i="17"/>
  <c r="B74" i="17"/>
  <c r="C74" i="17"/>
  <c r="W45" i="17"/>
  <c r="W42" i="17"/>
  <c r="C34" i="17"/>
  <c r="B34" i="17"/>
  <c r="V13" i="17"/>
  <c r="C13" i="17"/>
  <c r="Y1" i="17"/>
  <c r="X66" i="17"/>
  <c r="X77" i="17"/>
  <c r="X26" i="17"/>
  <c r="X76" i="17"/>
  <c r="X80" i="17"/>
  <c r="W80" i="17"/>
  <c r="B70" i="17"/>
  <c r="V70" i="17"/>
  <c r="X70" i="17"/>
  <c r="B52" i="17"/>
  <c r="V52" i="17"/>
  <c r="C52" i="17"/>
  <c r="C47" i="17"/>
  <c r="V47" i="17"/>
  <c r="B47" i="17"/>
  <c r="B45" i="17"/>
  <c r="C45" i="17"/>
  <c r="B42" i="17"/>
  <c r="C42" i="17"/>
  <c r="V20" i="17"/>
  <c r="X20" i="17"/>
  <c r="C20" i="17"/>
  <c r="X16" i="17"/>
  <c r="B14" i="17"/>
  <c r="V14" i="17"/>
  <c r="W14" i="17"/>
  <c r="X12" i="17"/>
  <c r="W12" i="17"/>
  <c r="X11" i="17"/>
  <c r="V10" i="17"/>
  <c r="C10" i="17"/>
  <c r="B10" i="17"/>
  <c r="B6" i="17"/>
  <c r="V6" i="17"/>
  <c r="W6" i="17"/>
  <c r="B114" i="17"/>
  <c r="B113" i="17"/>
  <c r="C108" i="17"/>
  <c r="C105" i="17"/>
  <c r="C95" i="17"/>
  <c r="Q93" i="17"/>
  <c r="J93" i="17"/>
  <c r="V92" i="17"/>
  <c r="V69" i="17"/>
  <c r="C69" i="17"/>
  <c r="X56" i="17"/>
  <c r="X54" i="17"/>
  <c r="B31" i="17"/>
  <c r="C31" i="17"/>
  <c r="W24" i="17"/>
  <c r="X24" i="17"/>
  <c r="W23" i="17"/>
  <c r="X23" i="17"/>
  <c r="C16" i="17"/>
  <c r="B16" i="17"/>
  <c r="B93" i="17"/>
  <c r="G93" i="17"/>
  <c r="M93" i="17"/>
  <c r="R93" i="17"/>
  <c r="V91" i="17"/>
  <c r="X88" i="17"/>
  <c r="C84" i="17"/>
  <c r="C81" i="17"/>
  <c r="V74" i="17"/>
  <c r="W74" i="17"/>
  <c r="X64" i="17"/>
  <c r="X63" i="17"/>
  <c r="X55" i="17"/>
  <c r="W55" i="17"/>
  <c r="B53" i="17"/>
  <c r="C53" i="17"/>
  <c r="X50" i="17"/>
  <c r="V48" i="17"/>
  <c r="X48" i="17"/>
  <c r="B48" i="17"/>
  <c r="X45" i="17"/>
  <c r="X42" i="17"/>
  <c r="V34" i="17"/>
  <c r="X34" i="17"/>
  <c r="X15" i="17"/>
  <c r="B13" i="17"/>
  <c r="V82" i="17"/>
  <c r="W82" i="17"/>
  <c r="V68" i="17"/>
  <c r="X68" i="17"/>
  <c r="B59" i="17"/>
  <c r="B55" i="17"/>
  <c r="B50" i="17"/>
  <c r="C49" i="17"/>
  <c r="X46" i="17"/>
  <c r="V44" i="17"/>
  <c r="W44" i="17"/>
  <c r="X41" i="17"/>
  <c r="B22" i="17"/>
  <c r="B21" i="17"/>
  <c r="B19" i="17"/>
  <c r="B12" i="17"/>
  <c r="C11" i="17"/>
  <c r="X543" i="17"/>
  <c r="X586" i="17"/>
  <c r="X319" i="17"/>
  <c r="W418" i="17"/>
  <c r="X564" i="17"/>
  <c r="W414" i="17"/>
  <c r="AD551" i="17"/>
  <c r="X584" i="17"/>
  <c r="X559" i="17"/>
  <c r="B231" i="17"/>
  <c r="B226" i="17"/>
  <c r="C226" i="17"/>
  <c r="B218" i="17"/>
  <c r="C218" i="17"/>
  <c r="C198" i="17"/>
  <c r="B198" i="17"/>
  <c r="W171" i="17"/>
  <c r="X171" i="17"/>
  <c r="B164" i="17"/>
  <c r="B134" i="17"/>
  <c r="C134" i="17"/>
  <c r="C125" i="17"/>
  <c r="W116" i="17"/>
  <c r="X116" i="17"/>
  <c r="C115" i="17"/>
  <c r="V115" i="17"/>
  <c r="X115" i="17"/>
  <c r="V113" i="17"/>
  <c r="X113" i="17"/>
  <c r="C113" i="17"/>
  <c r="B108" i="17"/>
  <c r="B99" i="17"/>
  <c r="C99" i="17"/>
  <c r="B84" i="17"/>
  <c r="V84" i="17"/>
  <c r="X84" i="17"/>
  <c r="C75" i="17"/>
  <c r="B75" i="17"/>
  <c r="V75" i="17"/>
  <c r="X75" i="17"/>
  <c r="C214" i="17"/>
  <c r="C219" i="17"/>
  <c r="C223" i="17"/>
  <c r="D1" i="17"/>
  <c r="C12" i="17"/>
  <c r="C23" i="17"/>
  <c r="C24" i="17"/>
  <c r="C26" i="17"/>
  <c r="C37" i="17"/>
  <c r="C39" i="17"/>
  <c r="C41" i="17"/>
  <c r="C46" i="17"/>
  <c r="C50" i="17"/>
  <c r="C51" i="17"/>
  <c r="C54" i="17"/>
  <c r="C55" i="17"/>
  <c r="C56" i="17"/>
  <c r="C58" i="17"/>
  <c r="C63" i="17"/>
  <c r="C71" i="17"/>
  <c r="C77" i="17"/>
  <c r="C80" i="17"/>
  <c r="C83" i="17"/>
  <c r="V553" i="17"/>
  <c r="Y553" i="17"/>
  <c r="X553" i="17"/>
  <c r="V545" i="17"/>
  <c r="V529" i="17"/>
  <c r="V521" i="17"/>
  <c r="X521" i="17"/>
  <c r="V513" i="17"/>
  <c r="V473" i="17"/>
  <c r="V424" i="17"/>
  <c r="W424" i="17"/>
  <c r="V413" i="17"/>
  <c r="W413" i="17"/>
  <c r="V369" i="17"/>
  <c r="V361" i="17"/>
  <c r="Y361" i="17"/>
  <c r="V309" i="17"/>
  <c r="C243" i="17"/>
  <c r="B195" i="17"/>
  <c r="F195" i="17"/>
  <c r="J195" i="17"/>
  <c r="N195" i="17"/>
  <c r="R195" i="17"/>
  <c r="C195" i="17"/>
  <c r="G195" i="17"/>
  <c r="K195" i="17"/>
  <c r="O195" i="17"/>
  <c r="V195" i="17"/>
  <c r="C187" i="17"/>
  <c r="B183" i="17"/>
  <c r="C171" i="17"/>
  <c r="C170" i="17"/>
  <c r="C168" i="17"/>
  <c r="C159" i="17"/>
  <c r="C138" i="17"/>
  <c r="W124" i="17"/>
  <c r="X124" i="17"/>
  <c r="B118" i="17"/>
  <c r="V118" i="17"/>
  <c r="X118" i="17"/>
  <c r="C107" i="17"/>
  <c r="C103" i="17"/>
  <c r="C100" i="17"/>
  <c r="E93" i="17"/>
  <c r="N93" i="17"/>
  <c r="F93" i="17"/>
  <c r="O93" i="17"/>
  <c r="C88" i="17"/>
  <c r="C57" i="17"/>
  <c r="B57" i="17"/>
  <c r="B38" i="17"/>
  <c r="C38" i="17"/>
  <c r="C30" i="17"/>
  <c r="V580" i="17"/>
  <c r="W580" i="17"/>
  <c r="C575" i="17"/>
  <c r="I563" i="17"/>
  <c r="V561" i="17"/>
  <c r="AL561" i="17"/>
  <c r="K561" i="17"/>
  <c r="D561" i="17"/>
  <c r="V560" i="17"/>
  <c r="X560" i="17"/>
  <c r="B553" i="17"/>
  <c r="B545" i="17"/>
  <c r="C537" i="17"/>
  <c r="W535" i="17"/>
  <c r="C529" i="17"/>
  <c r="X514" i="17"/>
  <c r="C495" i="17"/>
  <c r="C493" i="17"/>
  <c r="V491" i="17"/>
  <c r="W491" i="17"/>
  <c r="C481" i="17"/>
  <c r="V446" i="17"/>
  <c r="X446" i="17"/>
  <c r="V445" i="17"/>
  <c r="C444" i="17"/>
  <c r="V428" i="17"/>
  <c r="W428" i="17"/>
  <c r="C424" i="17"/>
  <c r="C420" i="17"/>
  <c r="V417" i="17"/>
  <c r="C392" i="17"/>
  <c r="V388" i="17"/>
  <c r="D381" i="17"/>
  <c r="J381" i="17"/>
  <c r="Q381" i="17"/>
  <c r="C369" i="17"/>
  <c r="V365" i="17"/>
  <c r="W365" i="17"/>
  <c r="C361" i="17"/>
  <c r="V360" i="17"/>
  <c r="X360" i="17"/>
  <c r="V357" i="17"/>
  <c r="C353" i="17"/>
  <c r="V345" i="17"/>
  <c r="Y345" i="17"/>
  <c r="C314" i="17"/>
  <c r="X313" i="17"/>
  <c r="C309" i="17"/>
  <c r="C307" i="17"/>
  <c r="C300" i="17"/>
  <c r="C295" i="17"/>
  <c r="V288" i="17"/>
  <c r="X288" i="17"/>
  <c r="V287" i="17"/>
  <c r="W287" i="17"/>
  <c r="C286" i="17"/>
  <c r="V279" i="17"/>
  <c r="C271" i="17"/>
  <c r="C270" i="17"/>
  <c r="C268" i="17"/>
  <c r="C265" i="17"/>
  <c r="B255" i="17"/>
  <c r="C254" i="17"/>
  <c r="B252" i="17"/>
  <c r="C251" i="17"/>
  <c r="C242" i="17"/>
  <c r="C239" i="17"/>
  <c r="C235" i="17"/>
  <c r="B232" i="17"/>
  <c r="C232" i="17"/>
  <c r="V226" i="17"/>
  <c r="V218" i="17"/>
  <c r="W218" i="17"/>
  <c r="V201" i="17"/>
  <c r="W201" i="17"/>
  <c r="X201" i="17"/>
  <c r="C199" i="17"/>
  <c r="B199" i="17"/>
  <c r="P195" i="17"/>
  <c r="H195" i="17"/>
  <c r="C194" i="17"/>
  <c r="B189" i="17"/>
  <c r="B171" i="17"/>
  <c r="V164" i="17"/>
  <c r="C163" i="17"/>
  <c r="C161" i="17"/>
  <c r="C151" i="17"/>
  <c r="C148" i="17"/>
  <c r="D145" i="17"/>
  <c r="F145" i="17"/>
  <c r="K145" i="17"/>
  <c r="Q145" i="17"/>
  <c r="B145" i="17"/>
  <c r="G145" i="17"/>
  <c r="M145" i="17"/>
  <c r="R145" i="17"/>
  <c r="C144" i="17"/>
  <c r="C129" i="17"/>
  <c r="V125" i="17"/>
  <c r="X125" i="17"/>
  <c r="B116" i="17"/>
  <c r="C116" i="17"/>
  <c r="V114" i="17"/>
  <c r="Y114" i="17"/>
  <c r="V99" i="17"/>
  <c r="X99" i="17"/>
  <c r="B94" i="17"/>
  <c r="K93" i="17"/>
  <c r="B92" i="17"/>
  <c r="C92" i="17"/>
  <c r="B89" i="17"/>
  <c r="C89" i="17"/>
  <c r="V89" i="17"/>
  <c r="C82" i="17"/>
  <c r="C79" i="17"/>
  <c r="C72" i="17"/>
  <c r="C70" i="17"/>
  <c r="C65" i="17"/>
  <c r="C64" i="17"/>
  <c r="C62" i="17"/>
  <c r="C21" i="17"/>
  <c r="C19" i="17"/>
  <c r="V19" i="17"/>
  <c r="Y19" i="17"/>
  <c r="O562" i="17"/>
  <c r="I562" i="17"/>
  <c r="P561" i="17"/>
  <c r="I561" i="17"/>
  <c r="B529" i="17"/>
  <c r="W522" i="17"/>
  <c r="C521" i="17"/>
  <c r="B513" i="17"/>
  <c r="D504" i="17"/>
  <c r="K504" i="17"/>
  <c r="Q504" i="17"/>
  <c r="V500" i="17"/>
  <c r="X500" i="17"/>
  <c r="C499" i="17"/>
  <c r="V493" i="17"/>
  <c r="Y493" i="17"/>
  <c r="F489" i="17"/>
  <c r="N489" i="17"/>
  <c r="C478" i="17"/>
  <c r="B473" i="17"/>
  <c r="C472" i="17"/>
  <c r="V470" i="17"/>
  <c r="C453" i="17"/>
  <c r="B446" i="17"/>
  <c r="C440" i="17"/>
  <c r="V439" i="17"/>
  <c r="X439" i="17"/>
  <c r="V438" i="17"/>
  <c r="V437" i="17"/>
  <c r="D429" i="17"/>
  <c r="C428" i="17"/>
  <c r="B424" i="17"/>
  <c r="C417" i="17"/>
  <c r="C413" i="17"/>
  <c r="C412" i="17"/>
  <c r="C388" i="17"/>
  <c r="V383" i="17"/>
  <c r="X383" i="17"/>
  <c r="P381" i="17"/>
  <c r="F381" i="17"/>
  <c r="C377" i="17"/>
  <c r="C376" i="17"/>
  <c r="C373" i="17"/>
  <c r="B369" i="17"/>
  <c r="B366" i="17"/>
  <c r="B361" i="17"/>
  <c r="C360" i="17"/>
  <c r="D357" i="17"/>
  <c r="C356" i="17"/>
  <c r="V354" i="17"/>
  <c r="C345" i="17"/>
  <c r="V326" i="17"/>
  <c r="C321" i="17"/>
  <c r="C311" i="17"/>
  <c r="C310" i="17"/>
  <c r="B309" i="17"/>
  <c r="V303" i="17"/>
  <c r="B300" i="17"/>
  <c r="C298" i="17"/>
  <c r="V295" i="17"/>
  <c r="B288" i="17"/>
  <c r="C273" i="17"/>
  <c r="C263" i="17"/>
  <c r="V261" i="17"/>
  <c r="V260" i="17"/>
  <c r="V259" i="17"/>
  <c r="W259" i="17"/>
  <c r="C246" i="17"/>
  <c r="C244" i="17"/>
  <c r="B244" i="17"/>
  <c r="W239" i="17"/>
  <c r="C238" i="17"/>
  <c r="V238" i="17"/>
  <c r="V231" i="17"/>
  <c r="W219" i="17"/>
  <c r="V198" i="17"/>
  <c r="W198" i="17"/>
  <c r="V197" i="17"/>
  <c r="M195" i="17"/>
  <c r="E195" i="17"/>
  <c r="B192" i="17"/>
  <c r="C191" i="17"/>
  <c r="D190" i="17"/>
  <c r="C190" i="17"/>
  <c r="C188" i="17"/>
  <c r="V187" i="17"/>
  <c r="X187" i="17"/>
  <c r="C164" i="17"/>
  <c r="V163" i="17"/>
  <c r="X163" i="17"/>
  <c r="C153" i="17"/>
  <c r="C141" i="17"/>
  <c r="D140" i="17"/>
  <c r="V134" i="17"/>
  <c r="X134" i="17"/>
  <c r="B125" i="17"/>
  <c r="B124" i="17"/>
  <c r="C124" i="17"/>
  <c r="C121" i="17"/>
  <c r="V119" i="17"/>
  <c r="C117" i="17"/>
  <c r="V117" i="17"/>
  <c r="C111" i="17"/>
  <c r="V108" i="17"/>
  <c r="V100" i="17"/>
  <c r="C96" i="17"/>
  <c r="I93" i="17"/>
  <c r="C91" i="17"/>
  <c r="C78" i="17"/>
  <c r="B76" i="17"/>
  <c r="C76" i="17"/>
  <c r="C67" i="17"/>
  <c r="C66" i="17"/>
  <c r="C59" i="17"/>
  <c r="X39" i="17"/>
  <c r="W39" i="17"/>
  <c r="C33" i="17"/>
  <c r="R154" i="17"/>
  <c r="H154" i="17"/>
  <c r="V67" i="17"/>
  <c r="V59" i="17"/>
  <c r="X59" i="17"/>
  <c r="B41" i="17"/>
  <c r="C28" i="17"/>
  <c r="C27" i="17"/>
  <c r="W26" i="17"/>
  <c r="B26" i="17"/>
  <c r="B25" i="17"/>
  <c r="B24" i="17"/>
  <c r="Q154" i="17"/>
  <c r="F154" i="17"/>
  <c r="C152" i="17"/>
  <c r="W114" i="17"/>
  <c r="W553" i="17"/>
  <c r="D116" i="17"/>
  <c r="D586" i="17"/>
  <c r="D14" i="17"/>
  <c r="D153" i="17"/>
  <c r="D208" i="17"/>
  <c r="D24" i="17"/>
  <c r="D512" i="17"/>
  <c r="D56" i="17"/>
  <c r="X287" i="17"/>
  <c r="W84" i="17"/>
  <c r="Y84" i="17"/>
  <c r="W388" i="17"/>
  <c r="W115" i="17"/>
  <c r="X513" i="17"/>
  <c r="W545" i="17"/>
  <c r="D91" i="17"/>
  <c r="W117" i="17"/>
  <c r="W197" i="17"/>
  <c r="W126" i="17"/>
  <c r="W503" i="17"/>
  <c r="W52" i="17"/>
  <c r="W227" i="17"/>
  <c r="W48" i="17"/>
  <c r="W578" i="17"/>
  <c r="X567" i="17"/>
  <c r="W317" i="17"/>
  <c r="AG551" i="17"/>
  <c r="X229" i="17"/>
  <c r="X576" i="17"/>
  <c r="X122" i="17"/>
  <c r="W155" i="17"/>
  <c r="W551" i="17"/>
  <c r="X377" i="17"/>
  <c r="W34" i="17"/>
  <c r="X244" i="17"/>
  <c r="W410" i="17"/>
  <c r="W572" i="17"/>
  <c r="W555" i="17"/>
  <c r="W401" i="17"/>
  <c r="AG234" i="17"/>
  <c r="B588" i="17"/>
  <c r="V588" i="17"/>
  <c r="C573" i="17"/>
  <c r="B573" i="17"/>
  <c r="V573" i="17"/>
  <c r="Y573" i="17"/>
  <c r="B569" i="17"/>
  <c r="V569" i="17"/>
  <c r="C562" i="17"/>
  <c r="K562" i="17"/>
  <c r="Q562" i="17"/>
  <c r="B562" i="17"/>
  <c r="L562" i="17"/>
  <c r="E562" i="17"/>
  <c r="M562" i="17"/>
  <c r="D562" i="17"/>
  <c r="V562" i="17"/>
  <c r="AJ562" i="17"/>
  <c r="V479" i="17"/>
  <c r="W479" i="17"/>
  <c r="B479" i="17"/>
  <c r="C301" i="17"/>
  <c r="V301" i="17"/>
  <c r="W292" i="17"/>
  <c r="X292" i="17"/>
  <c r="AQ1" i="17"/>
  <c r="AR1" i="17"/>
  <c r="AS1" i="17"/>
  <c r="AT1" i="17"/>
  <c r="AU1" i="17"/>
  <c r="AV1" i="17"/>
  <c r="AW1" i="17"/>
  <c r="AX1" i="17"/>
  <c r="AY1" i="17"/>
  <c r="AZ1" i="17"/>
  <c r="BA1" i="17"/>
  <c r="BB1" i="17"/>
  <c r="BC1" i="17"/>
  <c r="BD1" i="17"/>
  <c r="BE1" i="17"/>
  <c r="BF1" i="17"/>
  <c r="J145" i="17"/>
  <c r="Q195" i="17"/>
  <c r="J504" i="17"/>
  <c r="R504" i="17"/>
  <c r="B51" i="17"/>
  <c r="B60" i="17"/>
  <c r="B66" i="17"/>
  <c r="B67" i="17"/>
  <c r="B78" i="17"/>
  <c r="B82" i="17"/>
  <c r="B85" i="17"/>
  <c r="C87" i="17"/>
  <c r="B97" i="17"/>
  <c r="B100" i="17"/>
  <c r="B104" i="17"/>
  <c r="B106" i="17"/>
  <c r="B109" i="17"/>
  <c r="B117" i="17"/>
  <c r="C145" i="17"/>
  <c r="N145" i="17"/>
  <c r="B152" i="17"/>
  <c r="M154" i="17"/>
  <c r="B156" i="17"/>
  <c r="B158" i="17"/>
  <c r="D195" i="17"/>
  <c r="B223" i="17"/>
  <c r="J224" i="17"/>
  <c r="C234" i="17"/>
  <c r="B241" i="17"/>
  <c r="B249" i="17"/>
  <c r="X58" i="17"/>
  <c r="X95" i="17"/>
  <c r="E145" i="17"/>
  <c r="C147" i="17"/>
  <c r="B182" i="17"/>
  <c r="X190" i="17"/>
  <c r="I195" i="17"/>
  <c r="W208" i="17"/>
  <c r="O234" i="17"/>
  <c r="B248" i="17"/>
  <c r="B345" i="17"/>
  <c r="B350" i="17"/>
  <c r="L381" i="17"/>
  <c r="B422" i="17"/>
  <c r="B425" i="17"/>
  <c r="B426" i="17"/>
  <c r="B428" i="17"/>
  <c r="B461" i="17"/>
  <c r="B467" i="17"/>
  <c r="C469" i="17"/>
  <c r="C480" i="17"/>
  <c r="M504" i="17"/>
  <c r="B509" i="17"/>
  <c r="W515" i="17"/>
  <c r="C530" i="17"/>
  <c r="B534" i="17"/>
  <c r="B570" i="17"/>
  <c r="B576" i="17"/>
  <c r="W57" i="17"/>
  <c r="X81" i="17"/>
  <c r="B90" i="17"/>
  <c r="C93" i="17"/>
  <c r="W94" i="17"/>
  <c r="B101" i="17"/>
  <c r="X103" i="17"/>
  <c r="B112" i="17"/>
  <c r="C140" i="17"/>
  <c r="I145" i="17"/>
  <c r="D154" i="17"/>
  <c r="B162" i="17"/>
  <c r="B172" i="17"/>
  <c r="C182" i="17"/>
  <c r="B193" i="17"/>
  <c r="L195" i="17"/>
  <c r="B208" i="17"/>
  <c r="X246" i="17"/>
  <c r="C248" i="17"/>
  <c r="B269" i="17"/>
  <c r="B289" i="17"/>
  <c r="B313" i="17"/>
  <c r="B327" i="17"/>
  <c r="C337" i="17"/>
  <c r="N381" i="17"/>
  <c r="C389" i="17"/>
  <c r="B439" i="17"/>
  <c r="C461" i="17"/>
  <c r="C466" i="17"/>
  <c r="B469" i="17"/>
  <c r="C488" i="17"/>
  <c r="B493" i="17"/>
  <c r="C500" i="17"/>
  <c r="B502" i="17"/>
  <c r="C504" i="17"/>
  <c r="N504" i="17"/>
  <c r="C509" i="17"/>
  <c r="W512" i="17"/>
  <c r="B514" i="17"/>
  <c r="C515" i="17"/>
  <c r="W520" i="17"/>
  <c r="C522" i="17"/>
  <c r="C534" i="17"/>
  <c r="C535" i="17"/>
  <c r="W538" i="17"/>
  <c r="M561" i="17"/>
  <c r="C570" i="17"/>
  <c r="B571" i="17"/>
  <c r="B574" i="17"/>
  <c r="C582" i="17"/>
  <c r="E587" i="17"/>
  <c r="W21" i="17"/>
  <c r="O145" i="17"/>
  <c r="W146" i="17"/>
  <c r="B148" i="17"/>
  <c r="C156" i="17"/>
  <c r="W188" i="17"/>
  <c r="B230" i="17"/>
  <c r="X254" i="17"/>
  <c r="B261" i="17"/>
  <c r="X271" i="17"/>
  <c r="W277" i="17"/>
  <c r="B285" i="17"/>
  <c r="W310" i="17"/>
  <c r="W353" i="17"/>
  <c r="C372" i="17"/>
  <c r="B381" i="17"/>
  <c r="B405" i="17"/>
  <c r="B416" i="17"/>
  <c r="B418" i="17"/>
  <c r="C438" i="17"/>
  <c r="C454" i="17"/>
  <c r="C468" i="17"/>
  <c r="B494" i="17"/>
  <c r="H504" i="17"/>
  <c r="B521" i="17"/>
  <c r="B537" i="17"/>
  <c r="B538" i="17"/>
  <c r="B8" i="17"/>
  <c r="B11" i="17"/>
  <c r="B88" i="17"/>
  <c r="B138" i="17"/>
  <c r="B154" i="17"/>
  <c r="W228" i="17"/>
  <c r="L234" i="17"/>
  <c r="T234" i="17" s="1"/>
  <c r="B39" i="17"/>
  <c r="W41" i="17"/>
  <c r="B43" i="17"/>
  <c r="B46" i="17"/>
  <c r="B64" i="17"/>
  <c r="X65" i="17"/>
  <c r="B80" i="17"/>
  <c r="B110" i="17"/>
  <c r="B201" i="17"/>
  <c r="B206" i="17"/>
  <c r="B239" i="17"/>
  <c r="C262" i="17"/>
  <c r="B281" i="17"/>
  <c r="C313" i="17"/>
  <c r="B323" i="17"/>
  <c r="C326" i="17"/>
  <c r="C336" i="17"/>
  <c r="B343" i="17"/>
  <c r="C457" i="17"/>
  <c r="C465" i="17"/>
  <c r="B487" i="17"/>
  <c r="B498" i="17"/>
  <c r="B515" i="17"/>
  <c r="B523" i="17"/>
  <c r="E561" i="17"/>
  <c r="M587" i="17"/>
  <c r="S587" i="17"/>
  <c r="B579" i="17"/>
  <c r="B575" i="17"/>
  <c r="P562" i="17"/>
  <c r="C561" i="17"/>
  <c r="B533" i="17"/>
  <c r="V533" i="17"/>
  <c r="W533" i="17"/>
  <c r="C533" i="17"/>
  <c r="B520" i="17"/>
  <c r="C508" i="17"/>
  <c r="V508" i="17"/>
  <c r="B508" i="17"/>
  <c r="O504" i="17"/>
  <c r="O489" i="17"/>
  <c r="V456" i="17"/>
  <c r="C456" i="17"/>
  <c r="C437" i="17"/>
  <c r="B437" i="17"/>
  <c r="B410" i="17"/>
  <c r="B404" i="17"/>
  <c r="V404" i="17"/>
  <c r="X404" i="17"/>
  <c r="W404" i="17"/>
  <c r="C404" i="17"/>
  <c r="B382" i="17"/>
  <c r="W370" i="17"/>
  <c r="B358" i="17"/>
  <c r="X349" i="17"/>
  <c r="C342" i="17"/>
  <c r="W339" i="17"/>
  <c r="B315" i="17"/>
  <c r="C306" i="17"/>
  <c r="B303" i="17"/>
  <c r="C288" i="17"/>
  <c r="X268" i="17"/>
  <c r="B265" i="17"/>
  <c r="C192" i="17"/>
  <c r="B153" i="17"/>
  <c r="B63" i="17"/>
  <c r="B7" i="17"/>
  <c r="B4" i="17"/>
  <c r="B578" i="17"/>
  <c r="M563" i="17"/>
  <c r="H562" i="17"/>
  <c r="C538" i="17"/>
  <c r="W534" i="17"/>
  <c r="X534" i="17"/>
  <c r="C523" i="17"/>
  <c r="C514" i="17"/>
  <c r="F504" i="17"/>
  <c r="S504" i="17" s="1"/>
  <c r="C489" i="17"/>
  <c r="K489" i="17"/>
  <c r="H489" i="17"/>
  <c r="V489" i="17"/>
  <c r="AK489" i="17"/>
  <c r="J489" i="17"/>
  <c r="P489" i="17"/>
  <c r="D489" i="17"/>
  <c r="M486" i="17"/>
  <c r="B466" i="17"/>
  <c r="B453" i="17"/>
  <c r="C450" i="17"/>
  <c r="C445" i="17"/>
  <c r="B445" i="17"/>
  <c r="B400" i="17"/>
  <c r="V373" i="17"/>
  <c r="X373" i="17"/>
  <c r="B373" i="17"/>
  <c r="B355" i="17"/>
  <c r="V355" i="17"/>
  <c r="V352" i="17"/>
  <c r="X352" i="17"/>
  <c r="C352" i="17"/>
  <c r="X344" i="17"/>
  <c r="W314" i="17"/>
  <c r="X314" i="17"/>
  <c r="C291" i="17"/>
  <c r="B283" i="17"/>
  <c r="B277" i="17"/>
  <c r="X270" i="17"/>
  <c r="B253" i="17"/>
  <c r="B245" i="17"/>
  <c r="B205" i="17"/>
  <c r="B86" i="17"/>
  <c r="W64" i="17"/>
  <c r="X570" i="17"/>
  <c r="C569" i="17"/>
  <c r="B563" i="17"/>
  <c r="G562" i="17"/>
  <c r="X535" i="17"/>
  <c r="B528" i="17"/>
  <c r="V528" i="17"/>
  <c r="X515" i="17"/>
  <c r="X511" i="17"/>
  <c r="B501" i="17"/>
  <c r="C490" i="17"/>
  <c r="C473" i="17"/>
  <c r="B463" i="17"/>
  <c r="X457" i="17"/>
  <c r="W454" i="17"/>
  <c r="B438" i="17"/>
  <c r="B432" i="17"/>
  <c r="W429" i="17"/>
  <c r="B414" i="17"/>
  <c r="C409" i="17"/>
  <c r="B388" i="17"/>
  <c r="I381" i="17"/>
  <c r="B367" i="17"/>
  <c r="V367" i="17"/>
  <c r="X367" i="17"/>
  <c r="C357" i="17"/>
  <c r="B357" i="17"/>
  <c r="W341" i="17"/>
  <c r="W338" i="17"/>
  <c r="B326" i="17"/>
  <c r="C317" i="17"/>
  <c r="B305" i="17"/>
  <c r="B295" i="17"/>
  <c r="W293" i="17"/>
  <c r="B279" i="17"/>
  <c r="X266" i="17"/>
  <c r="V263" i="17"/>
  <c r="B263" i="17"/>
  <c r="B259" i="17"/>
  <c r="C259" i="17"/>
  <c r="W237" i="17"/>
  <c r="C207" i="17"/>
  <c r="B207" i="17"/>
  <c r="V207" i="17"/>
  <c r="W207" i="17"/>
  <c r="X182" i="17"/>
  <c r="B161" i="17"/>
  <c r="V137" i="17"/>
  <c r="X137" i="17"/>
  <c r="B137" i="17"/>
  <c r="W133" i="17"/>
  <c r="X78" i="17"/>
  <c r="W76" i="17"/>
  <c r="B546" i="17"/>
  <c r="V546" i="17"/>
  <c r="C539" i="17"/>
  <c r="B539" i="17"/>
  <c r="B505" i="17"/>
  <c r="V505" i="17"/>
  <c r="F486" i="17"/>
  <c r="Q486" i="17"/>
  <c r="B486" i="17"/>
  <c r="G486" i="17"/>
  <c r="C477" i="17"/>
  <c r="B477" i="17"/>
  <c r="B470" i="17"/>
  <c r="W453" i="17"/>
  <c r="X453" i="17"/>
  <c r="B449" i="17"/>
  <c r="B442" i="17"/>
  <c r="B434" i="17"/>
  <c r="W412" i="17"/>
  <c r="W409" i="17"/>
  <c r="B407" i="17"/>
  <c r="B374" i="17"/>
  <c r="C374" i="17"/>
  <c r="B371" i="17"/>
  <c r="W359" i="17"/>
  <c r="X356" i="17"/>
  <c r="C354" i="17"/>
  <c r="W342" i="17"/>
  <c r="B339" i="17"/>
  <c r="B329" i="17"/>
  <c r="C329" i="17"/>
  <c r="V329" i="17"/>
  <c r="X329" i="17"/>
  <c r="B306" i="17"/>
  <c r="V306" i="17"/>
  <c r="C287" i="17"/>
  <c r="B284" i="17"/>
  <c r="C260" i="17"/>
  <c r="W252" i="17"/>
  <c r="X223" i="17"/>
  <c r="B220" i="17"/>
  <c r="W189" i="17"/>
  <c r="V170" i="17"/>
  <c r="X170" i="17"/>
  <c r="B170" i="17"/>
  <c r="W162" i="17"/>
  <c r="B157" i="17"/>
  <c r="C155" i="17"/>
  <c r="X133" i="17"/>
  <c r="W78" i="17"/>
  <c r="C68" i="17"/>
  <c r="B68" i="17"/>
  <c r="X49" i="17"/>
  <c r="B17" i="17"/>
  <c r="W11" i="17"/>
  <c r="C7" i="17"/>
  <c r="V7" i="17"/>
  <c r="Y7" i="17"/>
  <c r="W220" i="17"/>
  <c r="B187" i="17"/>
  <c r="W156" i="17"/>
  <c r="X156" i="17"/>
  <c r="W135" i="17"/>
  <c r="B130" i="17"/>
  <c r="V130" i="17"/>
  <c r="B126" i="17"/>
  <c r="B71" i="17"/>
  <c r="V71" i="17"/>
  <c r="Y71" i="17"/>
  <c r="B20" i="17"/>
  <c r="W16" i="17"/>
  <c r="B554" i="17"/>
  <c r="V554" i="17"/>
  <c r="Y554" i="17"/>
  <c r="B531" i="17"/>
  <c r="C531" i="17"/>
  <c r="V531" i="17"/>
  <c r="X531" i="17"/>
  <c r="W531" i="17"/>
  <c r="W514" i="17"/>
  <c r="V507" i="17"/>
  <c r="C507" i="17"/>
  <c r="B497" i="17"/>
  <c r="C491" i="17"/>
  <c r="O486" i="17"/>
  <c r="C464" i="17"/>
  <c r="V464" i="17"/>
  <c r="Y464" i="17"/>
  <c r="X461" i="17"/>
  <c r="W447" i="17"/>
  <c r="B430" i="17"/>
  <c r="V403" i="17"/>
  <c r="W403" i="17"/>
  <c r="B403" i="17"/>
  <c r="X389" i="17"/>
  <c r="B383" i="17"/>
  <c r="C365" i="17"/>
  <c r="B365" i="17"/>
  <c r="V330" i="17"/>
  <c r="Y330" i="17"/>
  <c r="B330" i="17"/>
  <c r="C330" i="17"/>
  <c r="B319" i="17"/>
  <c r="B314" i="17"/>
  <c r="C294" i="17"/>
  <c r="B292" i="17"/>
  <c r="B280" i="17"/>
  <c r="B276" i="17"/>
  <c r="V276" i="17"/>
  <c r="B247" i="17"/>
  <c r="B236" i="17"/>
  <c r="V236" i="17"/>
  <c r="B215" i="17"/>
  <c r="B197" i="17"/>
  <c r="W161" i="17"/>
  <c r="X151" i="17"/>
  <c r="B141" i="17"/>
  <c r="V141" i="17"/>
  <c r="X141" i="17"/>
  <c r="C132" i="17"/>
  <c r="V132" i="17"/>
  <c r="X132" i="17"/>
  <c r="V129" i="17"/>
  <c r="B129" i="17"/>
  <c r="B122" i="17"/>
  <c r="B105" i="17"/>
  <c r="W66" i="17"/>
  <c r="B61" i="17"/>
  <c r="B28" i="17"/>
  <c r="V28" i="17"/>
  <c r="B580" i="17"/>
  <c r="E563" i="17"/>
  <c r="S563" i="17" s="1"/>
  <c r="B561" i="17"/>
  <c r="O561" i="17"/>
  <c r="C511" i="17"/>
  <c r="X495" i="17"/>
  <c r="B455" i="17"/>
  <c r="B454" i="17"/>
  <c r="B450" i="17"/>
  <c r="B443" i="17"/>
  <c r="B433" i="17"/>
  <c r="B413" i="17"/>
  <c r="B399" i="17"/>
  <c r="B387" i="17"/>
  <c r="E381" i="17"/>
  <c r="C368" i="17"/>
  <c r="B353" i="17"/>
  <c r="C318" i="17"/>
  <c r="B310" i="17"/>
  <c r="C279" i="17"/>
  <c r="B271" i="17"/>
  <c r="X239" i="17"/>
  <c r="B237" i="17"/>
  <c r="C230" i="17"/>
  <c r="B228" i="17"/>
  <c r="X219" i="17"/>
  <c r="B191" i="17"/>
  <c r="V191" i="17"/>
  <c r="B165" i="17"/>
  <c r="X147" i="17"/>
  <c r="C119" i="17"/>
  <c r="B96" i="17"/>
  <c r="V96" i="17"/>
  <c r="X96" i="17"/>
  <c r="W88" i="17"/>
  <c r="B72" i="17"/>
  <c r="V72" i="17"/>
  <c r="X72" i="17"/>
  <c r="W43" i="17"/>
  <c r="B27" i="17"/>
  <c r="V27" i="17"/>
  <c r="X27" i="17"/>
  <c r="W8" i="17"/>
  <c r="R587" i="17"/>
  <c r="B582" i="17"/>
  <c r="V563" i="17"/>
  <c r="Z563" i="17"/>
  <c r="H561" i="17"/>
  <c r="S561" i="17" s="1"/>
  <c r="X538" i="17"/>
  <c r="B535" i="17"/>
  <c r="W523" i="17"/>
  <c r="B522" i="17"/>
  <c r="B500" i="17"/>
  <c r="C474" i="17"/>
  <c r="C452" i="17"/>
  <c r="C441" i="17"/>
  <c r="B417" i="17"/>
  <c r="B389" i="17"/>
  <c r="B370" i="17"/>
  <c r="B354" i="17"/>
  <c r="B335" i="17"/>
  <c r="B311" i="17"/>
  <c r="B297" i="17"/>
  <c r="B287" i="17"/>
  <c r="B273" i="17"/>
  <c r="B188" i="17"/>
  <c r="B160" i="17"/>
  <c r="L154" i="17"/>
  <c r="B146" i="17"/>
  <c r="B144" i="17"/>
  <c r="V144" i="17"/>
  <c r="X144" i="17"/>
  <c r="B133" i="17"/>
  <c r="C133" i="17"/>
  <c r="B131" i="17"/>
  <c r="V131" i="17"/>
  <c r="X131" i="17"/>
  <c r="B121" i="17"/>
  <c r="V121" i="17"/>
  <c r="W90" i="17"/>
  <c r="W63" i="17"/>
  <c r="B36" i="17"/>
  <c r="W295" i="17"/>
  <c r="X295" i="17"/>
  <c r="W439" i="17"/>
  <c r="X52" i="17"/>
  <c r="X184" i="17"/>
  <c r="X227" i="17"/>
  <c r="X516" i="17"/>
  <c r="Y224" i="17"/>
  <c r="W543" i="17"/>
  <c r="W452" i="17"/>
  <c r="AL234" i="17"/>
  <c r="X258" i="17"/>
  <c r="X105" i="17"/>
  <c r="X460" i="17"/>
  <c r="X455" i="17"/>
  <c r="AJ224" i="17"/>
  <c r="W459" i="17"/>
  <c r="X484" i="17"/>
  <c r="AB234" i="17"/>
  <c r="X510" i="17"/>
  <c r="AC234" i="17"/>
  <c r="AA234" i="17"/>
  <c r="X522" i="17"/>
  <c r="X262" i="17"/>
  <c r="W46" i="17"/>
  <c r="X440" i="17"/>
  <c r="W25" i="17"/>
  <c r="W170" i="17"/>
  <c r="W134" i="17"/>
  <c r="X197" i="17"/>
  <c r="Y144" i="17"/>
  <c r="W144" i="17"/>
  <c r="X438" i="17"/>
  <c r="W438" i="17"/>
  <c r="X490" i="17"/>
  <c r="X102" i="17"/>
  <c r="W585" i="17"/>
  <c r="W128" i="17"/>
  <c r="X106" i="17"/>
  <c r="AB486" i="17"/>
  <c r="X247" i="17"/>
  <c r="X431" i="17"/>
  <c r="Y483" i="17"/>
  <c r="AI224" i="17"/>
  <c r="X568" i="17"/>
  <c r="W476" i="17"/>
  <c r="X581" i="17"/>
  <c r="X482" i="17"/>
  <c r="AD154" i="17"/>
  <c r="X381" i="17"/>
  <c r="AH486" i="17"/>
  <c r="Y558" i="17"/>
  <c r="AJ587" i="17"/>
  <c r="AA486" i="17"/>
  <c r="Y420" i="17"/>
  <c r="X278" i="17"/>
  <c r="X82" i="17"/>
  <c r="Z1" i="17"/>
  <c r="Y56" i="17"/>
  <c r="Y495" i="17"/>
  <c r="Y399" i="17"/>
  <c r="AF381" i="17"/>
  <c r="AJ486" i="17"/>
  <c r="W296" i="17"/>
  <c r="W568" i="17"/>
  <c r="X458" i="17"/>
  <c r="X138" i="17"/>
  <c r="X204" i="17"/>
  <c r="W327" i="17"/>
  <c r="X17" i="17"/>
  <c r="W257" i="17"/>
  <c r="X503" i="17"/>
  <c r="W430" i="17"/>
  <c r="Y328" i="17"/>
  <c r="W222" i="17"/>
  <c r="W431" i="17"/>
  <c r="X372" i="17"/>
  <c r="AL486" i="17"/>
  <c r="AE486" i="17"/>
  <c r="W496" i="17"/>
  <c r="AC224" i="17"/>
  <c r="W183" i="17"/>
  <c r="Y577" i="17"/>
  <c r="X87" i="17"/>
  <c r="V574" i="17"/>
  <c r="X574" i="17"/>
  <c r="V530" i="17"/>
  <c r="W530" i="17"/>
  <c r="V30" i="17"/>
  <c r="Z165" i="17"/>
  <c r="W329" i="17"/>
  <c r="X238" i="17"/>
  <c r="Y409" i="17"/>
  <c r="W70" i="17"/>
  <c r="Y120" i="17"/>
  <c r="W68" i="17"/>
  <c r="Y341" i="17"/>
  <c r="Y54" i="17"/>
  <c r="Y463" i="17"/>
  <c r="Y374" i="17"/>
  <c r="Y487" i="17"/>
  <c r="Y41" i="17"/>
  <c r="Y518" i="17"/>
  <c r="AJ381" i="17"/>
  <c r="AJ234" i="17"/>
  <c r="X544" i="17"/>
  <c r="X492" i="17"/>
  <c r="X577" i="17"/>
  <c r="W406" i="17"/>
  <c r="X140" i="17"/>
  <c r="W324" i="17"/>
  <c r="X364" i="17"/>
  <c r="X259" i="17"/>
  <c r="AB587" i="17"/>
  <c r="W177" i="17"/>
  <c r="D513" i="17"/>
  <c r="Y444" i="17"/>
  <c r="W187" i="17"/>
  <c r="X588" i="17"/>
  <c r="Y241" i="17"/>
  <c r="Y267" i="17"/>
  <c r="X91" i="17"/>
  <c r="W211" i="17"/>
  <c r="X214" i="17"/>
  <c r="Y536" i="17"/>
  <c r="Y318" i="17"/>
  <c r="Y447" i="17"/>
  <c r="Y220" i="17"/>
  <c r="Y453" i="17"/>
  <c r="Y116" i="17"/>
  <c r="Y52" i="17"/>
  <c r="Y317" i="17"/>
  <c r="W383" i="17"/>
  <c r="W121" i="17"/>
  <c r="W588" i="17"/>
  <c r="W108" i="17"/>
  <c r="W298" i="17"/>
  <c r="AC551" i="17"/>
  <c r="X547" i="17"/>
  <c r="X216" i="17"/>
  <c r="W566" i="17"/>
  <c r="Z486" i="17"/>
  <c r="Y180" i="17"/>
  <c r="Y441" i="17"/>
  <c r="X148" i="17"/>
  <c r="Y237" i="17"/>
  <c r="Y523" i="17"/>
  <c r="Y320" i="17"/>
  <c r="Y336" i="17"/>
  <c r="Y46" i="17"/>
  <c r="Y251" i="17"/>
  <c r="Y490" i="17"/>
  <c r="X261" i="17"/>
  <c r="Y187" i="17"/>
  <c r="X551" i="17"/>
  <c r="AB551" i="17"/>
  <c r="W280" i="17"/>
  <c r="X475" i="17"/>
  <c r="AJ551" i="17"/>
  <c r="Y175" i="17"/>
  <c r="Y299" i="17"/>
  <c r="Y442" i="17"/>
  <c r="Y15" i="17"/>
  <c r="Y277" i="17"/>
  <c r="Y124" i="17"/>
  <c r="Y298" i="17"/>
  <c r="Y414" i="17"/>
  <c r="C503" i="17"/>
  <c r="C250" i="17"/>
  <c r="C446" i="17"/>
  <c r="C574" i="17"/>
  <c r="C581" i="17"/>
  <c r="C276" i="17"/>
  <c r="C282" i="17"/>
  <c r="X310" i="17"/>
  <c r="C513" i="17"/>
  <c r="Z395" i="17"/>
  <c r="Z146" i="17"/>
  <c r="X263" i="17"/>
  <c r="W360" i="17"/>
  <c r="X218" i="17"/>
  <c r="D21" i="17"/>
  <c r="D105" i="17"/>
  <c r="D324" i="17"/>
  <c r="D11" i="17"/>
  <c r="D132" i="17"/>
  <c r="D168" i="17"/>
  <c r="D320" i="17"/>
  <c r="D346" i="17"/>
  <c r="D527" i="17"/>
  <c r="D557" i="17"/>
  <c r="D25" i="17"/>
  <c r="D61" i="17"/>
  <c r="D85" i="17"/>
  <c r="D130" i="17"/>
  <c r="D220" i="17"/>
  <c r="D347" i="17"/>
  <c r="D351" i="17"/>
  <c r="D454" i="17"/>
  <c r="D523" i="17"/>
  <c r="D520" i="17"/>
  <c r="D42" i="17"/>
  <c r="D273" i="17"/>
  <c r="D299" i="17"/>
  <c r="D488" i="17"/>
  <c r="D469" i="17"/>
  <c r="D549" i="17"/>
  <c r="D62" i="17"/>
  <c r="D117" i="17"/>
  <c r="D180" i="17"/>
  <c r="D253" i="17"/>
  <c r="D252" i="17"/>
  <c r="D281" i="17"/>
  <c r="D319" i="17"/>
  <c r="D383" i="17"/>
  <c r="D430" i="17"/>
  <c r="D490" i="17"/>
  <c r="D519" i="17"/>
  <c r="D575" i="17"/>
  <c r="D440" i="17"/>
  <c r="D277" i="17"/>
  <c r="D250" i="17"/>
  <c r="D173" i="17"/>
  <c r="D63" i="17"/>
  <c r="D566" i="17"/>
  <c r="D457" i="17"/>
  <c r="D373" i="17"/>
  <c r="D339" i="17"/>
  <c r="D297" i="17"/>
  <c r="D199" i="17"/>
  <c r="D147" i="17"/>
  <c r="D588" i="17"/>
  <c r="D400" i="17"/>
  <c r="D376" i="17"/>
  <c r="D249" i="17"/>
  <c r="D206" i="17"/>
  <c r="D58" i="17"/>
  <c r="D333" i="17"/>
  <c r="D33" i="17"/>
  <c r="D225" i="17"/>
  <c r="Y521" i="17"/>
  <c r="AJ195" i="17"/>
  <c r="AG195" i="17"/>
  <c r="D68" i="17"/>
  <c r="D12" i="17"/>
  <c r="D102" i="17"/>
  <c r="D119" i="17"/>
  <c r="D194" i="17"/>
  <c r="D294" i="17"/>
  <c r="D301" i="17"/>
  <c r="D365" i="17"/>
  <c r="D514" i="17"/>
  <c r="X13" i="17"/>
  <c r="W565" i="17"/>
  <c r="X210" i="17"/>
  <c r="W176" i="17"/>
  <c r="X322" i="17"/>
  <c r="X371" i="17"/>
  <c r="X267" i="17"/>
  <c r="W405" i="17"/>
  <c r="X450" i="17"/>
  <c r="X209" i="17"/>
  <c r="W320" i="17"/>
  <c r="W62" i="17"/>
  <c r="X169" i="17"/>
  <c r="X181" i="17"/>
  <c r="Y233" i="17"/>
  <c r="W328" i="17"/>
  <c r="X331" i="17"/>
  <c r="W346" i="17"/>
  <c r="W443" i="17"/>
  <c r="X452" i="17"/>
  <c r="W466" i="17"/>
  <c r="X508" i="17"/>
  <c r="W263" i="17"/>
  <c r="Y284" i="17"/>
  <c r="D573" i="17"/>
  <c r="D139" i="17"/>
  <c r="D345" i="17"/>
  <c r="D553" i="17"/>
  <c r="D231" i="17"/>
  <c r="D475" i="17"/>
  <c r="D187" i="17"/>
  <c r="X561" i="17"/>
  <c r="Z561" i="17"/>
  <c r="D545" i="17"/>
  <c r="D164" i="17"/>
  <c r="D80" i="17"/>
  <c r="D570" i="17"/>
  <c r="D82" i="17"/>
  <c r="D178" i="17"/>
  <c r="D493" i="17"/>
  <c r="D137" i="17"/>
  <c r="D411" i="17"/>
  <c r="D84" i="17"/>
  <c r="D150" i="17"/>
  <c r="D396" i="17"/>
  <c r="D204" i="17"/>
  <c r="D16" i="17"/>
  <c r="D214" i="17"/>
  <c r="D477" i="17"/>
  <c r="D288" i="17"/>
  <c r="D516" i="17"/>
  <c r="D542" i="17"/>
  <c r="D286" i="17"/>
  <c r="D115" i="17"/>
  <c r="D104" i="17"/>
  <c r="D175" i="17"/>
  <c r="D479" i="17"/>
  <c r="D4" i="17"/>
  <c r="D142" i="17"/>
  <c r="D216" i="17"/>
  <c r="D300" i="17"/>
  <c r="D303" i="17"/>
  <c r="D374" i="17"/>
  <c r="D450" i="17"/>
  <c r="D462" i="17"/>
  <c r="D5" i="17"/>
  <c r="D60" i="17"/>
  <c r="D176" i="17"/>
  <c r="D282" i="17"/>
  <c r="D370" i="17"/>
  <c r="D544" i="17"/>
  <c r="D47" i="17"/>
  <c r="D254" i="17"/>
  <c r="D384" i="17"/>
  <c r="D418" i="17"/>
  <c r="D499" i="17"/>
  <c r="D528" i="17"/>
  <c r="D577" i="17"/>
  <c r="D7" i="17"/>
  <c r="D71" i="17"/>
  <c r="D86" i="17"/>
  <c r="D138" i="17"/>
  <c r="D192" i="17"/>
  <c r="D280" i="17"/>
  <c r="D334" i="17"/>
  <c r="D379" i="17"/>
  <c r="D474" i="17"/>
  <c r="D482" i="17"/>
  <c r="D547" i="17"/>
  <c r="D48" i="17"/>
  <c r="D74" i="17"/>
  <c r="D166" i="17"/>
  <c r="D222" i="17"/>
  <c r="D441" i="17"/>
  <c r="D496" i="17"/>
  <c r="D510" i="17"/>
  <c r="D9" i="17"/>
  <c r="D35" i="17"/>
  <c r="D75" i="17"/>
  <c r="D109" i="17"/>
  <c r="D240" i="17"/>
  <c r="D200" i="17"/>
  <c r="D266" i="17"/>
  <c r="D264" i="17"/>
  <c r="D311" i="17"/>
  <c r="D350" i="17"/>
  <c r="D335" i="17"/>
  <c r="D442" i="17"/>
  <c r="D491" i="17"/>
  <c r="D524" i="17"/>
  <c r="D536" i="17"/>
  <c r="D485" i="17"/>
  <c r="D437" i="17"/>
  <c r="D356" i="17"/>
  <c r="D233" i="17"/>
  <c r="D118" i="17"/>
  <c r="D29" i="17"/>
  <c r="D552" i="17"/>
  <c r="D494" i="17"/>
  <c r="D433" i="17"/>
  <c r="D392" i="17"/>
  <c r="D343" i="17"/>
  <c r="D310" i="17"/>
  <c r="D263" i="17"/>
  <c r="D162" i="17"/>
  <c r="D121" i="17"/>
  <c r="D66" i="17"/>
  <c r="D554" i="17"/>
  <c r="D453" i="17"/>
  <c r="D387" i="17"/>
  <c r="D321" i="17"/>
  <c r="D223" i="17"/>
  <c r="D152" i="17"/>
  <c r="D530" i="17"/>
  <c r="D393" i="17"/>
  <c r="D210" i="17"/>
  <c r="D26" i="17"/>
  <c r="D18" i="17"/>
  <c r="AK195" i="17"/>
  <c r="AB195" i="17"/>
  <c r="W195" i="17"/>
  <c r="W125" i="17"/>
  <c r="D156" i="17"/>
  <c r="D136" i="17"/>
  <c r="D155" i="17"/>
  <c r="D203" i="17"/>
  <c r="D251" i="17"/>
  <c r="D269" i="17"/>
  <c r="D287" i="17"/>
  <c r="D313" i="17"/>
  <c r="D420" i="17"/>
  <c r="D456" i="17"/>
  <c r="Y316" i="17"/>
  <c r="W332" i="17"/>
  <c r="X308" i="17"/>
  <c r="AK587" i="17"/>
  <c r="Y478" i="17"/>
  <c r="Y532" i="17"/>
  <c r="X207" i="17"/>
  <c r="W326" i="17"/>
  <c r="AD195" i="17"/>
  <c r="AL195" i="17"/>
  <c r="AE195" i="17"/>
  <c r="W241" i="17"/>
  <c r="X241" i="17"/>
  <c r="AK551" i="17"/>
  <c r="Z551" i="17"/>
  <c r="X117" i="17"/>
  <c r="W561" i="17"/>
  <c r="W369" i="17"/>
  <c r="X424" i="17"/>
  <c r="AC195" i="17"/>
  <c r="Y195" i="17"/>
  <c r="W445" i="17"/>
  <c r="X215" i="17"/>
  <c r="W139" i="17"/>
  <c r="X234" i="17"/>
  <c r="W234" i="17"/>
  <c r="W288" i="17"/>
  <c r="AB561" i="17"/>
  <c r="AK561" i="17"/>
  <c r="AH561" i="17"/>
  <c r="AG486" i="17"/>
  <c r="Y486" i="17"/>
  <c r="W434" i="17"/>
  <c r="X434" i="17"/>
  <c r="W575" i="17"/>
  <c r="X575" i="17"/>
  <c r="X7" i="17"/>
  <c r="W355" i="17"/>
  <c r="AH195" i="17"/>
  <c r="AI486" i="17"/>
  <c r="X10" i="17"/>
  <c r="X556" i="17"/>
  <c r="W556" i="17"/>
  <c r="W107" i="17"/>
  <c r="W153" i="17"/>
  <c r="Y551" i="17"/>
  <c r="X274" i="17"/>
  <c r="B32" i="17"/>
  <c r="W574" i="17"/>
  <c r="W7" i="17"/>
  <c r="AC562" i="17"/>
  <c r="W573" i="17"/>
  <c r="W371" i="17"/>
  <c r="W524" i="17"/>
  <c r="W238" i="17"/>
  <c r="X309" i="17"/>
  <c r="X89" i="17"/>
  <c r="W113" i="17"/>
  <c r="W75" i="17"/>
  <c r="W89" i="17"/>
  <c r="W99" i="17"/>
  <c r="X474" i="17"/>
  <c r="W33" i="17"/>
  <c r="X540" i="17"/>
  <c r="W97" i="17"/>
  <c r="Y97" i="17"/>
  <c r="X517" i="17"/>
  <c r="X469" i="17"/>
  <c r="Y408" i="17"/>
  <c r="Y157" i="17"/>
  <c r="X213" i="17"/>
  <c r="AL489" i="17"/>
  <c r="W27" i="17"/>
  <c r="Z480" i="17"/>
  <c r="Z321" i="17"/>
  <c r="W446" i="17"/>
  <c r="W417" i="17"/>
  <c r="X428" i="17"/>
  <c r="W519" i="17"/>
  <c r="X31" i="17"/>
  <c r="V391" i="17"/>
  <c r="Z391" i="17"/>
  <c r="B391" i="17"/>
  <c r="Z462" i="17"/>
  <c r="Z510" i="17"/>
  <c r="W132" i="17"/>
  <c r="Z409" i="17"/>
  <c r="Z209" i="17"/>
  <c r="X530" i="17"/>
  <c r="AK563" i="17"/>
  <c r="AI563" i="17"/>
  <c r="AC563" i="17"/>
  <c r="X355" i="17"/>
  <c r="X350" i="17"/>
  <c r="D255" i="17"/>
  <c r="D55" i="17"/>
  <c r="D209" i="17"/>
  <c r="X226" i="17"/>
  <c r="D182" i="17"/>
  <c r="D177" i="17"/>
  <c r="D435" i="17"/>
  <c r="D205" i="17"/>
  <c r="AE561" i="17"/>
  <c r="AF561" i="17"/>
  <c r="D421" i="17"/>
  <c r="D428" i="17"/>
  <c r="D465" i="17"/>
  <c r="D211" i="17"/>
  <c r="D580" i="17"/>
  <c r="D129" i="17"/>
  <c r="D425" i="17"/>
  <c r="D515" i="17"/>
  <c r="D468" i="17"/>
  <c r="D120" i="17"/>
  <c r="D341" i="17"/>
  <c r="D290" i="17"/>
  <c r="D276" i="17"/>
  <c r="D160" i="17"/>
  <c r="D449" i="17"/>
  <c r="D327" i="17"/>
  <c r="D289" i="17"/>
  <c r="D517" i="17"/>
  <c r="D331" i="17"/>
  <c r="D45" i="17"/>
  <c r="D317" i="17"/>
  <c r="D447" i="17"/>
  <c r="D6" i="17"/>
  <c r="D101" i="17"/>
  <c r="D237" i="17"/>
  <c r="D268" i="17"/>
  <c r="D336" i="17"/>
  <c r="D466" i="17"/>
  <c r="D395" i="17"/>
  <c r="D526" i="17"/>
  <c r="D110" i="17"/>
  <c r="D312" i="17"/>
  <c r="D37" i="17"/>
  <c r="D228" i="17"/>
  <c r="D362" i="17"/>
  <c r="D539" i="17"/>
  <c r="D10" i="17"/>
  <c r="D65" i="17"/>
  <c r="D134" i="17"/>
  <c r="D238" i="17"/>
  <c r="D363" i="17"/>
  <c r="D446" i="17"/>
  <c r="D540" i="17"/>
  <c r="D34" i="17"/>
  <c r="D215" i="17"/>
  <c r="D416" i="17"/>
  <c r="D556" i="17"/>
  <c r="D31" i="17"/>
  <c r="D97" i="17"/>
  <c r="D185" i="17"/>
  <c r="D256" i="17"/>
  <c r="D257" i="17"/>
  <c r="D380" i="17"/>
  <c r="D438" i="17"/>
  <c r="D531" i="17"/>
  <c r="D574" i="17"/>
  <c r="D372" i="17"/>
  <c r="D247" i="17"/>
  <c r="D46" i="17"/>
  <c r="D500" i="17"/>
  <c r="D403" i="17"/>
  <c r="D318" i="17"/>
  <c r="D193" i="17"/>
  <c r="D78" i="17"/>
  <c r="D467" i="17"/>
  <c r="D355" i="17"/>
  <c r="D191" i="17"/>
  <c r="D404" i="17"/>
  <c r="D41" i="17"/>
  <c r="Z195" i="17"/>
  <c r="W163" i="17"/>
  <c r="D170" i="17"/>
  <c r="D218" i="17"/>
  <c r="D279" i="17"/>
  <c r="X354" i="17"/>
  <c r="D481" i="17"/>
  <c r="D471" i="17"/>
  <c r="X499" i="17"/>
  <c r="AB224" i="17"/>
  <c r="X175" i="17"/>
  <c r="AI381" i="17"/>
  <c r="W351" i="17"/>
  <c r="X387" i="17"/>
  <c r="X202" i="17"/>
  <c r="W395" i="17"/>
  <c r="W567" i="17"/>
  <c r="AI551" i="17"/>
  <c r="W209" i="17"/>
  <c r="X444" i="17"/>
  <c r="Z100" i="17"/>
  <c r="Z167" i="17"/>
  <c r="W505" i="17"/>
  <c r="W563" i="17"/>
  <c r="X198" i="17"/>
  <c r="AJ561" i="17"/>
  <c r="W521" i="17"/>
  <c r="AB381" i="17"/>
  <c r="W290" i="17"/>
  <c r="W307" i="17"/>
  <c r="AF224" i="17"/>
  <c r="AK381" i="17"/>
  <c r="W265" i="17"/>
  <c r="AD381" i="17"/>
  <c r="W415" i="17"/>
  <c r="W248" i="17"/>
  <c r="Z168" i="17"/>
  <c r="Z153" i="17"/>
  <c r="Z369" i="17"/>
  <c r="Z334" i="17"/>
  <c r="X6" i="17"/>
  <c r="AD563" i="17"/>
  <c r="AK224" i="17"/>
  <c r="AE224" i="17"/>
  <c r="Z224" i="17"/>
  <c r="Y451" i="17"/>
  <c r="X194" i="17"/>
  <c r="D201" i="17"/>
  <c r="W35" i="17"/>
  <c r="W392" i="17"/>
  <c r="Y443" i="17"/>
  <c r="W340" i="17"/>
  <c r="D565" i="17"/>
  <c r="D361" i="17"/>
  <c r="D423" i="17"/>
  <c r="D123" i="17"/>
  <c r="W560" i="17"/>
  <c r="D337" i="17"/>
  <c r="D239" i="17"/>
  <c r="D107" i="17"/>
  <c r="D560" i="17"/>
  <c r="D360" i="17"/>
  <c r="D49" i="17"/>
  <c r="D385" i="17"/>
  <c r="AC561" i="17"/>
  <c r="AA561" i="17"/>
  <c r="D473" i="17"/>
  <c r="Y218" i="17"/>
  <c r="D213" i="17"/>
  <c r="Y413" i="17"/>
  <c r="D50" i="17"/>
  <c r="D19" i="17"/>
  <c r="D369" i="17"/>
  <c r="D146" i="17"/>
  <c r="D460" i="17"/>
  <c r="D495" i="17"/>
  <c r="D358" i="17"/>
  <c r="D306" i="17"/>
  <c r="D283" i="17"/>
  <c r="D518" i="17"/>
  <c r="D23" i="17"/>
  <c r="D227" i="17"/>
  <c r="D492" i="17"/>
  <c r="D535" i="17"/>
  <c r="D407" i="17"/>
  <c r="D126" i="17"/>
  <c r="D92" i="17"/>
  <c r="D219" i="17"/>
  <c r="D291" i="17"/>
  <c r="D525" i="17"/>
  <c r="D67" i="17"/>
  <c r="D188" i="17"/>
  <c r="D232" i="17"/>
  <c r="D315" i="17"/>
  <c r="D378" i="17"/>
  <c r="D410" i="17"/>
  <c r="D541" i="17"/>
  <c r="D52" i="17"/>
  <c r="D262" i="17"/>
  <c r="D458" i="17"/>
  <c r="D161" i="17"/>
  <c r="D382" i="17"/>
  <c r="D501" i="17"/>
  <c r="D583" i="17"/>
  <c r="D43" i="17"/>
  <c r="D89" i="17"/>
  <c r="D184" i="17"/>
  <c r="D323" i="17"/>
  <c r="D368" i="17"/>
  <c r="D543" i="17"/>
  <c r="D585" i="17"/>
  <c r="D106" i="17"/>
  <c r="D359" i="17"/>
  <c r="D550" i="17"/>
  <c r="E1" i="17"/>
  <c r="E29" i="17"/>
  <c r="E409" i="17"/>
  <c r="D69" i="17"/>
  <c r="D131" i="17"/>
  <c r="D241" i="17"/>
  <c r="D258" i="17"/>
  <c r="D328" i="17"/>
  <c r="D444" i="17"/>
  <c r="D498" i="17"/>
  <c r="D532" i="17"/>
  <c r="D439" i="17"/>
  <c r="D261" i="17"/>
  <c r="D143" i="17"/>
  <c r="D564" i="17"/>
  <c r="D448" i="17"/>
  <c r="D353" i="17"/>
  <c r="D295" i="17"/>
  <c r="D144" i="17"/>
  <c r="D568" i="17"/>
  <c r="D399" i="17"/>
  <c r="D246" i="17"/>
  <c r="D51" i="17"/>
  <c r="D329" i="17"/>
  <c r="D22" i="17"/>
  <c r="D72" i="17"/>
  <c r="D163" i="17"/>
  <c r="D226" i="17"/>
  <c r="D271" i="17"/>
  <c r="X280" i="17"/>
  <c r="AE504" i="17"/>
  <c r="Y475" i="17"/>
  <c r="W381" i="17"/>
  <c r="X418" i="17"/>
  <c r="Y297" i="17"/>
  <c r="Y21" i="17"/>
  <c r="Y200" i="17"/>
  <c r="Y64" i="17"/>
  <c r="Y381" i="17"/>
  <c r="AA381" i="17"/>
  <c r="Y526" i="17"/>
  <c r="B530" i="17"/>
  <c r="B485" i="17"/>
  <c r="E87" i="17"/>
  <c r="E340" i="17"/>
  <c r="E473" i="17"/>
  <c r="E130" i="17"/>
  <c r="E391" i="17"/>
  <c r="E100" i="17"/>
  <c r="E348" i="17"/>
  <c r="E259" i="17"/>
  <c r="E101" i="17"/>
  <c r="E354" i="17"/>
  <c r="E393" i="17"/>
  <c r="E408" i="17"/>
  <c r="E568" i="17"/>
  <c r="E412" i="17"/>
  <c r="E42" i="17"/>
  <c r="E201" i="17"/>
  <c r="E189" i="17"/>
  <c r="E268" i="17"/>
  <c r="E68" i="17"/>
  <c r="E285" i="17"/>
  <c r="E523" i="17"/>
  <c r="E346" i="17"/>
  <c r="E401" i="17"/>
  <c r="E555" i="17"/>
  <c r="E213" i="17"/>
  <c r="E108" i="17"/>
  <c r="E534" i="17"/>
  <c r="E485" i="17"/>
  <c r="E545" i="17"/>
  <c r="E267" i="17"/>
  <c r="E206" i="17"/>
  <c r="E526" i="17"/>
  <c r="E457" i="17"/>
  <c r="E342" i="17"/>
  <c r="E419" i="17"/>
  <c r="E240" i="17"/>
  <c r="E465" i="17"/>
  <c r="E576" i="17"/>
  <c r="E120" i="17"/>
  <c r="E516" i="17"/>
  <c r="E332" i="17"/>
  <c r="E395" i="17"/>
  <c r="E444" i="17"/>
  <c r="E281" i="17"/>
  <c r="E233" i="17"/>
  <c r="E463" i="17"/>
  <c r="E359" i="17"/>
  <c r="E320" i="17"/>
  <c r="E464" i="17"/>
  <c r="E27" i="17"/>
  <c r="E524" i="17"/>
  <c r="E550" i="17"/>
  <c r="E122" i="17"/>
  <c r="E445" i="17"/>
  <c r="E174" i="17"/>
  <c r="E362" i="17"/>
  <c r="E379" i="17"/>
  <c r="E173" i="17"/>
  <c r="E260" i="17"/>
  <c r="E251" i="17"/>
  <c r="E163" i="17"/>
  <c r="E216" i="17"/>
  <c r="E31" i="17"/>
  <c r="E142" i="17"/>
  <c r="E44" i="17"/>
  <c r="F1" i="17"/>
  <c r="F144" i="17"/>
  <c r="E90" i="17"/>
  <c r="E223" i="17"/>
  <c r="E248" i="17"/>
  <c r="E282" i="17"/>
  <c r="E6" i="17"/>
  <c r="E438" i="17"/>
  <c r="E22" i="17"/>
  <c r="E247" i="17"/>
  <c r="E264" i="17"/>
  <c r="E103" i="17"/>
  <c r="E238" i="17"/>
  <c r="E168" i="17"/>
  <c r="E367" i="17"/>
  <c r="E533" i="17"/>
  <c r="AL551" i="17"/>
  <c r="Y479" i="17"/>
  <c r="W61" i="17"/>
  <c r="AF551" i="17"/>
  <c r="Y68" i="17"/>
  <c r="Y351" i="17"/>
  <c r="X386" i="17"/>
  <c r="Y579" i="17"/>
  <c r="Y37" i="17"/>
  <c r="W390" i="17"/>
  <c r="Y240" i="17"/>
  <c r="X566" i="17"/>
  <c r="Y70" i="17"/>
  <c r="Y203" i="17"/>
  <c r="Y18" i="17"/>
  <c r="Z123" i="17"/>
  <c r="Z91" i="17"/>
  <c r="W225" i="17"/>
  <c r="W192" i="17"/>
  <c r="X36" i="17"/>
  <c r="Y519" i="17"/>
  <c r="X375" i="17"/>
  <c r="W221" i="17"/>
  <c r="X421" i="17"/>
  <c r="AC381" i="17"/>
  <c r="Y177" i="17"/>
  <c r="D94" i="17"/>
  <c r="Y141" i="17"/>
  <c r="Y562" i="17"/>
  <c r="AA562" i="17"/>
  <c r="Z550" i="17"/>
  <c r="Y140" i="17"/>
  <c r="X393" i="17"/>
  <c r="W281" i="17"/>
  <c r="Y169" i="17"/>
  <c r="Y176" i="17"/>
  <c r="W423" i="17"/>
  <c r="Y110" i="17"/>
  <c r="Y112" i="17"/>
  <c r="Y6" i="17"/>
  <c r="Y372" i="17"/>
  <c r="S145" i="17"/>
  <c r="X479" i="17"/>
  <c r="Y563" i="17"/>
  <c r="AK234" i="17"/>
  <c r="AE234" i="17"/>
  <c r="Y150" i="17"/>
  <c r="AD234" i="17"/>
  <c r="X150" i="17"/>
  <c r="Y74" i="17"/>
  <c r="W477" i="17"/>
  <c r="W112" i="17"/>
  <c r="D538" i="17"/>
  <c r="Y163" i="17"/>
  <c r="AH562" i="17"/>
  <c r="AL562" i="17"/>
  <c r="W141" i="17"/>
  <c r="W236" i="17"/>
  <c r="W508" i="17"/>
  <c r="AB562" i="17"/>
  <c r="AH234" i="17"/>
  <c r="X174" i="17"/>
  <c r="W436" i="17"/>
  <c r="Y542" i="17"/>
  <c r="X572" i="17"/>
  <c r="X430" i="17"/>
  <c r="W283" i="17"/>
  <c r="W506" i="17"/>
  <c r="Y173" i="17"/>
  <c r="Y101" i="17"/>
  <c r="W500" i="17"/>
  <c r="D529" i="17"/>
  <c r="D141" i="17"/>
  <c r="D293" i="17"/>
  <c r="D125" i="17"/>
  <c r="D417" i="17"/>
  <c r="AG561" i="17"/>
  <c r="D326" i="17"/>
  <c r="D309" i="17"/>
  <c r="D509" i="17"/>
  <c r="D367" i="17"/>
  <c r="D325" i="17"/>
  <c r="D128" i="17"/>
  <c r="D169" i="17"/>
  <c r="D548" i="17"/>
  <c r="D20" i="17"/>
  <c r="D409" i="17"/>
  <c r="D81" i="17"/>
  <c r="D270" i="17"/>
  <c r="D390" i="17"/>
  <c r="D506" i="17"/>
  <c r="D285" i="17"/>
  <c r="D158" i="17"/>
  <c r="D459" i="17"/>
  <c r="D54" i="17"/>
  <c r="D212" i="17"/>
  <c r="D443" i="17"/>
  <c r="D90" i="17"/>
  <c r="D432" i="17"/>
  <c r="D36" i="17"/>
  <c r="D244" i="17"/>
  <c r="D308" i="17"/>
  <c r="D484" i="17"/>
  <c r="D455" i="17"/>
  <c r="D229" i="17"/>
  <c r="D480" i="17"/>
  <c r="D302" i="17"/>
  <c r="D32" i="17"/>
  <c r="D298" i="17"/>
  <c r="D371" i="17"/>
  <c r="W345" i="17"/>
  <c r="X119" i="17"/>
  <c r="Y437" i="17"/>
  <c r="W470" i="17"/>
  <c r="Y125" i="17"/>
  <c r="X279" i="17"/>
  <c r="X345" i="17"/>
  <c r="X369" i="17"/>
  <c r="AH551" i="17"/>
  <c r="W256" i="17"/>
  <c r="X385" i="17"/>
  <c r="Y349" i="17"/>
  <c r="Y269" i="17"/>
  <c r="Y81" i="17"/>
  <c r="Y292" i="17"/>
  <c r="Y359" i="17"/>
  <c r="AH381" i="17"/>
  <c r="Y183" i="17"/>
  <c r="W160" i="17"/>
  <c r="Y165" i="17"/>
  <c r="W205" i="17"/>
  <c r="Z381" i="17"/>
  <c r="X415" i="17"/>
  <c r="W400" i="17"/>
  <c r="W421" i="17"/>
  <c r="X408" i="17"/>
  <c r="W579" i="17"/>
  <c r="X196" i="17"/>
  <c r="X35" i="17"/>
  <c r="W60" i="17"/>
  <c r="W110" i="17"/>
  <c r="X98" i="17"/>
  <c r="X101" i="17"/>
  <c r="W379" i="17"/>
  <c r="W497" i="17"/>
  <c r="W502" i="17"/>
  <c r="W564" i="17"/>
  <c r="Y517" i="17"/>
  <c r="Y362" i="17"/>
  <c r="Y139" i="17"/>
  <c r="Y229" i="17"/>
  <c r="Y255" i="17"/>
  <c r="W435" i="17"/>
  <c r="X573" i="17"/>
  <c r="Z98" i="17"/>
  <c r="Z402" i="17"/>
  <c r="D57" i="17"/>
  <c r="S551" i="17"/>
  <c r="Y138" i="17"/>
  <c r="Y502" i="17"/>
  <c r="Y398" i="17"/>
  <c r="W562" i="17"/>
  <c r="AK562" i="17"/>
  <c r="AE562" i="17"/>
  <c r="Z18" i="17"/>
  <c r="Z529" i="17"/>
  <c r="X179" i="17"/>
  <c r="X32" i="17"/>
  <c r="AE381" i="17"/>
  <c r="Y474" i="17"/>
  <c r="Y559" i="17"/>
  <c r="Y333" i="17"/>
  <c r="X396" i="17"/>
  <c r="Y179" i="17"/>
  <c r="W380" i="17"/>
  <c r="W501" i="17"/>
  <c r="W330" i="17"/>
  <c r="X231" i="17"/>
  <c r="Y234" i="17"/>
  <c r="Y469" i="17"/>
  <c r="AI234" i="17"/>
  <c r="W289" i="17"/>
  <c r="D452" i="17"/>
  <c r="Z234" i="17"/>
  <c r="Y410" i="17"/>
  <c r="Y497" i="17"/>
  <c r="X74" i="17"/>
  <c r="D189" i="17"/>
  <c r="Y202" i="17"/>
  <c r="W173" i="17"/>
  <c r="D451" i="17"/>
  <c r="D511" i="17"/>
  <c r="D148" i="17"/>
  <c r="D576" i="17"/>
  <c r="D108" i="17"/>
  <c r="D38" i="17"/>
  <c r="D245" i="17"/>
  <c r="D572" i="17"/>
  <c r="D44" i="17"/>
  <c r="X413" i="17"/>
  <c r="D569" i="17"/>
  <c r="D483" i="17"/>
  <c r="D127" i="17"/>
  <c r="D198" i="17"/>
  <c r="D174" i="17"/>
  <c r="D558" i="17"/>
  <c r="D487" i="17"/>
  <c r="D344" i="17"/>
  <c r="D242" i="17"/>
  <c r="D265" i="17"/>
  <c r="D8" i="17"/>
  <c r="D186" i="17"/>
  <c r="D338" i="17"/>
  <c r="D505" i="17"/>
  <c r="D83" i="17"/>
  <c r="D555" i="17"/>
  <c r="D304" i="17"/>
  <c r="D578" i="17"/>
  <c r="D122" i="17"/>
  <c r="D332" i="17"/>
  <c r="D497" i="17"/>
  <c r="D230" i="17"/>
  <c r="D581" i="17"/>
  <c r="D113" i="17"/>
  <c r="D274" i="17"/>
  <c r="D352" i="17"/>
  <c r="D567" i="17"/>
  <c r="D314" i="17"/>
  <c r="D27" i="17"/>
  <c r="D375" i="17"/>
  <c r="D151" i="17"/>
  <c r="D431" i="17"/>
  <c r="D96" i="17"/>
  <c r="D15" i="17"/>
  <c r="D30" i="17"/>
  <c r="D64" i="17"/>
  <c r="AA551" i="17"/>
  <c r="X203" i="17"/>
  <c r="AG562" i="17"/>
  <c r="AL381" i="17"/>
  <c r="F141" i="17"/>
  <c r="F27" i="17"/>
  <c r="F444" i="17"/>
  <c r="F409" i="17"/>
  <c r="F519" i="17"/>
  <c r="F219" i="17"/>
  <c r="F239" i="17"/>
  <c r="F501" i="17"/>
  <c r="F26" i="17"/>
  <c r="F153" i="17"/>
  <c r="F58" i="17"/>
  <c r="F4" i="17"/>
  <c r="F284" i="17"/>
  <c r="F245" i="17"/>
  <c r="F83" i="17"/>
  <c r="F159" i="17"/>
  <c r="F340" i="17"/>
  <c r="F372" i="17"/>
  <c r="F271" i="17"/>
  <c r="F404" i="17"/>
  <c r="F469" i="17"/>
  <c r="F410" i="17"/>
  <c r="F202" i="17"/>
  <c r="F577" i="17"/>
  <c r="F491" i="17"/>
  <c r="F529" i="17"/>
  <c r="F400" i="17"/>
  <c r="F167" i="17"/>
  <c r="F10" i="17"/>
  <c r="F163" i="17"/>
  <c r="F251" i="17"/>
  <c r="F25" i="17"/>
  <c r="F256" i="17"/>
  <c r="F351" i="17"/>
  <c r="F424" i="17"/>
  <c r="F47" i="17"/>
  <c r="F547" i="17"/>
  <c r="F314" i="17"/>
  <c r="F18" i="17"/>
  <c r="F338" i="17"/>
  <c r="F430" i="17"/>
  <c r="F520" i="17"/>
  <c r="F142" i="17"/>
  <c r="F506" i="17"/>
  <c r="F171" i="17"/>
  <c r="F51" i="17"/>
  <c r="F420" i="17"/>
  <c r="F462" i="17"/>
  <c r="F87" i="17"/>
  <c r="F215" i="17"/>
  <c r="F485" i="17"/>
  <c r="F113" i="17"/>
  <c r="F443" i="17"/>
  <c r="F238" i="17"/>
  <c r="F281" i="17"/>
  <c r="F268" i="17"/>
  <c r="F499" i="17"/>
  <c r="F441" i="17"/>
  <c r="F445" i="17"/>
  <c r="F366" i="17"/>
  <c r="F289" i="17"/>
  <c r="F43" i="17"/>
  <c r="F35" i="17"/>
  <c r="F580" i="17"/>
  <c r="F225" i="17"/>
  <c r="F524" i="17"/>
  <c r="F235" i="17"/>
  <c r="F482" i="17"/>
  <c r="F50" i="17"/>
  <c r="F552" i="17"/>
  <c r="F472" i="17"/>
  <c r="F526" i="17"/>
  <c r="F69" i="17"/>
  <c r="F571" i="17"/>
  <c r="F264" i="17"/>
  <c r="F32" i="17"/>
  <c r="F244" i="17"/>
  <c r="F201" i="17"/>
  <c r="F254" i="17"/>
  <c r="F257" i="17"/>
  <c r="F231" i="17"/>
  <c r="F334" i="17"/>
  <c r="F40" i="17"/>
  <c r="F352" i="17"/>
  <c r="F109" i="17"/>
  <c r="F241" i="17"/>
  <c r="F222" i="17"/>
  <c r="F575" i="17"/>
  <c r="F261" i="17"/>
  <c r="F468" i="17"/>
  <c r="F287" i="17"/>
  <c r="F60" i="17"/>
  <c r="F564" i="17"/>
  <c r="F308" i="17"/>
  <c r="F527" i="17"/>
  <c r="F275" i="17"/>
  <c r="F277" i="17"/>
  <c r="F368" i="17"/>
  <c r="F425" i="17"/>
  <c r="F125" i="17"/>
  <c r="F290" i="17"/>
  <c r="F122" i="17"/>
  <c r="F229" i="17"/>
  <c r="F64" i="17"/>
  <c r="F320" i="17"/>
  <c r="F246" i="17"/>
  <c r="F31" i="17"/>
  <c r="G1" i="17"/>
  <c r="G404" i="17"/>
  <c r="F538" i="17"/>
  <c r="F345" i="17"/>
  <c r="F127" i="17"/>
  <c r="F175" i="17"/>
  <c r="F374" i="17"/>
  <c r="F431" i="17"/>
  <c r="F419" i="17"/>
  <c r="F180" i="17"/>
  <c r="F210" i="17"/>
  <c r="F500" i="17"/>
  <c r="F57" i="17"/>
  <c r="F395" i="17"/>
  <c r="F505" i="17"/>
  <c r="F457" i="17"/>
  <c r="F117" i="17"/>
  <c r="F90" i="17"/>
  <c r="F81" i="17"/>
  <c r="F437" i="17"/>
  <c r="F379" i="17"/>
  <c r="F558" i="17"/>
  <c r="F52" i="17"/>
  <c r="F459" i="17"/>
  <c r="F536" i="17"/>
  <c r="F160" i="17"/>
  <c r="F29" i="17"/>
  <c r="F573" i="17"/>
  <c r="F470" i="17"/>
  <c r="F72" i="17"/>
  <c r="F14" i="17"/>
  <c r="F56" i="17"/>
  <c r="F78" i="17"/>
  <c r="F46" i="17"/>
  <c r="F181" i="17"/>
  <c r="F182" i="17"/>
  <c r="F84" i="17"/>
  <c r="F41" i="17"/>
  <c r="F447" i="17"/>
  <c r="F319" i="17"/>
  <c r="F510" i="17"/>
  <c r="F42" i="17"/>
  <c r="F76" i="17"/>
  <c r="F199" i="17"/>
  <c r="F128" i="17"/>
  <c r="F162" i="17"/>
  <c r="F307" i="17"/>
  <c r="F344" i="17"/>
  <c r="F111" i="17"/>
  <c r="F130" i="17"/>
  <c r="F326" i="17"/>
  <c r="F194" i="17"/>
  <c r="F518" i="17"/>
  <c r="F337" i="17"/>
  <c r="F367" i="17"/>
  <c r="F243" i="17"/>
  <c r="F15" i="17"/>
  <c r="F232" i="17"/>
  <c r="F96" i="17"/>
  <c r="F343" i="17"/>
  <c r="F411" i="17"/>
  <c r="F299" i="17"/>
  <c r="F581" i="17"/>
  <c r="F143" i="17"/>
  <c r="F259" i="17"/>
  <c r="F414" i="17"/>
  <c r="F132" i="17"/>
  <c r="F458" i="17"/>
  <c r="F385" i="17"/>
  <c r="F480" i="17"/>
  <c r="F534" i="17"/>
  <c r="F325" i="17"/>
  <c r="F103" i="17"/>
  <c r="F98" i="17"/>
  <c r="F178" i="17"/>
  <c r="F327" i="17"/>
  <c r="F173" i="17"/>
  <c r="F228" i="17"/>
  <c r="F509" i="17"/>
  <c r="F569" i="17"/>
  <c r="F267" i="17"/>
  <c r="F533" i="17"/>
  <c r="F115" i="17"/>
  <c r="F183" i="17"/>
  <c r="F432" i="17"/>
  <c r="F316" i="17"/>
  <c r="F92" i="17"/>
  <c r="F23" i="17"/>
  <c r="F99" i="17"/>
  <c r="F295" i="17"/>
  <c r="F36" i="17"/>
  <c r="F272" i="17"/>
  <c r="F19" i="17"/>
  <c r="F296" i="17"/>
  <c r="F331" i="17"/>
  <c r="F426" i="17"/>
  <c r="F227" i="17"/>
  <c r="F297" i="17"/>
  <c r="F442" i="17"/>
  <c r="F53" i="17"/>
  <c r="F188" i="17"/>
  <c r="F512" i="17"/>
  <c r="F493" i="17"/>
  <c r="F578" i="17"/>
  <c r="F85" i="17"/>
  <c r="F421" i="17"/>
  <c r="F436" i="17"/>
  <c r="F565" i="17"/>
  <c r="F266" i="17"/>
  <c r="F155" i="17"/>
  <c r="F449" i="17"/>
  <c r="F455" i="17"/>
  <c r="F293" i="17"/>
  <c r="F138" i="17"/>
  <c r="F375" i="17"/>
  <c r="F140" i="17"/>
  <c r="F164" i="17"/>
  <c r="F79" i="17"/>
  <c r="F528" i="17"/>
  <c r="F584" i="17"/>
  <c r="F439" i="17"/>
  <c r="F503" i="17"/>
  <c r="F481" i="17"/>
  <c r="F101" i="17"/>
  <c r="F75" i="17"/>
  <c r="F329" i="17"/>
  <c r="F288" i="17"/>
  <c r="F6" i="17"/>
  <c r="F77" i="17"/>
  <c r="F332" i="17"/>
  <c r="F126" i="17"/>
  <c r="F214" i="17"/>
  <c r="F216" i="17"/>
  <c r="F97" i="17"/>
  <c r="F310" i="17"/>
  <c r="F530" i="17"/>
  <c r="F217" i="17"/>
  <c r="F240" i="17"/>
  <c r="F549" i="17"/>
  <c r="F80" i="17"/>
  <c r="F418" i="17"/>
  <c r="F304" i="17"/>
  <c r="F383" i="17"/>
  <c r="F464" i="17"/>
  <c r="F149" i="17"/>
  <c r="F247" i="17"/>
  <c r="F483" i="17"/>
  <c r="F427" i="17"/>
  <c r="F450" i="17"/>
  <c r="F398" i="17"/>
  <c r="F212" i="17"/>
  <c r="F355" i="17"/>
  <c r="F514" i="17"/>
  <c r="F116" i="17"/>
  <c r="F104" i="17"/>
  <c r="F44" i="17"/>
  <c r="F566" i="17"/>
  <c r="F220" i="17"/>
  <c r="F394" i="17"/>
  <c r="F68" i="17"/>
  <c r="F378" i="17"/>
  <c r="F537" i="17"/>
  <c r="F407" i="17"/>
  <c r="F70" i="17"/>
  <c r="F540" i="17"/>
  <c r="F321" i="17"/>
  <c r="F94" i="17"/>
  <c r="F169" i="17"/>
  <c r="F102" i="17"/>
  <c r="F497" i="17"/>
  <c r="F324" i="17"/>
  <c r="F356" i="17"/>
  <c r="F413" i="17"/>
  <c r="F172" i="17"/>
  <c r="F88" i="17"/>
  <c r="F168" i="17"/>
  <c r="F131" i="17"/>
  <c r="F349" i="17"/>
  <c r="F532" i="17"/>
  <c r="F24" i="17"/>
  <c r="F347" i="17"/>
  <c r="F392" i="17"/>
  <c r="F107" i="17"/>
  <c r="F33" i="17"/>
  <c r="F357" i="17"/>
  <c r="F387" i="17"/>
  <c r="F371" i="17"/>
  <c r="F574" i="17"/>
  <c r="F221" i="17"/>
  <c r="F213" i="17"/>
  <c r="F73" i="17"/>
  <c r="F339" i="17"/>
  <c r="F230" i="17"/>
  <c r="F286" i="17"/>
  <c r="F454" i="17"/>
  <c r="F207" i="17"/>
  <c r="F402" i="17"/>
  <c r="F193" i="17"/>
  <c r="F124" i="17"/>
  <c r="F380" i="17"/>
  <c r="F260" i="17"/>
  <c r="F253" i="17"/>
  <c r="F148" i="17"/>
  <c r="F513" i="17"/>
  <c r="F20" i="17"/>
  <c r="F484" i="17"/>
  <c r="F359" i="17"/>
  <c r="F362" i="17"/>
  <c r="F285" i="17"/>
  <c r="F133" i="17"/>
  <c r="F152" i="17"/>
  <c r="F203" i="17"/>
  <c r="F386" i="17"/>
  <c r="F466" i="17"/>
  <c r="F28" i="17"/>
  <c r="F313" i="17"/>
  <c r="F434" i="17"/>
  <c r="F545" i="17"/>
  <c r="F306" i="17"/>
  <c r="F206" i="17"/>
  <c r="F422" i="17"/>
  <c r="F55" i="17"/>
  <c r="F291" i="17"/>
  <c r="F91" i="17"/>
  <c r="F492" i="17"/>
  <c r="F539" i="17"/>
  <c r="F354" i="17"/>
  <c r="F62" i="17"/>
  <c r="F477" i="17"/>
  <c r="F364" i="17"/>
  <c r="F348" i="17"/>
  <c r="F531" i="17"/>
  <c r="F361" i="17"/>
  <c r="F423" i="17"/>
  <c r="F369" i="17"/>
  <c r="F521" i="17"/>
  <c r="F166" i="17"/>
  <c r="F515" i="17"/>
  <c r="F189" i="17"/>
  <c r="F65" i="17"/>
  <c r="F391" i="17"/>
  <c r="F265" i="17"/>
  <c r="F158" i="17"/>
  <c r="F542" i="17"/>
  <c r="F517" i="17"/>
  <c r="F71" i="17"/>
  <c r="F523" i="17"/>
  <c r="F5" i="17"/>
  <c r="F237" i="17"/>
  <c r="F298" i="17"/>
  <c r="F262" i="17"/>
  <c r="F211" i="17"/>
  <c r="F309" i="17"/>
  <c r="F278" i="17"/>
  <c r="F49" i="17"/>
  <c r="F525" i="17"/>
  <c r="F223" i="17"/>
  <c r="F150" i="17"/>
  <c r="F187" i="17"/>
  <c r="F200" i="17"/>
  <c r="F137" i="17"/>
  <c r="F388" i="17"/>
  <c r="F586" i="17"/>
  <c r="F209" i="17"/>
  <c r="F452" i="17"/>
  <c r="F417" i="17"/>
  <c r="F269" i="17"/>
  <c r="F8" i="17"/>
  <c r="F282" i="17"/>
  <c r="F446" i="17"/>
  <c r="F255" i="17"/>
  <c r="F428" i="17"/>
  <c r="F280" i="17"/>
  <c r="F86" i="17"/>
  <c r="F176" i="17"/>
  <c r="F17" i="17"/>
  <c r="F582" i="17"/>
  <c r="F346" i="17"/>
  <c r="F250" i="17"/>
  <c r="F218" i="17"/>
  <c r="F365" i="17"/>
  <c r="F317" i="17"/>
  <c r="F438" i="17"/>
  <c r="F415" i="17"/>
  <c r="F453" i="17"/>
  <c r="F233" i="17"/>
  <c r="F323" i="17"/>
  <c r="F161" i="17"/>
  <c r="F226" i="17"/>
  <c r="F274" i="17"/>
  <c r="F184" i="17"/>
  <c r="F456" i="17"/>
  <c r="F451" i="17"/>
  <c r="F48" i="17"/>
  <c r="F301" i="17"/>
  <c r="F11" i="17"/>
  <c r="F59" i="17"/>
  <c r="F572" i="17"/>
  <c r="F585" i="17"/>
  <c r="F236" i="17"/>
  <c r="F546" i="17"/>
  <c r="F134" i="17"/>
  <c r="F121" i="17"/>
  <c r="F502" i="17"/>
  <c r="F12" i="17"/>
  <c r="F429" i="17"/>
  <c r="F177" i="17"/>
  <c r="F198" i="17"/>
  <c r="F276" i="17"/>
  <c r="F405" i="17"/>
  <c r="F34" i="17"/>
  <c r="F567" i="17"/>
  <c r="F384" i="17"/>
  <c r="F135" i="17"/>
  <c r="F507" i="17"/>
  <c r="F136" i="17"/>
  <c r="F100" i="17"/>
  <c r="F397" i="17"/>
  <c r="F382" i="17"/>
  <c r="F508" i="17"/>
  <c r="F283" i="17"/>
  <c r="F192" i="17"/>
  <c r="F108" i="17"/>
  <c r="F478" i="17"/>
  <c r="F67" i="17"/>
  <c r="F302" i="17"/>
  <c r="F248" i="17"/>
  <c r="F490" i="17"/>
  <c r="F559" i="17"/>
  <c r="F305" i="17"/>
  <c r="F165" i="17"/>
  <c r="F13" i="17"/>
  <c r="F358" i="17"/>
  <c r="F105" i="17"/>
  <c r="F249" i="17"/>
  <c r="F16" i="17"/>
  <c r="F494" i="17"/>
  <c r="F39" i="17"/>
  <c r="F488" i="17"/>
  <c r="F377" i="17"/>
  <c r="F119" i="17"/>
  <c r="F7" i="17"/>
  <c r="F335" i="17"/>
  <c r="F191" i="17"/>
  <c r="F544" i="17"/>
  <c r="F330" i="17"/>
  <c r="F435" i="17"/>
  <c r="F353" i="17"/>
  <c r="F543" i="17"/>
  <c r="F553" i="17"/>
  <c r="F467" i="17"/>
  <c r="F475" i="17"/>
  <c r="F312" i="17"/>
  <c r="F118" i="17"/>
  <c r="F471" i="17"/>
  <c r="F30" i="17"/>
  <c r="F350" i="17"/>
  <c r="F205" i="17"/>
  <c r="F179" i="17"/>
  <c r="F208" i="17"/>
  <c r="F9" i="17"/>
  <c r="F292" i="17"/>
  <c r="F279" i="17"/>
  <c r="F114" i="17"/>
  <c r="F95" i="17"/>
  <c r="F555" i="17"/>
  <c r="F408" i="17"/>
  <c r="F54" i="17"/>
  <c r="F66" i="17"/>
  <c r="F151" i="17"/>
  <c r="F560" i="17"/>
  <c r="F112" i="17"/>
  <c r="F147" i="17"/>
  <c r="F185" i="17"/>
  <c r="F568" i="17"/>
  <c r="F146" i="17"/>
  <c r="F22" i="17"/>
  <c r="F516" i="17"/>
  <c r="F174" i="17"/>
  <c r="F258" i="17"/>
  <c r="F399" i="17"/>
  <c r="F511" i="17"/>
  <c r="F363" i="17"/>
  <c r="F273" i="17"/>
  <c r="F474" i="17"/>
  <c r="F588" i="17"/>
  <c r="F21" i="17"/>
  <c r="F412" i="17"/>
  <c r="F294" i="17"/>
  <c r="F333" i="17"/>
  <c r="F401" i="17"/>
  <c r="F440" i="17"/>
  <c r="F570" i="17"/>
  <c r="F341" i="17"/>
  <c r="F242" i="17"/>
  <c r="F390" i="17"/>
  <c r="F495" i="17"/>
  <c r="F342" i="17"/>
  <c r="F322" i="17"/>
  <c r="F197" i="17"/>
  <c r="F89" i="17"/>
  <c r="F370" i="17"/>
  <c r="F479" i="17"/>
  <c r="F196" i="17"/>
  <c r="F106" i="17"/>
  <c r="F416" i="17"/>
  <c r="F120" i="17"/>
  <c r="F522" i="17"/>
  <c r="F328" i="17"/>
  <c r="F460" i="17"/>
  <c r="F63" i="17"/>
  <c r="F110" i="17"/>
  <c r="F583" i="17"/>
  <c r="F303" i="17"/>
  <c r="F554" i="17"/>
  <c r="F300" i="17"/>
  <c r="F37" i="17"/>
  <c r="F576" i="17"/>
  <c r="F74" i="17"/>
  <c r="F498" i="17"/>
  <c r="F123" i="17"/>
  <c r="F465" i="17"/>
  <c r="F61" i="17"/>
  <c r="F403" i="17"/>
  <c r="F311" i="17"/>
  <c r="F186" i="17"/>
  <c r="F45" i="17"/>
  <c r="F156" i="17"/>
  <c r="F487" i="17"/>
  <c r="F541" i="17"/>
  <c r="F396" i="17"/>
  <c r="F190" i="17"/>
  <c r="F204" i="17"/>
  <c r="F360" i="17"/>
  <c r="F406" i="17"/>
  <c r="F461" i="17"/>
  <c r="F448" i="17"/>
  <c r="F557" i="17"/>
  <c r="F252" i="17"/>
  <c r="F496" i="17"/>
  <c r="F318" i="17"/>
  <c r="F376" i="17"/>
  <c r="F270" i="17"/>
  <c r="F476" i="17"/>
  <c r="G260" i="17"/>
  <c r="G321" i="17"/>
  <c r="G231" i="17"/>
  <c r="G33" i="17"/>
  <c r="G235" i="17"/>
  <c r="G385" i="17"/>
  <c r="G77" i="17"/>
  <c r="G182" i="17"/>
  <c r="G205" i="17"/>
  <c r="G39" i="17"/>
  <c r="G552" i="17"/>
  <c r="G554" i="17"/>
  <c r="G453" i="17"/>
  <c r="G218" i="17"/>
  <c r="G57" i="17"/>
  <c r="G331" i="17"/>
  <c r="G363" i="17"/>
  <c r="G375" i="17"/>
  <c r="G483" i="17"/>
  <c r="G181" i="17"/>
  <c r="G175" i="17"/>
  <c r="G511" i="17"/>
  <c r="G532" i="17"/>
  <c r="G10" i="17"/>
  <c r="G90" i="17"/>
  <c r="G248" i="17"/>
  <c r="G397" i="17"/>
  <c r="G540" i="17"/>
  <c r="G550" i="17"/>
  <c r="G362" i="17"/>
  <c r="G86" i="17"/>
  <c r="G328" i="17"/>
  <c r="G70" i="17"/>
  <c r="G431" i="17"/>
  <c r="G60" i="17"/>
  <c r="G271" i="17"/>
  <c r="G37" i="17"/>
  <c r="G117" i="17"/>
  <c r="G69" i="17"/>
  <c r="G419" i="17"/>
  <c r="G144" i="17"/>
  <c r="G200" i="17"/>
  <c r="G216" i="17"/>
  <c r="G135" i="17"/>
  <c r="E307" i="17"/>
  <c r="E431" i="17"/>
  <c r="E26" i="17"/>
  <c r="E280" i="17"/>
  <c r="E372" i="17"/>
  <c r="E370" i="17"/>
  <c r="E254" i="17"/>
  <c r="E383" i="17"/>
  <c r="E582" i="17"/>
  <c r="E97" i="17"/>
  <c r="E148" i="17"/>
  <c r="E553" i="17"/>
  <c r="E191" i="17"/>
  <c r="E578" i="17"/>
  <c r="E212" i="17"/>
  <c r="E360" i="17"/>
  <c r="E503" i="17"/>
  <c r="E421" i="17"/>
  <c r="E276" i="17"/>
  <c r="E318" i="17"/>
  <c r="E235" i="17"/>
  <c r="E209" i="17"/>
  <c r="E460" i="17"/>
  <c r="E59" i="17"/>
  <c r="E468" i="17"/>
  <c r="E402" i="17"/>
  <c r="E41" i="17"/>
  <c r="E358" i="17"/>
  <c r="E300" i="17"/>
  <c r="E105" i="17"/>
  <c r="E38" i="17"/>
  <c r="E70" i="17"/>
  <c r="E539" i="17"/>
  <c r="E107" i="17"/>
  <c r="E18" i="17"/>
  <c r="E258" i="17"/>
  <c r="E291" i="17"/>
  <c r="E274" i="17"/>
  <c r="E512" i="17"/>
  <c r="E514" i="17"/>
  <c r="E221" i="17"/>
  <c r="E425" i="17"/>
  <c r="E134" i="17"/>
  <c r="E586" i="17"/>
  <c r="E46" i="17"/>
  <c r="E326" i="17"/>
  <c r="E79" i="17"/>
  <c r="E426" i="17"/>
  <c r="E581" i="17"/>
  <c r="E151" i="17"/>
  <c r="E493" i="17"/>
  <c r="E185" i="17"/>
  <c r="E39" i="17"/>
  <c r="E136" i="17"/>
  <c r="E538" i="17"/>
  <c r="E203" i="17"/>
  <c r="E439" i="17"/>
  <c r="E277" i="17"/>
  <c r="E556" i="17"/>
  <c r="E377" i="17"/>
  <c r="E455" i="17"/>
  <c r="E355" i="17"/>
  <c r="E199" i="17"/>
  <c r="E14" i="17"/>
  <c r="E339" i="17"/>
  <c r="E469" i="17"/>
  <c r="E451" i="17"/>
  <c r="E95" i="17"/>
  <c r="E170" i="17"/>
  <c r="E336" i="17"/>
  <c r="E353" i="17"/>
  <c r="E462" i="17"/>
  <c r="E20" i="17"/>
  <c r="E15" i="17"/>
  <c r="E275" i="17"/>
  <c r="E82" i="17"/>
  <c r="E302" i="17"/>
  <c r="E375" i="17"/>
  <c r="E399" i="17"/>
  <c r="E8" i="17"/>
  <c r="E166" i="17"/>
  <c r="E500" i="17"/>
  <c r="E441" i="17"/>
  <c r="E394" i="17"/>
  <c r="E350" i="17"/>
  <c r="E422" i="17"/>
  <c r="E558" i="17"/>
  <c r="E387" i="17"/>
  <c r="E293" i="17"/>
  <c r="E548" i="17"/>
  <c r="E585" i="17"/>
  <c r="E255" i="17"/>
  <c r="E116" i="17"/>
  <c r="E521" i="17"/>
  <c r="E481" i="17"/>
  <c r="E400" i="17"/>
  <c r="E278" i="17"/>
  <c r="E413" i="17"/>
  <c r="E94" i="17"/>
  <c r="E45" i="17"/>
  <c r="E25" i="17"/>
  <c r="E540" i="17"/>
  <c r="E312" i="17"/>
  <c r="E257" i="17"/>
  <c r="E187" i="17"/>
  <c r="E423" i="17"/>
  <c r="E21" i="17"/>
  <c r="E522" i="17"/>
  <c r="E564" i="17"/>
  <c r="E416" i="17"/>
  <c r="E83" i="17"/>
  <c r="E443" i="17"/>
  <c r="E72" i="17"/>
  <c r="E49" i="17"/>
  <c r="E323" i="17"/>
  <c r="E343" i="17"/>
  <c r="E272" i="17"/>
  <c r="E449" i="17"/>
  <c r="E313" i="17"/>
  <c r="E172" i="17"/>
  <c r="E480" i="17"/>
  <c r="E43" i="17"/>
  <c r="E36" i="17"/>
  <c r="E547" i="17"/>
  <c r="E501" i="17"/>
  <c r="E284" i="17"/>
  <c r="E333" i="17"/>
  <c r="E239" i="17"/>
  <c r="E269" i="17"/>
  <c r="E19" i="17"/>
  <c r="E470" i="17"/>
  <c r="E50" i="17"/>
  <c r="E542" i="17"/>
  <c r="E60" i="17"/>
  <c r="E418" i="17"/>
  <c r="E96" i="17"/>
  <c r="E341" i="17"/>
  <c r="E397" i="17"/>
  <c r="E482" i="17"/>
  <c r="E117" i="17"/>
  <c r="E128" i="17"/>
  <c r="E579" i="17"/>
  <c r="E124" i="17"/>
  <c r="E301" i="17"/>
  <c r="E237" i="17"/>
  <c r="E179" i="17"/>
  <c r="E297" i="17"/>
  <c r="E456" i="17"/>
  <c r="E47" i="17"/>
  <c r="E230" i="17"/>
  <c r="E86" i="17"/>
  <c r="E447" i="17"/>
  <c r="E89" i="17"/>
  <c r="E404" i="17"/>
  <c r="E139" i="17"/>
  <c r="E273" i="17"/>
  <c r="E420" i="17"/>
  <c r="E71" i="17"/>
  <c r="E479" i="17"/>
  <c r="E487" i="17"/>
  <c r="E424" i="17"/>
  <c r="E520" i="17"/>
  <c r="E543" i="17"/>
  <c r="E535" i="17"/>
  <c r="E121" i="17"/>
  <c r="E308" i="17"/>
  <c r="E536" i="17"/>
  <c r="E385" i="17"/>
  <c r="E483" i="17"/>
  <c r="E410" i="17"/>
  <c r="E378" i="17"/>
  <c r="E188" i="17"/>
  <c r="E572" i="17"/>
  <c r="E448" i="17"/>
  <c r="E13" i="17"/>
  <c r="E7" i="17"/>
  <c r="E357" i="17"/>
  <c r="E131" i="17"/>
  <c r="E458" i="17"/>
  <c r="E186" i="17"/>
  <c r="E55" i="17"/>
  <c r="E319" i="17"/>
  <c r="E246" i="17"/>
  <c r="E309" i="17"/>
  <c r="E24" i="17"/>
  <c r="E492" i="17"/>
  <c r="E476" i="17"/>
  <c r="E388" i="17"/>
  <c r="E510" i="17"/>
  <c r="E220" i="17"/>
  <c r="E472" i="17"/>
  <c r="E450" i="17"/>
  <c r="E150" i="17"/>
  <c r="E62" i="17"/>
  <c r="E573" i="17"/>
  <c r="E33" i="17"/>
  <c r="E84" i="17"/>
  <c r="E580" i="17"/>
  <c r="E368" i="17"/>
  <c r="E193" i="17"/>
  <c r="E118" i="17"/>
  <c r="E16" i="17"/>
  <c r="E231" i="17"/>
  <c r="E215" i="17"/>
  <c r="E222" i="17"/>
  <c r="E126" i="17"/>
  <c r="E490" i="17"/>
  <c r="E283" i="17"/>
  <c r="E382" i="17"/>
  <c r="E506" i="17"/>
  <c r="E298" i="17"/>
  <c r="E219" i="17"/>
  <c r="E271" i="17"/>
  <c r="E467" i="17"/>
  <c r="E477" i="17"/>
  <c r="E403" i="17"/>
  <c r="E306" i="17"/>
  <c r="E327" i="17"/>
  <c r="E509" i="17"/>
  <c r="E61" i="17"/>
  <c r="E356" i="17"/>
  <c r="E446" i="17"/>
  <c r="E207" i="17"/>
  <c r="E361" i="17"/>
  <c r="E112" i="17"/>
  <c r="E328" i="17"/>
  <c r="E560" i="17"/>
  <c r="E373" i="17"/>
  <c r="E252" i="17"/>
  <c r="E5" i="17"/>
  <c r="E205" i="17"/>
  <c r="E321" i="17"/>
  <c r="E316" i="17"/>
  <c r="E75" i="17"/>
  <c r="E182" i="17"/>
  <c r="E63" i="17"/>
  <c r="E541" i="17"/>
  <c r="E133" i="17"/>
  <c r="E508" i="17"/>
  <c r="E227" i="17"/>
  <c r="E529" i="17"/>
  <c r="E265" i="17"/>
  <c r="E351" i="17"/>
  <c r="E289" i="17"/>
  <c r="E194" i="17"/>
  <c r="E180" i="17"/>
  <c r="E392" i="17"/>
  <c r="E583" i="17"/>
  <c r="E544" i="17"/>
  <c r="E290" i="17"/>
  <c r="E406" i="17"/>
  <c r="E78" i="17"/>
  <c r="E335" i="17"/>
  <c r="E17" i="17"/>
  <c r="E369" i="17"/>
  <c r="E119" i="17"/>
  <c r="E495" i="17"/>
  <c r="E311" i="17"/>
  <c r="E176" i="17"/>
  <c r="E169" i="17"/>
  <c r="E111" i="17"/>
  <c r="E499" i="17"/>
  <c r="E225" i="17"/>
  <c r="E65" i="17"/>
  <c r="E588" i="17"/>
  <c r="E226" i="17"/>
  <c r="E305" i="17"/>
  <c r="E303" i="17"/>
  <c r="E256" i="17"/>
  <c r="E263" i="17"/>
  <c r="E566" i="17"/>
  <c r="E250" i="17"/>
  <c r="E146" i="17"/>
  <c r="E192" i="17"/>
  <c r="E54" i="17"/>
  <c r="E491" i="17"/>
  <c r="E229" i="17"/>
  <c r="E164" i="17"/>
  <c r="E432" i="17"/>
  <c r="E102" i="17"/>
  <c r="E167" i="17"/>
  <c r="E435" i="17"/>
  <c r="E23" i="17"/>
  <c r="E157" i="17"/>
  <c r="Y391" i="17"/>
  <c r="W391" i="17"/>
  <c r="W67" i="17"/>
  <c r="Y67" i="17"/>
  <c r="Y513" i="17"/>
  <c r="W513" i="17"/>
  <c r="W47" i="17"/>
  <c r="W322" i="17"/>
  <c r="Y322" i="17"/>
  <c r="W272" i="17"/>
  <c r="X272" i="17"/>
  <c r="Y272" i="17"/>
  <c r="W382" i="17"/>
  <c r="X382" i="17"/>
  <c r="Z415" i="17"/>
  <c r="Y415" i="17"/>
  <c r="X477" i="17"/>
  <c r="Y477" i="17"/>
  <c r="W486" i="17"/>
  <c r="AC486" i="17"/>
  <c r="Y506" i="17"/>
  <c r="X506" i="17"/>
  <c r="W9" i="17"/>
  <c r="X9" i="17"/>
  <c r="W85" i="17"/>
  <c r="Y85" i="17"/>
  <c r="W181" i="17"/>
  <c r="Y181" i="17"/>
  <c r="Y232" i="17"/>
  <c r="X232" i="17"/>
  <c r="W483" i="17"/>
  <c r="X483" i="17"/>
  <c r="W576" i="17"/>
  <c r="Y576" i="17"/>
  <c r="Z564" i="17"/>
  <c r="Y564" i="17"/>
  <c r="W583" i="17"/>
  <c r="X583" i="17"/>
  <c r="S154" i="17"/>
  <c r="S381" i="17"/>
  <c r="S562" i="17"/>
  <c r="Y424" i="17"/>
  <c r="D464" i="17"/>
  <c r="D445" i="17"/>
  <c r="D207" i="17"/>
  <c r="D546" i="17"/>
  <c r="D419" i="17"/>
  <c r="D391" i="17"/>
  <c r="D348" i="17"/>
  <c r="D77" i="17"/>
  <c r="D112" i="17"/>
  <c r="D307" i="17"/>
  <c r="D571" i="17"/>
  <c r="D434" i="17"/>
  <c r="D394" i="17"/>
  <c r="D159" i="17"/>
  <c r="D70" i="17"/>
  <c r="D366" i="17"/>
  <c r="D397" i="17"/>
  <c r="D53" i="17"/>
  <c r="D114" i="17"/>
  <c r="D171" i="17"/>
  <c r="D521" i="17"/>
  <c r="D124" i="17"/>
  <c r="D221" i="17"/>
  <c r="D217" i="17"/>
  <c r="D103" i="17"/>
  <c r="D503" i="17"/>
  <c r="D236" i="17"/>
  <c r="D405" i="17"/>
  <c r="D502" i="17"/>
  <c r="D79" i="17"/>
  <c r="D248" i="17"/>
  <c r="D17" i="17"/>
  <c r="D296" i="17"/>
  <c r="D408" i="17"/>
  <c r="D111" i="17"/>
  <c r="D167" i="17"/>
  <c r="D179" i="17"/>
  <c r="D59" i="17"/>
  <c r="D322" i="17"/>
  <c r="D388" i="17"/>
  <c r="D533" i="17"/>
  <c r="X44" i="17"/>
  <c r="Y44" i="17"/>
  <c r="S93" i="17"/>
  <c r="W393" i="17"/>
  <c r="Y393" i="17"/>
  <c r="T486" i="17"/>
  <c r="X587" i="17"/>
  <c r="AD587" i="17"/>
  <c r="Y587" i="17"/>
  <c r="W587" i="17"/>
  <c r="AG587" i="17"/>
  <c r="AF587" i="17"/>
  <c r="AA587" i="17"/>
  <c r="AL587" i="17"/>
  <c r="X40" i="17"/>
  <c r="W40" i="17"/>
  <c r="X111" i="17"/>
  <c r="W111" i="17"/>
  <c r="W204" i="17"/>
  <c r="Y204" i="17"/>
  <c r="W217" i="17"/>
  <c r="X217" i="17"/>
  <c r="W196" i="17"/>
  <c r="Y196" i="17"/>
  <c r="X285" i="17"/>
  <c r="Y285" i="17"/>
  <c r="W285" i="17"/>
  <c r="W308" i="17"/>
  <c r="X316" i="17"/>
  <c r="W316" i="17"/>
  <c r="X323" i="17"/>
  <c r="W323" i="17"/>
  <c r="W131" i="17"/>
  <c r="AH563" i="17"/>
  <c r="X563" i="17"/>
  <c r="Y367" i="17"/>
  <c r="W367" i="17"/>
  <c r="W231" i="17"/>
  <c r="Y231" i="17"/>
  <c r="X19" i="17"/>
  <c r="W19" i="17"/>
  <c r="X417" i="17"/>
  <c r="Y417" i="17"/>
  <c r="Y309" i="17"/>
  <c r="W309" i="17"/>
  <c r="X529" i="17"/>
  <c r="W529" i="17"/>
  <c r="W302" i="17"/>
  <c r="X302" i="17"/>
  <c r="S224" i="17"/>
  <c r="W586" i="17"/>
  <c r="Y586" i="17"/>
  <c r="W87" i="17"/>
  <c r="Y87" i="17"/>
  <c r="X242" i="17"/>
  <c r="W242" i="17"/>
  <c r="W422" i="17"/>
  <c r="X422" i="17"/>
  <c r="T561" i="17"/>
  <c r="W137" i="17"/>
  <c r="Y137" i="17"/>
  <c r="W528" i="17"/>
  <c r="Y528" i="17"/>
  <c r="T563" i="17"/>
  <c r="X533" i="17"/>
  <c r="Y533" i="17"/>
  <c r="W354" i="17"/>
  <c r="X545" i="17"/>
  <c r="Y545" i="17"/>
  <c r="X255" i="17"/>
  <c r="W255" i="17"/>
  <c r="W387" i="17"/>
  <c r="Y387" i="17"/>
  <c r="W224" i="17"/>
  <c r="AH224" i="17"/>
  <c r="AL224" i="17"/>
  <c r="AG224" i="17"/>
  <c r="AA224" i="17"/>
  <c r="AD224" i="17"/>
  <c r="W333" i="17"/>
  <c r="X333" i="17"/>
  <c r="AD504" i="17"/>
  <c r="X504" i="17"/>
  <c r="Y504" i="17"/>
  <c r="AB504" i="17"/>
  <c r="Y192" i="17"/>
  <c r="X192" i="17"/>
  <c r="X225" i="17"/>
  <c r="Y225" i="17"/>
  <c r="W258" i="17"/>
  <c r="Y258" i="17"/>
  <c r="X324" i="17"/>
  <c r="Y324" i="17"/>
  <c r="Y315" i="17"/>
  <c r="X315" i="17"/>
  <c r="W315" i="17"/>
  <c r="Y331" i="17"/>
  <c r="W331" i="17"/>
  <c r="X348" i="17"/>
  <c r="W348" i="17"/>
  <c r="W426" i="17"/>
  <c r="X426" i="17"/>
  <c r="X585" i="17"/>
  <c r="Y585" i="17"/>
  <c r="T154" i="17"/>
  <c r="G8" i="17"/>
  <c r="G373" i="17"/>
  <c r="G219" i="17"/>
  <c r="G543" i="17"/>
  <c r="G120" i="17"/>
  <c r="G127" i="17"/>
  <c r="G51" i="17"/>
  <c r="G383" i="17"/>
  <c r="G239" i="17"/>
  <c r="G407" i="17"/>
  <c r="G364" i="17"/>
  <c r="G59" i="17"/>
  <c r="G272" i="17"/>
  <c r="G277" i="17"/>
  <c r="G433" i="17"/>
  <c r="G204" i="17"/>
  <c r="G416" i="17"/>
  <c r="G525" i="17"/>
  <c r="G256" i="17"/>
  <c r="G148" i="17"/>
  <c r="G61" i="17"/>
  <c r="G288" i="17"/>
  <c r="G555" i="17"/>
  <c r="G20" i="17"/>
  <c r="G98" i="17"/>
  <c r="G30" i="17"/>
  <c r="G210" i="17"/>
  <c r="G161" i="17"/>
  <c r="G402" i="17"/>
  <c r="G446" i="17"/>
  <c r="G382" i="17"/>
  <c r="G190" i="17"/>
  <c r="G445" i="17"/>
  <c r="G238" i="17"/>
  <c r="G357" i="17"/>
  <c r="G571" i="17"/>
  <c r="G473" i="17"/>
  <c r="G159" i="17"/>
  <c r="G157" i="17"/>
  <c r="G73" i="17"/>
  <c r="G517" i="17"/>
  <c r="G467" i="17"/>
  <c r="G324" i="17"/>
  <c r="G408" i="17"/>
  <c r="G226" i="17"/>
  <c r="G236" i="17"/>
  <c r="G360" i="17"/>
  <c r="G474" i="17"/>
  <c r="G492" i="17"/>
  <c r="H1" i="17"/>
  <c r="H66" i="17" s="1"/>
  <c r="G214" i="17"/>
  <c r="G35" i="17"/>
  <c r="G191" i="17"/>
  <c r="G542" i="17"/>
  <c r="G201" i="17"/>
  <c r="G302" i="17"/>
  <c r="G220" i="17"/>
  <c r="G347" i="17"/>
  <c r="G316" i="17"/>
  <c r="G282" i="17"/>
  <c r="G287" i="17"/>
  <c r="G262" i="17"/>
  <c r="G314" i="17"/>
  <c r="G319" i="17"/>
  <c r="G477" i="17"/>
  <c r="G149" i="17"/>
  <c r="G323" i="17"/>
  <c r="G9" i="17"/>
  <c r="G206" i="17"/>
  <c r="G332" i="17"/>
  <c r="G169" i="17"/>
  <c r="G421" i="17"/>
  <c r="G241" i="17"/>
  <c r="G171" i="17"/>
  <c r="G274" i="17"/>
  <c r="G227" i="17"/>
  <c r="G502" i="17"/>
  <c r="G531" i="17"/>
  <c r="G53" i="17"/>
  <c r="G111" i="17"/>
  <c r="G250" i="17"/>
  <c r="G133" i="17"/>
  <c r="G509" i="17"/>
  <c r="G301" i="17"/>
  <c r="G63" i="17"/>
  <c r="G192" i="17"/>
  <c r="G417" i="17"/>
  <c r="G186" i="17"/>
  <c r="G361" i="17"/>
  <c r="G21" i="17"/>
  <c r="G138" i="17"/>
  <c r="G106" i="17"/>
  <c r="G501" i="17"/>
  <c r="G318" i="17"/>
  <c r="G108" i="17"/>
  <c r="G199" i="17"/>
  <c r="G298" i="17"/>
  <c r="G240" i="17"/>
  <c r="G65" i="17"/>
  <c r="G253" i="17"/>
  <c r="G24" i="17"/>
  <c r="G366" i="17"/>
  <c r="G304" i="17"/>
  <c r="G114" i="17"/>
  <c r="G578" i="17"/>
  <c r="G131" i="17"/>
  <c r="G208" i="17"/>
  <c r="G172" i="17"/>
  <c r="G468" i="17"/>
  <c r="G494" i="17"/>
  <c r="G588" i="17"/>
  <c r="G350" i="17"/>
  <c r="G178" i="17"/>
  <c r="G526" i="17"/>
  <c r="G573" i="17"/>
  <c r="G342" i="17"/>
  <c r="G202" i="17"/>
  <c r="G264" i="17"/>
  <c r="G153" i="17"/>
  <c r="G322" i="17"/>
  <c r="G378" i="17"/>
  <c r="G82" i="17"/>
  <c r="G436" i="17"/>
  <c r="G212" i="17"/>
  <c r="G184" i="17"/>
  <c r="G31" i="17"/>
  <c r="G198" i="17"/>
  <c r="G110" i="17"/>
  <c r="G242" i="17"/>
  <c r="G197" i="17"/>
  <c r="G384" i="17"/>
  <c r="G345" i="17"/>
  <c r="G557" i="17"/>
  <c r="G568" i="17"/>
  <c r="G538" i="17"/>
  <c r="G513" i="17"/>
  <c r="G466" i="17"/>
  <c r="G415" i="17"/>
  <c r="G516" i="17"/>
  <c r="G164" i="17"/>
  <c r="G64" i="17"/>
  <c r="G176" i="17"/>
  <c r="G54" i="17"/>
  <c r="G430" i="17"/>
  <c r="G499" i="17"/>
  <c r="G553" i="17"/>
  <c r="G222" i="17"/>
  <c r="G484" i="17"/>
  <c r="G497" i="17"/>
  <c r="G475" i="17"/>
  <c r="G442" i="17"/>
  <c r="G493" i="17"/>
  <c r="G528" i="17"/>
  <c r="G581" i="17"/>
  <c r="G158" i="17"/>
  <c r="G522" i="17"/>
  <c r="G276" i="17"/>
  <c r="G506" i="17"/>
  <c r="G521" i="17"/>
  <c r="G558" i="17"/>
  <c r="G96" i="17"/>
  <c r="G237" i="17"/>
  <c r="G586" i="17"/>
  <c r="G482" i="17"/>
  <c r="G455" i="17"/>
  <c r="G348" i="17"/>
  <c r="G387" i="17"/>
  <c r="G535" i="17"/>
  <c r="G252" i="17"/>
  <c r="G460" i="17"/>
  <c r="G365" i="17"/>
  <c r="G418" i="17"/>
  <c r="G68" i="17"/>
  <c r="G335" i="17"/>
  <c r="G454" i="17"/>
  <c r="G152" i="17"/>
  <c r="G283" i="17"/>
  <c r="G99" i="17"/>
  <c r="G471" i="17"/>
  <c r="G265" i="17"/>
  <c r="G310" i="17"/>
  <c r="G305" i="17"/>
  <c r="G496" i="17"/>
  <c r="G456" i="17"/>
  <c r="G490" i="17"/>
  <c r="G14" i="17"/>
  <c r="G441" i="17"/>
  <c r="G280" i="17"/>
  <c r="G340" i="17"/>
  <c r="G22" i="17"/>
  <c r="G315" i="17"/>
  <c r="G536" i="17"/>
  <c r="G449" i="17"/>
  <c r="G330" i="17"/>
  <c r="G7" i="17"/>
  <c r="G519" i="17"/>
  <c r="G390" i="17"/>
  <c r="G94" i="17"/>
  <c r="G429" i="17"/>
  <c r="G48" i="17"/>
  <c r="G189" i="17"/>
  <c r="G374" i="17"/>
  <c r="G16" i="17"/>
  <c r="G437" i="17"/>
  <c r="G534" i="17"/>
  <c r="G317" i="17"/>
  <c r="G520" i="17"/>
  <c r="G403" i="17"/>
  <c r="G470" i="17"/>
  <c r="G102" i="17"/>
  <c r="G150" i="17"/>
  <c r="G376" i="17"/>
  <c r="G585" i="17"/>
  <c r="G44" i="17"/>
  <c r="G203" i="17"/>
  <c r="G584" i="17"/>
  <c r="G530" i="17"/>
  <c r="G290" i="17"/>
  <c r="G147" i="17"/>
  <c r="G74" i="17"/>
  <c r="G180" i="17"/>
  <c r="G444" i="17"/>
  <c r="G285" i="17"/>
  <c r="G207" i="17"/>
  <c r="G291" i="17"/>
  <c r="G118" i="17"/>
  <c r="G572" i="17"/>
  <c r="G533" i="17"/>
  <c r="G140" i="17"/>
  <c r="G566" i="17"/>
  <c r="G428" i="17"/>
  <c r="G299" i="17"/>
  <c r="G570" i="17"/>
  <c r="G286" i="17"/>
  <c r="G463" i="17"/>
  <c r="G565" i="17"/>
  <c r="G422" i="17"/>
  <c r="G457" i="17"/>
  <c r="G338" i="17"/>
  <c r="G50" i="17"/>
  <c r="G85" i="17"/>
  <c r="G556" i="17"/>
  <c r="G469" i="17"/>
  <c r="G312" i="17"/>
  <c r="G343" i="17"/>
  <c r="G451" i="17"/>
  <c r="G32" i="17"/>
  <c r="G273" i="17"/>
  <c r="G479" i="17"/>
  <c r="G396" i="17"/>
  <c r="G367" i="17"/>
  <c r="G448" i="17"/>
  <c r="G349" i="17"/>
  <c r="G481" i="17"/>
  <c r="G392" i="17"/>
  <c r="G258" i="17"/>
  <c r="G244" i="17"/>
  <c r="G354" i="17"/>
  <c r="G142" i="17"/>
  <c r="G459" i="17"/>
  <c r="G411" i="17"/>
  <c r="G524" i="17"/>
  <c r="G275" i="17"/>
  <c r="G372" i="17"/>
  <c r="G379" i="17"/>
  <c r="G17" i="17"/>
  <c r="G439" i="17"/>
  <c r="G266" i="17"/>
  <c r="G15" i="17"/>
  <c r="G134" i="17"/>
  <c r="G292" i="17"/>
  <c r="G380" i="17"/>
  <c r="G105" i="17"/>
  <c r="G78" i="17"/>
  <c r="G247" i="17"/>
  <c r="G368" i="17"/>
  <c r="G259" i="17"/>
  <c r="G103" i="17"/>
  <c r="G344" i="17"/>
  <c r="G173" i="17"/>
  <c r="G254" i="17"/>
  <c r="G225" i="17"/>
  <c r="G155" i="17"/>
  <c r="G122" i="17"/>
  <c r="G257" i="17"/>
  <c r="G582" i="17"/>
  <c r="G293" i="17"/>
  <c r="G579" i="17"/>
  <c r="G352" i="17"/>
  <c r="G370" i="17"/>
  <c r="G141" i="17"/>
  <c r="G413" i="17"/>
  <c r="G36" i="17"/>
  <c r="G336" i="17"/>
  <c r="G401" i="17"/>
  <c r="G26" i="17"/>
  <c r="G547" i="17"/>
  <c r="G296" i="17"/>
  <c r="G308" i="17"/>
  <c r="G19" i="17"/>
  <c r="G217" i="17"/>
  <c r="G465" i="17"/>
  <c r="G337" i="17"/>
  <c r="G137" i="17"/>
  <c r="G320" i="17"/>
  <c r="G423" i="17"/>
  <c r="G4" i="17"/>
  <c r="G101" i="17"/>
  <c r="G307" i="17"/>
  <c r="G400" i="17"/>
  <c r="G505" i="17"/>
  <c r="G29" i="17"/>
  <c r="G62" i="17"/>
  <c r="E77" i="17"/>
  <c r="E390" i="17"/>
  <c r="E380" i="17"/>
  <c r="E552" i="17"/>
  <c r="E565" i="17"/>
  <c r="E140" i="17"/>
  <c r="E53" i="17"/>
  <c r="E567" i="17"/>
  <c r="E517" i="17"/>
  <c r="E288" i="17"/>
  <c r="E331" i="17"/>
  <c r="E88" i="17"/>
  <c r="E428" i="17"/>
  <c r="E484" i="17"/>
  <c r="E152" i="17"/>
  <c r="E92" i="17"/>
  <c r="E498" i="17"/>
  <c r="E314" i="17"/>
  <c r="E557" i="17"/>
  <c r="E66" i="17"/>
  <c r="E129" i="17"/>
  <c r="E338" i="17"/>
  <c r="E132" i="17"/>
  <c r="E411" i="17"/>
  <c r="E80" i="17"/>
  <c r="E389" i="17"/>
  <c r="E502" i="17"/>
  <c r="E317" i="17"/>
  <c r="E161" i="17"/>
  <c r="E459" i="17"/>
  <c r="E349" i="17"/>
  <c r="E442" i="17"/>
  <c r="E577" i="17"/>
  <c r="E436" i="17"/>
  <c r="E245" i="17"/>
  <c r="E244" i="17"/>
  <c r="E137" i="17"/>
  <c r="E177" i="17"/>
  <c r="E299" i="17"/>
  <c r="E236" i="17"/>
  <c r="E528" i="17"/>
  <c r="E249" i="17"/>
  <c r="E162" i="17"/>
  <c r="E475" i="17"/>
  <c r="E427" i="17"/>
  <c r="E478" i="17"/>
  <c r="E196" i="17"/>
  <c r="E197" i="17"/>
  <c r="E198" i="17"/>
  <c r="E160" i="17"/>
  <c r="E505" i="17"/>
  <c r="E322" i="17"/>
  <c r="E35" i="17"/>
  <c r="E371" i="17"/>
  <c r="E155" i="17"/>
  <c r="E208" i="17"/>
  <c r="E12" i="17"/>
  <c r="E141" i="17"/>
  <c r="E384" i="17"/>
  <c r="E211" i="17"/>
  <c r="E67" i="17"/>
  <c r="E69" i="17"/>
  <c r="E434" i="17"/>
  <c r="E30" i="17"/>
  <c r="E56" i="17"/>
  <c r="E537" i="17"/>
  <c r="E325" i="17"/>
  <c r="E11" i="17"/>
  <c r="E64" i="17"/>
  <c r="E365" i="17"/>
  <c r="E452" i="17"/>
  <c r="E518" i="17"/>
  <c r="E113" i="17"/>
  <c r="E461" i="17"/>
  <c r="E10" i="17"/>
  <c r="E81" i="17"/>
  <c r="E217" i="17"/>
  <c r="E304" i="17"/>
  <c r="E279" i="17"/>
  <c r="E511" i="17"/>
  <c r="E352" i="17"/>
  <c r="E181" i="17"/>
  <c r="E488" i="17"/>
  <c r="E396" i="17"/>
  <c r="E73" i="17"/>
  <c r="E175" i="17"/>
  <c r="E159" i="17"/>
  <c r="E91" i="17"/>
  <c r="E569" i="17"/>
  <c r="E334" i="17"/>
  <c r="E386" i="17"/>
  <c r="E330" i="17"/>
  <c r="E127" i="17"/>
  <c r="E296" i="17"/>
  <c r="E106" i="17"/>
  <c r="E405" i="17"/>
  <c r="E315" i="17"/>
  <c r="E184" i="17"/>
  <c r="E32" i="17"/>
  <c r="E261" i="17"/>
  <c r="E241" i="17"/>
  <c r="E295" i="17"/>
  <c r="E345" i="17"/>
  <c r="E149" i="17"/>
  <c r="E190" i="17"/>
  <c r="E407" i="17"/>
  <c r="E366" i="17"/>
  <c r="E135" i="17"/>
  <c r="E147" i="17"/>
  <c r="E497" i="17"/>
  <c r="E519" i="17"/>
  <c r="E363" i="17"/>
  <c r="E559" i="17"/>
  <c r="E433" i="17"/>
  <c r="E429" i="17"/>
  <c r="E286" i="17"/>
  <c r="E156" i="17"/>
  <c r="E454" i="17"/>
  <c r="E415" i="17"/>
  <c r="E530" i="17"/>
  <c r="E262" i="17"/>
  <c r="E144" i="17"/>
  <c r="E76" i="17"/>
  <c r="E57" i="17"/>
  <c r="E204" i="17"/>
  <c r="E214" i="17"/>
  <c r="E51" i="17"/>
  <c r="E347" i="17"/>
  <c r="E99" i="17"/>
  <c r="E98" i="17"/>
  <c r="E494" i="17"/>
  <c r="E85" i="17"/>
  <c r="E123" i="17"/>
  <c r="E40" i="17"/>
  <c r="E584" i="17"/>
  <c r="E507" i="17"/>
  <c r="E243" i="17"/>
  <c r="E430" i="17"/>
  <c r="E471" i="17"/>
  <c r="E232" i="17"/>
  <c r="E200" i="17"/>
  <c r="E202" i="17"/>
  <c r="E109" i="17"/>
  <c r="H141" i="17"/>
  <c r="H287" i="17"/>
  <c r="H365" i="17"/>
  <c r="H316" i="17"/>
  <c r="H144" i="17"/>
  <c r="H69" i="17"/>
  <c r="H333" i="17"/>
  <c r="H554" i="17"/>
  <c r="H205" i="17"/>
  <c r="H273" i="17"/>
  <c r="H340" i="17"/>
  <c r="H391" i="17"/>
  <c r="H472" i="17"/>
  <c r="H127" i="17"/>
  <c r="H312" i="17"/>
  <c r="H581" i="17"/>
  <c r="H56" i="17"/>
  <c r="H386" i="17"/>
  <c r="H399" i="17"/>
  <c r="H394" i="17"/>
  <c r="H74" i="17"/>
  <c r="H319" i="17"/>
  <c r="H169" i="17"/>
  <c r="H228" i="17"/>
  <c r="H361" i="17"/>
  <c r="H455" i="17"/>
  <c r="H499" i="17"/>
  <c r="H397" i="17"/>
  <c r="H16" i="17"/>
  <c r="H106" i="17"/>
  <c r="H308" i="17"/>
  <c r="H7" i="17"/>
  <c r="H509" i="17"/>
  <c r="H375" i="17"/>
  <c r="H142" i="17"/>
  <c r="H259" i="17"/>
  <c r="H170" i="17"/>
  <c r="H96" i="17"/>
  <c r="H467" i="17"/>
  <c r="H344" i="17"/>
  <c r="H181" i="17"/>
  <c r="H240" i="17"/>
  <c r="H335" i="17"/>
  <c r="H371" i="17"/>
  <c r="H108" i="17"/>
  <c r="H94" i="17"/>
  <c r="H86" i="17"/>
  <c r="H215" i="17"/>
  <c r="H158" i="17"/>
  <c r="H496" i="17"/>
  <c r="H528" i="17"/>
  <c r="H452" i="17"/>
  <c r="H311" i="17"/>
  <c r="H294" i="17"/>
  <c r="H421" i="17"/>
  <c r="H119" i="17"/>
  <c r="H153" i="17"/>
  <c r="H293" i="17"/>
  <c r="H480" i="17"/>
  <c r="H407" i="17"/>
  <c r="H585" i="17"/>
  <c r="H433" i="17"/>
  <c r="H198" i="17"/>
  <c r="H17" i="17"/>
  <c r="H473" i="17"/>
  <c r="H341" i="17"/>
  <c r="H531" i="17"/>
  <c r="H540" i="17"/>
  <c r="H123" i="17"/>
  <c r="H238" i="17"/>
  <c r="H534" i="17"/>
  <c r="H505" i="17"/>
  <c r="H350" i="17"/>
  <c r="H583" i="17"/>
  <c r="H402" i="17"/>
  <c r="H576" i="17"/>
  <c r="H280" i="17"/>
  <c r="H532" i="17"/>
  <c r="H78" i="17"/>
  <c r="H560" i="17"/>
  <c r="H199" i="17"/>
  <c r="H45" i="17"/>
  <c r="Y59" i="17"/>
  <c r="AF563" i="17"/>
  <c r="AA563" i="17"/>
  <c r="Z557" i="17"/>
  <c r="Z469" i="17"/>
  <c r="Z205" i="17"/>
  <c r="W20" i="17"/>
  <c r="W186" i="17"/>
  <c r="Z20" i="17"/>
  <c r="Y20" i="17"/>
  <c r="Y557" i="17"/>
  <c r="X155" i="17"/>
  <c r="Y403" i="17"/>
  <c r="X403" i="17"/>
  <c r="X306" i="17"/>
  <c r="Y306" i="17"/>
  <c r="Z119" i="17"/>
  <c r="W119" i="17"/>
  <c r="AF195" i="17"/>
  <c r="AI195" i="17"/>
  <c r="X195" i="17"/>
  <c r="AA195" i="17"/>
  <c r="W264" i="17"/>
  <c r="X264" i="17"/>
  <c r="Z97" i="17"/>
  <c r="X97" i="17"/>
  <c r="X233" i="17"/>
  <c r="W233" i="17"/>
  <c r="W282" i="17"/>
  <c r="Y282" i="17"/>
  <c r="X442" i="17"/>
  <c r="W442" i="17"/>
  <c r="W475" i="17"/>
  <c r="Z475" i="17"/>
  <c r="Y130" i="17"/>
  <c r="X130" i="17"/>
  <c r="S486" i="17"/>
  <c r="T504" i="17"/>
  <c r="W260" i="17"/>
  <c r="X260" i="17"/>
  <c r="X303" i="17"/>
  <c r="W303" i="17"/>
  <c r="Z303" i="17"/>
  <c r="W473" i="17"/>
  <c r="Z473" i="17"/>
  <c r="X473" i="17"/>
  <c r="Y291" i="17"/>
  <c r="X291" i="17"/>
  <c r="Y358" i="17"/>
  <c r="X358" i="17"/>
  <c r="T224" i="17"/>
  <c r="S489" i="17"/>
  <c r="T489" i="17"/>
  <c r="X548" i="17"/>
  <c r="W548" i="17"/>
  <c r="W4" i="17"/>
  <c r="X4" i="17"/>
  <c r="Y35" i="17"/>
  <c r="Z35" i="17"/>
  <c r="X62" i="17"/>
  <c r="Y62" i="17"/>
  <c r="W79" i="17"/>
  <c r="Y79" i="17"/>
  <c r="Y248" i="17"/>
  <c r="X248" i="17"/>
  <c r="W347" i="17"/>
  <c r="X347" i="17"/>
  <c r="Y347" i="17"/>
  <c r="W450" i="17"/>
  <c r="Y450" i="17"/>
  <c r="T551" i="17"/>
  <c r="AL563" i="17"/>
  <c r="W59" i="17"/>
  <c r="AE563" i="17"/>
  <c r="S234" i="17"/>
  <c r="Z363" i="17"/>
  <c r="Z4" i="17"/>
  <c r="Z240" i="17"/>
  <c r="Y500" i="17"/>
  <c r="Z85" i="17"/>
  <c r="X205" i="17"/>
  <c r="Z44" i="17"/>
  <c r="Z373" i="17"/>
  <c r="Z464" i="17"/>
  <c r="Y230" i="17"/>
  <c r="W306" i="17"/>
  <c r="X378" i="17"/>
  <c r="Z355" i="17"/>
  <c r="X489" i="17"/>
  <c r="AB489" i="17"/>
  <c r="AI489" i="17"/>
  <c r="Y186" i="17"/>
  <c r="Y259" i="17"/>
  <c r="X100" i="17"/>
  <c r="W100" i="17"/>
  <c r="W261" i="17"/>
  <c r="Y261" i="17"/>
  <c r="W245" i="17"/>
  <c r="X245" i="17"/>
  <c r="Z375" i="17"/>
  <c r="W375" i="17"/>
  <c r="Y375" i="17"/>
  <c r="W212" i="17"/>
  <c r="X212" i="17"/>
  <c r="Z212" i="17"/>
  <c r="X542" i="17"/>
  <c r="W542" i="17"/>
  <c r="Z83" i="17"/>
  <c r="Y83" i="17"/>
  <c r="X83" i="17"/>
  <c r="W83" i="17"/>
  <c r="X304" i="17"/>
  <c r="W304" i="17"/>
  <c r="W444" i="17"/>
  <c r="Z444" i="17"/>
  <c r="Z422" i="17"/>
  <c r="Y422" i="17"/>
  <c r="X451" i="17"/>
  <c r="W451" i="17"/>
  <c r="X129" i="17"/>
  <c r="W129" i="17"/>
  <c r="Y507" i="17"/>
  <c r="W507" i="17"/>
  <c r="Y108" i="17"/>
  <c r="X108" i="17"/>
  <c r="W350" i="17"/>
  <c r="Y350" i="17"/>
  <c r="X384" i="17"/>
  <c r="Y384" i="17"/>
  <c r="W384" i="17"/>
  <c r="Z411" i="17"/>
  <c r="W411" i="17"/>
  <c r="Y411" i="17"/>
  <c r="W32" i="17"/>
  <c r="Y32" i="17"/>
  <c r="W158" i="17"/>
  <c r="Y158" i="17"/>
  <c r="X158" i="17"/>
  <c r="W213" i="17"/>
  <c r="Y213" i="17"/>
  <c r="X332" i="17"/>
  <c r="Y332" i="17"/>
  <c r="Y459" i="17"/>
  <c r="Z459" i="17"/>
  <c r="X459" i="17"/>
  <c r="AB563" i="17"/>
  <c r="AG563" i="17"/>
  <c r="Z401" i="17"/>
  <c r="W230" i="17"/>
  <c r="AJ563" i="17"/>
  <c r="Z59" i="17"/>
  <c r="W118" i="17"/>
  <c r="Z79" i="17"/>
  <c r="Z37" i="17"/>
  <c r="W98" i="17"/>
  <c r="Z347" i="17"/>
  <c r="X165" i="17"/>
  <c r="Y260" i="17"/>
  <c r="Y129" i="17"/>
  <c r="X28" i="17"/>
  <c r="W28" i="17"/>
  <c r="Y28" i="17"/>
  <c r="Y505" i="17"/>
  <c r="X505" i="17"/>
  <c r="X569" i="17"/>
  <c r="W569" i="17"/>
  <c r="X240" i="17"/>
  <c r="X470" i="17"/>
  <c r="Y470" i="17"/>
  <c r="T195" i="17"/>
  <c r="S195" i="17"/>
  <c r="W361" i="17"/>
  <c r="D330" i="17"/>
  <c r="D340" i="17"/>
  <c r="D267" i="17"/>
  <c r="D427" i="17"/>
  <c r="D398" i="17"/>
  <c r="D401" i="17"/>
  <c r="D284" i="17"/>
  <c r="D478" i="17"/>
  <c r="D157" i="17"/>
  <c r="D584" i="17"/>
  <c r="D28" i="17"/>
  <c r="D292" i="17"/>
  <c r="D582" i="17"/>
  <c r="D507" i="17"/>
  <c r="D98" i="17"/>
  <c r="D461" i="17"/>
  <c r="D181" i="17"/>
  <c r="D259" i="17"/>
  <c r="D342" i="17"/>
  <c r="D196" i="17"/>
  <c r="D354" i="17"/>
  <c r="D402" i="17"/>
  <c r="D579" i="17"/>
  <c r="D316" i="17"/>
  <c r="D135" i="17"/>
  <c r="D87" i="17"/>
  <c r="D364" i="17"/>
  <c r="D389" i="17"/>
  <c r="D415" i="17"/>
  <c r="D472" i="17"/>
  <c r="D133" i="17"/>
  <c r="D197" i="17"/>
  <c r="D436" i="17"/>
  <c r="D275" i="17"/>
  <c r="D202" i="17"/>
  <c r="D39" i="17"/>
  <c r="D463" i="17"/>
  <c r="D149" i="17"/>
  <c r="D40" i="17"/>
  <c r="D406" i="17"/>
  <c r="D412" i="17"/>
  <c r="D165" i="17"/>
  <c r="D414" i="17"/>
  <c r="D260" i="17"/>
  <c r="D235" i="17"/>
  <c r="D422" i="17"/>
  <c r="D13" i="17"/>
  <c r="D278" i="17"/>
  <c r="D476" i="17"/>
  <c r="D534" i="17"/>
  <c r="D183" i="17"/>
  <c r="D377" i="17"/>
  <c r="D172" i="17"/>
  <c r="D73" i="17"/>
  <c r="D305" i="17"/>
  <c r="D100" i="17"/>
  <c r="W485" i="17"/>
  <c r="Y485" i="17"/>
  <c r="X432" i="17"/>
  <c r="W432" i="17"/>
  <c r="W18" i="17"/>
  <c r="X18" i="17"/>
  <c r="X33" i="17"/>
  <c r="Y33" i="17"/>
  <c r="Y159" i="17"/>
  <c r="W159" i="17"/>
  <c r="AH154" i="17"/>
  <c r="AL154" i="17"/>
  <c r="AE154" i="17"/>
  <c r="AK154" i="17"/>
  <c r="AF154" i="17"/>
  <c r="AI154" i="17"/>
  <c r="AC154" i="17"/>
  <c r="W154" i="17"/>
  <c r="Z498" i="17"/>
  <c r="X498" i="17"/>
  <c r="W498" i="17"/>
  <c r="X456" i="17"/>
  <c r="Y456" i="17"/>
  <c r="W456" i="17"/>
  <c r="X437" i="17"/>
  <c r="W437" i="17"/>
  <c r="Y279" i="17"/>
  <c r="W279" i="17"/>
  <c r="W13" i="17"/>
  <c r="Y13" i="17"/>
  <c r="X337" i="17"/>
  <c r="Y337" i="17"/>
  <c r="Z337" i="17"/>
  <c r="W337" i="17"/>
  <c r="Y194" i="17"/>
  <c r="W194" i="17"/>
  <c r="Y476" i="17"/>
  <c r="X476" i="17"/>
  <c r="X236" i="17"/>
  <c r="Z507" i="17"/>
  <c r="X507" i="17"/>
  <c r="X330" i="17"/>
  <c r="Z446" i="17"/>
  <c r="W557" i="17"/>
  <c r="Z456" i="17"/>
  <c r="Z186" i="17"/>
  <c r="Z236" i="17"/>
  <c r="Z118" i="17"/>
  <c r="Z302" i="17"/>
  <c r="W291" i="17"/>
  <c r="Y288" i="17"/>
  <c r="X361" i="17"/>
  <c r="Z180" i="17"/>
  <c r="Z413" i="17"/>
  <c r="W130" i="17"/>
  <c r="Y47" i="17"/>
  <c r="X71" i="17"/>
  <c r="W71" i="17"/>
  <c r="Y401" i="17"/>
  <c r="Y303" i="17"/>
  <c r="Y326" i="17"/>
  <c r="X326" i="17"/>
  <c r="Z69" i="17"/>
  <c r="Y69" i="17"/>
  <c r="X69" i="17"/>
  <c r="W69" i="17"/>
  <c r="X273" i="17"/>
  <c r="W273" i="17"/>
  <c r="Y273" i="17"/>
  <c r="Y496" i="17"/>
  <c r="X496" i="17"/>
  <c r="X86" i="17"/>
  <c r="W86" i="17"/>
  <c r="Z86" i="17"/>
  <c r="Z173" i="17"/>
  <c r="X173" i="17"/>
  <c r="W92" i="17"/>
  <c r="X92" i="17"/>
  <c r="Y92" i="17"/>
  <c r="Y216" i="17"/>
  <c r="W216" i="17"/>
  <c r="Z283" i="17"/>
  <c r="X283" i="17"/>
  <c r="Y283" i="17"/>
  <c r="T587" i="17"/>
  <c r="Z60" i="17"/>
  <c r="Y60" i="17"/>
  <c r="Y153" i="17"/>
  <c r="X153" i="17"/>
  <c r="X286" i="17"/>
  <c r="W286" i="17"/>
  <c r="W363" i="17"/>
  <c r="X363" i="17"/>
  <c r="Y467" i="17"/>
  <c r="W467" i="17"/>
  <c r="Y460" i="17"/>
  <c r="Y468" i="17"/>
  <c r="X468" i="17"/>
  <c r="Z434" i="17"/>
  <c r="Z318" i="17"/>
  <c r="Z477" i="17"/>
  <c r="Z420" i="17"/>
  <c r="Z21" i="17"/>
  <c r="Z129" i="17"/>
  <c r="W301" i="17"/>
  <c r="X301" i="17"/>
  <c r="Z301" i="17"/>
  <c r="Z67" i="17"/>
  <c r="Y164" i="17"/>
  <c r="W164" i="17"/>
  <c r="Z47" i="17"/>
  <c r="Y166" i="17"/>
  <c r="W166" i="17"/>
  <c r="X527" i="17"/>
  <c r="W527" i="17"/>
  <c r="AG154" i="17"/>
  <c r="AJ154" i="17"/>
  <c r="AA154" i="17"/>
  <c r="X154" i="17"/>
  <c r="H410" i="17"/>
  <c r="H364" i="17"/>
  <c r="H232" i="17"/>
  <c r="H501" i="17"/>
  <c r="H317" i="17"/>
  <c r="H277" i="17"/>
  <c r="H548" i="17"/>
  <c r="H167" i="17"/>
  <c r="H136" i="17"/>
  <c r="H393" i="17"/>
  <c r="H102" i="17"/>
  <c r="H416" i="17"/>
  <c r="H247" i="17"/>
  <c r="H582" i="17"/>
  <c r="H53" i="17"/>
  <c r="H122" i="17"/>
  <c r="H577" i="17"/>
  <c r="H463" i="17"/>
  <c r="H432" i="17"/>
  <c r="H221" i="17"/>
  <c r="H177" i="17"/>
  <c r="H437" i="17"/>
  <c r="H90" i="17"/>
  <c r="H48" i="17"/>
  <c r="H211" i="17"/>
  <c r="H380" i="17"/>
  <c r="H202" i="17"/>
  <c r="H257" i="17"/>
  <c r="H413" i="17"/>
  <c r="H475" i="17"/>
  <c r="H22" i="17"/>
  <c r="H126" i="17"/>
  <c r="H479" i="17"/>
  <c r="H6" i="17"/>
  <c r="H251" i="17"/>
  <c r="H226" i="17"/>
  <c r="H188" i="17"/>
  <c r="H303" i="17"/>
  <c r="H385" i="17"/>
  <c r="H130" i="17"/>
  <c r="H314" i="17"/>
  <c r="H573" i="17"/>
  <c r="H411" i="17"/>
  <c r="H75" i="17"/>
  <c r="H252" i="17"/>
  <c r="H233" i="17"/>
  <c r="H520" i="17"/>
  <c r="H536" i="17"/>
  <c r="H466" i="17"/>
  <c r="H51" i="17"/>
  <c r="H230" i="17"/>
  <c r="H80" i="17"/>
  <c r="H491" i="17"/>
  <c r="H245" i="17"/>
  <c r="H470" i="17"/>
  <c r="H60" i="17"/>
  <c r="H250" i="17"/>
  <c r="H418" i="17"/>
  <c r="G130" i="17"/>
  <c r="G46" i="17"/>
  <c r="G399" i="17"/>
  <c r="G420" i="17"/>
  <c r="G567" i="17"/>
  <c r="G341" i="17"/>
  <c r="G498" i="17"/>
  <c r="G124" i="17"/>
  <c r="G38" i="17"/>
  <c r="G5" i="17"/>
  <c r="G507" i="17"/>
  <c r="G83" i="17"/>
  <c r="G351" i="17"/>
  <c r="G113" i="17"/>
  <c r="G160" i="17"/>
  <c r="G87" i="17"/>
  <c r="G410" i="17"/>
  <c r="G72" i="17"/>
  <c r="G28" i="17"/>
  <c r="G95" i="17"/>
  <c r="G269" i="17"/>
  <c r="G329" i="17"/>
  <c r="G472" i="17"/>
  <c r="G41" i="17"/>
  <c r="G438" i="17"/>
  <c r="G163" i="17"/>
  <c r="G539" i="17"/>
  <c r="G55" i="17"/>
  <c r="G443" i="17"/>
  <c r="G500" i="17"/>
  <c r="G529" i="17"/>
  <c r="G151" i="17"/>
  <c r="G508" i="17"/>
  <c r="G188" i="17"/>
  <c r="G56" i="17"/>
  <c r="G43" i="17"/>
  <c r="G107" i="17"/>
  <c r="G230" i="17"/>
  <c r="G261" i="17"/>
  <c r="G326" i="17"/>
  <c r="G228" i="17"/>
  <c r="G435" i="17"/>
  <c r="G303" i="17"/>
  <c r="G306" i="17"/>
  <c r="G478" i="17"/>
  <c r="G427" i="17"/>
  <c r="G255" i="17"/>
  <c r="G76" i="17"/>
  <c r="G406" i="17"/>
  <c r="G295" i="17"/>
  <c r="G389" i="17"/>
  <c r="G92" i="17"/>
  <c r="G569" i="17"/>
  <c r="G434" i="17"/>
  <c r="G221" i="17"/>
  <c r="G209" i="17"/>
  <c r="G432" i="17"/>
  <c r="G313" i="17"/>
  <c r="G514" i="17"/>
  <c r="G112" i="17"/>
  <c r="G165" i="17"/>
  <c r="G119" i="17"/>
  <c r="G139" i="17"/>
  <c r="AF504" i="17"/>
  <c r="X47" i="17"/>
  <c r="X391" i="17"/>
  <c r="G170" i="17"/>
  <c r="G211" i="17"/>
  <c r="G359" i="17"/>
  <c r="G548" i="17"/>
  <c r="G215" i="17"/>
  <c r="G577" i="17"/>
  <c r="G123" i="17"/>
  <c r="G412" i="17"/>
  <c r="G289" i="17"/>
  <c r="F433" i="17"/>
  <c r="F373" i="17"/>
  <c r="F263" i="17"/>
  <c r="F315" i="17"/>
  <c r="F129" i="17"/>
  <c r="F389" i="17"/>
  <c r="F157" i="17"/>
  <c r="F463" i="17"/>
  <c r="F139" i="17"/>
  <c r="F170" i="17"/>
  <c r="F535" i="17"/>
  <c r="F82" i="17"/>
  <c r="F393" i="17"/>
  <c r="F473" i="17"/>
  <c r="F38" i="17"/>
  <c r="F336" i="17"/>
  <c r="F550" i="17"/>
  <c r="F548" i="17"/>
  <c r="F579" i="17"/>
  <c r="Z95" i="17"/>
  <c r="Z483" i="17"/>
  <c r="Z471" i="17"/>
  <c r="Z339" i="17"/>
  <c r="Z319" i="17"/>
  <c r="Z399" i="17"/>
  <c r="Z425" i="17"/>
  <c r="E546" i="17"/>
  <c r="E344" i="17"/>
  <c r="E531" i="17"/>
  <c r="E74" i="17"/>
  <c r="E287" i="17"/>
  <c r="E337" i="17"/>
  <c r="E125" i="17"/>
  <c r="E9" i="17"/>
  <c r="E466" i="17"/>
  <c r="E171" i="17"/>
  <c r="E228" i="17"/>
  <c r="E253" i="17"/>
  <c r="E329" i="17"/>
  <c r="E549" i="17"/>
  <c r="E364" i="17"/>
  <c r="E143" i="17"/>
  <c r="E310" i="17"/>
  <c r="E48" i="17"/>
  <c r="E440" i="17"/>
  <c r="Z101" i="17"/>
  <c r="Z135" i="17"/>
  <c r="Z544" i="17"/>
  <c r="Z336" i="17"/>
  <c r="Z361" i="17"/>
  <c r="Z278" i="17"/>
  <c r="Z229" i="17"/>
  <c r="Z78" i="17"/>
  <c r="Z410" i="17"/>
  <c r="Z26" i="17"/>
  <c r="AI504" i="17"/>
  <c r="AC504" i="17"/>
  <c r="Z429" i="17"/>
  <c r="Z193" i="17"/>
  <c r="Z300" i="17"/>
  <c r="Z403" i="17"/>
  <c r="Z109" i="17"/>
  <c r="Z460" i="17"/>
  <c r="X164" i="17"/>
  <c r="X464" i="17"/>
  <c r="Z426" i="17"/>
  <c r="Z172" i="17"/>
  <c r="Z107" i="17"/>
  <c r="Z6" i="17"/>
  <c r="Z485" i="17"/>
  <c r="Z588" i="17"/>
  <c r="Z382" i="17"/>
  <c r="Z467" i="17"/>
  <c r="Z54" i="17"/>
  <c r="Z308" i="17"/>
  <c r="Z440" i="17"/>
  <c r="Z379" i="17"/>
  <c r="Z461" i="17"/>
  <c r="Z151" i="17"/>
  <c r="Z88" i="17"/>
  <c r="Z155" i="17"/>
  <c r="Z408" i="17"/>
  <c r="Z505" i="17"/>
  <c r="Z27" i="17"/>
  <c r="AL504" i="17"/>
  <c r="Z562" i="17"/>
  <c r="Z139" i="17"/>
  <c r="Z246" i="17"/>
  <c r="Z502" i="17"/>
  <c r="W489" i="17"/>
  <c r="Z298" i="17"/>
  <c r="Z218" i="17"/>
  <c r="Z552" i="17"/>
  <c r="Z75" i="17"/>
  <c r="W493" i="17"/>
  <c r="W464" i="17"/>
  <c r="Z239" i="17"/>
  <c r="Z500" i="17"/>
  <c r="Z407" i="17"/>
  <c r="Z457" i="17"/>
  <c r="Z514" i="17"/>
  <c r="Z351" i="17"/>
  <c r="Z48" i="17"/>
  <c r="Z547" i="17"/>
  <c r="Z31" i="17"/>
  <c r="Z530" i="17"/>
  <c r="Z509" i="17"/>
  <c r="Z449" i="17"/>
  <c r="Z247" i="17"/>
  <c r="Y72" i="17"/>
  <c r="Z114" i="17"/>
  <c r="Z454" i="17"/>
  <c r="X528" i="17"/>
  <c r="Y388" i="17"/>
  <c r="X388" i="17"/>
  <c r="W214" i="17"/>
  <c r="Y214" i="17"/>
  <c r="W335" i="17"/>
  <c r="X335" i="17"/>
  <c r="Z350" i="17"/>
  <c r="X486" i="17"/>
  <c r="AD486" i="17"/>
  <c r="AK486" i="17"/>
  <c r="AF486" i="17"/>
  <c r="X436" i="17"/>
  <c r="Y436" i="17"/>
  <c r="Y155" i="17"/>
  <c r="W250" i="17"/>
  <c r="X250" i="17"/>
  <c r="W362" i="17"/>
  <c r="X362" i="17"/>
  <c r="Y503" i="17"/>
  <c r="H343" i="17"/>
  <c r="H231" i="17"/>
  <c r="H310" i="17"/>
  <c r="H148" i="17"/>
  <c r="H10" i="17"/>
  <c r="H447" i="17"/>
  <c r="H266" i="17"/>
  <c r="H241" i="17"/>
  <c r="H558" i="17"/>
  <c r="H253" i="17"/>
  <c r="H332" i="17"/>
  <c r="H339" i="17"/>
  <c r="H121" i="17"/>
  <c r="H508" i="17"/>
  <c r="H476" i="17"/>
  <c r="H425" i="17"/>
  <c r="H469" i="17"/>
  <c r="H409" i="17"/>
  <c r="H518" i="17"/>
  <c r="H200" i="17"/>
  <c r="H292" i="17"/>
  <c r="H118" i="17"/>
  <c r="H278" i="17"/>
  <c r="H494" i="17"/>
  <c r="H164" i="17"/>
  <c r="H271" i="17"/>
  <c r="H446" i="17"/>
  <c r="H27" i="17"/>
  <c r="H217" i="17"/>
  <c r="H63" i="17"/>
  <c r="H83" i="17"/>
  <c r="H578" i="17"/>
  <c r="H495" i="17"/>
  <c r="H523" i="17"/>
  <c r="I1" i="17"/>
  <c r="H147" i="17"/>
  <c r="H298" i="17"/>
  <c r="H400" i="17"/>
  <c r="H113" i="17"/>
  <c r="H474" i="17"/>
  <c r="H149" i="17"/>
  <c r="H239" i="17"/>
  <c r="H161" i="17"/>
  <c r="H289" i="17"/>
  <c r="H235" i="17"/>
  <c r="H179" i="17"/>
  <c r="H189" i="17"/>
  <c r="H43" i="17"/>
  <c r="H265" i="17"/>
  <c r="H345" i="17"/>
  <c r="H358" i="17"/>
  <c r="H26" i="17"/>
  <c r="H442" i="17"/>
  <c r="H525" i="17"/>
  <c r="H151" i="17"/>
  <c r="H249" i="17"/>
  <c r="H372" i="17"/>
  <c r="H246" i="17"/>
  <c r="G546" i="17"/>
  <c r="G452" i="17"/>
  <c r="G391" i="17"/>
  <c r="G395" i="17"/>
  <c r="G129" i="17"/>
  <c r="G559" i="17"/>
  <c r="G388" i="17"/>
  <c r="G560" i="17"/>
  <c r="G425" i="17"/>
  <c r="G450" i="17"/>
  <c r="G281" i="17"/>
  <c r="G13" i="17"/>
  <c r="G84" i="17"/>
  <c r="G23" i="17"/>
  <c r="G27" i="17"/>
  <c r="G325" i="17"/>
  <c r="G270" i="17"/>
  <c r="G339" i="17"/>
  <c r="G580" i="17"/>
  <c r="G464" i="17"/>
  <c r="G564" i="17"/>
  <c r="G116" i="17"/>
  <c r="G146" i="17"/>
  <c r="G89" i="17"/>
  <c r="G424" i="17"/>
  <c r="G58" i="17"/>
  <c r="G356" i="17"/>
  <c r="G249" i="17"/>
  <c r="G104" i="17"/>
  <c r="G334" i="17"/>
  <c r="G545" i="17"/>
  <c r="G355" i="17"/>
  <c r="G394" i="17"/>
  <c r="G246" i="17"/>
  <c r="G512" i="17"/>
  <c r="G232" i="17"/>
  <c r="G541" i="17"/>
  <c r="G405" i="17"/>
  <c r="G371" i="17"/>
  <c r="G487" i="17"/>
  <c r="G125" i="17"/>
  <c r="G495" i="17"/>
  <c r="G386" i="17"/>
  <c r="G353" i="17"/>
  <c r="G263" i="17"/>
  <c r="G18" i="17"/>
  <c r="G47" i="17"/>
  <c r="G414" i="17"/>
  <c r="G233" i="17"/>
  <c r="G369" i="17"/>
  <c r="G461" i="17"/>
  <c r="G166" i="17"/>
  <c r="G187" i="17"/>
  <c r="G40" i="17"/>
  <c r="G49" i="17"/>
  <c r="G447" i="17"/>
  <c r="G440" i="17"/>
  <c r="G458" i="17"/>
  <c r="G80" i="17"/>
  <c r="G297" i="17"/>
  <c r="G575" i="17"/>
  <c r="G294" i="17"/>
  <c r="G251" i="17"/>
  <c r="G45" i="17"/>
  <c r="G300" i="17"/>
  <c r="G409" i="17"/>
  <c r="G377" i="17"/>
  <c r="G267" i="17"/>
  <c r="G194" i="17"/>
  <c r="G398" i="17"/>
  <c r="G97" i="17"/>
  <c r="X435" i="17"/>
  <c r="Z32" i="17"/>
  <c r="Z397" i="17"/>
  <c r="Z227" i="17"/>
  <c r="Z394" i="17"/>
  <c r="Z197" i="17"/>
  <c r="Y378" i="17"/>
  <c r="Y193" i="17"/>
  <c r="Z216" i="17"/>
  <c r="Z275" i="17"/>
  <c r="Z338" i="17"/>
  <c r="E58" i="17"/>
  <c r="E515" i="17"/>
  <c r="E165" i="17"/>
  <c r="E437" i="17"/>
  <c r="E571" i="17"/>
  <c r="E37" i="17"/>
  <c r="E532" i="17"/>
  <c r="E570" i="17"/>
  <c r="E525" i="17"/>
  <c r="E153" i="17"/>
  <c r="E574" i="17"/>
  <c r="E398" i="17"/>
  <c r="E183" i="17"/>
  <c r="E474" i="17"/>
  <c r="E138" i="17"/>
  <c r="E414" i="17"/>
  <c r="E115" i="17"/>
  <c r="E104" i="17"/>
  <c r="Z259" i="17"/>
  <c r="Z543" i="17"/>
  <c r="Z366" i="17"/>
  <c r="Z41" i="17"/>
  <c r="Z262" i="17"/>
  <c r="Z377" i="17"/>
  <c r="Z396" i="17"/>
  <c r="Z360" i="17"/>
  <c r="Z390" i="17"/>
  <c r="Z200" i="17"/>
  <c r="Z571" i="17"/>
  <c r="Z466" i="17"/>
  <c r="Z221" i="17"/>
  <c r="Z560" i="17"/>
  <c r="Z476" i="17"/>
  <c r="Z53" i="17"/>
  <c r="Z120" i="17"/>
  <c r="Z583" i="17"/>
  <c r="Z56" i="17"/>
  <c r="Z185" i="17"/>
  <c r="Z169" i="17"/>
  <c r="Z131" i="17"/>
  <c r="Z349" i="17"/>
  <c r="Z176" i="17"/>
  <c r="Z133" i="17"/>
  <c r="Z367" i="17"/>
  <c r="Z549" i="17"/>
  <c r="Z130" i="17"/>
  <c r="Z249" i="17"/>
  <c r="Z161" i="17"/>
  <c r="Z400" i="17"/>
  <c r="Z470" i="17"/>
  <c r="Z96" i="17"/>
  <c r="Y386" i="17"/>
  <c r="AD489" i="17"/>
  <c r="Z445" i="17"/>
  <c r="Z582" i="17"/>
  <c r="Z518" i="17"/>
  <c r="X365" i="17"/>
  <c r="Y489" i="17"/>
  <c r="Z104" i="17"/>
  <c r="Z226" i="17"/>
  <c r="Z228" i="17"/>
  <c r="Z439" i="17"/>
  <c r="W373" i="17"/>
  <c r="Z343" i="17"/>
  <c r="Z248" i="17"/>
  <c r="Z512" i="17"/>
  <c r="Z156" i="17"/>
  <c r="Z211" i="17"/>
  <c r="Z223" i="17"/>
  <c r="Z558" i="17"/>
  <c r="Z490" i="17"/>
  <c r="Z141" i="17"/>
  <c r="Z273" i="17"/>
  <c r="Z335" i="17"/>
  <c r="Z488" i="17"/>
  <c r="Z412" i="17"/>
  <c r="Y527" i="17"/>
  <c r="Z163" i="17"/>
  <c r="Z34" i="17"/>
  <c r="W96" i="17"/>
  <c r="Z7" i="17"/>
  <c r="D95" i="17"/>
  <c r="D76" i="17"/>
  <c r="D559" i="17"/>
  <c r="D349" i="17"/>
  <c r="D508" i="17"/>
  <c r="D470" i="17"/>
  <c r="D537" i="17"/>
  <c r="D243" i="17"/>
  <c r="D413" i="17"/>
  <c r="D88" i="17"/>
  <c r="D522" i="17"/>
  <c r="D386" i="17"/>
  <c r="D424" i="17"/>
  <c r="D99" i="17"/>
  <c r="D272" i="17"/>
  <c r="D426" i="17"/>
  <c r="Y113" i="17"/>
  <c r="Y570" i="17"/>
  <c r="Y82" i="17"/>
  <c r="Y302" i="17"/>
  <c r="Z587" i="17"/>
  <c r="AI587" i="17"/>
  <c r="AE587" i="17"/>
  <c r="AH587" i="17"/>
  <c r="AC587" i="17"/>
  <c r="W492" i="17"/>
  <c r="Y492" i="17"/>
  <c r="Y304" i="17"/>
  <c r="Y308" i="17"/>
  <c r="Y363" i="17"/>
  <c r="H24" i="17"/>
  <c r="H65" i="17"/>
  <c r="H12" i="17"/>
  <c r="H457" i="17"/>
  <c r="H193" i="17"/>
  <c r="H29" i="17"/>
  <c r="H543" i="17"/>
  <c r="H283" i="17"/>
  <c r="H81" i="17"/>
  <c r="H549" i="17"/>
  <c r="H301" i="17"/>
  <c r="H445" i="17"/>
  <c r="H172" i="17"/>
  <c r="H547" i="17"/>
  <c r="H482" i="17"/>
  <c r="H216" i="17"/>
  <c r="H109" i="17"/>
  <c r="H398" i="17"/>
  <c r="H352" i="17"/>
  <c r="H426" i="17"/>
  <c r="H258" i="17"/>
  <c r="H338" i="17"/>
  <c r="H363" i="17"/>
  <c r="H290" i="17"/>
  <c r="H44" i="17"/>
  <c r="H519" i="17"/>
  <c r="H546" i="17"/>
  <c r="H88" i="17"/>
  <c r="H382" i="17"/>
  <c r="H244" i="17"/>
  <c r="H478" i="17"/>
  <c r="H460" i="17"/>
  <c r="H162" i="17"/>
  <c r="H85" i="17"/>
  <c r="H527" i="17"/>
  <c r="H92" i="17"/>
  <c r="H355" i="17"/>
  <c r="H584" i="17"/>
  <c r="H556" i="17"/>
  <c r="H367" i="17"/>
  <c r="H498" i="17"/>
  <c r="H502" i="17"/>
  <c r="H248" i="17"/>
  <c r="H77" i="17"/>
  <c r="H379" i="17"/>
  <c r="H557" i="17"/>
  <c r="H550" i="17"/>
  <c r="H483" i="17"/>
  <c r="H427" i="17"/>
  <c r="H254" i="17"/>
  <c r="H171" i="17"/>
  <c r="H324" i="17"/>
  <c r="H506" i="17"/>
  <c r="H255" i="17"/>
  <c r="H143" i="17"/>
  <c r="H383" i="17"/>
  <c r="H544" i="17"/>
  <c r="H337" i="17"/>
  <c r="H537" i="17"/>
  <c r="G284" i="17"/>
  <c r="G52" i="17"/>
  <c r="G156" i="17"/>
  <c r="G34" i="17"/>
  <c r="G11" i="17"/>
  <c r="G426" i="17"/>
  <c r="G537" i="17"/>
  <c r="G42" i="17"/>
  <c r="G168" i="17"/>
  <c r="G549" i="17"/>
  <c r="G278" i="17"/>
  <c r="G213" i="17"/>
  <c r="G245" i="17"/>
  <c r="G196" i="17"/>
  <c r="G576" i="17"/>
  <c r="G311" i="17"/>
  <c r="G100" i="17"/>
  <c r="G136" i="17"/>
  <c r="G544" i="17"/>
  <c r="G121" i="17"/>
  <c r="G268" i="17"/>
  <c r="G503" i="17"/>
  <c r="G462" i="17"/>
  <c r="G574" i="17"/>
  <c r="G6" i="17"/>
  <c r="G309" i="17"/>
  <c r="G75" i="17"/>
  <c r="G179" i="17"/>
  <c r="G393" i="17"/>
  <c r="G143" i="17"/>
  <c r="G79" i="17"/>
  <c r="G71" i="17"/>
  <c r="G583" i="17"/>
  <c r="G243" i="17"/>
  <c r="G115" i="17"/>
  <c r="G346" i="17"/>
  <c r="G12" i="17"/>
  <c r="G358" i="17"/>
  <c r="G223" i="17"/>
  <c r="G183" i="17"/>
  <c r="G128" i="17"/>
  <c r="G518" i="17"/>
  <c r="G333" i="17"/>
  <c r="G523" i="17"/>
  <c r="G510" i="17"/>
  <c r="G126" i="17"/>
  <c r="G485" i="17"/>
  <c r="G229" i="17"/>
  <c r="G488" i="17"/>
  <c r="G109" i="17"/>
  <c r="G185" i="17"/>
  <c r="G480" i="17"/>
  <c r="G25" i="17"/>
  <c r="G162" i="17"/>
  <c r="G476" i="17"/>
  <c r="G88" i="17"/>
  <c r="G91" i="17"/>
  <c r="G515" i="17"/>
  <c r="G81" i="17"/>
  <c r="G132" i="17"/>
  <c r="G527" i="17"/>
  <c r="G167" i="17"/>
  <c r="G67" i="17"/>
  <c r="G327" i="17"/>
  <c r="G491" i="17"/>
  <c r="G177" i="17"/>
  <c r="G279" i="17"/>
  <c r="G193" i="17"/>
  <c r="G66" i="17"/>
  <c r="Y289" i="17"/>
  <c r="Z312" i="17"/>
  <c r="Z533" i="17"/>
  <c r="Z520" i="17"/>
  <c r="Z230" i="17"/>
  <c r="Z285" i="17"/>
  <c r="Z149" i="17"/>
  <c r="Z452" i="17"/>
  <c r="Z567" i="17"/>
  <c r="Z233" i="17"/>
  <c r="Z565" i="17"/>
  <c r="Z532" i="17"/>
  <c r="Z170" i="17"/>
  <c r="Z468" i="17"/>
  <c r="Z458" i="17"/>
  <c r="Z253" i="17"/>
  <c r="Z199" i="17"/>
  <c r="Z74" i="17"/>
  <c r="Z113" i="17"/>
  <c r="Z284" i="17"/>
  <c r="Z241" i="17"/>
  <c r="Z203" i="17"/>
  <c r="Z213" i="17"/>
  <c r="Z504" i="17"/>
  <c r="Z345" i="17"/>
  <c r="Z484" i="17"/>
  <c r="Z392" i="17"/>
  <c r="Z254" i="17"/>
  <c r="Z122" i="17"/>
  <c r="Z516" i="17"/>
  <c r="Z346" i="17"/>
  <c r="Z17" i="17"/>
  <c r="Z45" i="17"/>
  <c r="Z265" i="17"/>
  <c r="Z134" i="17"/>
  <c r="AH504" i="17"/>
  <c r="Z243" i="17"/>
  <c r="AA1" i="17"/>
  <c r="AA164" i="17" s="1"/>
  <c r="AA100" i="17"/>
  <c r="Z316" i="17"/>
  <c r="Z99" i="17"/>
  <c r="Z76" i="17"/>
  <c r="Z266" i="17"/>
  <c r="Z481" i="17"/>
  <c r="Z87" i="17"/>
  <c r="Z435" i="17"/>
  <c r="Z494" i="17"/>
  <c r="Z383" i="17"/>
  <c r="Z353" i="17"/>
  <c r="AA489" i="17"/>
  <c r="Z359" i="17"/>
  <c r="Z542" i="17"/>
  <c r="Z116" i="17"/>
  <c r="Z82" i="17"/>
  <c r="Y352" i="17"/>
  <c r="AC489" i="17"/>
  <c r="Z90" i="17"/>
  <c r="Z280" i="17"/>
  <c r="Z314" i="17"/>
  <c r="Z143" i="17"/>
  <c r="Z189" i="17"/>
  <c r="Z65" i="17"/>
  <c r="Z269" i="17"/>
  <c r="Z331" i="17"/>
  <c r="Z388" i="17"/>
  <c r="X37" i="17"/>
  <c r="Z190" i="17"/>
  <c r="Z313" i="17"/>
  <c r="Z70" i="17"/>
  <c r="X193" i="17"/>
  <c r="Z5" i="17"/>
  <c r="Z362" i="17"/>
  <c r="X121" i="17"/>
  <c r="Z154" i="17"/>
  <c r="Y109" i="17"/>
  <c r="AD561" i="17"/>
  <c r="Z437" i="17"/>
  <c r="W226" i="17"/>
  <c r="Y226" i="17"/>
  <c r="Y365" i="17"/>
  <c r="Z92" i="17"/>
  <c r="X149" i="17"/>
  <c r="W149" i="17"/>
  <c r="Y178" i="17"/>
  <c r="Y382" i="17"/>
  <c r="Y421" i="17"/>
  <c r="Y567" i="17"/>
  <c r="Y566" i="17"/>
  <c r="Z225" i="17"/>
  <c r="Z16" i="17"/>
  <c r="Z183" i="17"/>
  <c r="Z117" i="17"/>
  <c r="Y301" i="17"/>
  <c r="Z110" i="17"/>
  <c r="Z513" i="17"/>
  <c r="Z553" i="17"/>
  <c r="Z80" i="17"/>
  <c r="X357" i="17"/>
  <c r="Z292" i="17"/>
  <c r="Z436" i="17"/>
  <c r="Z11" i="17"/>
  <c r="Z372" i="17"/>
  <c r="Z354" i="17"/>
  <c r="Z393" i="17"/>
  <c r="Z421" i="17"/>
  <c r="Z140" i="17"/>
  <c r="Z299" i="17"/>
  <c r="Z204" i="17"/>
  <c r="Z296" i="17"/>
  <c r="Z192" i="17"/>
  <c r="Z580" i="17"/>
  <c r="Z341" i="17"/>
  <c r="Z499" i="17"/>
  <c r="Z330" i="17"/>
  <c r="Z348" i="17"/>
  <c r="Z511" i="17"/>
  <c r="Z585" i="17"/>
  <c r="Z575" i="17"/>
  <c r="Z387" i="17"/>
  <c r="Z19" i="17"/>
  <c r="Z405" i="17"/>
  <c r="Z384" i="17"/>
  <c r="Z323" i="17"/>
  <c r="Z287" i="17"/>
  <c r="Z210" i="17"/>
  <c r="Z206" i="17"/>
  <c r="Z105" i="17"/>
  <c r="Z344" i="17"/>
  <c r="Z276" i="17"/>
  <c r="Z137" i="17"/>
  <c r="Z138" i="17"/>
  <c r="X397" i="17"/>
  <c r="Z328" i="17"/>
  <c r="Z208" i="17"/>
  <c r="Z574" i="17"/>
  <c r="AG504" i="17"/>
  <c r="Z171" i="17"/>
  <c r="Z293" i="17"/>
  <c r="Z124" i="17"/>
  <c r="Z374" i="17"/>
  <c r="AH489" i="17"/>
  <c r="AG489" i="17"/>
  <c r="Z50" i="17"/>
  <c r="Z463" i="17"/>
  <c r="Z376" i="17"/>
  <c r="Z322" i="17"/>
  <c r="Z188" i="17"/>
  <c r="Z177" i="17"/>
  <c r="Z25" i="17"/>
  <c r="Z559" i="17"/>
  <c r="Z447" i="17"/>
  <c r="Z66" i="17"/>
  <c r="Z472" i="17"/>
  <c r="Z364" i="17"/>
  <c r="X493" i="17"/>
  <c r="Z174" i="17"/>
  <c r="Z525" i="17"/>
  <c r="AD562" i="17"/>
  <c r="X562" i="17"/>
  <c r="Y397" i="17"/>
  <c r="X14" i="17"/>
  <c r="X180" i="17"/>
  <c r="W180" i="17"/>
  <c r="Z255" i="17"/>
  <c r="Y280" i="17"/>
  <c r="Y418" i="17"/>
  <c r="Z256" i="17"/>
  <c r="Z424" i="17"/>
  <c r="Z23" i="17"/>
  <c r="Y100" i="17"/>
  <c r="Z581" i="17"/>
  <c r="Z524" i="17"/>
  <c r="Z127" i="17"/>
  <c r="Z8" i="17"/>
  <c r="Z579" i="17"/>
  <c r="AA493" i="17"/>
  <c r="Z501" i="17"/>
  <c r="Z214" i="17"/>
  <c r="Z416" i="17"/>
  <c r="Z112" i="17"/>
  <c r="Z187" i="17"/>
  <c r="Z198" i="17"/>
  <c r="Z503" i="17"/>
  <c r="Z61" i="17"/>
  <c r="Z534" i="17"/>
  <c r="Z55" i="17"/>
  <c r="Z438" i="17"/>
  <c r="Z29" i="17"/>
  <c r="Z13" i="17"/>
  <c r="Z324" i="17"/>
  <c r="Z368" i="17"/>
  <c r="Z556" i="17"/>
  <c r="Z546" i="17"/>
  <c r="Z160" i="17"/>
  <c r="Z181" i="17"/>
  <c r="Z404" i="17"/>
  <c r="Z244" i="17"/>
  <c r="Z569" i="17"/>
  <c r="Z12" i="17"/>
  <c r="Z132" i="17"/>
  <c r="Z111" i="17"/>
  <c r="Z261" i="17"/>
  <c r="Z238" i="17"/>
  <c r="Z357" i="17"/>
  <c r="Z94" i="17"/>
  <c r="Z202" i="17"/>
  <c r="Z52" i="17"/>
  <c r="Z428" i="17"/>
  <c r="Z455" i="17"/>
  <c r="Z102" i="17"/>
  <c r="Z64" i="17"/>
  <c r="Z235" i="17"/>
  <c r="Z281" i="17"/>
  <c r="AK504" i="17"/>
  <c r="W357" i="17"/>
  <c r="Y10" i="17"/>
  <c r="Z152" i="17"/>
  <c r="Z419" i="17"/>
  <c r="Z271" i="17"/>
  <c r="Z219" i="17"/>
  <c r="Z489" i="17"/>
  <c r="Z332" i="17"/>
  <c r="Z495" i="17"/>
  <c r="Z423" i="17"/>
  <c r="Z417" i="17"/>
  <c r="Z58" i="17"/>
  <c r="Z43" i="17"/>
  <c r="Z277" i="17"/>
  <c r="Z290" i="17"/>
  <c r="Z554" i="17"/>
  <c r="Z222" i="17"/>
  <c r="W127" i="17"/>
  <c r="Z72" i="17"/>
  <c r="Z340" i="17"/>
  <c r="Z492" i="17"/>
  <c r="Z584" i="17"/>
  <c r="Z103" i="17"/>
  <c r="Z541" i="17"/>
  <c r="X276" i="17"/>
  <c r="Z288" i="17"/>
  <c r="X136" i="17"/>
  <c r="W136" i="17"/>
  <c r="Y227" i="17"/>
  <c r="X305" i="17"/>
  <c r="W305" i="17"/>
  <c r="Z506" i="17"/>
  <c r="Z315" i="17"/>
  <c r="Z450" i="17"/>
  <c r="Z320" i="17"/>
  <c r="Z443" i="17"/>
  <c r="Z433" i="17"/>
  <c r="Z175" i="17"/>
  <c r="Z496" i="17"/>
  <c r="Z289" i="17"/>
  <c r="Z448" i="17"/>
  <c r="Z317" i="17"/>
  <c r="Z33" i="17"/>
  <c r="Z49" i="17"/>
  <c r="Z519" i="17"/>
  <c r="Z232" i="17"/>
  <c r="Z71" i="17"/>
  <c r="Z479" i="17"/>
  <c r="Z406" i="17"/>
  <c r="Z272" i="17"/>
  <c r="Z548" i="17"/>
  <c r="Z536" i="17"/>
  <c r="Z166" i="17"/>
  <c r="Z432" i="17"/>
  <c r="Z398" i="17"/>
  <c r="Z365" i="17"/>
  <c r="Z250" i="17"/>
  <c r="Z522" i="17"/>
  <c r="Z538" i="17"/>
  <c r="Z304" i="17"/>
  <c r="Z327" i="17"/>
  <c r="Z126" i="17"/>
  <c r="Z267" i="17"/>
  <c r="Z73" i="17"/>
  <c r="Z523" i="17"/>
  <c r="Z264" i="17"/>
  <c r="Z474" i="17"/>
  <c r="Z371" i="17"/>
  <c r="Z182" i="17"/>
  <c r="Z22" i="17"/>
  <c r="Z465" i="17"/>
  <c r="Z535" i="17"/>
  <c r="Z158" i="17"/>
  <c r="Z431" i="17"/>
  <c r="Z24" i="17"/>
  <c r="Z356" i="17"/>
  <c r="Z42" i="17"/>
  <c r="W504" i="17"/>
  <c r="W10" i="17"/>
  <c r="AJ489" i="17"/>
  <c r="Z157" i="17"/>
  <c r="Z451" i="17"/>
  <c r="Z294" i="17"/>
  <c r="AF489" i="17"/>
  <c r="Z215" i="17"/>
  <c r="Z148" i="17"/>
  <c r="Z237" i="17"/>
  <c r="Z89" i="17"/>
  <c r="Z121" i="17"/>
  <c r="Z252" i="17"/>
  <c r="Z63" i="17"/>
  <c r="Z268" i="17"/>
  <c r="Z46" i="17"/>
  <c r="Z573" i="17"/>
  <c r="AE489" i="17"/>
  <c r="W72" i="17"/>
  <c r="Z251" i="17"/>
  <c r="Z128" i="17"/>
  <c r="AF562" i="17"/>
  <c r="Z68" i="17"/>
  <c r="Z191" i="17"/>
  <c r="Z30" i="17"/>
  <c r="AJ504" i="17"/>
  <c r="X67" i="17"/>
  <c r="AB154" i="17"/>
  <c r="AI562" i="17"/>
  <c r="X143" i="17"/>
  <c r="W143" i="17"/>
  <c r="Z62" i="17"/>
  <c r="Y249" i="17"/>
  <c r="Z38" i="17"/>
  <c r="Z136" i="17"/>
  <c r="Z326" i="17"/>
  <c r="W109" i="17"/>
  <c r="Z164" i="17"/>
  <c r="W276" i="17"/>
  <c r="Z270" i="17"/>
  <c r="Z179" i="17"/>
  <c r="Z310" i="17"/>
  <c r="Z414" i="17"/>
  <c r="Z386" i="17"/>
  <c r="Z274" i="17"/>
  <c r="Z231" i="17"/>
  <c r="Z358" i="17"/>
  <c r="Z441" i="17"/>
  <c r="Z378" i="17"/>
  <c r="Z81" i="17"/>
  <c r="Z159" i="17"/>
  <c r="Z295" i="17"/>
  <c r="Z147" i="17"/>
  <c r="Z497" i="17"/>
  <c r="Z40" i="17"/>
  <c r="Z36" i="17"/>
  <c r="Y373" i="17"/>
  <c r="Z427" i="17"/>
  <c r="Z517" i="17"/>
  <c r="Z39" i="17"/>
  <c r="Z531" i="17"/>
  <c r="Z144" i="17"/>
  <c r="Z329" i="17"/>
  <c r="Z9" i="17"/>
  <c r="Z115" i="17"/>
  <c r="Z286" i="17"/>
  <c r="Z370" i="17"/>
  <c r="Z257" i="17"/>
  <c r="Z15" i="17"/>
  <c r="Z207" i="17"/>
  <c r="Z150" i="17"/>
  <c r="Z106" i="17"/>
  <c r="Z566" i="17"/>
  <c r="Y154" i="17"/>
  <c r="Z380" i="17"/>
  <c r="Z220" i="17"/>
  <c r="Z453" i="17"/>
  <c r="Y127" i="17"/>
  <c r="AI561" i="17"/>
  <c r="Y561" i="17"/>
  <c r="Z442" i="17"/>
  <c r="Z578" i="17"/>
  <c r="Z258" i="17"/>
  <c r="Z515" i="17"/>
  <c r="Z568" i="17"/>
  <c r="Z325" i="17"/>
  <c r="Z125" i="17"/>
  <c r="Z333" i="17"/>
  <c r="Z545" i="17"/>
  <c r="Z572" i="17"/>
  <c r="Z418" i="17"/>
  <c r="Z385" i="17"/>
  <c r="Z342" i="17"/>
  <c r="Z526" i="17"/>
  <c r="Z576" i="17"/>
  <c r="Z184" i="17"/>
  <c r="Z84" i="17"/>
  <c r="Z196" i="17"/>
  <c r="W352" i="17"/>
  <c r="Z555" i="17"/>
  <c r="Z539" i="17"/>
  <c r="Z508" i="17"/>
  <c r="Y580" i="17"/>
  <c r="X580" i="17"/>
  <c r="Y425" i="17"/>
  <c r="Y311" i="17"/>
  <c r="Y107" i="17"/>
  <c r="Y481" i="17"/>
  <c r="Y522" i="17"/>
  <c r="Y325" i="17"/>
  <c r="Y572" i="17"/>
  <c r="Y5" i="17"/>
  <c r="Y543" i="17"/>
  <c r="Y466" i="17"/>
  <c r="Y198" i="17"/>
  <c r="Y400" i="17"/>
  <c r="Y243" i="17"/>
  <c r="Y135" i="17"/>
  <c r="Y338" i="17"/>
  <c r="Y582" i="17"/>
  <c r="Y51" i="17"/>
  <c r="Y12" i="17"/>
  <c r="Y103" i="17"/>
  <c r="Y122" i="17"/>
  <c r="Y578" i="17"/>
  <c r="Y394" i="17"/>
  <c r="Y484" i="17"/>
  <c r="Y511" i="17"/>
  <c r="Y419" i="17"/>
  <c r="Y383" i="17"/>
  <c r="Y228" i="17"/>
  <c r="Y346" i="17"/>
  <c r="Y310" i="17"/>
  <c r="Y247" i="17"/>
  <c r="Y167" i="17"/>
  <c r="Y539" i="17"/>
  <c r="Y300" i="17"/>
  <c r="Y57" i="17"/>
  <c r="Y565" i="17"/>
  <c r="Y416" i="17"/>
  <c r="Y356" i="17"/>
  <c r="Y156" i="17"/>
  <c r="X166" i="17"/>
  <c r="Z586" i="17"/>
  <c r="W581" i="17"/>
  <c r="Y581" i="17"/>
  <c r="Y556" i="17"/>
  <c r="Y4" i="17"/>
  <c r="Y98" i="17"/>
  <c r="W249" i="17"/>
  <c r="Y452" i="17"/>
  <c r="AA391" i="17"/>
  <c r="AA456" i="17"/>
  <c r="AA473" i="17"/>
  <c r="AA34" i="17"/>
  <c r="AA69" i="17"/>
  <c r="AA88" i="17"/>
  <c r="AA400" i="17"/>
  <c r="AA136" i="17"/>
  <c r="AA148" i="17"/>
  <c r="AA87" i="17"/>
  <c r="AA213" i="17"/>
  <c r="AA345" i="17"/>
  <c r="AA147" i="17"/>
  <c r="AA152" i="17"/>
  <c r="AA43" i="17"/>
  <c r="AA63" i="17"/>
  <c r="AA258" i="17"/>
  <c r="AA585" i="17"/>
  <c r="AA341" i="17"/>
  <c r="AA537" i="17"/>
  <c r="AA560" i="17"/>
  <c r="AA419" i="17"/>
  <c r="AA519" i="17"/>
  <c r="AA318" i="17"/>
  <c r="AA288" i="17"/>
  <c r="AA508" i="17"/>
  <c r="AA80" i="17"/>
  <c r="AA278" i="17"/>
  <c r="AA118" i="17"/>
  <c r="AA25" i="17"/>
  <c r="AA422" i="17"/>
  <c r="AA411" i="17"/>
  <c r="AA312" i="17"/>
  <c r="AA65" i="17"/>
  <c r="AA552" i="17"/>
  <c r="AA499" i="17"/>
  <c r="AA58" i="17"/>
  <c r="AA294" i="17"/>
  <c r="AA131" i="17"/>
  <c r="AA279" i="17"/>
  <c r="AA365" i="17"/>
  <c r="AA222" i="17"/>
  <c r="AA446" i="17"/>
  <c r="AA22" i="17"/>
  <c r="AA233" i="17"/>
  <c r="AA500" i="17"/>
  <c r="AA193" i="17"/>
  <c r="AA174" i="17"/>
  <c r="AA296" i="17"/>
  <c r="AA383" i="17"/>
  <c r="AA37" i="17"/>
  <c r="AA267" i="17"/>
  <c r="AA56" i="17"/>
  <c r="AA289" i="17"/>
  <c r="AA477" i="17"/>
  <c r="AA215" i="17"/>
  <c r="AA433" i="17"/>
  <c r="AA264" i="17"/>
  <c r="AA187" i="17"/>
  <c r="AA45" i="17"/>
  <c r="AA101" i="17"/>
  <c r="AA542" i="17"/>
  <c r="AA573" i="17"/>
  <c r="AA168" i="17"/>
  <c r="AA538" i="17"/>
  <c r="AA524" i="17"/>
  <c r="AA336" i="17"/>
  <c r="AA42" i="17"/>
  <c r="AA167" i="17"/>
  <c r="AA256" i="17"/>
  <c r="AA105" i="17"/>
  <c r="AA570" i="17"/>
  <c r="AA428" i="17"/>
  <c r="AA308" i="17"/>
  <c r="AA35" i="17"/>
  <c r="AA531" i="17"/>
  <c r="AA317" i="17"/>
  <c r="AA82" i="17"/>
  <c r="AA418" i="17"/>
  <c r="AA313" i="17"/>
  <c r="AA470" i="17"/>
  <c r="AA478" i="17"/>
  <c r="AA362" i="17"/>
  <c r="AA513" i="17"/>
  <c r="AA236" i="17"/>
  <c r="AA245" i="17"/>
  <c r="AA151" i="17"/>
  <c r="AA397" i="17"/>
  <c r="AA7" i="17"/>
  <c r="AA553" i="17"/>
  <c r="AA425" i="17"/>
  <c r="AA408" i="17"/>
  <c r="AA417" i="17"/>
  <c r="AA373" i="17"/>
  <c r="AA29" i="17"/>
  <c r="AA71" i="17"/>
  <c r="AA390" i="17"/>
  <c r="AA273" i="17"/>
  <c r="AA434" i="17"/>
  <c r="AA223" i="17"/>
  <c r="AA332" i="17"/>
  <c r="AA375" i="17"/>
  <c r="AA129" i="17"/>
  <c r="AA122" i="17"/>
  <c r="AA190" i="17"/>
  <c r="AA575" i="17"/>
  <c r="AA110" i="17"/>
  <c r="AA32" i="17"/>
  <c r="AA543" i="17"/>
  <c r="AA300" i="17"/>
  <c r="AA200" i="17"/>
  <c r="AA468" i="17"/>
  <c r="AA104" i="17"/>
  <c r="AA26" i="17"/>
  <c r="AA106" i="17"/>
  <c r="AA451" i="17"/>
  <c r="AA205" i="17"/>
  <c r="AA334" i="17"/>
  <c r="AA83" i="17"/>
  <c r="AA484" i="17"/>
  <c r="AA27" i="17"/>
  <c r="AA550" i="17"/>
  <c r="AA102" i="17"/>
  <c r="AA488" i="17"/>
  <c r="AA297" i="17"/>
  <c r="AA277" i="17"/>
  <c r="AA181" i="17"/>
  <c r="AA268" i="17"/>
  <c r="AA225" i="17"/>
  <c r="AA453" i="17"/>
  <c r="AA462" i="17"/>
  <c r="AA203" i="17"/>
  <c r="AA290" i="17"/>
  <c r="AA283" i="17"/>
  <c r="AA539" i="17"/>
  <c r="AA347" i="17"/>
  <c r="AA170" i="17"/>
  <c r="AA175" i="17"/>
  <c r="AA582" i="17"/>
  <c r="AA46" i="17"/>
  <c r="AA38" i="17"/>
  <c r="AA248" i="17"/>
  <c r="AA448" i="17"/>
  <c r="AA426" i="17"/>
  <c r="AA530" i="17"/>
  <c r="AA192" i="17"/>
  <c r="AA393" i="17"/>
  <c r="AA156" i="17"/>
  <c r="AA6" i="17"/>
  <c r="AA14" i="17"/>
  <c r="AA66" i="17"/>
  <c r="AA5" i="17"/>
  <c r="AA291" i="17"/>
  <c r="AA112" i="17"/>
  <c r="AA374" i="17"/>
  <c r="AA520" i="17"/>
  <c r="AA514" i="17"/>
  <c r="AA133" i="17"/>
  <c r="AA523" i="17"/>
  <c r="AA280" i="17"/>
  <c r="AA287" i="17"/>
  <c r="AA217" i="17"/>
  <c r="AA366" i="17"/>
  <c r="AA51" i="17"/>
  <c r="AA31" i="17"/>
  <c r="AA349" i="17"/>
  <c r="AA424" i="17"/>
  <c r="AA173" i="17"/>
  <c r="AA569" i="17"/>
  <c r="AA339" i="17"/>
  <c r="AA62" i="17"/>
  <c r="AA325" i="17"/>
  <c r="AA108" i="17"/>
  <c r="AA244" i="17"/>
  <c r="AA367" i="17"/>
  <c r="AA305" i="17"/>
  <c r="AA295" i="17"/>
  <c r="AA549" i="17"/>
  <c r="AA107" i="17"/>
  <c r="AA126" i="17"/>
  <c r="AA36" i="17"/>
  <c r="AA21" i="17"/>
  <c r="AA99" i="17"/>
  <c r="AA111" i="17"/>
  <c r="AA363" i="17"/>
  <c r="AA8" i="17"/>
  <c r="AA559" i="17"/>
  <c r="AA226" i="17"/>
  <c r="AA207" i="17"/>
  <c r="AA338" i="17"/>
  <c r="AA39" i="17"/>
  <c r="AA466" i="17"/>
  <c r="AA208" i="17"/>
  <c r="AA335" i="17"/>
  <c r="AA547" i="17"/>
  <c r="AA481" i="17"/>
  <c r="AA321" i="17"/>
  <c r="AA515" i="17"/>
  <c r="AA472" i="17"/>
  <c r="AA581" i="17"/>
  <c r="AA90" i="17"/>
  <c r="AA529" i="17"/>
  <c r="AA68" i="17"/>
  <c r="AA461" i="17"/>
  <c r="AA438" i="17"/>
  <c r="AA364" i="17"/>
  <c r="AA13" i="17"/>
  <c r="AA316" i="17"/>
  <c r="AA333" i="17"/>
  <c r="AA340" i="17"/>
  <c r="AA416" i="17"/>
  <c r="AA380" i="17"/>
  <c r="AA490" i="17"/>
  <c r="AA293" i="17"/>
  <c r="AA315" i="17"/>
  <c r="AA265" i="17"/>
  <c r="AA103" i="17"/>
  <c r="AA505" i="17"/>
  <c r="AA229" i="17"/>
  <c r="AA269" i="17"/>
  <c r="AA413" i="17"/>
  <c r="AA271" i="17"/>
  <c r="AA57" i="17"/>
  <c r="AA509" i="17"/>
  <c r="AA28" i="17"/>
  <c r="AA246" i="17"/>
  <c r="AA501" i="17"/>
  <c r="AA324" i="17"/>
  <c r="AA382" i="17"/>
  <c r="AA270" i="17"/>
  <c r="AA285" i="17"/>
  <c r="AA353" i="17"/>
  <c r="AA494" i="17"/>
  <c r="AA342" i="17"/>
  <c r="AA53" i="17"/>
  <c r="AA214" i="17"/>
  <c r="AA257" i="17"/>
  <c r="AA522" i="17"/>
  <c r="AA240" i="17"/>
  <c r="AA169" i="17"/>
  <c r="AA177" i="17"/>
  <c r="AA249" i="17"/>
  <c r="AA567" i="17"/>
  <c r="AA441" i="17"/>
  <c r="AA232" i="17"/>
  <c r="AA329" i="17"/>
  <c r="AA241" i="17"/>
  <c r="AA579" i="17"/>
  <c r="AA17" i="17"/>
  <c r="AA574" i="17"/>
  <c r="AA322" i="17"/>
  <c r="AA404" i="17"/>
  <c r="AA292" i="17"/>
  <c r="AA253" i="17"/>
  <c r="AA502" i="17"/>
  <c r="AA565" i="17"/>
  <c r="AA355" i="17"/>
  <c r="AA211" i="17"/>
  <c r="AA369" i="17"/>
  <c r="AA18" i="17"/>
  <c r="AA41" i="17"/>
  <c r="AA299" i="17"/>
  <c r="AA201" i="17"/>
  <c r="AA85" i="17"/>
  <c r="AA124" i="17"/>
  <c r="AA261" i="17"/>
  <c r="AA194" i="17"/>
  <c r="AA109" i="17"/>
  <c r="AA395" i="17"/>
  <c r="AA566" i="17"/>
  <c r="AA189" i="17"/>
  <c r="AA487" i="17"/>
  <c r="AA230" i="17"/>
  <c r="AA235" i="17"/>
  <c r="AA540" i="17"/>
  <c r="AA475" i="17"/>
  <c r="AA384" i="17"/>
  <c r="AA159" i="17"/>
  <c r="AA577" i="17"/>
  <c r="AA405" i="17"/>
  <c r="AA60" i="17"/>
  <c r="AA24" i="17"/>
  <c r="AA354" i="17"/>
  <c r="AA394" i="17"/>
  <c r="AA568" i="17"/>
  <c r="AA536" i="17"/>
  <c r="AA557" i="17"/>
  <c r="AA357" i="17"/>
  <c r="AA320" i="17"/>
  <c r="AA132" i="17"/>
  <c r="AA402" i="17"/>
  <c r="AA534" i="17"/>
  <c r="AA144" i="17"/>
  <c r="AA140" i="17"/>
  <c r="AA586" i="17"/>
  <c r="AA429" i="17"/>
  <c r="AA328" i="17"/>
  <c r="AA348" i="17"/>
  <c r="AA281" i="17"/>
  <c r="AA388" i="17"/>
  <c r="AA183" i="17"/>
  <c r="AA379" i="17"/>
  <c r="AA120" i="17"/>
  <c r="AA576" i="17"/>
  <c r="AA376" i="17"/>
  <c r="AA191" i="17"/>
  <c r="AA314" i="17"/>
  <c r="AA78" i="17"/>
  <c r="AA135" i="17"/>
  <c r="AA431" i="17"/>
  <c r="AA47" i="17"/>
  <c r="AA378" i="17"/>
  <c r="AA117" i="17"/>
  <c r="AA67" i="17"/>
  <c r="AA141" i="17"/>
  <c r="AA262" i="17"/>
  <c r="AA361" i="17"/>
  <c r="AA444" i="17"/>
  <c r="AA491" i="17"/>
  <c r="AA492" i="17"/>
  <c r="AA206" i="17"/>
  <c r="AA507" i="17"/>
  <c r="AA212" i="17"/>
  <c r="AA326" i="17"/>
  <c r="AA459" i="17"/>
  <c r="AA319" i="17"/>
  <c r="AA517" i="17"/>
  <c r="AA163" i="17"/>
  <c r="AA142" i="17"/>
  <c r="AA49" i="17"/>
  <c r="AA497" i="17"/>
  <c r="AA496" i="17"/>
  <c r="AA304" i="17"/>
  <c r="AA197" i="17"/>
  <c r="AA485" i="17"/>
  <c r="AA455" i="17"/>
  <c r="AA309" i="17"/>
  <c r="AA275" i="17"/>
  <c r="AA356" i="17"/>
  <c r="AA344" i="17"/>
  <c r="AA238" i="17"/>
  <c r="AA556" i="17"/>
  <c r="AA427" i="17"/>
  <c r="AA399" i="17"/>
  <c r="AA274" i="17"/>
  <c r="AA303" i="17"/>
  <c r="AA72" i="17"/>
  <c r="AA114" i="17"/>
  <c r="AA266" i="17"/>
  <c r="AA302" i="17"/>
  <c r="AA20" i="17"/>
  <c r="AA79" i="17"/>
  <c r="AA115" i="17"/>
  <c r="AA33" i="17"/>
  <c r="AA92" i="17"/>
  <c r="AA286" i="17"/>
  <c r="AA436" i="17"/>
  <c r="AA471" i="17"/>
  <c r="AA95" i="17"/>
  <c r="AA435" i="17"/>
  <c r="AA146" i="17"/>
  <c r="AA396" i="17"/>
  <c r="AA377" i="17"/>
  <c r="AA128" i="17"/>
  <c r="AA387" i="17"/>
  <c r="AA554" i="17"/>
  <c r="AA323" i="17"/>
  <c r="AA558" i="17"/>
  <c r="AA23" i="17"/>
  <c r="AA242" i="17"/>
  <c r="AA218" i="17"/>
  <c r="AA137" i="17"/>
  <c r="AA216" i="17"/>
  <c r="AA578" i="17"/>
  <c r="AA412" i="17"/>
  <c r="AA179" i="17"/>
  <c r="AA541" i="17"/>
  <c r="AA48" i="17"/>
  <c r="AA220" i="17"/>
  <c r="AA571" i="17"/>
  <c r="AA272" i="17"/>
  <c r="AA113" i="17"/>
  <c r="AA545" i="17"/>
  <c r="AA284" i="17"/>
  <c r="AA209" i="17"/>
  <c r="AA30" i="17"/>
  <c r="AA70" i="17"/>
  <c r="AA544" i="17"/>
  <c r="AA360" i="17"/>
  <c r="AA252" i="17"/>
  <c r="AA458" i="17"/>
  <c r="AA572" i="17"/>
  <c r="AA94" i="17"/>
  <c r="AA331" i="17"/>
  <c r="AA254" i="17"/>
  <c r="AA463" i="17"/>
  <c r="AA171" i="17"/>
  <c r="AA310" i="17"/>
  <c r="AA89" i="17"/>
  <c r="AA420" i="17"/>
  <c r="AA351" i="17"/>
  <c r="AA452" i="17"/>
  <c r="AA409" i="17"/>
  <c r="AA127" i="17"/>
  <c r="AA389" i="17"/>
  <c r="AA16" i="17"/>
  <c r="AA414" i="17"/>
  <c r="AA186" i="17"/>
  <c r="AA443" i="17"/>
  <c r="AA479" i="17"/>
  <c r="AA555" i="17"/>
  <c r="AA476" i="17"/>
  <c r="AA307" i="17"/>
  <c r="AA10" i="17"/>
  <c r="AA19" i="17"/>
  <c r="AA392" i="17"/>
  <c r="AA44" i="17"/>
  <c r="AA247" i="17"/>
  <c r="AA210" i="17"/>
  <c r="AA372" i="17"/>
  <c r="AA98" i="17"/>
  <c r="AA64" i="17"/>
  <c r="AA263" i="17"/>
  <c r="AA227" i="17"/>
  <c r="AA4" i="17"/>
  <c r="AA221" i="17"/>
  <c r="AA165" i="17"/>
  <c r="AA9" i="17"/>
  <c r="AA469" i="17"/>
  <c r="AA237" i="17"/>
  <c r="AA52" i="17"/>
  <c r="AA447" i="17"/>
  <c r="AA440" i="17"/>
  <c r="AA406" i="17"/>
  <c r="AA403" i="17"/>
  <c r="AA130" i="17"/>
  <c r="AA583" i="17"/>
  <c r="AA199" i="17"/>
  <c r="AA445" i="17"/>
  <c r="AA282" i="17"/>
  <c r="AA119" i="17"/>
  <c r="AA149" i="17"/>
  <c r="AA532" i="17"/>
  <c r="AA251" i="17"/>
  <c r="AA162" i="17"/>
  <c r="AA91" i="17"/>
  <c r="AA495" i="17"/>
  <c r="AA350" i="17"/>
  <c r="AA123" i="17"/>
  <c r="AA219" i="17"/>
  <c r="AA460" i="17"/>
  <c r="AA81" i="17"/>
  <c r="AA138" i="17"/>
  <c r="AA75" i="17"/>
  <c r="AA526" i="17"/>
  <c r="AA525" i="17"/>
  <c r="AA153" i="17"/>
  <c r="AA61" i="17"/>
  <c r="AA40" i="17"/>
  <c r="AA327" i="17"/>
  <c r="AA182" i="17"/>
  <c r="AA546" i="17"/>
  <c r="AA371" i="17"/>
  <c r="AA482" i="17"/>
  <c r="AA298" i="17"/>
  <c r="AA432" i="17"/>
  <c r="AA11" i="17"/>
  <c r="AA415" i="17"/>
  <c r="AA157" i="17"/>
  <c r="AA533" i="17"/>
  <c r="AA180" i="17"/>
  <c r="AA510" i="17"/>
  <c r="AA160" i="17"/>
  <c r="AA74" i="17"/>
  <c r="AA511" i="17"/>
  <c r="AA368" i="17"/>
  <c r="AA407" i="17"/>
  <c r="AA430" i="17"/>
  <c r="AA155" i="17"/>
  <c r="AA97" i="17"/>
  <c r="AA521" i="17"/>
  <c r="AA50" i="17"/>
  <c r="AA337" i="17"/>
  <c r="AA196" i="17"/>
  <c r="AA535" i="17"/>
  <c r="AA346" i="17"/>
  <c r="AA465" i="17"/>
  <c r="AA228" i="17"/>
  <c r="AA84" i="17"/>
  <c r="AA343" i="17"/>
  <c r="AA86" i="17"/>
  <c r="AA450" i="17"/>
  <c r="AA454" i="17"/>
  <c r="AA139" i="17"/>
  <c r="AA158" i="17"/>
  <c r="AA442" i="17"/>
  <c r="AA401" i="17"/>
  <c r="AA59" i="17"/>
  <c r="AA385" i="17"/>
  <c r="AA580" i="17"/>
  <c r="AA306" i="17"/>
  <c r="AA184" i="17"/>
  <c r="AA439" i="17"/>
  <c r="AA243" i="17"/>
  <c r="AA116" i="17"/>
  <c r="AA143" i="17"/>
  <c r="AA202" i="17"/>
  <c r="AA77" i="17"/>
  <c r="AA276" i="17"/>
  <c r="AA516" i="17"/>
  <c r="AA423" i="17"/>
  <c r="AB1" i="17"/>
  <c r="AA76" i="17"/>
  <c r="AA166" i="17"/>
  <c r="AA503" i="17"/>
  <c r="AA358" i="17"/>
  <c r="AA386" i="17"/>
  <c r="AA480" i="17"/>
  <c r="AA161" i="17"/>
  <c r="AA185" i="17"/>
  <c r="AA506" i="17"/>
  <c r="AA121" i="17"/>
  <c r="AA54" i="17"/>
  <c r="AA172" i="17"/>
  <c r="AA250" i="17"/>
  <c r="AA564" i="17"/>
  <c r="AA548" i="17"/>
  <c r="AA398" i="17"/>
  <c r="AA150" i="17"/>
  <c r="AA55" i="17"/>
  <c r="AA512" i="17"/>
  <c r="AA467" i="17"/>
  <c r="AA188" i="17"/>
  <c r="AA410" i="17"/>
  <c r="AA464" i="17"/>
  <c r="AA204" i="17"/>
  <c r="AA96" i="17"/>
  <c r="AA518" i="17"/>
  <c r="AA449" i="17"/>
  <c r="AA15" i="17"/>
  <c r="AA259" i="17"/>
  <c r="AA457" i="17"/>
  <c r="AA352" i="17"/>
  <c r="AA12" i="17"/>
  <c r="AA588" i="17"/>
  <c r="AA483" i="17"/>
  <c r="AA421" i="17"/>
  <c r="AA125" i="17"/>
  <c r="AA528" i="17"/>
  <c r="AA260" i="17"/>
  <c r="AA239" i="17"/>
  <c r="AA311" i="17"/>
  <c r="AA359" i="17"/>
  <c r="AA498" i="17"/>
  <c r="AA198" i="17"/>
  <c r="AA176" i="17"/>
  <c r="AA255" i="17"/>
  <c r="AA330" i="17"/>
  <c r="AA231" i="17"/>
  <c r="AA178" i="17"/>
  <c r="AA437" i="17"/>
  <c r="AA584" i="17"/>
  <c r="AA134" i="17"/>
  <c r="AA474" i="17"/>
  <c r="AA370" i="17"/>
  <c r="AA73" i="17"/>
  <c r="I464" i="17"/>
  <c r="I357" i="17"/>
  <c r="I209" i="17"/>
  <c r="I5" i="17"/>
  <c r="I406" i="17"/>
  <c r="I277" i="17"/>
  <c r="I95" i="17"/>
  <c r="I405" i="17"/>
  <c r="I328" i="17"/>
  <c r="I121" i="17"/>
  <c r="I12" i="17"/>
  <c r="I201" i="17"/>
  <c r="I198" i="17"/>
  <c r="I171" i="17"/>
  <c r="I375" i="17"/>
  <c r="I514" i="17"/>
  <c r="I497" i="17"/>
  <c r="I490" i="17"/>
  <c r="I176" i="17"/>
  <c r="I246" i="17"/>
  <c r="I451" i="17"/>
  <c r="I525" i="17"/>
  <c r="I37" i="17"/>
  <c r="I447" i="17"/>
  <c r="I346" i="17"/>
  <c r="I220" i="17"/>
  <c r="I323" i="17"/>
  <c r="I377" i="17"/>
  <c r="I511" i="17"/>
  <c r="I382" i="17"/>
  <c r="I140" i="17"/>
  <c r="I312" i="17"/>
  <c r="I139" i="17"/>
  <c r="I414" i="17"/>
  <c r="I143" i="17"/>
  <c r="I253" i="17"/>
  <c r="I371" i="17"/>
  <c r="I434" i="17"/>
  <c r="I473" i="17"/>
  <c r="I71" i="17"/>
  <c r="I516" i="17"/>
  <c r="I48" i="17"/>
  <c r="I280" i="17"/>
  <c r="I166" i="17"/>
  <c r="I261" i="17"/>
  <c r="I556" i="17"/>
  <c r="I388" i="17"/>
  <c r="I200" i="17"/>
  <c r="I418" i="17"/>
  <c r="I491" i="17"/>
  <c r="I86" i="17"/>
  <c r="I498" i="17"/>
  <c r="I444" i="17"/>
  <c r="I421" i="17"/>
  <c r="I213" i="17"/>
  <c r="I91" i="17"/>
  <c r="I185" i="17"/>
  <c r="I87" i="17"/>
  <c r="I495" i="17"/>
  <c r="I135" i="17"/>
  <c r="I372" i="17"/>
  <c r="I7" i="17"/>
  <c r="I467" i="17"/>
  <c r="I314" i="17"/>
  <c r="I242" i="17"/>
  <c r="I481" i="17"/>
  <c r="I572" i="17"/>
  <c r="I576" i="17"/>
  <c r="I78" i="17"/>
  <c r="I262" i="17"/>
  <c r="I442" i="17"/>
  <c r="I501" i="17"/>
  <c r="I190" i="17"/>
  <c r="I513" i="17"/>
  <c r="I316" i="17"/>
  <c r="I75" i="17"/>
  <c r="I471" i="17"/>
  <c r="I449" i="17"/>
  <c r="I267" i="17"/>
  <c r="I422" i="17"/>
  <c r="I392" i="17"/>
  <c r="I118" i="17"/>
  <c r="I142" i="17"/>
  <c r="I282" i="17"/>
  <c r="I362" i="17"/>
  <c r="I276" i="17"/>
  <c r="I205" i="17"/>
  <c r="I450" i="17"/>
  <c r="I43" i="17"/>
  <c r="I574" i="17"/>
  <c r="I568" i="17"/>
  <c r="I485" i="17"/>
  <c r="I476" i="17"/>
  <c r="I531" i="17"/>
  <c r="I545" i="17"/>
  <c r="I369" i="17"/>
  <c r="I548" i="17"/>
  <c r="I151" i="17"/>
  <c r="I384" i="17"/>
  <c r="I307" i="17"/>
  <c r="I317" i="17"/>
  <c r="I230" i="17"/>
  <c r="I258" i="17"/>
  <c r="I203" i="17"/>
  <c r="I492" i="17"/>
  <c r="I500" i="17"/>
  <c r="I586" i="17"/>
  <c r="I39" i="17"/>
  <c r="I186" i="17"/>
  <c r="I90" i="17"/>
  <c r="I305" i="17"/>
  <c r="I131" i="17"/>
  <c r="I284" i="17"/>
  <c r="I395" i="17"/>
  <c r="I320" i="17"/>
  <c r="I73" i="17"/>
  <c r="I117" i="17"/>
  <c r="I113" i="17"/>
  <c r="I107" i="17"/>
  <c r="I361" i="17"/>
  <c r="I341" i="17"/>
  <c r="I122" i="17"/>
  <c r="I18" i="17"/>
  <c r="I252" i="17"/>
  <c r="I99" i="17"/>
  <c r="I245" i="17"/>
  <c r="I358" i="17"/>
  <c r="I588" i="17"/>
  <c r="I160" i="17"/>
  <c r="I356" i="17"/>
  <c r="I462" i="17"/>
  <c r="I426" i="17"/>
  <c r="I89" i="17"/>
  <c r="I483" i="17"/>
  <c r="I466" i="17"/>
  <c r="I268" i="17"/>
  <c r="I585" i="17"/>
  <c r="I4" i="17"/>
  <c r="I359" i="17"/>
  <c r="I120" i="17"/>
  <c r="I271" i="17"/>
  <c r="I524" i="17"/>
  <c r="I168" i="17"/>
  <c r="I311" i="17"/>
  <c r="I411" i="17"/>
  <c r="I349" i="17"/>
  <c r="I164" i="17"/>
  <c r="I453" i="17"/>
  <c r="I399" i="17"/>
  <c r="I482" i="17"/>
  <c r="I404" i="17"/>
  <c r="I217" i="17"/>
  <c r="I290" i="17"/>
  <c r="I25" i="17"/>
  <c r="I374" i="17"/>
  <c r="I236" i="17"/>
  <c r="I167" i="17"/>
  <c r="I380" i="17"/>
  <c r="I221" i="17"/>
  <c r="I150" i="17"/>
  <c r="I378" i="17"/>
  <c r="I517" i="17"/>
  <c r="I174" i="17"/>
  <c r="I336" i="17"/>
  <c r="I239" i="17"/>
  <c r="I100" i="17"/>
  <c r="I244" i="17"/>
  <c r="I256" i="17"/>
  <c r="I286" i="17"/>
  <c r="I439" i="17"/>
  <c r="I65" i="17"/>
  <c r="I76" i="17"/>
  <c r="I345" i="17"/>
  <c r="I509" i="17"/>
  <c r="I112" i="17"/>
  <c r="I298" i="17"/>
  <c r="I9" i="17"/>
  <c r="I243" i="17"/>
  <c r="I227" i="17"/>
  <c r="I417" i="17"/>
  <c r="I319" i="17"/>
  <c r="I352" i="17"/>
  <c r="I291" i="17"/>
  <c r="I325" i="17"/>
  <c r="I542" i="17"/>
  <c r="I8" i="17"/>
  <c r="I49" i="17"/>
  <c r="I33" i="17"/>
  <c r="I353" i="17"/>
  <c r="I248" i="17"/>
  <c r="I187" i="17"/>
  <c r="I322" i="17"/>
  <c r="I64" i="17"/>
  <c r="I427" i="17"/>
  <c r="I363" i="17"/>
  <c r="I429" i="17"/>
  <c r="I477" i="17"/>
  <c r="I225" i="17"/>
  <c r="I147" i="17"/>
  <c r="I480" i="17"/>
  <c r="I373" i="17"/>
  <c r="I138" i="17"/>
  <c r="I549" i="17"/>
  <c r="I338" i="17"/>
  <c r="I376" i="17"/>
  <c r="I94" i="17"/>
  <c r="I379" i="17"/>
  <c r="I257" i="17"/>
  <c r="I157" i="17"/>
  <c r="I550" i="17"/>
  <c r="I445" i="17"/>
  <c r="I534" i="17"/>
  <c r="I55" i="17"/>
  <c r="I184" i="17"/>
  <c r="I144" i="17"/>
  <c r="I180" i="17"/>
  <c r="I431" i="17"/>
  <c r="I111" i="17"/>
  <c r="I50" i="17"/>
  <c r="I146" i="17"/>
  <c r="I409" i="17"/>
  <c r="I544" i="17"/>
  <c r="I270" i="17"/>
  <c r="I133" i="17"/>
  <c r="I454" i="17"/>
  <c r="I238" i="17"/>
  <c r="I165" i="17"/>
  <c r="I533" i="17"/>
  <c r="I519" i="17"/>
  <c r="I557" i="17"/>
  <c r="I487" i="17"/>
  <c r="I484" i="17"/>
  <c r="I415" i="17"/>
  <c r="I59" i="17"/>
  <c r="I573" i="17"/>
  <c r="I156" i="17"/>
  <c r="I183" i="17"/>
  <c r="I83" i="17"/>
  <c r="I396" i="17"/>
  <c r="I522" i="17"/>
  <c r="I390" i="17"/>
  <c r="I527" i="17"/>
  <c r="I175" i="17"/>
  <c r="I313" i="17"/>
  <c r="I132" i="17"/>
  <c r="I310" i="17"/>
  <c r="I566" i="17"/>
  <c r="I74" i="17"/>
  <c r="I272" i="17"/>
  <c r="I505" i="17"/>
  <c r="I289" i="17"/>
  <c r="I552" i="17"/>
  <c r="I502" i="17"/>
  <c r="I440" i="17"/>
  <c r="I223" i="17"/>
  <c r="I233" i="17"/>
  <c r="I105" i="17"/>
  <c r="I401" i="17"/>
  <c r="I560" i="17"/>
  <c r="I393" i="17"/>
  <c r="I443" i="17"/>
  <c r="I103" i="17"/>
  <c r="I461" i="17"/>
  <c r="I208" i="17"/>
  <c r="I178" i="17"/>
  <c r="I301" i="17"/>
  <c r="I308" i="17"/>
  <c r="I124" i="17"/>
  <c r="I40" i="17"/>
  <c r="I582" i="17"/>
  <c r="I204" i="17"/>
  <c r="I350" i="17"/>
  <c r="I265" i="17"/>
  <c r="I85" i="17"/>
  <c r="I152" i="17"/>
  <c r="I279" i="17"/>
  <c r="I149" i="17"/>
  <c r="I398" i="17"/>
  <c r="I181" i="17"/>
  <c r="I36" i="17"/>
  <c r="I364" i="17"/>
  <c r="I330" i="17"/>
  <c r="I564" i="17"/>
  <c r="I579" i="17"/>
  <c r="I274" i="17"/>
  <c r="I423" i="17"/>
  <c r="I249" i="17"/>
  <c r="I432" i="17"/>
  <c r="I430" i="17"/>
  <c r="I394" i="17"/>
  <c r="I397" i="17"/>
  <c r="I558" i="17"/>
  <c r="I254" i="17"/>
  <c r="I232" i="17"/>
  <c r="I366" i="17"/>
  <c r="I387" i="17"/>
  <c r="I199" i="17"/>
  <c r="I295" i="17"/>
  <c r="I141" i="17"/>
  <c r="I367" i="17"/>
  <c r="I344" i="17"/>
  <c r="I123" i="17"/>
  <c r="I386" i="17"/>
  <c r="I229" i="17"/>
  <c r="I472" i="17"/>
  <c r="I20" i="17"/>
  <c r="I334" i="17"/>
  <c r="I340" i="17"/>
  <c r="I365" i="17"/>
  <c r="I333" i="17"/>
  <c r="I538" i="17"/>
  <c r="I326" i="17"/>
  <c r="I110" i="17"/>
  <c r="I348" i="17"/>
  <c r="I460" i="17"/>
  <c r="I57" i="17"/>
  <c r="I299" i="17"/>
  <c r="I569" i="17"/>
  <c r="I193" i="17"/>
  <c r="I17" i="17"/>
  <c r="I521" i="17"/>
  <c r="I370" i="17"/>
  <c r="I241" i="17"/>
  <c r="I510" i="17"/>
  <c r="I109" i="17"/>
  <c r="I438" i="17"/>
  <c r="I436" i="17"/>
  <c r="I530" i="17"/>
  <c r="I425" i="17"/>
  <c r="I385" i="17"/>
  <c r="I294" i="17"/>
  <c r="I339" i="17"/>
  <c r="I532" i="17"/>
  <c r="I351" i="17"/>
  <c r="I21" i="17"/>
  <c r="I127" i="17"/>
  <c r="I278" i="17"/>
  <c r="I97" i="17"/>
  <c r="I115" i="17"/>
  <c r="I92" i="17"/>
  <c r="I441" i="17"/>
  <c r="I134" i="17"/>
  <c r="I419" i="17"/>
  <c r="I332" i="17"/>
  <c r="I177" i="17"/>
  <c r="J1" i="17"/>
  <c r="J583" i="17" s="1"/>
  <c r="J413" i="17"/>
  <c r="I10" i="17"/>
  <c r="I29" i="17"/>
  <c r="I70" i="17"/>
  <c r="I189" i="17"/>
  <c r="I66" i="17"/>
  <c r="I567" i="17"/>
  <c r="I34" i="17"/>
  <c r="I228" i="17"/>
  <c r="I315" i="17"/>
  <c r="I173" i="17"/>
  <c r="I266" i="17"/>
  <c r="I15" i="17"/>
  <c r="I68" i="17"/>
  <c r="I309" i="17"/>
  <c r="I26" i="17"/>
  <c r="I196" i="17"/>
  <c r="I169" i="17"/>
  <c r="I63" i="17"/>
  <c r="I281" i="17"/>
  <c r="I469" i="17"/>
  <c r="I337" i="17"/>
  <c r="I125" i="17"/>
  <c r="I84" i="17"/>
  <c r="I42" i="17"/>
  <c r="I526" i="17"/>
  <c r="I474" i="17"/>
  <c r="I206" i="17"/>
  <c r="I503" i="17"/>
  <c r="I182" i="17"/>
  <c r="I24" i="17"/>
  <c r="I458" i="17"/>
  <c r="I130" i="17"/>
  <c r="I211" i="17"/>
  <c r="I126" i="17"/>
  <c r="I219" i="17"/>
  <c r="I81" i="17"/>
  <c r="I194" i="17"/>
  <c r="I53" i="17"/>
  <c r="I23" i="17"/>
  <c r="I218" i="17"/>
  <c r="I424" i="17"/>
  <c r="I543" i="17"/>
  <c r="I292" i="17"/>
  <c r="I546" i="17"/>
  <c r="I420" i="17"/>
  <c r="I197" i="17"/>
  <c r="I446" i="17"/>
  <c r="I260" i="17"/>
  <c r="I188" i="17"/>
  <c r="I226" i="17"/>
  <c r="I355" i="17"/>
  <c r="I488" i="17"/>
  <c r="I537" i="17"/>
  <c r="I318" i="17"/>
  <c r="I570" i="17"/>
  <c r="I14" i="17"/>
  <c r="I580" i="17"/>
  <c r="I288" i="17"/>
  <c r="I456" i="17"/>
  <c r="I16" i="17"/>
  <c r="I172" i="17"/>
  <c r="I496" i="17"/>
  <c r="I31" i="17"/>
  <c r="I535" i="17"/>
  <c r="I264" i="17"/>
  <c r="I6" i="17"/>
  <c r="I69" i="17"/>
  <c r="I222" i="17"/>
  <c r="I575" i="17"/>
  <c r="I581" i="17"/>
  <c r="I46" i="17"/>
  <c r="I523" i="17"/>
  <c r="I202" i="17"/>
  <c r="I528" i="17"/>
  <c r="I51" i="17"/>
  <c r="I136" i="17"/>
  <c r="I354" i="17"/>
  <c r="I508" i="17"/>
  <c r="I114" i="17"/>
  <c r="I207" i="17"/>
  <c r="I153" i="17"/>
  <c r="I32" i="17"/>
  <c r="I452" i="17"/>
  <c r="I536" i="17"/>
  <c r="I435" i="17"/>
  <c r="I88" i="17"/>
  <c r="I255" i="17"/>
  <c r="I52" i="17"/>
  <c r="I400" i="17"/>
  <c r="I300" i="17"/>
  <c r="I41" i="17"/>
  <c r="I518" i="17"/>
  <c r="I285" i="17"/>
  <c r="I11" i="17"/>
  <c r="I273" i="17"/>
  <c r="I44" i="17"/>
  <c r="I296" i="17"/>
  <c r="I45" i="17"/>
  <c r="I210" i="17"/>
  <c r="I297" i="17"/>
  <c r="I512" i="17"/>
  <c r="I342" i="17"/>
  <c r="I465" i="17"/>
  <c r="I389" i="17"/>
  <c r="I170" i="17"/>
  <c r="I179" i="17"/>
  <c r="I463" i="17"/>
  <c r="I494" i="17"/>
  <c r="I192" i="17"/>
  <c r="I98" i="17"/>
  <c r="I77" i="17"/>
  <c r="I416" i="17"/>
  <c r="I216" i="17"/>
  <c r="I478" i="17"/>
  <c r="I470" i="17"/>
  <c r="I237" i="17"/>
  <c r="I80" i="17"/>
  <c r="I520" i="17"/>
  <c r="I329" i="17"/>
  <c r="I360" i="17"/>
  <c r="I555" i="17"/>
  <c r="I293" i="17"/>
  <c r="I403" i="17"/>
  <c r="I368" i="17"/>
  <c r="I30" i="17"/>
  <c r="I571" i="17"/>
  <c r="I96" i="17"/>
  <c r="I162" i="17"/>
  <c r="I263" i="17"/>
  <c r="I302" i="17"/>
  <c r="I215" i="17"/>
  <c r="I327" i="17"/>
  <c r="I402" i="17"/>
  <c r="I106" i="17"/>
  <c r="I306" i="17"/>
  <c r="I235" i="17"/>
  <c r="I578" i="17"/>
  <c r="I259" i="17"/>
  <c r="I410" i="17"/>
  <c r="I38" i="17"/>
  <c r="I584" i="17"/>
  <c r="I155" i="17"/>
  <c r="I104" i="17"/>
  <c r="I499" i="17"/>
  <c r="I148" i="17"/>
  <c r="I58" i="17"/>
  <c r="I515" i="17"/>
  <c r="I27" i="17"/>
  <c r="I247" i="17"/>
  <c r="I468" i="17"/>
  <c r="I408" i="17"/>
  <c r="I22" i="17"/>
  <c r="I231" i="17"/>
  <c r="I72" i="17"/>
  <c r="I287" i="17"/>
  <c r="I413" i="17"/>
  <c r="I161" i="17"/>
  <c r="I391" i="17"/>
  <c r="I553" i="17"/>
  <c r="I35" i="17"/>
  <c r="I283" i="17"/>
  <c r="I67" i="17"/>
  <c r="I407" i="17"/>
  <c r="I343" i="17"/>
  <c r="I56" i="17"/>
  <c r="I108" i="17"/>
  <c r="I448" i="17"/>
  <c r="I275" i="17"/>
  <c r="I347" i="17"/>
  <c r="I79" i="17"/>
  <c r="I158" i="17"/>
  <c r="I433" i="17"/>
  <c r="I554" i="17"/>
  <c r="I61" i="17"/>
  <c r="I128" i="17"/>
  <c r="I539" i="17"/>
  <c r="I19" i="17"/>
  <c r="I304" i="17"/>
  <c r="I269" i="17"/>
  <c r="I13" i="17"/>
  <c r="I577" i="17"/>
  <c r="I251" i="17"/>
  <c r="I324" i="17"/>
  <c r="I383" i="17"/>
  <c r="I428" i="17"/>
  <c r="I457" i="17"/>
  <c r="I507" i="17"/>
  <c r="I116" i="17"/>
  <c r="I102" i="17"/>
  <c r="I191" i="17"/>
  <c r="I455" i="17"/>
  <c r="I101" i="17"/>
  <c r="I493" i="17"/>
  <c r="I412" i="17"/>
  <c r="I129" i="17"/>
  <c r="I240" i="17"/>
  <c r="I479" i="17"/>
  <c r="I82" i="17"/>
  <c r="I541" i="17"/>
  <c r="I137" i="17"/>
  <c r="I335" i="17"/>
  <c r="I47" i="17"/>
  <c r="I212" i="17"/>
  <c r="I475" i="17"/>
  <c r="I529" i="17"/>
  <c r="I540" i="17"/>
  <c r="I459" i="17"/>
  <c r="I547" i="17"/>
  <c r="I28" i="17"/>
  <c r="I119" i="17"/>
  <c r="I321" i="17"/>
  <c r="I54" i="17"/>
  <c r="I437" i="17"/>
  <c r="I60" i="17"/>
  <c r="I559" i="17"/>
  <c r="I214" i="17"/>
  <c r="I506" i="17"/>
  <c r="I250" i="17"/>
  <c r="I159" i="17"/>
  <c r="I303" i="17"/>
  <c r="I565" i="17"/>
  <c r="I62" i="17"/>
  <c r="I331" i="17"/>
  <c r="I583" i="17"/>
  <c r="I163" i="17"/>
  <c r="AA527" i="17"/>
  <c r="AA301" i="17"/>
  <c r="J103" i="17"/>
  <c r="J70" i="17"/>
  <c r="J119" i="17"/>
  <c r="J314" i="17"/>
  <c r="J232" i="17"/>
  <c r="J539" i="17"/>
  <c r="J207" i="17"/>
  <c r="J524" i="17"/>
  <c r="J343" i="17"/>
  <c r="J421" i="17"/>
  <c r="J270" i="17"/>
  <c r="J108" i="17"/>
  <c r="J79" i="17"/>
  <c r="J56" i="17"/>
  <c r="J227" i="17"/>
  <c r="J365" i="17"/>
  <c r="J204" i="17"/>
  <c r="J417" i="17"/>
  <c r="J548" i="17"/>
  <c r="J423" i="17"/>
  <c r="J199" i="17"/>
  <c r="J18" i="17"/>
  <c r="J456" i="17"/>
  <c r="J265" i="17"/>
  <c r="J497" i="17"/>
  <c r="J402" i="17"/>
  <c r="J66" i="17"/>
  <c r="J182" i="17"/>
  <c r="J364" i="17"/>
  <c r="J118" i="17"/>
  <c r="J259" i="17"/>
  <c r="J408" i="17"/>
  <c r="J75" i="17"/>
  <c r="J328" i="17"/>
  <c r="J151" i="17"/>
  <c r="J471" i="17"/>
  <c r="J308" i="17"/>
  <c r="J318" i="17"/>
  <c r="J169" i="17"/>
  <c r="J186" i="17"/>
  <c r="J104" i="17"/>
  <c r="J515" i="17"/>
  <c r="J130" i="17"/>
  <c r="J189" i="17"/>
  <c r="J457" i="17"/>
  <c r="J267" i="17"/>
  <c r="J303" i="17"/>
  <c r="J466" i="17"/>
  <c r="J92" i="17"/>
  <c r="J29" i="17"/>
  <c r="J192" i="17"/>
  <c r="J470" i="17"/>
  <c r="J148" i="17"/>
  <c r="J25" i="17"/>
  <c r="J377" i="17"/>
  <c r="J100" i="17"/>
  <c r="J481" i="17"/>
  <c r="J520" i="17"/>
  <c r="J464" i="17"/>
  <c r="J196" i="17"/>
  <c r="J23" i="17"/>
  <c r="J228" i="17"/>
  <c r="J537" i="17"/>
  <c r="J450" i="17"/>
  <c r="J547" i="17"/>
  <c r="J13" i="17"/>
  <c r="J412" i="17"/>
  <c r="J240" i="17"/>
  <c r="J430" i="17"/>
  <c r="J427" i="17"/>
  <c r="J345" i="17"/>
  <c r="J262" i="17"/>
  <c r="J432" i="17"/>
  <c r="J17" i="17"/>
  <c r="J556" i="17"/>
  <c r="J271" i="17"/>
  <c r="J483" i="17"/>
  <c r="J276" i="17"/>
  <c r="J371" i="17"/>
  <c r="J28" i="17"/>
  <c r="J219" i="17"/>
  <c r="J416" i="17"/>
  <c r="J535" i="17"/>
  <c r="J380" i="17"/>
  <c r="J463" i="17"/>
  <c r="J144" i="17"/>
  <c r="J487" i="17"/>
  <c r="J298" i="17"/>
  <c r="J152" i="17"/>
  <c r="J16" i="17"/>
  <c r="J448" i="17"/>
  <c r="J242" i="17"/>
  <c r="J293" i="17"/>
  <c r="J206" i="17"/>
  <c r="J185" i="17"/>
  <c r="J558" i="17"/>
  <c r="J88" i="17"/>
  <c r="J446" i="17"/>
  <c r="J469" i="17"/>
  <c r="J475" i="17"/>
  <c r="J46" i="17"/>
  <c r="J109" i="17"/>
  <c r="J149" i="17"/>
  <c r="J405" i="17"/>
  <c r="J24" i="17"/>
  <c r="J366" i="17"/>
  <c r="J391" i="17"/>
  <c r="J178" i="17"/>
  <c r="J425" i="17"/>
  <c r="J50" i="17"/>
  <c r="J422" i="17"/>
  <c r="J183" i="17"/>
  <c r="J190" i="17"/>
  <c r="J61" i="17"/>
  <c r="J477" i="17"/>
  <c r="J400" i="17"/>
  <c r="J300" i="17"/>
  <c r="J37" i="17"/>
  <c r="J335" i="17"/>
  <c r="J352" i="17"/>
  <c r="J43" i="17"/>
  <c r="J121" i="17"/>
  <c r="J89" i="17"/>
  <c r="J586" i="17"/>
  <c r="J406" i="17"/>
  <c r="J373" i="17"/>
  <c r="J337" i="17"/>
  <c r="J530" i="17"/>
  <c r="J47" i="17"/>
  <c r="J315" i="17"/>
  <c r="J332" i="17"/>
  <c r="J554" i="17"/>
  <c r="J9" i="17"/>
  <c r="J170" i="17"/>
  <c r="J440" i="17"/>
  <c r="J338" i="17"/>
  <c r="J221" i="17"/>
  <c r="J336" i="17"/>
  <c r="J321" i="17"/>
  <c r="J342" i="17"/>
  <c r="J510" i="17"/>
  <c r="J311" i="17"/>
  <c r="J552" i="17"/>
  <c r="J455" i="17"/>
  <c r="J360" i="17"/>
  <c r="J496" i="17"/>
  <c r="J301" i="17"/>
  <c r="J253" i="17"/>
  <c r="J575" i="17"/>
  <c r="J198" i="17"/>
  <c r="J160" i="17"/>
  <c r="J132" i="17"/>
  <c r="J473" i="17"/>
  <c r="J351" i="17"/>
  <c r="J194" i="17"/>
  <c r="J288" i="17"/>
  <c r="J176" i="17"/>
  <c r="J571" i="17"/>
  <c r="J101" i="17"/>
  <c r="J285" i="17"/>
  <c r="J97" i="17"/>
  <c r="J459" i="17"/>
  <c r="J134" i="17"/>
  <c r="J320" i="17"/>
  <c r="J214" i="17"/>
  <c r="J217" i="17"/>
  <c r="J407" i="17"/>
  <c r="J526" i="17"/>
  <c r="J171" i="17"/>
  <c r="J580" i="17"/>
  <c r="J12" i="17"/>
  <c r="J398" i="17"/>
  <c r="J161" i="17"/>
  <c r="J296" i="17"/>
  <c r="J179" i="17"/>
  <c r="J143" i="17"/>
  <c r="J393" i="17"/>
  <c r="J452" i="17"/>
  <c r="J499" i="17"/>
  <c r="J437" i="17"/>
  <c r="J96" i="17"/>
  <c r="J277" i="17"/>
  <c r="J349" i="17"/>
  <c r="J576" i="17"/>
  <c r="J346" i="17"/>
  <c r="J77" i="17"/>
  <c r="J197" i="17"/>
  <c r="J538" i="17"/>
  <c r="J213" i="17"/>
  <c r="J102" i="17"/>
  <c r="J460" i="17"/>
  <c r="J581" i="17"/>
  <c r="J443" i="17"/>
  <c r="J58" i="17"/>
  <c r="J107" i="17"/>
  <c r="J4" i="17"/>
  <c r="J48" i="17"/>
  <c r="J444" i="17"/>
  <c r="J330" i="17"/>
  <c r="J399" i="17"/>
  <c r="J153" i="17"/>
  <c r="J82" i="17"/>
  <c r="J248" i="17"/>
  <c r="J522" i="17"/>
  <c r="J86" i="17"/>
  <c r="J540" i="17"/>
  <c r="J55" i="17"/>
  <c r="J187" i="17"/>
  <c r="J299" i="17"/>
  <c r="J386" i="17"/>
  <c r="J280" i="17"/>
  <c r="J297" i="17"/>
  <c r="J31" i="17"/>
  <c r="J181" i="17"/>
  <c r="J245" i="17"/>
  <c r="J76" i="17"/>
  <c r="J501" i="17"/>
  <c r="J272" i="17"/>
  <c r="J333" i="17"/>
  <c r="J533" i="17"/>
  <c r="J157" i="17"/>
  <c r="J449" i="17"/>
  <c r="J54" i="17"/>
  <c r="J264" i="17"/>
  <c r="J494" i="17"/>
  <c r="J287" i="17"/>
  <c r="J172" i="17"/>
  <c r="J295" i="17"/>
  <c r="J36" i="17"/>
  <c r="J106" i="17"/>
  <c r="J273" i="17"/>
  <c r="J124" i="17"/>
  <c r="J39" i="17"/>
  <c r="J95" i="17"/>
  <c r="J582" i="17"/>
  <c r="J205" i="17"/>
  <c r="J329" i="17"/>
  <c r="J237" i="17"/>
  <c r="J42" i="17"/>
  <c r="J585" i="17"/>
  <c r="J379" i="17"/>
  <c r="J168" i="17"/>
  <c r="J90" i="17"/>
  <c r="J468" i="17"/>
  <c r="J111" i="17"/>
  <c r="J319" i="17"/>
  <c r="J382" i="17"/>
  <c r="J307" i="17"/>
  <c r="J63" i="17"/>
  <c r="J208" i="17"/>
  <c r="J429" i="17"/>
  <c r="J156" i="17"/>
  <c r="J126" i="17"/>
  <c r="J231" i="17"/>
  <c r="J80" i="17"/>
  <c r="J428" i="17"/>
  <c r="J98" i="17"/>
  <c r="J544" i="17"/>
  <c r="J226" i="17"/>
  <c r="J553" i="17"/>
  <c r="J403" i="17"/>
  <c r="J557" i="17"/>
  <c r="J484" i="17"/>
  <c r="J249" i="17"/>
  <c r="J503" i="17"/>
  <c r="J230" i="17"/>
  <c r="J138" i="17"/>
  <c r="J44" i="17"/>
  <c r="J341" i="17"/>
  <c r="J166" i="17"/>
  <c r="J165" i="17"/>
  <c r="J569" i="17"/>
  <c r="J363" i="17"/>
  <c r="J454" i="17"/>
  <c r="J105" i="17"/>
  <c r="J220" i="17"/>
  <c r="J91" i="17"/>
  <c r="J508" i="17"/>
  <c r="J281" i="17"/>
  <c r="J87" i="17"/>
  <c r="J488" i="17"/>
  <c r="J73" i="17"/>
  <c r="J133" i="17"/>
  <c r="J120" i="17"/>
  <c r="J439" i="17"/>
  <c r="J506" i="17"/>
  <c r="J147" i="17"/>
  <c r="J110" i="17"/>
  <c r="J441" i="17"/>
  <c r="J334" i="17"/>
  <c r="J30" i="17"/>
  <c r="J574" i="17"/>
  <c r="J254" i="17"/>
  <c r="J566" i="17"/>
  <c r="J177" i="17"/>
  <c r="J10" i="17"/>
  <c r="J35" i="17"/>
  <c r="J302" i="17"/>
  <c r="J482" i="17"/>
  <c r="J462" i="17"/>
  <c r="J433" i="17"/>
  <c r="J573" i="17"/>
  <c r="J555" i="17"/>
  <c r="J129" i="17"/>
  <c r="J72" i="17"/>
  <c r="J246" i="17"/>
  <c r="J389" i="17"/>
  <c r="J316" i="17"/>
  <c r="J415" i="17"/>
  <c r="J357" i="17"/>
  <c r="J368" i="17"/>
  <c r="J394" i="17"/>
  <c r="J359" i="17"/>
  <c r="J304" i="17"/>
  <c r="J505" i="17"/>
  <c r="J200" i="17"/>
  <c r="J541" i="17"/>
  <c r="J128" i="17"/>
  <c r="J123" i="17"/>
  <c r="J279" i="17"/>
  <c r="J532" i="17"/>
  <c r="J485" i="17"/>
  <c r="J57" i="17"/>
  <c r="J478" i="17"/>
  <c r="J498" i="17"/>
  <c r="J534" i="17"/>
  <c r="J525" i="17"/>
  <c r="J310" i="17"/>
  <c r="J507" i="17"/>
  <c r="J495" i="17"/>
  <c r="J395" i="17"/>
  <c r="J309" i="17"/>
  <c r="J131" i="17"/>
  <c r="J317" i="17"/>
  <c r="J461" i="17"/>
  <c r="J136" i="17"/>
  <c r="J146" i="17"/>
  <c r="J347" i="17"/>
  <c r="J164" i="17"/>
  <c r="J367" i="17"/>
  <c r="J233" i="17"/>
  <c r="J174" i="17"/>
  <c r="J21" i="17"/>
  <c r="J201" i="17"/>
  <c r="J278" i="17"/>
  <c r="J84" i="17"/>
  <c r="J419" i="17"/>
  <c r="J326" i="17"/>
  <c r="J275" i="17"/>
  <c r="J38" i="17"/>
  <c r="J375" i="17"/>
  <c r="J509" i="17"/>
  <c r="J528" i="17"/>
  <c r="J163" i="17"/>
  <c r="J411" i="17"/>
  <c r="J291" i="17"/>
  <c r="J6" i="17"/>
  <c r="J511" i="17"/>
  <c r="J458" i="17"/>
  <c r="J223" i="17"/>
  <c r="J257" i="17"/>
  <c r="J191" i="17"/>
  <c r="J354" i="17"/>
  <c r="J51" i="17"/>
  <c r="J568" i="17"/>
  <c r="J238" i="17"/>
  <c r="J27" i="17"/>
  <c r="J404" i="17"/>
  <c r="J474" i="17"/>
  <c r="J203" i="17"/>
  <c r="J519" i="17"/>
  <c r="J85" i="17"/>
  <c r="J94" i="17"/>
  <c r="J500" i="17"/>
  <c r="K1" i="17"/>
  <c r="J158" i="17"/>
  <c r="J266" i="17"/>
  <c r="J322" i="17"/>
  <c r="J451" i="17"/>
  <c r="J491" i="17"/>
  <c r="J549" i="17"/>
  <c r="J564" i="17"/>
  <c r="J142" i="17"/>
  <c r="J127" i="17"/>
  <c r="J20" i="17"/>
  <c r="J99" i="17"/>
  <c r="J139" i="17"/>
  <c r="J141" i="17"/>
  <c r="J69" i="17"/>
  <c r="J424" i="17"/>
  <c r="J523" i="17"/>
  <c r="J241" i="17"/>
  <c r="J256" i="17"/>
  <c r="J282" i="17"/>
  <c r="J150" i="17"/>
  <c r="J324" i="17"/>
  <c r="J184" i="17"/>
  <c r="J570" i="17"/>
  <c r="J74" i="17"/>
  <c r="J40" i="17"/>
  <c r="J137" i="17"/>
  <c r="J369" i="17"/>
  <c r="J8" i="17"/>
  <c r="J414" i="17"/>
  <c r="J215" i="17"/>
  <c r="J236" i="17"/>
  <c r="J5" i="17"/>
  <c r="J175" i="17"/>
  <c r="J579" i="17"/>
  <c r="J521" i="17"/>
  <c r="J418" i="17"/>
  <c r="J52" i="17"/>
  <c r="J244" i="17"/>
  <c r="J286" i="17"/>
  <c r="J260" i="17"/>
  <c r="J358" i="17"/>
  <c r="J78" i="17"/>
  <c r="J438" i="17"/>
  <c r="J71" i="17"/>
  <c r="J476" i="17"/>
  <c r="J513" i="17"/>
  <c r="J65" i="17"/>
  <c r="J355" i="17"/>
  <c r="J401" i="17"/>
  <c r="J480" i="17"/>
  <c r="J125" i="17"/>
  <c r="J83" i="17"/>
  <c r="J274" i="17"/>
  <c r="J41" i="17"/>
  <c r="J529" i="17"/>
  <c r="J290" i="17"/>
  <c r="J431" i="17"/>
  <c r="J445" i="17"/>
  <c r="J472" i="17"/>
  <c r="J243" i="17"/>
  <c r="J588" i="17"/>
  <c r="J14" i="17"/>
  <c r="J442" i="17"/>
  <c r="J294" i="17"/>
  <c r="J167" i="17"/>
  <c r="J348" i="17"/>
  <c r="J159" i="17"/>
  <c r="J388" i="17"/>
  <c r="J531" i="17"/>
  <c r="J410" i="17"/>
  <c r="J339" i="17"/>
  <c r="J312" i="17"/>
  <c r="J536" i="17"/>
  <c r="J7" i="17"/>
  <c r="J306" i="17"/>
  <c r="J447" i="17"/>
  <c r="J361" i="17"/>
  <c r="J155" i="17"/>
  <c r="J255" i="17"/>
  <c r="J385" i="17"/>
  <c r="J559" i="17"/>
  <c r="J209" i="17"/>
  <c r="J117" i="17"/>
  <c r="J325" i="17"/>
  <c r="J434" i="17"/>
  <c r="J490" i="17"/>
  <c r="J542" i="17"/>
  <c r="J323" i="17"/>
  <c r="J378" i="17"/>
  <c r="J356" i="17"/>
  <c r="J222" i="17"/>
  <c r="J81" i="17"/>
  <c r="J225" i="17"/>
  <c r="J193" i="17"/>
  <c r="J374" i="17"/>
  <c r="J216" i="17"/>
  <c r="J514" i="17"/>
  <c r="J49" i="17"/>
  <c r="J344" i="17"/>
  <c r="J162" i="17"/>
  <c r="J59" i="17"/>
  <c r="J211" i="17"/>
  <c r="J305" i="17"/>
  <c r="AB391" i="17"/>
  <c r="AB73" i="17"/>
  <c r="AB193" i="17"/>
  <c r="AB298" i="17"/>
  <c r="AB326" i="17"/>
  <c r="AB528" i="17"/>
  <c r="AB174" i="17"/>
  <c r="AB480" i="17"/>
  <c r="AB392" i="17"/>
  <c r="AB330" i="17"/>
  <c r="AB165" i="17"/>
  <c r="AB220" i="17"/>
  <c r="AB323" i="17"/>
  <c r="AB466" i="17"/>
  <c r="AB23" i="17"/>
  <c r="AB279" i="17"/>
  <c r="AB48" i="17"/>
  <c r="AB469" i="17"/>
  <c r="AB417" i="17"/>
  <c r="AB464" i="17"/>
  <c r="AB33" i="17"/>
  <c r="AB42" i="17"/>
  <c r="AB103" i="17"/>
  <c r="AB236" i="17"/>
  <c r="AB306" i="17"/>
  <c r="AB135" i="17"/>
  <c r="AB46" i="17"/>
  <c r="AB335" i="17"/>
  <c r="AB362" i="17"/>
  <c r="AB509" i="17"/>
  <c r="AB384" i="17"/>
  <c r="AB86" i="17"/>
  <c r="AB107" i="17"/>
  <c r="AB219" i="17"/>
  <c r="AB240" i="17"/>
  <c r="AB190" i="17"/>
  <c r="AB363" i="17"/>
  <c r="AB441" i="17"/>
  <c r="AB207" i="17"/>
  <c r="AB55" i="17"/>
  <c r="AB521" i="17"/>
  <c r="AB232" i="17"/>
  <c r="AB315" i="17"/>
  <c r="AB213" i="17"/>
  <c r="AB511" i="17"/>
  <c r="AB567" i="17"/>
  <c r="AB293" i="17"/>
  <c r="AB160" i="17"/>
  <c r="AB158" i="17"/>
  <c r="AB320" i="17"/>
  <c r="AB294" i="17"/>
  <c r="AB462" i="17"/>
  <c r="AB560" i="17"/>
  <c r="AB353" i="17"/>
  <c r="AB201" i="17"/>
  <c r="AB82" i="17"/>
  <c r="AB166" i="17"/>
  <c r="AB383" i="17"/>
  <c r="AB493" i="17"/>
  <c r="AB361" i="17"/>
  <c r="AB50" i="17"/>
  <c r="AB111" i="17"/>
  <c r="AB552" i="17"/>
  <c r="AB221" i="17"/>
  <c r="AB91" i="17"/>
  <c r="AB143" i="17"/>
  <c r="AB34" i="17"/>
  <c r="AB126" i="17"/>
  <c r="AB453" i="17"/>
  <c r="AB300" i="17"/>
  <c r="AB332" i="17"/>
  <c r="AB507" i="17"/>
  <c r="AB398" i="17"/>
  <c r="AB419" i="17"/>
  <c r="AB566" i="17"/>
  <c r="AB356" i="17"/>
  <c r="AB170" i="17"/>
  <c r="AB373" i="17"/>
  <c r="AB116" i="17"/>
  <c r="AB331" i="17"/>
  <c r="AB151" i="17"/>
  <c r="AB471" i="17"/>
  <c r="AB529" i="17"/>
  <c r="AB209" i="17"/>
  <c r="AB128" i="17"/>
  <c r="AB17" i="17"/>
  <c r="AB389" i="17"/>
  <c r="AB325" i="17"/>
  <c r="AB349" i="17"/>
  <c r="AB118" i="17"/>
  <c r="AB70" i="17"/>
  <c r="AB63" i="17"/>
  <c r="AB406" i="17"/>
  <c r="AB448" i="17"/>
  <c r="AB187" i="17"/>
  <c r="AB51" i="17"/>
  <c r="AB202" i="17"/>
  <c r="AB41" i="17"/>
  <c r="AB204" i="17"/>
  <c r="AB496" i="17"/>
  <c r="AB181" i="17"/>
  <c r="AC1" i="17"/>
  <c r="AB159" i="17"/>
  <c r="AB425" i="17"/>
  <c r="AB311" i="17"/>
  <c r="AB571" i="17"/>
  <c r="AB262" i="17"/>
  <c r="AB388" i="17"/>
  <c r="AB501" i="17"/>
  <c r="AB290" i="17"/>
  <c r="AB203" i="17"/>
  <c r="AB168" i="17"/>
  <c r="AB130" i="17"/>
  <c r="AB506" i="17"/>
  <c r="AB258" i="17"/>
  <c r="AB212" i="17"/>
  <c r="AB140" i="17"/>
  <c r="AB474" i="17"/>
  <c r="AB215" i="17"/>
  <c r="AB544" i="17"/>
  <c r="AB531" i="17"/>
  <c r="AB217" i="17"/>
  <c r="AB15" i="17"/>
  <c r="AB184" i="17"/>
  <c r="AB479" i="17"/>
  <c r="AB38" i="17"/>
  <c r="AB322" i="17"/>
  <c r="AB68" i="17"/>
  <c r="AB446" i="17"/>
  <c r="AB246" i="17"/>
  <c r="AB411" i="17"/>
  <c r="AB378" i="17"/>
  <c r="AB299" i="17"/>
  <c r="AB308" i="17"/>
  <c r="AB424" i="17"/>
  <c r="AB59" i="17"/>
  <c r="AB484" i="17"/>
  <c r="AB132" i="17"/>
  <c r="AB225" i="17"/>
  <c r="AB564" i="17"/>
  <c r="AB98" i="17"/>
  <c r="AB556" i="17"/>
  <c r="AB270" i="17"/>
  <c r="AB429" i="17"/>
  <c r="AB371" i="17"/>
  <c r="AB576" i="17"/>
  <c r="AB113" i="17"/>
  <c r="AB304" i="17"/>
  <c r="AB109" i="17"/>
  <c r="AB579" i="17"/>
  <c r="AB409" i="17"/>
  <c r="AB104" i="17"/>
  <c r="AB291" i="17"/>
  <c r="AB503" i="17"/>
  <c r="AB178" i="17"/>
  <c r="AB87" i="17"/>
  <c r="AB264" i="17"/>
  <c r="AB387" i="17"/>
  <c r="AB108" i="17"/>
  <c r="AB574" i="17"/>
  <c r="AB303" i="17"/>
  <c r="AB477" i="17"/>
  <c r="AB535" i="17"/>
  <c r="AB508" i="17"/>
  <c r="AB88" i="17"/>
  <c r="AB344" i="17"/>
  <c r="AB585" i="17"/>
  <c r="AB138" i="17"/>
  <c r="AB254" i="17"/>
  <c r="AB167" i="17"/>
  <c r="AB393" i="17"/>
  <c r="AB228" i="17"/>
  <c r="AB443" i="17"/>
  <c r="AB71" i="17"/>
  <c r="AB459" i="17"/>
  <c r="AB92" i="17"/>
  <c r="AB513" i="17"/>
  <c r="AB555" i="17"/>
  <c r="AB288" i="17"/>
  <c r="AB235" i="17"/>
  <c r="AB133" i="17"/>
  <c r="AB403" i="17"/>
  <c r="AB40" i="17"/>
  <c r="AB400" i="17"/>
  <c r="AB407" i="17"/>
  <c r="AB277" i="17"/>
  <c r="AB488" i="17"/>
  <c r="AB27" i="17"/>
  <c r="AB341" i="17"/>
  <c r="AB570" i="17"/>
  <c r="AB502" i="17"/>
  <c r="AB218" i="17"/>
  <c r="AB271" i="17"/>
  <c r="AB345" i="17"/>
  <c r="AB58" i="17"/>
  <c r="AB497" i="17"/>
  <c r="AB153" i="17"/>
  <c r="AB245" i="17"/>
  <c r="AB99" i="17"/>
  <c r="AB253" i="17"/>
  <c r="AB538" i="17"/>
  <c r="AB72" i="17"/>
  <c r="AB252" i="17"/>
  <c r="AB173" i="17"/>
  <c r="AB211" i="17"/>
  <c r="AB6" i="17"/>
  <c r="AB364" i="17"/>
  <c r="AB119" i="17"/>
  <c r="AB259" i="17"/>
  <c r="AB314" i="17"/>
  <c r="AB191" i="17"/>
  <c r="AB78" i="17"/>
  <c r="AB157" i="17"/>
  <c r="AB285" i="17"/>
  <c r="AB580" i="17"/>
  <c r="AB162" i="17"/>
  <c r="AB16" i="17"/>
  <c r="AB487" i="17"/>
  <c r="AB180" i="17"/>
  <c r="AB198" i="17"/>
  <c r="AB25" i="17"/>
  <c r="AB549" i="17"/>
  <c r="AB395" i="17"/>
  <c r="AB100" i="17"/>
  <c r="AB458" i="17"/>
  <c r="AB402" i="17"/>
  <c r="AB65" i="17"/>
  <c r="AB83" i="17"/>
  <c r="AB21" i="17"/>
  <c r="AB540" i="17"/>
  <c r="AB318" i="17"/>
  <c r="AB578" i="17"/>
  <c r="AB476" i="17"/>
  <c r="AB524" i="17"/>
  <c r="AB269" i="17"/>
  <c r="AB408" i="17"/>
  <c r="AB106" i="17"/>
  <c r="AB455" i="17"/>
  <c r="AB177" i="17"/>
  <c r="AB266" i="17"/>
  <c r="AB85" i="17"/>
  <c r="AB297" i="17"/>
  <c r="AB94" i="17"/>
  <c r="AB350" i="17"/>
  <c r="AB490" i="17"/>
  <c r="AB518" i="17"/>
  <c r="AB545" i="17"/>
  <c r="AB505" i="17"/>
  <c r="AB260" i="17"/>
  <c r="AB115" i="17"/>
  <c r="AB28" i="17"/>
  <c r="AB418" i="17"/>
  <c r="AB428" i="17"/>
  <c r="AB208" i="17"/>
  <c r="AB124" i="17"/>
  <c r="AB185" i="17"/>
  <c r="AB401" i="17"/>
  <c r="AB431" i="17"/>
  <c r="AB97" i="17"/>
  <c r="AB498" i="17"/>
  <c r="AB372" i="17"/>
  <c r="AB338" i="17"/>
  <c r="AB445" i="17"/>
  <c r="AB305" i="17"/>
  <c r="AB495" i="17"/>
  <c r="AB32" i="17"/>
  <c r="AB430" i="17"/>
  <c r="AB105" i="17"/>
  <c r="AB139" i="17"/>
  <c r="AB413" i="17"/>
  <c r="AB416" i="17"/>
  <c r="AB435" i="17"/>
  <c r="AB35" i="17"/>
  <c r="AB410" i="17"/>
  <c r="AB554" i="17"/>
  <c r="AB122" i="17"/>
  <c r="AB421" i="17"/>
  <c r="AB573" i="17"/>
  <c r="AB125" i="17"/>
  <c r="AB547" i="17"/>
  <c r="AB251" i="17"/>
  <c r="AB368" i="17"/>
  <c r="AB492" i="17"/>
  <c r="AB22" i="17"/>
  <c r="AB357" i="17"/>
  <c r="AB451" i="17"/>
  <c r="AB470" i="17"/>
  <c r="AB176" i="17"/>
  <c r="AB164" i="17"/>
  <c r="AB461" i="17"/>
  <c r="AB241" i="17"/>
  <c r="AB62" i="17"/>
  <c r="AB95" i="17"/>
  <c r="AB200" i="17"/>
  <c r="AB214" i="17"/>
  <c r="AB36" i="17"/>
  <c r="AB161" i="17"/>
  <c r="AB131" i="17"/>
  <c r="AB19" i="17"/>
  <c r="AB365" i="17"/>
  <c r="AB532" i="17"/>
  <c r="AB558" i="17"/>
  <c r="AB67" i="17"/>
  <c r="AB437" i="17"/>
  <c r="AB420" i="17"/>
  <c r="AB328" i="17"/>
  <c r="AB8" i="17"/>
  <c r="AB149" i="17"/>
  <c r="AB553" i="17"/>
  <c r="AB583" i="17"/>
  <c r="AB278" i="17"/>
  <c r="AB255" i="17"/>
  <c r="AB123" i="17"/>
  <c r="AB313" i="17"/>
  <c r="AB197" i="17"/>
  <c r="AB348" i="17"/>
  <c r="AB542" i="17"/>
  <c r="AB499" i="17"/>
  <c r="AB500" i="17"/>
  <c r="AB301" i="17"/>
  <c r="AB134" i="17"/>
  <c r="AB366" i="17"/>
  <c r="AB223" i="17"/>
  <c r="AB18" i="17"/>
  <c r="AB275" i="17"/>
  <c r="AB412" i="17"/>
  <c r="AB261" i="17"/>
  <c r="AB473" i="17"/>
  <c r="AB510" i="17"/>
  <c r="AB7" i="17"/>
  <c r="AB386" i="17"/>
  <c r="AB514" i="17"/>
  <c r="AB81" i="17"/>
  <c r="AB336" i="17"/>
  <c r="AB390" i="17"/>
  <c r="AB163" i="17"/>
  <c r="AB89" i="17"/>
  <c r="AB427" i="17"/>
  <c r="AB324" i="17"/>
  <c r="AB242" i="17"/>
  <c r="AB141" i="17"/>
  <c r="AB537" i="17"/>
  <c r="AB75" i="17"/>
  <c r="AB172" i="17"/>
  <c r="AB289" i="17"/>
  <c r="AB396" i="17"/>
  <c r="AB295" i="17"/>
  <c r="AB30" i="17"/>
  <c r="AB317" i="17"/>
  <c r="AB52" i="17"/>
  <c r="AB182" i="17"/>
  <c r="AB192" i="17"/>
  <c r="AB171" i="17"/>
  <c r="AB249" i="17"/>
  <c r="AB188" i="17"/>
  <c r="AB121" i="17"/>
  <c r="AB457" i="17"/>
  <c r="AB440" i="17"/>
  <c r="AB346" i="17"/>
  <c r="AB472" i="17"/>
  <c r="AB147" i="17"/>
  <c r="AB54" i="17"/>
  <c r="AB129" i="17"/>
  <c r="AB394" i="17"/>
  <c r="AB465" i="17"/>
  <c r="AB307" i="17"/>
  <c r="AB355" i="17"/>
  <c r="AB267" i="17"/>
  <c r="AB13" i="17"/>
  <c r="AB142" i="17"/>
  <c r="AB550" i="17"/>
  <c r="AB210" i="17"/>
  <c r="AB343" i="17"/>
  <c r="AB60" i="17"/>
  <c r="AB263" i="17"/>
  <c r="AB79" i="17"/>
  <c r="AB250" i="17"/>
  <c r="AB385" i="17"/>
  <c r="AB43" i="17"/>
  <c r="AB230" i="17"/>
  <c r="AB347" i="17"/>
  <c r="AB312" i="17"/>
  <c r="AB541" i="17"/>
  <c r="AB189" i="17"/>
  <c r="AB569" i="17"/>
  <c r="AB572" i="17"/>
  <c r="AB169" i="17"/>
  <c r="AB351" i="17"/>
  <c r="AB287" i="17"/>
  <c r="AB404" i="17"/>
  <c r="AB460" i="17"/>
  <c r="AB316" i="17"/>
  <c r="AB61" i="17"/>
  <c r="AB370" i="17"/>
  <c r="AB276" i="17"/>
  <c r="AB84" i="17"/>
  <c r="AB90" i="17"/>
  <c r="AB369" i="17"/>
  <c r="AB520" i="17"/>
  <c r="AB39" i="17"/>
  <c r="AB233" i="17"/>
  <c r="AB12" i="17"/>
  <c r="AB432" i="17"/>
  <c r="AB515" i="17"/>
  <c r="AB292" i="17"/>
  <c r="AB454" i="17"/>
  <c r="AB559" i="17"/>
  <c r="AB56" i="17"/>
  <c r="AB485" i="17"/>
  <c r="AB272" i="17"/>
  <c r="AB102" i="17"/>
  <c r="AB468" i="17"/>
  <c r="AB327" i="17"/>
  <c r="AB256" i="17"/>
  <c r="AB152" i="17"/>
  <c r="AB534" i="17"/>
  <c r="AB436" i="17"/>
  <c r="AB4" i="17"/>
  <c r="AB238" i="17"/>
  <c r="AB196" i="17"/>
  <c r="AB247" i="17"/>
  <c r="AB156" i="17"/>
  <c r="AB248" i="17"/>
  <c r="AB309" i="17"/>
  <c r="AB206" i="17"/>
  <c r="AB296" i="17"/>
  <c r="AB11" i="17"/>
  <c r="AB74" i="17"/>
  <c r="AB29" i="17"/>
  <c r="AB183" i="17"/>
  <c r="AB117" i="17"/>
  <c r="AB557" i="17"/>
  <c r="AB127" i="17"/>
  <c r="AB358" i="17"/>
  <c r="AB179" i="17"/>
  <c r="AB422" i="17"/>
  <c r="AB433" i="17"/>
  <c r="AB519" i="17"/>
  <c r="AB575" i="17"/>
  <c r="AB334" i="17"/>
  <c r="AB5" i="17"/>
  <c r="AB379" i="17"/>
  <c r="AB405" i="17"/>
  <c r="AB273" i="17"/>
  <c r="AB399" i="17"/>
  <c r="AB533" i="17"/>
  <c r="AB526" i="17"/>
  <c r="AB491" i="17"/>
  <c r="AB447" i="17"/>
  <c r="AB517" i="17"/>
  <c r="AB377" i="17"/>
  <c r="AB512" i="17"/>
  <c r="AB367" i="17"/>
  <c r="AB577" i="17"/>
  <c r="AB69" i="17"/>
  <c r="AB283" i="17"/>
  <c r="AB467" i="17"/>
  <c r="AB586" i="17"/>
  <c r="AB205" i="17"/>
  <c r="AB450" i="17"/>
  <c r="AB148" i="17"/>
  <c r="AB120" i="17"/>
  <c r="AB342" i="17"/>
  <c r="AB352" i="17"/>
  <c r="AB516" i="17"/>
  <c r="AB302" i="17"/>
  <c r="AB31" i="17"/>
  <c r="AB483" i="17"/>
  <c r="AB536" i="17"/>
  <c r="AB222" i="17"/>
  <c r="AB194" i="17"/>
  <c r="AB340" i="17"/>
  <c r="AB112" i="17"/>
  <c r="AB280" i="17"/>
  <c r="AB186" i="17"/>
  <c r="AB20" i="17"/>
  <c r="AB229" i="17"/>
  <c r="AB374" i="17"/>
  <c r="AB231" i="17"/>
  <c r="AB114" i="17"/>
  <c r="AB155" i="17"/>
  <c r="AB284" i="17"/>
  <c r="AB274" i="17"/>
  <c r="AB523" i="17"/>
  <c r="AB96" i="17"/>
  <c r="AB47" i="17"/>
  <c r="AB66" i="17"/>
  <c r="AB45" i="17"/>
  <c r="AB382" i="17"/>
  <c r="AB282" i="17"/>
  <c r="AB439" i="17"/>
  <c r="AB37" i="17"/>
  <c r="AB522" i="17"/>
  <c r="AB321" i="17"/>
  <c r="AB449" i="17"/>
  <c r="AB77" i="17"/>
  <c r="AB226" i="17"/>
  <c r="AB478" i="17"/>
  <c r="AB494" i="17"/>
  <c r="AB265" i="17"/>
  <c r="AB337" i="17"/>
  <c r="AB14" i="17"/>
  <c r="AB268" i="17"/>
  <c r="AB244" i="17"/>
  <c r="AB243" i="17"/>
  <c r="AB442" i="17"/>
  <c r="AB216" i="17"/>
  <c r="AB527" i="17"/>
  <c r="AB452" i="17"/>
  <c r="AB482" i="17"/>
  <c r="AB568" i="17"/>
  <c r="AB76" i="17"/>
  <c r="AB475" i="17"/>
  <c r="AB150" i="17"/>
  <c r="AB64" i="17"/>
  <c r="AB539" i="17"/>
  <c r="AB310" i="17"/>
  <c r="AB415" i="17"/>
  <c r="AB548" i="17"/>
  <c r="AB44" i="17"/>
  <c r="AB546" i="17"/>
  <c r="AB237" i="17"/>
  <c r="AB426" i="17"/>
  <c r="AB444" i="17"/>
  <c r="AB146" i="17"/>
  <c r="AB199" i="17"/>
  <c r="AB137" i="17"/>
  <c r="AB286" i="17"/>
  <c r="AB375" i="17"/>
  <c r="AB257" i="17"/>
  <c r="AB144" i="17"/>
  <c r="AB584" i="17"/>
  <c r="AB434" i="17"/>
  <c r="AB565" i="17"/>
  <c r="AB423" i="17"/>
  <c r="AB10" i="17"/>
  <c r="AB414" i="17"/>
  <c r="AB456" i="17"/>
  <c r="AB543" i="17"/>
  <c r="AB110" i="17"/>
  <c r="AB397" i="17"/>
  <c r="AB53" i="17"/>
  <c r="AB136" i="17"/>
  <c r="AB26" i="17"/>
  <c r="AB582" i="17"/>
  <c r="AB24" i="17"/>
  <c r="AB49" i="17"/>
  <c r="AB329" i="17"/>
  <c r="AB359" i="17"/>
  <c r="AB588" i="17"/>
  <c r="AB339" i="17"/>
  <c r="AB438" i="17"/>
  <c r="AB463" i="17"/>
  <c r="AB227" i="17"/>
  <c r="AB80" i="17"/>
  <c r="AB525" i="17"/>
  <c r="AB376" i="17"/>
  <c r="AB57" i="17"/>
  <c r="AB333" i="17"/>
  <c r="AB481" i="17"/>
  <c r="AB581" i="17"/>
  <c r="AB101" i="17"/>
  <c r="AB281" i="17"/>
  <c r="AB175" i="17"/>
  <c r="AB239" i="17"/>
  <c r="AB319" i="17"/>
  <c r="AB380" i="17"/>
  <c r="AB9" i="17"/>
  <c r="AB530" i="17"/>
  <c r="AB360" i="17"/>
  <c r="AB354" i="17"/>
  <c r="AC337" i="17"/>
  <c r="AC571" i="17"/>
  <c r="AC394" i="17"/>
  <c r="AC226" i="17"/>
  <c r="AC517" i="17"/>
  <c r="AC113" i="17"/>
  <c r="AC310" i="17"/>
  <c r="AC339" i="17"/>
  <c r="AC286" i="17"/>
  <c r="AC395" i="17"/>
  <c r="AC484" i="17"/>
  <c r="AC352" i="17"/>
  <c r="AC287" i="17"/>
  <c r="AC166" i="17"/>
  <c r="AC492" i="17"/>
  <c r="AC266" i="17"/>
  <c r="AC358" i="17"/>
  <c r="AC393" i="17"/>
  <c r="AC137" i="17"/>
  <c r="AC550" i="17"/>
  <c r="AC569" i="17"/>
  <c r="AC514" i="17"/>
  <c r="AC269" i="17"/>
  <c r="AC281" i="17"/>
  <c r="AC99" i="17"/>
  <c r="AC341" i="17"/>
  <c r="AC462" i="17"/>
  <c r="AC580" i="17"/>
  <c r="AC493" i="17"/>
  <c r="AC235" i="17"/>
  <c r="AC277" i="17"/>
  <c r="AC23" i="17"/>
  <c r="AC102" i="17"/>
  <c r="AC218" i="17"/>
  <c r="AC512" i="17"/>
  <c r="AC51" i="17"/>
  <c r="AC579" i="17"/>
  <c r="AC280" i="17"/>
  <c r="AC334" i="17"/>
  <c r="AC116" i="17"/>
  <c r="AC29" i="17"/>
  <c r="AC542" i="17"/>
  <c r="AC117" i="17"/>
  <c r="AC278" i="17"/>
  <c r="AC33" i="17"/>
  <c r="AC466" i="17"/>
  <c r="AC239" i="17"/>
  <c r="AC171" i="17"/>
  <c r="AC538" i="17"/>
  <c r="AC437" i="17"/>
  <c r="AC540" i="17"/>
  <c r="AC314" i="17"/>
  <c r="AC21" i="17"/>
  <c r="AC560" i="17"/>
  <c r="AC128" i="17"/>
  <c r="AC308" i="17"/>
  <c r="AC253" i="17"/>
  <c r="AC272" i="17"/>
  <c r="AC348" i="17"/>
  <c r="AC488" i="17"/>
  <c r="AC146" i="17"/>
  <c r="AC185" i="17"/>
  <c r="AC16" i="17"/>
  <c r="AC255" i="17"/>
  <c r="AC324" i="17"/>
  <c r="AC288" i="17"/>
  <c r="AC586" i="17"/>
  <c r="AC123" i="17"/>
  <c r="AC216" i="17"/>
  <c r="AC549" i="17"/>
  <c r="AC435" i="17"/>
  <c r="AC375" i="17"/>
  <c r="AC119" i="17"/>
  <c r="AC143" i="17"/>
  <c r="AC494" i="17"/>
  <c r="AC544" i="17"/>
  <c r="AC209" i="17"/>
  <c r="AC223" i="17"/>
  <c r="AC155" i="17"/>
  <c r="AC282" i="17"/>
  <c r="AC34" i="17"/>
  <c r="AC126" i="17"/>
  <c r="AC153" i="17"/>
  <c r="AC248" i="17"/>
  <c r="AC406" i="17"/>
  <c r="AC10" i="17"/>
  <c r="AC127" i="17"/>
  <c r="AC204" i="17"/>
  <c r="AC49" i="17"/>
  <c r="AC304" i="17"/>
  <c r="AC41" i="17"/>
  <c r="AC275" i="17"/>
  <c r="AC433" i="17"/>
  <c r="AC150" i="17"/>
  <c r="AC70" i="17"/>
  <c r="AC491" i="17"/>
  <c r="AC369" i="17"/>
  <c r="AC177" i="17"/>
  <c r="AC39" i="17"/>
  <c r="AC78" i="17"/>
  <c r="AC138" i="17"/>
  <c r="AC65" i="17"/>
  <c r="AC499" i="17"/>
  <c r="AC13" i="17"/>
  <c r="AC114" i="17"/>
  <c r="AC470" i="17"/>
  <c r="AC295" i="17"/>
  <c r="AC77" i="17"/>
  <c r="AC414" i="17"/>
  <c r="AC170" i="17"/>
  <c r="AC95" i="17"/>
  <c r="AC585" i="17"/>
  <c r="AC388" i="17"/>
  <c r="AC463" i="17"/>
  <c r="AC55" i="17"/>
  <c r="AC96" i="17"/>
  <c r="AC573" i="17"/>
  <c r="AC441" i="17"/>
  <c r="AC434" i="17"/>
  <c r="AC583" i="17"/>
  <c r="AC417" i="17"/>
  <c r="AC529" i="17"/>
  <c r="AC11" i="17"/>
  <c r="AC444" i="17"/>
  <c r="AC208" i="17"/>
  <c r="AC459" i="17"/>
  <c r="AC211" i="17"/>
  <c r="AC411" i="17"/>
  <c r="AC312" i="17"/>
  <c r="AC325" i="17"/>
  <c r="AC565" i="17"/>
  <c r="AC75" i="17"/>
  <c r="AC88" i="17"/>
  <c r="AC191" i="17"/>
  <c r="AC555" i="17"/>
  <c r="AC147" i="17"/>
  <c r="AC409" i="17"/>
  <c r="AC360" i="17"/>
  <c r="AC190" i="17"/>
  <c r="AC118" i="17"/>
  <c r="AC400" i="17"/>
  <c r="AC62" i="17"/>
  <c r="AC47" i="17"/>
  <c r="AC85" i="17"/>
  <c r="AC425" i="17"/>
  <c r="AC140" i="17"/>
  <c r="AC520" i="17"/>
  <c r="AC9" i="17"/>
  <c r="AC172" i="17"/>
  <c r="AC426" i="17"/>
  <c r="AC399" i="17"/>
  <c r="AC19" i="17"/>
  <c r="AC268" i="17"/>
  <c r="AC379" i="17"/>
  <c r="AC328" i="17"/>
  <c r="AC142" i="17"/>
  <c r="AC163" i="17"/>
  <c r="AC296" i="17"/>
  <c r="AC518" i="17"/>
  <c r="AC346" i="17"/>
  <c r="AC293" i="17"/>
  <c r="AC6" i="17"/>
  <c r="AC37" i="17"/>
  <c r="AC508" i="17"/>
  <c r="AC202" i="17"/>
  <c r="AC429" i="17"/>
  <c r="AC68" i="17"/>
  <c r="AC109" i="17"/>
  <c r="AC524" i="17"/>
  <c r="AC292" i="17"/>
  <c r="AC366" i="17"/>
  <c r="AC124" i="17"/>
  <c r="AC335" i="17"/>
  <c r="AC363" i="17"/>
  <c r="AC372" i="17"/>
  <c r="AC103" i="17"/>
  <c r="AC298" i="17"/>
  <c r="AC307" i="17"/>
  <c r="AC519" i="17"/>
  <c r="AC552" i="17"/>
  <c r="AC447" i="17"/>
  <c r="AC240" i="17"/>
  <c r="AC184" i="17"/>
  <c r="AC179" i="17"/>
  <c r="AC108" i="17"/>
  <c r="AC283" i="17"/>
  <c r="AC574" i="17"/>
  <c r="AC194" i="17"/>
  <c r="AC557" i="17"/>
  <c r="AC80" i="17"/>
  <c r="AC36" i="17"/>
  <c r="AC421" i="17"/>
  <c r="AC299" i="17"/>
  <c r="AC259" i="17"/>
  <c r="AC373" i="17"/>
  <c r="AC473" i="17"/>
  <c r="AC73" i="17"/>
  <c r="AC309" i="17"/>
  <c r="AC566" i="17"/>
  <c r="AC450" i="17"/>
  <c r="AC188" i="17"/>
  <c r="AC271" i="17"/>
  <c r="AC575" i="17"/>
  <c r="AC362" i="17"/>
  <c r="AC330" i="17"/>
  <c r="AC63" i="17"/>
  <c r="AC365" i="17"/>
  <c r="AC25" i="17"/>
  <c r="AC559" i="17"/>
  <c r="AC100" i="17"/>
  <c r="AC305" i="17"/>
  <c r="AC201" i="17"/>
  <c r="AC432" i="17"/>
  <c r="AC122" i="17"/>
  <c r="AC427" i="17"/>
  <c r="AC481" i="17"/>
  <c r="AC516" i="17"/>
  <c r="AC487" i="17"/>
  <c r="AC390" i="17"/>
  <c r="AC45" i="17"/>
  <c r="AC274" i="17"/>
  <c r="AC187" i="17"/>
  <c r="AC389" i="17"/>
  <c r="AC110" i="17"/>
  <c r="AC554" i="17"/>
  <c r="AC454" i="17"/>
  <c r="AC156" i="17"/>
  <c r="AC46" i="17"/>
  <c r="AC59" i="17"/>
  <c r="AC534" i="17"/>
  <c r="AC367" i="17"/>
  <c r="AC66" i="17"/>
  <c r="AC61" i="17"/>
  <c r="AC169" i="17"/>
  <c r="AC344" i="17"/>
  <c r="AC181" i="17"/>
  <c r="AC196" i="17"/>
  <c r="AC377" i="17"/>
  <c r="AC219" i="17"/>
  <c r="AC495" i="17"/>
  <c r="AC515" i="17"/>
  <c r="AC236" i="17"/>
  <c r="AC233" i="17"/>
  <c r="AC318" i="17"/>
  <c r="AC405" i="17"/>
  <c r="AC452" i="17"/>
  <c r="AC132" i="17"/>
  <c r="AC467" i="17"/>
  <c r="AC79" i="17"/>
  <c r="AC24" i="17"/>
  <c r="AC350" i="17"/>
  <c r="AC475" i="17"/>
  <c r="AC215" i="17"/>
  <c r="AC380" i="17"/>
  <c r="AC449" i="17"/>
  <c r="AC252" i="17"/>
  <c r="AC364" i="17"/>
  <c r="AC273" i="17"/>
  <c r="AC422" i="17"/>
  <c r="AC297" i="17"/>
  <c r="AC359" i="17"/>
  <c r="AC168" i="17"/>
  <c r="AC546" i="17"/>
  <c r="AC289" i="17"/>
  <c r="AC279" i="17"/>
  <c r="AC343" i="17"/>
  <c r="AC104" i="17"/>
  <c r="AC214" i="17"/>
  <c r="AC398" i="17"/>
  <c r="AC511" i="17"/>
  <c r="AC509" i="17"/>
  <c r="AC200" i="17"/>
  <c r="AC453" i="17"/>
  <c r="AC525" i="17"/>
  <c r="AC206" i="17"/>
  <c r="AC396" i="17"/>
  <c r="AC260" i="17"/>
  <c r="AC440" i="17"/>
  <c r="AC42" i="17"/>
  <c r="AC503" i="17"/>
  <c r="AC101" i="17"/>
  <c r="AC407" i="17"/>
  <c r="AC313" i="17"/>
  <c r="AC54" i="17"/>
  <c r="AC510" i="17"/>
  <c r="AC67" i="17"/>
  <c r="AC326" i="17"/>
  <c r="AC353" i="17"/>
  <c r="AC38" i="17"/>
  <c r="AC107" i="17"/>
  <c r="AC213" i="17"/>
  <c r="AC69" i="17"/>
  <c r="AC482" i="17"/>
  <c r="AC349" i="17"/>
  <c r="AC182" i="17"/>
  <c r="AC415" i="17"/>
  <c r="AC317" i="17"/>
  <c r="AC53" i="17"/>
  <c r="AC536" i="17"/>
  <c r="AC97" i="17"/>
  <c r="AC30" i="17"/>
  <c r="AC111" i="17"/>
  <c r="AC12" i="17"/>
  <c r="AC321" i="17"/>
  <c r="AC22" i="17"/>
  <c r="AC553" i="17"/>
  <c r="AC43" i="17"/>
  <c r="AC354" i="17"/>
  <c r="AC351" i="17"/>
  <c r="AC521" i="17"/>
  <c r="AC446" i="17"/>
  <c r="AC500" i="17"/>
  <c r="AC545" i="17"/>
  <c r="AC180" i="17"/>
  <c r="AC149" i="17"/>
  <c r="AC564" i="17"/>
  <c r="AC60" i="17"/>
  <c r="AC480" i="17"/>
  <c r="AC558" i="17"/>
  <c r="AC442" i="17"/>
  <c r="AC490" i="17"/>
  <c r="AC210" i="17"/>
  <c r="AC578" i="17"/>
  <c r="AC476" i="17"/>
  <c r="AC439" i="17"/>
  <c r="AC262" i="17"/>
  <c r="AC581" i="17"/>
  <c r="AC496" i="17"/>
  <c r="AC250" i="17"/>
  <c r="AC290" i="17"/>
  <c r="AC72" i="17"/>
  <c r="AC455" i="17"/>
  <c r="AC133" i="17"/>
  <c r="AC374" i="17"/>
  <c r="AC547" i="17"/>
  <c r="AC4" i="17"/>
  <c r="AC445" i="17"/>
  <c r="AC57" i="17"/>
  <c r="AC249" i="17"/>
  <c r="AC207" i="17"/>
  <c r="AC27" i="17"/>
  <c r="AC92" i="17"/>
  <c r="AC329" i="17"/>
  <c r="AC300" i="17"/>
  <c r="AC347" i="17"/>
  <c r="AC306" i="17"/>
  <c r="AC418" i="17"/>
  <c r="AC502" i="17"/>
  <c r="AC443" i="17"/>
  <c r="AC541" i="17"/>
  <c r="AC120" i="17"/>
  <c r="AC134" i="17"/>
  <c r="AC410" i="17"/>
  <c r="AC8" i="17"/>
  <c r="AC32" i="17"/>
  <c r="AC167" i="17"/>
  <c r="AC370" i="17"/>
  <c r="AC531" i="17"/>
  <c r="AC576" i="17"/>
  <c r="AC227" i="17"/>
  <c r="AC242" i="17"/>
  <c r="AC456" i="17"/>
  <c r="AC94" i="17"/>
  <c r="AC285" i="17"/>
  <c r="AC115" i="17"/>
  <c r="AC261" i="17"/>
  <c r="AC497" i="17"/>
  <c r="AC89" i="17"/>
  <c r="AC176" i="17"/>
  <c r="AC161" i="17"/>
  <c r="AC205" i="17"/>
  <c r="AC530" i="17"/>
  <c r="AC345" i="17"/>
  <c r="AC327" i="17"/>
  <c r="AC533" i="17"/>
  <c r="AC469" i="17"/>
  <c r="AC238" i="17"/>
  <c r="AC189" i="17"/>
  <c r="AC355" i="17"/>
  <c r="AC323" i="17"/>
  <c r="AC58" i="17"/>
  <c r="AC570" i="17"/>
  <c r="AC152" i="17"/>
  <c r="AC479" i="17"/>
  <c r="AC384" i="17"/>
  <c r="AC174" i="17"/>
  <c r="AC251" i="17"/>
  <c r="AC148" i="17"/>
  <c r="AC84" i="17"/>
  <c r="AC83" i="17"/>
  <c r="AC376" i="17"/>
  <c r="AC392" i="17"/>
  <c r="AC91" i="17"/>
  <c r="AC483" i="17"/>
  <c r="AC87" i="17"/>
  <c r="AC231" i="17"/>
  <c r="AC315" i="17"/>
  <c r="AC199" i="17"/>
  <c r="AC416" i="17"/>
  <c r="AC141" i="17"/>
  <c r="AC385" i="17"/>
  <c r="AC90" i="17"/>
  <c r="AC423" i="17"/>
  <c r="AC322" i="17"/>
  <c r="AD1" i="17"/>
  <c r="AD113" i="17"/>
  <c r="AC584" i="17"/>
  <c r="AC498" i="17"/>
  <c r="AC513" i="17"/>
  <c r="AC5" i="17"/>
  <c r="AC438" i="17"/>
  <c r="AC125" i="17"/>
  <c r="AC391" i="17"/>
  <c r="AC229" i="17"/>
  <c r="AC301" i="17"/>
  <c r="AC527" i="17"/>
  <c r="AC15" i="17"/>
  <c r="AC44" i="17"/>
  <c r="AC74" i="17"/>
  <c r="AC371" i="17"/>
  <c r="AC7" i="17"/>
  <c r="AC254" i="17"/>
  <c r="AC237" i="17"/>
  <c r="AC572" i="17"/>
  <c r="AC158" i="17"/>
  <c r="AC265" i="17"/>
  <c r="AC82" i="17"/>
  <c r="AC340" i="17"/>
  <c r="AC246" i="17"/>
  <c r="AC320" i="17"/>
  <c r="AC151" i="17"/>
  <c r="AC507" i="17"/>
  <c r="AC477" i="17"/>
  <c r="AC18" i="17"/>
  <c r="AC14" i="17"/>
  <c r="AC528" i="17"/>
  <c r="AC164" i="17"/>
  <c r="AC264" i="17"/>
  <c r="AC420" i="17"/>
  <c r="AC338" i="17"/>
  <c r="AC178" i="17"/>
  <c r="AC539" i="17"/>
  <c r="AC471" i="17"/>
  <c r="AC192" i="17"/>
  <c r="AC357" i="17"/>
  <c r="AC228" i="17"/>
  <c r="AC157" i="17"/>
  <c r="AC311" i="17"/>
  <c r="AC419" i="17"/>
  <c r="AC64" i="17"/>
  <c r="AC522" i="17"/>
  <c r="AC501" i="17"/>
  <c r="AC468" i="17"/>
  <c r="AC71" i="17"/>
  <c r="AC526" i="17"/>
  <c r="AC465" i="17"/>
  <c r="AC331" i="17"/>
  <c r="AC175" i="17"/>
  <c r="AC303" i="17"/>
  <c r="AC162" i="17"/>
  <c r="AC464" i="17"/>
  <c r="AC532" i="17"/>
  <c r="AC131" i="17"/>
  <c r="AC413" i="17"/>
  <c r="AC212" i="17"/>
  <c r="AC474" i="17"/>
  <c r="AC276" i="17"/>
  <c r="AC256" i="17"/>
  <c r="AC284" i="17"/>
  <c r="AC270" i="17"/>
  <c r="AC198" i="17"/>
  <c r="AC50" i="17"/>
  <c r="AC225" i="17"/>
  <c r="AC243" i="17"/>
  <c r="AC430" i="17"/>
  <c r="AC382" i="17"/>
  <c r="AC378" i="17"/>
  <c r="AC86" i="17"/>
  <c r="AC577" i="17"/>
  <c r="AC403" i="17"/>
  <c r="AC582" i="17"/>
  <c r="AC28" i="17"/>
  <c r="AC56" i="17"/>
  <c r="AC478" i="17"/>
  <c r="AC404" i="17"/>
  <c r="AC136" i="17"/>
  <c r="AC319" i="17"/>
  <c r="AC241" i="17"/>
  <c r="AC112" i="17"/>
  <c r="AC401" i="17"/>
  <c r="AC461" i="17"/>
  <c r="AC232" i="17"/>
  <c r="AC144" i="17"/>
  <c r="AC17" i="17"/>
  <c r="AC383" i="17"/>
  <c r="AC193" i="17"/>
  <c r="AC173" i="17"/>
  <c r="AC106" i="17"/>
  <c r="AC31" i="17"/>
  <c r="AC81" i="17"/>
  <c r="AC537" i="17"/>
  <c r="AC336" i="17"/>
  <c r="AC258" i="17"/>
  <c r="AC130" i="17"/>
  <c r="AC457" i="17"/>
  <c r="AC105" i="17"/>
  <c r="AC222" i="17"/>
  <c r="AC568" i="17"/>
  <c r="AC159" i="17"/>
  <c r="AC230" i="17"/>
  <c r="AC26" i="17"/>
  <c r="AC428" i="17"/>
  <c r="AC165" i="17"/>
  <c r="AC40" i="17"/>
  <c r="AC431" i="17"/>
  <c r="AC186" i="17"/>
  <c r="AC448" i="17"/>
  <c r="AC217" i="17"/>
  <c r="AC76" i="17"/>
  <c r="AC424" i="17"/>
  <c r="AC588" i="17"/>
  <c r="AC332" i="17"/>
  <c r="AC535" i="17"/>
  <c r="AC302" i="17"/>
  <c r="AC523" i="17"/>
  <c r="AC35" i="17"/>
  <c r="AC460" i="17"/>
  <c r="AC267" i="17"/>
  <c r="AC543" i="17"/>
  <c r="AC98" i="17"/>
  <c r="AC244" i="17"/>
  <c r="AC387" i="17"/>
  <c r="AC356" i="17"/>
  <c r="AC397" i="17"/>
  <c r="AC121" i="17"/>
  <c r="AC139" i="17"/>
  <c r="AC436" i="17"/>
  <c r="AC20" i="17"/>
  <c r="AC203" i="17"/>
  <c r="AC263" i="17"/>
  <c r="AC408" i="17"/>
  <c r="AC221" i="17"/>
  <c r="AC257" i="17"/>
  <c r="AC333" i="17"/>
  <c r="AC48" i="17"/>
  <c r="AC245" i="17"/>
  <c r="AC183" i="17"/>
  <c r="AC506" i="17"/>
  <c r="AC412" i="17"/>
  <c r="AC291" i="17"/>
  <c r="AC129" i="17"/>
  <c r="AC548" i="17"/>
  <c r="AC567" i="17"/>
  <c r="AC342" i="17"/>
  <c r="AC160" i="17"/>
  <c r="AC472" i="17"/>
  <c r="AC485" i="17"/>
  <c r="AC294" i="17"/>
  <c r="AC197" i="17"/>
  <c r="AC556" i="17"/>
  <c r="AC220" i="17"/>
  <c r="AC458" i="17"/>
  <c r="AC247" i="17"/>
  <c r="AC368" i="17"/>
  <c r="AC505" i="17"/>
  <c r="AC402" i="17"/>
  <c r="AC316" i="17"/>
  <c r="AC361" i="17"/>
  <c r="AC135" i="17"/>
  <c r="AC386" i="17"/>
  <c r="AC451" i="17"/>
  <c r="AC52" i="17"/>
  <c r="K364" i="17"/>
  <c r="K325" i="17"/>
  <c r="K328" i="17"/>
  <c r="K41" i="17"/>
  <c r="K390" i="17"/>
  <c r="K140" i="17"/>
  <c r="K273" i="17"/>
  <c r="K240" i="17"/>
  <c r="K387" i="17"/>
  <c r="K208" i="17"/>
  <c r="K287" i="17"/>
  <c r="K422" i="17"/>
  <c r="K361" i="17"/>
  <c r="K63" i="17"/>
  <c r="K543" i="17"/>
  <c r="K9" i="17"/>
  <c r="K283" i="17"/>
  <c r="K81" i="17"/>
  <c r="K324" i="17"/>
  <c r="K508" i="17"/>
  <c r="K509" i="17"/>
  <c r="K233" i="17"/>
  <c r="K530" i="17"/>
  <c r="K578" i="17"/>
  <c r="K556" i="17"/>
  <c r="K137" i="17"/>
  <c r="K388" i="17"/>
  <c r="K241" i="17"/>
  <c r="K205" i="17"/>
  <c r="K172" i="17"/>
  <c r="K165" i="17"/>
  <c r="K497" i="17"/>
  <c r="K275" i="17"/>
  <c r="K464" i="17"/>
  <c r="K447" i="17"/>
  <c r="K59" i="17"/>
  <c r="K425" i="17"/>
  <c r="K461" i="17"/>
  <c r="K516" i="17"/>
  <c r="K290" i="17"/>
  <c r="K284" i="17"/>
  <c r="K238" i="17"/>
  <c r="K484" i="17"/>
  <c r="K454" i="17"/>
  <c r="K185" i="17"/>
  <c r="K112" i="17"/>
  <c r="K470" i="17"/>
  <c r="K354" i="17"/>
  <c r="K268" i="17"/>
  <c r="K42" i="17"/>
  <c r="K369" i="17"/>
  <c r="K66" i="17"/>
  <c r="K263" i="17"/>
  <c r="K397" i="17"/>
  <c r="K11" i="17"/>
  <c r="K417" i="17"/>
  <c r="K546" i="17"/>
  <c r="K226" i="17"/>
  <c r="K429" i="17"/>
  <c r="K192" i="17"/>
  <c r="K280" i="17"/>
  <c r="K279" i="17"/>
  <c r="K189" i="17"/>
  <c r="K26" i="17"/>
  <c r="K359" i="17"/>
  <c r="K448" i="17"/>
  <c r="K471" i="17"/>
  <c r="K444" i="17"/>
  <c r="K129" i="17"/>
  <c r="K60" i="17"/>
  <c r="K430" i="17"/>
  <c r="K371" i="17"/>
  <c r="K547" i="17"/>
  <c r="K109" i="17"/>
  <c r="K184" i="17"/>
  <c r="K452" i="17"/>
  <c r="K545" i="17"/>
  <c r="K511" i="17"/>
  <c r="K111" i="17"/>
  <c r="K281" i="17"/>
  <c r="K31" i="17"/>
  <c r="K12" i="17"/>
  <c r="K527" i="17"/>
  <c r="K525" i="17"/>
  <c r="K133" i="17"/>
  <c r="K323" i="17"/>
  <c r="K180" i="17"/>
  <c r="K28" i="17"/>
  <c r="K10" i="17"/>
  <c r="K121" i="17"/>
  <c r="K297" i="17"/>
  <c r="K271" i="17"/>
  <c r="K69" i="17"/>
  <c r="K415" i="17"/>
  <c r="K43" i="17"/>
  <c r="K351" i="17"/>
  <c r="K581" i="17"/>
  <c r="K76" i="17"/>
  <c r="K477" i="17"/>
  <c r="K202" i="17"/>
  <c r="K401" i="17"/>
  <c r="K535" i="17"/>
  <c r="K329" i="17"/>
  <c r="K194" i="17"/>
  <c r="K515" i="17"/>
  <c r="K332" i="17"/>
  <c r="K44" i="17"/>
  <c r="K540" i="17"/>
  <c r="K107" i="17"/>
  <c r="K213" i="17"/>
  <c r="K475" i="17"/>
  <c r="K167" i="17"/>
  <c r="K554" i="17"/>
  <c r="K70" i="17"/>
  <c r="K480" i="17"/>
  <c r="K278" i="17"/>
  <c r="K236" i="17"/>
  <c r="K228" i="17"/>
  <c r="K513" i="17"/>
  <c r="K483" i="17"/>
  <c r="K331" i="17"/>
  <c r="K36" i="17"/>
  <c r="K220" i="17"/>
  <c r="K131" i="17"/>
  <c r="K533" i="17"/>
  <c r="K442" i="17"/>
  <c r="K498" i="17"/>
  <c r="K156" i="17"/>
  <c r="K350" i="17"/>
  <c r="K75" i="17"/>
  <c r="K412" i="17"/>
  <c r="L1" i="17"/>
  <c r="K266" i="17"/>
  <c r="K522" i="17"/>
  <c r="K391" i="17"/>
  <c r="K334" i="17"/>
  <c r="K426" i="17"/>
  <c r="K519" i="17"/>
  <c r="K259" i="17"/>
  <c r="K252" i="17"/>
  <c r="K427" i="17"/>
  <c r="K237" i="17"/>
  <c r="K55" i="17"/>
  <c r="K570" i="17"/>
  <c r="K72" i="17"/>
  <c r="K310" i="17"/>
  <c r="K499" i="17"/>
  <c r="K162" i="17"/>
  <c r="K118" i="17"/>
  <c r="K582" i="17"/>
  <c r="K565" i="17"/>
  <c r="K15" i="17"/>
  <c r="K124" i="17"/>
  <c r="K83" i="17"/>
  <c r="K392" i="17"/>
  <c r="K377" i="17"/>
  <c r="K92" i="17"/>
  <c r="K526" i="17"/>
  <c r="K344" i="17"/>
  <c r="K40" i="17"/>
  <c r="K366" i="17"/>
  <c r="K91" i="17"/>
  <c r="K576" i="17"/>
  <c r="K250" i="17"/>
  <c r="K564" i="17"/>
  <c r="K141" i="17"/>
  <c r="K434" i="17"/>
  <c r="K57" i="17"/>
  <c r="K196" i="17"/>
  <c r="K314" i="17"/>
  <c r="K174" i="17"/>
  <c r="K230" i="17"/>
  <c r="K476" i="17"/>
  <c r="K161" i="17"/>
  <c r="K152" i="17"/>
  <c r="K368" i="17"/>
  <c r="K537" i="17"/>
  <c r="K102" i="17"/>
  <c r="K303" i="17"/>
  <c r="K468" i="17"/>
  <c r="K47" i="17"/>
  <c r="K512" i="17"/>
  <c r="K469" i="17"/>
  <c r="K294" i="17"/>
  <c r="K51" i="17"/>
  <c r="K210" i="17"/>
  <c r="K181" i="17"/>
  <c r="K288" i="17"/>
  <c r="K380" i="17"/>
  <c r="K583" i="17"/>
  <c r="K517" i="17"/>
  <c r="K150" i="17"/>
  <c r="K327" i="17"/>
  <c r="K395" i="17"/>
  <c r="K335" i="17"/>
  <c r="K32" i="17"/>
  <c r="K571" i="17"/>
  <c r="K33" i="17"/>
  <c r="K153" i="17"/>
  <c r="K232" i="17"/>
  <c r="K289" i="17"/>
  <c r="K209" i="17"/>
  <c r="K506" i="17"/>
  <c r="K80" i="17"/>
  <c r="K465" i="17"/>
  <c r="K339" i="17"/>
  <c r="K321" i="17"/>
  <c r="K39" i="17"/>
  <c r="K416" i="17"/>
  <c r="K568" i="17"/>
  <c r="K553" i="17"/>
  <c r="K394" i="17"/>
  <c r="K433" i="17"/>
  <c r="K467" i="17"/>
  <c r="K253" i="17"/>
  <c r="K235" i="17"/>
  <c r="K108" i="17"/>
  <c r="K385" i="17"/>
  <c r="K48" i="17"/>
  <c r="K229" i="17"/>
  <c r="K254" i="17"/>
  <c r="K211" i="17"/>
  <c r="K399" i="17"/>
  <c r="K58" i="17"/>
  <c r="K52" i="17"/>
  <c r="K163" i="17"/>
  <c r="K446" i="17"/>
  <c r="K493" i="17"/>
  <c r="K54" i="17"/>
  <c r="K262" i="17"/>
  <c r="K139" i="17"/>
  <c r="K534" i="17"/>
  <c r="K85" i="17"/>
  <c r="K404" i="17"/>
  <c r="K457" i="17"/>
  <c r="K114" i="17"/>
  <c r="K200" i="17"/>
  <c r="K103" i="17"/>
  <c r="K502" i="17"/>
  <c r="K73" i="17"/>
  <c r="K440" i="17"/>
  <c r="K301" i="17"/>
  <c r="K291" i="17"/>
  <c r="K548" i="17"/>
  <c r="K151" i="17"/>
  <c r="K171" i="17"/>
  <c r="K330" i="17"/>
  <c r="K38" i="17"/>
  <c r="K544" i="17"/>
  <c r="K126" i="17"/>
  <c r="K569" i="17"/>
  <c r="K116" i="17"/>
  <c r="K317" i="17"/>
  <c r="K420" i="17"/>
  <c r="K242" i="17"/>
  <c r="K49" i="17"/>
  <c r="K311" i="17"/>
  <c r="K337" i="17"/>
  <c r="K223" i="17"/>
  <c r="K347" i="17"/>
  <c r="K541" i="17"/>
  <c r="K261" i="17"/>
  <c r="K146" i="17"/>
  <c r="K149" i="17"/>
  <c r="K88" i="17"/>
  <c r="K21" i="17"/>
  <c r="K437" i="17"/>
  <c r="K336" i="17"/>
  <c r="K538" i="17"/>
  <c r="K409" i="17"/>
  <c r="K428" i="17"/>
  <c r="K410" i="17"/>
  <c r="K197" i="17"/>
  <c r="K179" i="17"/>
  <c r="K474" i="17"/>
  <c r="K218" i="17"/>
  <c r="K45" i="17"/>
  <c r="K353" i="17"/>
  <c r="K97" i="17"/>
  <c r="K378" i="17"/>
  <c r="K386" i="17"/>
  <c r="K35" i="17"/>
  <c r="K419" i="17"/>
  <c r="K505" i="17"/>
  <c r="K342" i="17"/>
  <c r="K382" i="17"/>
  <c r="K346" i="17"/>
  <c r="K340" i="17"/>
  <c r="K345" i="17"/>
  <c r="K166" i="17"/>
  <c r="K245" i="17"/>
  <c r="K560" i="17"/>
  <c r="K384" i="17"/>
  <c r="K418" i="17"/>
  <c r="K532" i="17"/>
  <c r="K567" i="17"/>
  <c r="K312" i="17"/>
  <c r="K123" i="17"/>
  <c r="K90" i="17"/>
  <c r="K267" i="17"/>
  <c r="K272" i="17"/>
  <c r="K358" i="17"/>
  <c r="K128" i="17"/>
  <c r="K343" i="17"/>
  <c r="K585" i="17"/>
  <c r="K549" i="17"/>
  <c r="K206" i="17"/>
  <c r="K478" i="17"/>
  <c r="K50" i="17"/>
  <c r="K190" i="17"/>
  <c r="K462" i="17"/>
  <c r="K481" i="17"/>
  <c r="K204" i="17"/>
  <c r="K356" i="17"/>
  <c r="K135" i="17"/>
  <c r="K101" i="17"/>
  <c r="K117" i="17"/>
  <c r="K449" i="17"/>
  <c r="K132" i="17"/>
  <c r="K523" i="17"/>
  <c r="K94" i="17"/>
  <c r="K507" i="17"/>
  <c r="K219" i="17"/>
  <c r="K175" i="17"/>
  <c r="K559" i="17"/>
  <c r="K577" i="17"/>
  <c r="K5" i="17"/>
  <c r="K406" i="17"/>
  <c r="K77" i="17"/>
  <c r="K379" i="17"/>
  <c r="K514" i="17"/>
  <c r="K14" i="17"/>
  <c r="K555" i="17"/>
  <c r="K282" i="17"/>
  <c r="K352" i="17"/>
  <c r="K176" i="17"/>
  <c r="K173" i="17"/>
  <c r="K19" i="17"/>
  <c r="K362" i="17"/>
  <c r="K22" i="17"/>
  <c r="K274" i="17"/>
  <c r="K299" i="17"/>
  <c r="K183" i="17"/>
  <c r="K450" i="17"/>
  <c r="K298" i="17"/>
  <c r="K86" i="17"/>
  <c r="K84" i="17"/>
  <c r="K326" i="17"/>
  <c r="K193" i="17"/>
  <c r="K17" i="17"/>
  <c r="K453" i="17"/>
  <c r="K338" i="17"/>
  <c r="K501" i="17"/>
  <c r="K120" i="17"/>
  <c r="K115" i="17"/>
  <c r="K460" i="17"/>
  <c r="K113" i="17"/>
  <c r="K285" i="17"/>
  <c r="K158" i="17"/>
  <c r="K276" i="17"/>
  <c r="K37" i="17"/>
  <c r="K215" i="17"/>
  <c r="K575" i="17"/>
  <c r="K372" i="17"/>
  <c r="K396" i="17"/>
  <c r="K138" i="17"/>
  <c r="K198" i="17"/>
  <c r="K348" i="17"/>
  <c r="K4" i="17"/>
  <c r="K573" i="17"/>
  <c r="K130" i="17"/>
  <c r="K207" i="17"/>
  <c r="K143" i="17"/>
  <c r="K521" i="17"/>
  <c r="K402" i="17"/>
  <c r="K552" i="17"/>
  <c r="K367" i="17"/>
  <c r="K247" i="17"/>
  <c r="K302" i="17"/>
  <c r="K473" i="17"/>
  <c r="K125" i="17"/>
  <c r="K296" i="17"/>
  <c r="K423" i="17"/>
  <c r="K30" i="17"/>
  <c r="K309" i="17"/>
  <c r="K249" i="17"/>
  <c r="K186" i="17"/>
  <c r="K400" i="17"/>
  <c r="K169" i="17"/>
  <c r="K147" i="17"/>
  <c r="K293" i="17"/>
  <c r="K407" i="17"/>
  <c r="K490" i="17"/>
  <c r="K71" i="17"/>
  <c r="K65" i="17"/>
  <c r="K482" i="17"/>
  <c r="K531" i="17"/>
  <c r="K542" i="17"/>
  <c r="K566" i="17"/>
  <c r="K203" i="17"/>
  <c r="K6" i="17"/>
  <c r="K255" i="17"/>
  <c r="K74" i="17"/>
  <c r="K439" i="17"/>
  <c r="K308" i="17"/>
  <c r="K155" i="17"/>
  <c r="K349" i="17"/>
  <c r="K87" i="17"/>
  <c r="K494" i="17"/>
  <c r="K25" i="17"/>
  <c r="K264" i="17"/>
  <c r="K316" i="17"/>
  <c r="K20" i="17"/>
  <c r="K443" i="17"/>
  <c r="K431" i="17"/>
  <c r="K68" i="17"/>
  <c r="K398" i="17"/>
  <c r="K322" i="17"/>
  <c r="K227" i="17"/>
  <c r="K389" i="17"/>
  <c r="K221" i="17"/>
  <c r="K95" i="17"/>
  <c r="K160" i="17"/>
  <c r="K472" i="17"/>
  <c r="K212" i="17"/>
  <c r="K413" i="17"/>
  <c r="K458" i="17"/>
  <c r="K580" i="17"/>
  <c r="K435" i="17"/>
  <c r="K157" i="17"/>
  <c r="K216" i="17"/>
  <c r="K441" i="17"/>
  <c r="K306" i="17"/>
  <c r="K432" i="17"/>
  <c r="K455" i="17"/>
  <c r="K550" i="17"/>
  <c r="K375" i="17"/>
  <c r="K374" i="17"/>
  <c r="K177" i="17"/>
  <c r="K231" i="17"/>
  <c r="K29" i="17"/>
  <c r="K277" i="17"/>
  <c r="K524" i="17"/>
  <c r="K393" i="17"/>
  <c r="K495" i="17"/>
  <c r="K191" i="17"/>
  <c r="K214" i="17"/>
  <c r="K110" i="17"/>
  <c r="K376" i="17"/>
  <c r="K373" i="17"/>
  <c r="K119" i="17"/>
  <c r="K579" i="17"/>
  <c r="K315" i="17"/>
  <c r="K383" i="17"/>
  <c r="K341" i="17"/>
  <c r="K487" i="17"/>
  <c r="K106" i="17"/>
  <c r="K182" i="17"/>
  <c r="K104" i="17"/>
  <c r="K127" i="17"/>
  <c r="K217" i="17"/>
  <c r="K188" i="17"/>
  <c r="K403" i="17"/>
  <c r="K136" i="17"/>
  <c r="K503" i="17"/>
  <c r="K67" i="17"/>
  <c r="K424" i="17"/>
  <c r="K64" i="17"/>
  <c r="K518" i="17"/>
  <c r="K485" i="17"/>
  <c r="K421" i="17"/>
  <c r="K536" i="17"/>
  <c r="K100" i="17"/>
  <c r="K320" i="17"/>
  <c r="K251" i="17"/>
  <c r="K539" i="17"/>
  <c r="K16" i="17"/>
  <c r="K363" i="17"/>
  <c r="K46" i="17"/>
  <c r="K62" i="17"/>
  <c r="K164" i="17"/>
  <c r="K225" i="17"/>
  <c r="K246" i="17"/>
  <c r="K244" i="17"/>
  <c r="K445" i="17"/>
  <c r="K256" i="17"/>
  <c r="K411" i="17"/>
  <c r="K557" i="17"/>
  <c r="K178" i="17"/>
  <c r="K168" i="17"/>
  <c r="K319" i="17"/>
  <c r="K257" i="17"/>
  <c r="K307" i="17"/>
  <c r="K144" i="17"/>
  <c r="K355" i="17"/>
  <c r="K96" i="17"/>
  <c r="K122" i="17"/>
  <c r="K82" i="17"/>
  <c r="K300" i="17"/>
  <c r="K134" i="17"/>
  <c r="K13" i="17"/>
  <c r="K496" i="17"/>
  <c r="K584" i="17"/>
  <c r="K23" i="17"/>
  <c r="K492" i="17"/>
  <c r="K170" i="17"/>
  <c r="K292" i="17"/>
  <c r="K260" i="17"/>
  <c r="K479" i="17"/>
  <c r="K199" i="17"/>
  <c r="K243" i="17"/>
  <c r="K574" i="17"/>
  <c r="K56" i="17"/>
  <c r="K405" i="17"/>
  <c r="K520" i="17"/>
  <c r="K99" i="17"/>
  <c r="K488" i="17"/>
  <c r="K586" i="17"/>
  <c r="K24" i="17"/>
  <c r="K18" i="17"/>
  <c r="K142" i="17"/>
  <c r="K53" i="17"/>
  <c r="K8" i="17"/>
  <c r="K365" i="17"/>
  <c r="K239" i="17"/>
  <c r="K265" i="17"/>
  <c r="K360" i="17"/>
  <c r="K7" i="17"/>
  <c r="K78" i="17"/>
  <c r="K270" i="17"/>
  <c r="K295" i="17"/>
  <c r="K529" i="17"/>
  <c r="K269" i="17"/>
  <c r="K34" i="17"/>
  <c r="K159" i="17"/>
  <c r="K333" i="17"/>
  <c r="K313" i="17"/>
  <c r="K286" i="17"/>
  <c r="K304" i="17"/>
  <c r="K187" i="17"/>
  <c r="K588" i="17"/>
  <c r="K510" i="17"/>
  <c r="K201" i="17"/>
  <c r="K98" i="17"/>
  <c r="K451" i="17"/>
  <c r="K463" i="17"/>
  <c r="K558" i="17"/>
  <c r="K438" i="17"/>
  <c r="K491" i="17"/>
  <c r="K148" i="17"/>
  <c r="K572" i="17"/>
  <c r="K79" i="17"/>
  <c r="K27" i="17"/>
  <c r="K370" i="17"/>
  <c r="K436" i="17"/>
  <c r="K305" i="17"/>
  <c r="K500" i="17"/>
  <c r="K318" i="17"/>
  <c r="K414" i="17"/>
  <c r="K408" i="17"/>
  <c r="K459" i="17"/>
  <c r="K456" i="17"/>
  <c r="K248" i="17"/>
  <c r="K357" i="17"/>
  <c r="K89" i="17"/>
  <c r="K258" i="17"/>
  <c r="K466" i="17"/>
  <c r="K528" i="17"/>
  <c r="K105" i="17"/>
  <c r="K222" i="17"/>
  <c r="K61" i="17"/>
  <c r="AD296" i="17"/>
  <c r="AD67" i="17"/>
  <c r="AD127" i="17"/>
  <c r="AD256" i="17"/>
  <c r="AD462" i="17"/>
  <c r="AD48" i="17"/>
  <c r="AD128" i="17"/>
  <c r="AD276" i="17"/>
  <c r="AD267" i="17"/>
  <c r="AD78" i="17"/>
  <c r="AD180" i="17"/>
  <c r="AD447" i="17"/>
  <c r="AD517" i="17"/>
  <c r="AD324" i="17"/>
  <c r="AD94" i="17"/>
  <c r="AD153" i="17"/>
  <c r="AD586" i="17"/>
  <c r="AD572" i="17"/>
  <c r="AD308" i="17"/>
  <c r="AD238" i="17"/>
  <c r="AD285" i="17"/>
  <c r="AD476" i="17"/>
  <c r="AD457" i="17"/>
  <c r="AD85" i="17"/>
  <c r="AD75" i="17"/>
  <c r="AD295" i="17"/>
  <c r="AD42" i="17"/>
  <c r="AD277" i="17"/>
  <c r="AD326" i="17"/>
  <c r="AD270" i="17"/>
  <c r="AD340" i="17"/>
  <c r="AD204" i="17"/>
  <c r="AD39" i="17"/>
  <c r="AD202" i="17"/>
  <c r="AD156" i="17"/>
  <c r="AD357" i="17"/>
  <c r="AD341" i="17"/>
  <c r="AD205" i="17"/>
  <c r="AD347" i="17"/>
  <c r="AD499" i="17"/>
  <c r="AD219" i="17"/>
  <c r="AD395" i="17"/>
  <c r="AD453" i="17"/>
  <c r="AD134" i="17"/>
  <c r="AD90" i="17"/>
  <c r="AD413" i="17"/>
  <c r="AD550" i="17"/>
  <c r="AD103" i="17"/>
  <c r="AD305" i="17"/>
  <c r="AD345" i="17"/>
  <c r="AD405" i="17"/>
  <c r="AD177" i="17"/>
  <c r="AD335" i="17"/>
  <c r="AD444" i="17"/>
  <c r="AD356" i="17"/>
  <c r="AD291" i="17"/>
  <c r="AD299" i="17"/>
  <c r="AD31" i="17"/>
  <c r="AD464" i="17"/>
  <c r="AD478" i="17"/>
  <c r="AD98" i="17"/>
  <c r="AD418" i="17"/>
  <c r="AD68" i="17"/>
  <c r="AD233" i="17"/>
  <c r="AD560" i="17"/>
  <c r="AD141" i="17"/>
  <c r="AD460" i="17"/>
  <c r="AD118" i="17"/>
  <c r="AD155" i="17"/>
  <c r="AD183" i="17"/>
  <c r="AD463" i="17"/>
  <c r="AD472" i="17"/>
  <c r="AD535" i="17"/>
  <c r="AD189" i="17"/>
  <c r="AD391" i="17"/>
  <c r="AD151" i="17"/>
  <c r="AD258" i="17"/>
  <c r="AD158" i="17"/>
  <c r="AD40" i="17"/>
  <c r="AD197" i="17"/>
  <c r="AD475" i="17"/>
  <c r="AD19" i="17"/>
  <c r="AD216" i="17"/>
  <c r="AD394" i="17"/>
  <c r="AD170" i="17"/>
  <c r="AD411" i="17"/>
  <c r="AD269" i="17"/>
  <c r="AD232" i="17"/>
  <c r="AD122" i="17"/>
  <c r="AD490" i="17"/>
  <c r="AD314" i="17"/>
  <c r="AD49" i="17"/>
  <c r="AD468" i="17"/>
  <c r="AD70" i="17"/>
  <c r="AD315" i="17"/>
  <c r="AD144" i="17"/>
  <c r="AD280" i="17"/>
  <c r="AD323" i="17"/>
  <c r="AD167" i="17"/>
  <c r="AD247" i="17"/>
  <c r="AD283" i="17"/>
  <c r="AD245" i="17"/>
  <c r="AD115" i="17"/>
  <c r="AD182" i="17"/>
  <c r="AD474" i="17"/>
  <c r="AD516" i="17"/>
  <c r="AD165" i="17"/>
  <c r="AD254" i="17"/>
  <c r="AD570" i="17"/>
  <c r="AD446" i="17"/>
  <c r="AD439" i="17"/>
  <c r="AD530" i="17"/>
  <c r="AD51" i="17"/>
  <c r="AD448" i="17"/>
  <c r="AD515" i="17"/>
  <c r="AD218" i="17"/>
  <c r="AD237" i="17"/>
  <c r="AD38" i="17"/>
  <c r="AD321" i="17"/>
  <c r="AD101" i="17"/>
  <c r="AD287" i="17"/>
  <c r="AD408" i="17"/>
  <c r="AD302" i="17"/>
  <c r="AD469" i="17"/>
  <c r="AD213" i="17"/>
  <c r="AD58" i="17"/>
  <c r="AD491" i="17"/>
  <c r="AD425" i="17"/>
  <c r="AD133" i="17"/>
  <c r="AD583" i="17"/>
  <c r="AD454" i="17"/>
  <c r="AD336" i="17"/>
  <c r="AD417" i="17"/>
  <c r="AD261" i="17"/>
  <c r="AD427" i="17"/>
  <c r="AD130" i="17"/>
  <c r="AD511" i="17"/>
  <c r="AD378" i="17"/>
  <c r="AD456" i="17"/>
  <c r="AD576" i="17"/>
  <c r="AD373" i="17"/>
  <c r="AD271" i="17"/>
  <c r="AD108" i="17"/>
  <c r="AD82" i="17"/>
  <c r="AD56" i="17"/>
  <c r="AD374" i="17"/>
  <c r="AD100" i="17"/>
  <c r="AD495" i="17"/>
  <c r="AD369" i="17"/>
  <c r="AD132" i="17"/>
  <c r="AD424" i="17"/>
  <c r="AD458" i="17"/>
  <c r="AD175" i="17"/>
  <c r="AD319" i="17"/>
  <c r="AD470" i="17"/>
  <c r="AD223" i="17"/>
  <c r="AD217" i="17"/>
  <c r="AD525" i="17"/>
  <c r="AD253" i="17"/>
  <c r="AD112" i="17"/>
  <c r="AD416" i="17"/>
  <c r="AD523" i="17"/>
  <c r="AD518" i="17"/>
  <c r="AD310" i="17"/>
  <c r="AD343" i="17"/>
  <c r="AD496" i="17"/>
  <c r="AD282" i="17"/>
  <c r="AD74" i="17"/>
  <c r="AD257" i="17"/>
  <c r="AD421" i="17"/>
  <c r="AD409" i="17"/>
  <c r="AD479" i="17"/>
  <c r="AD293" i="17"/>
  <c r="AD534" i="17"/>
  <c r="AD171" i="17"/>
  <c r="AD397" i="17"/>
  <c r="AD211" i="17"/>
  <c r="AD220" i="17"/>
  <c r="AD524" i="17"/>
  <c r="AD281" i="17"/>
  <c r="AD528" i="17"/>
  <c r="AD379" i="17"/>
  <c r="AD62" i="17"/>
  <c r="AD215" i="17"/>
  <c r="AD43" i="17"/>
  <c r="AD173" i="17"/>
  <c r="AD268" i="17"/>
  <c r="AD526" i="17"/>
  <c r="AD147" i="17"/>
  <c r="AD437" i="17"/>
  <c r="AD445" i="17"/>
  <c r="AD59" i="17"/>
  <c r="AD239" i="17"/>
  <c r="AD465" i="17"/>
  <c r="AD81" i="17"/>
  <c r="AD87" i="17"/>
  <c r="AD577" i="17"/>
  <c r="AD15" i="17"/>
  <c r="AD159" i="17"/>
  <c r="AD259" i="17"/>
  <c r="AD493" i="17"/>
  <c r="AD501" i="17"/>
  <c r="AD176" i="17"/>
  <c r="AD80" i="17"/>
  <c r="AD359" i="17"/>
  <c r="AD497" i="17"/>
  <c r="AD423" i="17"/>
  <c r="AD86" i="17"/>
  <c r="AD91" i="17"/>
  <c r="AD532" i="17"/>
  <c r="AD473" i="17"/>
  <c r="AD536" i="17"/>
  <c r="AD422" i="17"/>
  <c r="AD355" i="17"/>
  <c r="AD262" i="17"/>
  <c r="AD338" i="17"/>
  <c r="AD513" i="17"/>
  <c r="AD66" i="17"/>
  <c r="AD92" i="17"/>
  <c r="AD286" i="17"/>
  <c r="AD401" i="17"/>
  <c r="AD329" i="17"/>
  <c r="AD380" i="17"/>
  <c r="AD412" i="17"/>
  <c r="AD370" i="17"/>
  <c r="AD203" i="17"/>
  <c r="AD109" i="17"/>
  <c r="AD284" i="17"/>
  <c r="AD12" i="17"/>
  <c r="AD27" i="17"/>
  <c r="AD414" i="17"/>
  <c r="AD533" i="17"/>
  <c r="AD365" i="17"/>
  <c r="AD45" i="17"/>
  <c r="AD542" i="17"/>
  <c r="AD289" i="17"/>
  <c r="AD498" i="17"/>
  <c r="AD377" i="17"/>
  <c r="AD362" i="17"/>
  <c r="AD375" i="17"/>
  <c r="AD44" i="17"/>
  <c r="AD33" i="17"/>
  <c r="AD556" i="17"/>
  <c r="AD312" i="17"/>
  <c r="AD440" i="17"/>
  <c r="AD196" i="17"/>
  <c r="AD363" i="17"/>
  <c r="AD20" i="17"/>
  <c r="AD72" i="17"/>
  <c r="AD229" i="17"/>
  <c r="AD273" i="17"/>
  <c r="AD135" i="17"/>
  <c r="AD346" i="17"/>
  <c r="AD531" i="17"/>
  <c r="AD125" i="17"/>
  <c r="AD509" i="17"/>
  <c r="AD152" i="17"/>
  <c r="AD512" i="17"/>
  <c r="AD419" i="17"/>
  <c r="AD328" i="17"/>
  <c r="AD244" i="17"/>
  <c r="AD508" i="17"/>
  <c r="AD210" i="17"/>
  <c r="AD507" i="17"/>
  <c r="AD149" i="17"/>
  <c r="AD24" i="17"/>
  <c r="AD47" i="17"/>
  <c r="AD571" i="17"/>
  <c r="AD451" i="17"/>
  <c r="AD420" i="17"/>
  <c r="AD36" i="17"/>
  <c r="AD107" i="17"/>
  <c r="AD429" i="17"/>
  <c r="AD539" i="17"/>
  <c r="AD450" i="17"/>
  <c r="AD546" i="17"/>
  <c r="AD99" i="17"/>
  <c r="AD569" i="17"/>
  <c r="AD16" i="17"/>
  <c r="AD161" i="17"/>
  <c r="AD52" i="17"/>
  <c r="AD194" i="17"/>
  <c r="AD313" i="17"/>
  <c r="AD317" i="17"/>
  <c r="AD500" i="17"/>
  <c r="AD166" i="17"/>
  <c r="AD240" i="17"/>
  <c r="AD23" i="17"/>
  <c r="AD186" i="17"/>
  <c r="AD63" i="17"/>
  <c r="AD208" i="17"/>
  <c r="AD354" i="17"/>
  <c r="AD301" i="17"/>
  <c r="AD555" i="17"/>
  <c r="AD407" i="17"/>
  <c r="AD360" i="17"/>
  <c r="AD514" i="17"/>
  <c r="AD383" i="17"/>
  <c r="AD76" i="17"/>
  <c r="AD449" i="17"/>
  <c r="AD527" i="17"/>
  <c r="AD111" i="17"/>
  <c r="AD331" i="17"/>
  <c r="AD41" i="17"/>
  <c r="AD9" i="17"/>
  <c r="AD387" i="17"/>
  <c r="AD477" i="17"/>
  <c r="AD249" i="17"/>
  <c r="AD316" i="17"/>
  <c r="AD193" i="17"/>
  <c r="AD361" i="17"/>
  <c r="AD179" i="17"/>
  <c r="AD181" i="17"/>
  <c r="AD222" i="17"/>
  <c r="AD442" i="17"/>
  <c r="AD150" i="17"/>
  <c r="AD126" i="17"/>
  <c r="AD426" i="17"/>
  <c r="AD467" i="17"/>
  <c r="AD7" i="17"/>
  <c r="AD564" i="17"/>
  <c r="AD382" i="17"/>
  <c r="AD325" i="17"/>
  <c r="AD30" i="17"/>
  <c r="AD403" i="17"/>
  <c r="AD290" i="17"/>
  <c r="AD481" i="17"/>
  <c r="AD573" i="17"/>
  <c r="AD393" i="17"/>
  <c r="AD333" i="17"/>
  <c r="AD351" i="17"/>
  <c r="AD57" i="17"/>
  <c r="AD565" i="17"/>
  <c r="AD559" i="17"/>
  <c r="AD428" i="17"/>
  <c r="AD298" i="17"/>
  <c r="AD25" i="17"/>
  <c r="AD487" i="17"/>
  <c r="AD485" i="17"/>
  <c r="AD250" i="17"/>
  <c r="AD441" i="17"/>
  <c r="AD334" i="17"/>
  <c r="AD548" i="17"/>
  <c r="AD455" i="17"/>
  <c r="AD200" i="17"/>
  <c r="AD235" i="17"/>
  <c r="AD251" i="17"/>
  <c r="AD263" i="17"/>
  <c r="AD46" i="17"/>
  <c r="AD120" i="17"/>
  <c r="AD185" i="17"/>
  <c r="AD471" i="17"/>
  <c r="AD430" i="17"/>
  <c r="AD260" i="17"/>
  <c r="AD21" i="17"/>
  <c r="AD104" i="17"/>
  <c r="AD207" i="17"/>
  <c r="AD294" i="17"/>
  <c r="AD522" i="17"/>
  <c r="AD505" i="17"/>
  <c r="AD4" i="17"/>
  <c r="AD265" i="17"/>
  <c r="AD226" i="17"/>
  <c r="AD318" i="17"/>
  <c r="AD37" i="17"/>
  <c r="AD558" i="17"/>
  <c r="AD110" i="17"/>
  <c r="AD55" i="17"/>
  <c r="AD492" i="17"/>
  <c r="AD461" i="17"/>
  <c r="AD309" i="17"/>
  <c r="AD384" i="17"/>
  <c r="AD327" i="17"/>
  <c r="AD371" i="17"/>
  <c r="AD88" i="17"/>
  <c r="AD172" i="17"/>
  <c r="AD399" i="17"/>
  <c r="AD541" i="17"/>
  <c r="AD434" i="17"/>
  <c r="AD567" i="17"/>
  <c r="AD392" i="17"/>
  <c r="AD566" i="17"/>
  <c r="AD330" i="17"/>
  <c r="AD579" i="17"/>
  <c r="AD332" i="17"/>
  <c r="AD553" i="17"/>
  <c r="AD248" i="17"/>
  <c r="AD578" i="17"/>
  <c r="AD353" i="17"/>
  <c r="AD140" i="17"/>
  <c r="AD288" i="17"/>
  <c r="AD431" i="17"/>
  <c r="AD95" i="17"/>
  <c r="AD304" i="17"/>
  <c r="AD483" i="17"/>
  <c r="AD225" i="17"/>
  <c r="AD241" i="17"/>
  <c r="AD231" i="17"/>
  <c r="AD322" i="17"/>
  <c r="AD11" i="17"/>
  <c r="AD368" i="17"/>
  <c r="AD306" i="17"/>
  <c r="AD184" i="17"/>
  <c r="AD349" i="17"/>
  <c r="AD279" i="17"/>
  <c r="AD192" i="17"/>
  <c r="AD278" i="17"/>
  <c r="AD438" i="17"/>
  <c r="AD584" i="17"/>
  <c r="AD432" i="17"/>
  <c r="AD209" i="17"/>
  <c r="AD26" i="17"/>
  <c r="AD389" i="17"/>
  <c r="AD79" i="17"/>
  <c r="AD228" i="17"/>
  <c r="AD64" i="17"/>
  <c r="AD212" i="17"/>
  <c r="AD13" i="17"/>
  <c r="AD372" i="17"/>
  <c r="AD246" i="17"/>
  <c r="AD385" i="17"/>
  <c r="AD5" i="17"/>
  <c r="AD53" i="17"/>
  <c r="AD510" i="17"/>
  <c r="AD502" i="17"/>
  <c r="AD366" i="17"/>
  <c r="AD415" i="17"/>
  <c r="AD364" i="17"/>
  <c r="AD557" i="17"/>
  <c r="AD198" i="17"/>
  <c r="AD236" i="17"/>
  <c r="AD435" i="17"/>
  <c r="AD521" i="17"/>
  <c r="AD482" i="17"/>
  <c r="AD163" i="17"/>
  <c r="AD143" i="17"/>
  <c r="AD390" i="17"/>
  <c r="AD300" i="17"/>
  <c r="AD575" i="17"/>
  <c r="AD358" i="17"/>
  <c r="AD275" i="17"/>
  <c r="AD452" i="17"/>
  <c r="AD404" i="17"/>
  <c r="AD242" i="17"/>
  <c r="AD243" i="17"/>
  <c r="AD83" i="17"/>
  <c r="AD398" i="17"/>
  <c r="AD588" i="17"/>
  <c r="AD54" i="17"/>
  <c r="AD459" i="17"/>
  <c r="AD585" i="17"/>
  <c r="AD410" i="17"/>
  <c r="AD199" i="17"/>
  <c r="AD146" i="17"/>
  <c r="AD519" i="17"/>
  <c r="AD433" i="17"/>
  <c r="AD339" i="17"/>
  <c r="AD162" i="17"/>
  <c r="AD352" i="17"/>
  <c r="AD266" i="17"/>
  <c r="AE1" i="17"/>
  <c r="AD96" i="17"/>
  <c r="AD32" i="17"/>
  <c r="AD169" i="17"/>
  <c r="AD537" i="17"/>
  <c r="AD252" i="17"/>
  <c r="AD540" i="17"/>
  <c r="AD506" i="17"/>
  <c r="AD376" i="17"/>
  <c r="AD337" i="17"/>
  <c r="AD436" i="17"/>
  <c r="AD157" i="17"/>
  <c r="AD320" i="17"/>
  <c r="AD272" i="17"/>
  <c r="AD69" i="17"/>
  <c r="AD124" i="17"/>
  <c r="AD29" i="17"/>
  <c r="AD65" i="17"/>
  <c r="AD264" i="17"/>
  <c r="AD61" i="17"/>
  <c r="AD89" i="17"/>
  <c r="AD71" i="17"/>
  <c r="AD60" i="17"/>
  <c r="AD119" i="17"/>
  <c r="AD8" i="17"/>
  <c r="AD344" i="17"/>
  <c r="AD274" i="17"/>
  <c r="AD221" i="17"/>
  <c r="AD581" i="17"/>
  <c r="AD6" i="17"/>
  <c r="AD214" i="17"/>
  <c r="AD480" i="17"/>
  <c r="AD129" i="17"/>
  <c r="AD10" i="17"/>
  <c r="AD187" i="17"/>
  <c r="AD580" i="17"/>
  <c r="AD406" i="17"/>
  <c r="AD494" i="17"/>
  <c r="AD484" i="17"/>
  <c r="AD307" i="17"/>
  <c r="AD466" i="17"/>
  <c r="AD549" i="17"/>
  <c r="AD400" i="17"/>
  <c r="AD14" i="17"/>
  <c r="AD568" i="17"/>
  <c r="AD164" i="17"/>
  <c r="AD297" i="17"/>
  <c r="AD105" i="17"/>
  <c r="AD28" i="17"/>
  <c r="AD123" i="17"/>
  <c r="AD367" i="17"/>
  <c r="AD97" i="17"/>
  <c r="AD73" i="17"/>
  <c r="AD148" i="17"/>
  <c r="AD396" i="17"/>
  <c r="AD386" i="17"/>
  <c r="AD136" i="17"/>
  <c r="AD488" i="17"/>
  <c r="AD552" i="17"/>
  <c r="AD538" i="17"/>
  <c r="AD121" i="17"/>
  <c r="AD547" i="17"/>
  <c r="AD102" i="17"/>
  <c r="AD348" i="17"/>
  <c r="AD292" i="17"/>
  <c r="AD22" i="17"/>
  <c r="AD35" i="17"/>
  <c r="AD574" i="17"/>
  <c r="AD227" i="17"/>
  <c r="AD529" i="17"/>
  <c r="AD139" i="17"/>
  <c r="AD114" i="17"/>
  <c r="AD342" i="17"/>
  <c r="AD503" i="17"/>
  <c r="AD545" i="17"/>
  <c r="AD50" i="17"/>
  <c r="AD443" i="17"/>
  <c r="AD18" i="17"/>
  <c r="AD77" i="17"/>
  <c r="AD311" i="17"/>
  <c r="AD188" i="17"/>
  <c r="AD543" i="17"/>
  <c r="AD255" i="17"/>
  <c r="AD174" i="17"/>
  <c r="AD116" i="17"/>
  <c r="AD201" i="17"/>
  <c r="AD230" i="17"/>
  <c r="AD106" i="17"/>
  <c r="AD131" i="17"/>
  <c r="AD117" i="17"/>
  <c r="AD544" i="17"/>
  <c r="L240" i="17"/>
  <c r="L132" i="17"/>
  <c r="L144" i="17"/>
  <c r="L58" i="17"/>
  <c r="L449" i="17"/>
  <c r="L339" i="17"/>
  <c r="L538" i="17"/>
  <c r="M1" i="17"/>
  <c r="L107" i="17"/>
  <c r="L510" i="17"/>
  <c r="L312" i="17"/>
  <c r="L304" i="17"/>
  <c r="L249" i="17"/>
  <c r="L197" i="17"/>
  <c r="L284" i="17"/>
  <c r="L344" i="17"/>
  <c r="L354" i="17"/>
  <c r="L447" i="17"/>
  <c r="L522" i="17"/>
  <c r="L476" i="17"/>
  <c r="L123" i="17"/>
  <c r="L38" i="17"/>
  <c r="L170" i="17"/>
  <c r="L521" i="17"/>
  <c r="L274" i="17"/>
  <c r="L276" i="17"/>
  <c r="L461" i="17"/>
  <c r="L182" i="17"/>
  <c r="L558" i="17"/>
  <c r="L228" i="17"/>
  <c r="L79" i="17"/>
  <c r="L148" i="17"/>
  <c r="L385" i="17"/>
  <c r="L37" i="17"/>
  <c r="L444" i="17"/>
  <c r="L545" i="17"/>
  <c r="L336" i="17"/>
  <c r="L556" i="17"/>
  <c r="L536" i="17"/>
  <c r="L124" i="17"/>
  <c r="L162" i="17"/>
  <c r="L242" i="17"/>
  <c r="L560" i="17"/>
  <c r="L238" i="17"/>
  <c r="L196" i="17"/>
  <c r="L523" i="17"/>
  <c r="L74" i="17"/>
  <c r="L382" i="17"/>
  <c r="L358" i="17"/>
  <c r="L112" i="17"/>
  <c r="L389" i="17"/>
  <c r="L40" i="17"/>
  <c r="L59" i="17"/>
  <c r="L91" i="17"/>
  <c r="L530" i="17"/>
  <c r="L211" i="17"/>
  <c r="L531" i="17"/>
  <c r="L60" i="17"/>
  <c r="L471" i="17"/>
  <c r="L360" i="17"/>
  <c r="L155" i="17"/>
  <c r="L309" i="17"/>
  <c r="L567" i="17"/>
  <c r="L90" i="17"/>
  <c r="L230" i="17"/>
  <c r="L286" i="17"/>
  <c r="L352" i="17"/>
  <c r="L215" i="17"/>
  <c r="L438" i="17"/>
  <c r="L425" i="17"/>
  <c r="L334" i="17"/>
  <c r="L547" i="17"/>
  <c r="L188" i="17"/>
  <c r="L452" i="17"/>
  <c r="L65" i="17"/>
  <c r="L200" i="17"/>
  <c r="L7" i="17"/>
  <c r="L103" i="17"/>
  <c r="L268" i="17"/>
  <c r="L210" i="17"/>
  <c r="L378" i="17"/>
  <c r="L125" i="17"/>
  <c r="L300" i="17"/>
  <c r="L233" i="17"/>
  <c r="L30" i="17"/>
  <c r="L217" i="17"/>
  <c r="L219" i="17"/>
  <c r="L172" i="17"/>
  <c r="L252" i="17"/>
  <c r="L548" i="17"/>
  <c r="L390" i="17"/>
  <c r="L106" i="17"/>
  <c r="L270" i="17"/>
  <c r="L494" i="17"/>
  <c r="L487" i="17"/>
  <c r="L18" i="17"/>
  <c r="L26" i="17"/>
  <c r="L86" i="17"/>
  <c r="L401" i="17"/>
  <c r="L367" i="17"/>
  <c r="L297" i="17"/>
  <c r="L185" i="17"/>
  <c r="L474" i="17"/>
  <c r="L104" i="17"/>
  <c r="L575" i="17"/>
  <c r="L12" i="17"/>
  <c r="L56" i="17"/>
  <c r="L128" i="17"/>
  <c r="L359" i="17"/>
  <c r="L269" i="17"/>
  <c r="L553" i="17"/>
  <c r="L227" i="17"/>
  <c r="L333" i="17"/>
  <c r="L409" i="17"/>
  <c r="L187" i="17"/>
  <c r="L394" i="17"/>
  <c r="L163" i="17"/>
  <c r="L472" i="17"/>
  <c r="L263" i="17"/>
  <c r="L550" i="17"/>
  <c r="L291" i="17"/>
  <c r="L557" i="17"/>
  <c r="L364" i="17"/>
  <c r="L143" i="17"/>
  <c r="L109" i="17"/>
  <c r="L439" i="17"/>
  <c r="L437" i="17"/>
  <c r="L534" i="17"/>
  <c r="L87" i="17"/>
  <c r="L404" i="17"/>
  <c r="L362" i="17"/>
  <c r="L588" i="17"/>
  <c r="L353" i="17"/>
  <c r="L369" i="17"/>
  <c r="L189" i="17"/>
  <c r="L281" i="17"/>
  <c r="L235" i="17"/>
  <c r="L511" i="17"/>
  <c r="L443" i="17"/>
  <c r="L250" i="17"/>
  <c r="L278" i="17"/>
  <c r="L414" i="17"/>
  <c r="L294" i="17"/>
  <c r="L100" i="17"/>
  <c r="L349" i="17"/>
  <c r="L490" i="17"/>
  <c r="L424" i="17"/>
  <c r="L574" i="17"/>
  <c r="L576" i="17"/>
  <c r="L453" i="17"/>
  <c r="L456" i="17"/>
  <c r="L569" i="17"/>
  <c r="L565" i="17"/>
  <c r="L573" i="17"/>
  <c r="L98" i="17"/>
  <c r="L308" i="17"/>
  <c r="L136" i="17"/>
  <c r="L450" i="17"/>
  <c r="L448" i="17"/>
  <c r="L46" i="17"/>
  <c r="L570" i="17"/>
  <c r="L243" i="17"/>
  <c r="L44" i="17"/>
  <c r="L571" i="17"/>
  <c r="L350" i="17"/>
  <c r="L314" i="17"/>
  <c r="L115" i="17"/>
  <c r="L290" i="17"/>
  <c r="L121" i="17"/>
  <c r="L129" i="17"/>
  <c r="L406" i="17"/>
  <c r="L386" i="17"/>
  <c r="L41" i="17"/>
  <c r="L8" i="17"/>
  <c r="L458" i="17"/>
  <c r="L116" i="17"/>
  <c r="L325" i="17"/>
  <c r="L555" i="17"/>
  <c r="L246" i="17"/>
  <c r="L214" i="17"/>
  <c r="L365" i="17"/>
  <c r="L298" i="17"/>
  <c r="L501" i="17"/>
  <c r="L368" i="17"/>
  <c r="L158" i="17"/>
  <c r="L335" i="17"/>
  <c r="L114" i="17"/>
  <c r="L63" i="17"/>
  <c r="L554" i="17"/>
  <c r="L524" i="17"/>
  <c r="L34" i="17"/>
  <c r="L460" i="17"/>
  <c r="L491" i="17"/>
  <c r="L514" i="17"/>
  <c r="L305" i="17"/>
  <c r="L54" i="17"/>
  <c r="L255" i="17"/>
  <c r="L81" i="17"/>
  <c r="L399" i="17"/>
  <c r="L478" i="17"/>
  <c r="L72" i="17"/>
  <c r="L310" i="17"/>
  <c r="L257" i="17"/>
  <c r="L384" i="17"/>
  <c r="L473" i="17"/>
  <c r="L209" i="17"/>
  <c r="L356" i="17"/>
  <c r="L127" i="17"/>
  <c r="L193" i="17"/>
  <c r="L435" i="17"/>
  <c r="L467" i="17"/>
  <c r="L223" i="17"/>
  <c r="L375" i="17"/>
  <c r="L372" i="17"/>
  <c r="L431" i="17"/>
  <c r="L408" i="17"/>
  <c r="L345" i="17"/>
  <c r="L480" i="17"/>
  <c r="L357" i="17"/>
  <c r="L28" i="17"/>
  <c r="L507" i="17"/>
  <c r="L253" i="17"/>
  <c r="L102" i="17"/>
  <c r="L105" i="17"/>
  <c r="L475" i="17"/>
  <c r="L151" i="17"/>
  <c r="L469" i="17"/>
  <c r="L465" i="17"/>
  <c r="L83" i="17"/>
  <c r="L24" i="17"/>
  <c r="L482" i="17"/>
  <c r="L470" i="17"/>
  <c r="L77" i="17"/>
  <c r="L572" i="17"/>
  <c r="L316" i="17"/>
  <c r="L541" i="17"/>
  <c r="L221" i="17"/>
  <c r="L296" i="17"/>
  <c r="L275" i="17"/>
  <c r="L110" i="17"/>
  <c r="L32" i="17"/>
  <c r="L51" i="17"/>
  <c r="L295" i="17"/>
  <c r="L71" i="17"/>
  <c r="L299" i="17"/>
  <c r="L175" i="17"/>
  <c r="L225" i="17"/>
  <c r="L526" i="17"/>
  <c r="L220" i="17"/>
  <c r="L434" i="17"/>
  <c r="L22" i="17"/>
  <c r="L68" i="17"/>
  <c r="L500" i="17"/>
  <c r="L495" i="17"/>
  <c r="L272" i="17"/>
  <c r="L479" i="17"/>
  <c r="L585" i="17"/>
  <c r="L288" i="17"/>
  <c r="L508" i="17"/>
  <c r="L302" i="17"/>
  <c r="L159" i="17"/>
  <c r="L410" i="17"/>
  <c r="L402" i="17"/>
  <c r="L582" i="17"/>
  <c r="L318" i="17"/>
  <c r="L222" i="17"/>
  <c r="L464" i="17"/>
  <c r="L393" i="17"/>
  <c r="L271" i="17"/>
  <c r="L173" i="17"/>
  <c r="L432" i="17"/>
  <c r="L559" i="17"/>
  <c r="L307" i="17"/>
  <c r="L520" i="17"/>
  <c r="L361" i="17"/>
  <c r="L135" i="17"/>
  <c r="L517" i="17"/>
  <c r="L120" i="17"/>
  <c r="L133" i="17"/>
  <c r="L400" i="17"/>
  <c r="L502" i="17"/>
  <c r="L515" i="17"/>
  <c r="L205" i="17"/>
  <c r="L231" i="17"/>
  <c r="L61" i="17"/>
  <c r="L552" i="17"/>
  <c r="L256" i="17"/>
  <c r="L89" i="17"/>
  <c r="L413" i="17"/>
  <c r="L289" i="17"/>
  <c r="L321" i="17"/>
  <c r="L373" i="17"/>
  <c r="L532" i="17"/>
  <c r="L440" i="17"/>
  <c r="L43" i="17"/>
  <c r="L379" i="17"/>
  <c r="L55" i="17"/>
  <c r="L376" i="17"/>
  <c r="L203" i="17"/>
  <c r="L544" i="17"/>
  <c r="L397" i="17"/>
  <c r="L237" i="17"/>
  <c r="L351" i="17"/>
  <c r="L338" i="17"/>
  <c r="L183" i="17"/>
  <c r="L119" i="17"/>
  <c r="L75" i="17"/>
  <c r="L73" i="17"/>
  <c r="L416" i="17"/>
  <c r="L331" i="17"/>
  <c r="L212" i="17"/>
  <c r="L95" i="17"/>
  <c r="L509" i="17"/>
  <c r="L139" i="17"/>
  <c r="L6" i="17"/>
  <c r="L426" i="17"/>
  <c r="L66" i="17"/>
  <c r="L396" i="17"/>
  <c r="L462" i="17"/>
  <c r="L69" i="17"/>
  <c r="L506" i="17"/>
  <c r="L111" i="17"/>
  <c r="L279" i="17"/>
  <c r="L428" i="17"/>
  <c r="L343" i="17"/>
  <c r="L47" i="17"/>
  <c r="L85" i="17"/>
  <c r="L23" i="17"/>
  <c r="L78" i="17"/>
  <c r="L398" i="17"/>
  <c r="L539" i="17"/>
  <c r="L184" i="17"/>
  <c r="L457" i="17"/>
  <c r="L580" i="17"/>
  <c r="L383" i="17"/>
  <c r="L337" i="17"/>
  <c r="L525" i="17"/>
  <c r="L52" i="17"/>
  <c r="L423" i="17"/>
  <c r="L421" i="17"/>
  <c r="L178" i="17"/>
  <c r="L67" i="17"/>
  <c r="L516" i="17"/>
  <c r="L181" i="17"/>
  <c r="L206" i="17"/>
  <c r="L483" i="17"/>
  <c r="L586" i="17"/>
  <c r="L317" i="17"/>
  <c r="L45" i="17"/>
  <c r="L171" i="17"/>
  <c r="L50" i="17"/>
  <c r="L76" i="17"/>
  <c r="L16" i="17"/>
  <c r="L241" i="17"/>
  <c r="L417" i="17"/>
  <c r="L341" i="17"/>
  <c r="L142" i="17"/>
  <c r="L466" i="17"/>
  <c r="L451" i="17"/>
  <c r="L198" i="17"/>
  <c r="L303" i="17"/>
  <c r="L283" i="17"/>
  <c r="L322" i="17"/>
  <c r="L96" i="17"/>
  <c r="L113" i="17"/>
  <c r="L498" i="17"/>
  <c r="L35" i="17"/>
  <c r="L208" i="17"/>
  <c r="L137" i="17"/>
  <c r="L363" i="17"/>
  <c r="L25" i="17"/>
  <c r="L140" i="17"/>
  <c r="L101" i="17"/>
  <c r="L346" i="17"/>
  <c r="L463" i="17"/>
  <c r="L169" i="17"/>
  <c r="L505" i="17"/>
  <c r="L533" i="17"/>
  <c r="L277" i="17"/>
  <c r="L455" i="17"/>
  <c r="L39" i="17"/>
  <c r="L57" i="17"/>
  <c r="L436" i="17"/>
  <c r="L36" i="17"/>
  <c r="L13" i="17"/>
  <c r="L422" i="17"/>
  <c r="L273" i="17"/>
  <c r="L445" i="17"/>
  <c r="L213" i="17"/>
  <c r="L529" i="17"/>
  <c r="L259" i="17"/>
  <c r="L497" i="17"/>
  <c r="L583" i="17"/>
  <c r="L15" i="17"/>
  <c r="L293" i="17"/>
  <c r="L481" i="17"/>
  <c r="L292" i="17"/>
  <c r="L5" i="17"/>
  <c r="L149" i="17"/>
  <c r="L427" i="17"/>
  <c r="L488" i="17"/>
  <c r="L97" i="17"/>
  <c r="L287" i="17"/>
  <c r="L584" i="17"/>
  <c r="L84" i="17"/>
  <c r="L581" i="17"/>
  <c r="L332" i="17"/>
  <c r="L161" i="17"/>
  <c r="L403" i="17"/>
  <c r="L380" i="17"/>
  <c r="L496" i="17"/>
  <c r="L420" i="17"/>
  <c r="L324" i="17"/>
  <c r="L33" i="17"/>
  <c r="L164" i="17"/>
  <c r="L579" i="17"/>
  <c r="L327" i="17"/>
  <c r="L433" i="17"/>
  <c r="L194" i="17"/>
  <c r="L329" i="17"/>
  <c r="L485" i="17"/>
  <c r="L374" i="17"/>
  <c r="L48" i="17"/>
  <c r="L117" i="17"/>
  <c r="L518" i="17"/>
  <c r="L94" i="17"/>
  <c r="L315" i="17"/>
  <c r="L70" i="17"/>
  <c r="L262" i="17"/>
  <c r="L568" i="17"/>
  <c r="L264" i="17"/>
  <c r="L176" i="17"/>
  <c r="L179" i="17"/>
  <c r="L493" i="17"/>
  <c r="L454" i="17"/>
  <c r="L88" i="17"/>
  <c r="L566" i="17"/>
  <c r="L260" i="17"/>
  <c r="L118" i="17"/>
  <c r="L180" i="17"/>
  <c r="L537" i="17"/>
  <c r="L330" i="17"/>
  <c r="L190" i="17"/>
  <c r="L484" i="17"/>
  <c r="L542" i="17"/>
  <c r="L166" i="17"/>
  <c r="L512" i="17"/>
  <c r="L157" i="17"/>
  <c r="L540" i="17"/>
  <c r="L392" i="17"/>
  <c r="L108" i="17"/>
  <c r="L14" i="17"/>
  <c r="L80" i="17"/>
  <c r="L49" i="17"/>
  <c r="L528" i="17"/>
  <c r="L306" i="17"/>
  <c r="L564" i="17"/>
  <c r="L244" i="17"/>
  <c r="L468" i="17"/>
  <c r="L412" i="17"/>
  <c r="L216" i="17"/>
  <c r="L232" i="17"/>
  <c r="L355" i="17"/>
  <c r="L280" i="17"/>
  <c r="L134" i="17"/>
  <c r="L122" i="17"/>
  <c r="L391" i="17"/>
  <c r="L258" i="17"/>
  <c r="L323" i="17"/>
  <c r="L370" i="17"/>
  <c r="L377" i="17"/>
  <c r="L441" i="17"/>
  <c r="L126" i="17"/>
  <c r="L340" i="17"/>
  <c r="L267" i="17"/>
  <c r="L320" i="17"/>
  <c r="L202" i="17"/>
  <c r="L147" i="17"/>
  <c r="L419" i="17"/>
  <c r="L199" i="17"/>
  <c r="L21" i="17"/>
  <c r="L31" i="17"/>
  <c r="L19" i="17"/>
  <c r="L156" i="17"/>
  <c r="L407" i="17"/>
  <c r="L347" i="17"/>
  <c r="L42" i="17"/>
  <c r="L549" i="17"/>
  <c r="L247" i="17"/>
  <c r="L282" i="17"/>
  <c r="L261" i="17"/>
  <c r="L446" i="17"/>
  <c r="L131" i="17"/>
  <c r="L459" i="17"/>
  <c r="L226" i="17"/>
  <c r="L4" i="17"/>
  <c r="L313" i="17"/>
  <c r="L239" i="17"/>
  <c r="L150" i="17"/>
  <c r="L503" i="17"/>
  <c r="L229" i="17"/>
  <c r="L543" i="17"/>
  <c r="L207" i="17"/>
  <c r="L99" i="17"/>
  <c r="L236" i="17"/>
  <c r="L492" i="17"/>
  <c r="L342" i="17"/>
  <c r="L285" i="17"/>
  <c r="L62" i="17"/>
  <c r="L442" i="17"/>
  <c r="L387" i="17"/>
  <c r="L248" i="17"/>
  <c r="L254" i="17"/>
  <c r="L160" i="17"/>
  <c r="L265" i="17"/>
  <c r="L204" i="17"/>
  <c r="L177" i="17"/>
  <c r="L535" i="17"/>
  <c r="L53" i="17"/>
  <c r="L328" i="17"/>
  <c r="L388" i="17"/>
  <c r="L218" i="17"/>
  <c r="L430" i="17"/>
  <c r="L146" i="17"/>
  <c r="L577" i="17"/>
  <c r="L29" i="17"/>
  <c r="L165" i="17"/>
  <c r="L411" i="17"/>
  <c r="L168" i="17"/>
  <c r="L82" i="17"/>
  <c r="L27" i="17"/>
  <c r="L186" i="17"/>
  <c r="L326" i="17"/>
  <c r="L92" i="17"/>
  <c r="L371" i="17"/>
  <c r="L519" i="17"/>
  <c r="L64" i="17"/>
  <c r="L20" i="17"/>
  <c r="L546" i="17"/>
  <c r="L167" i="17"/>
  <c r="L395" i="17"/>
  <c r="L152" i="17"/>
  <c r="L366" i="17"/>
  <c r="L153" i="17"/>
  <c r="L319" i="17"/>
  <c r="L192" i="17"/>
  <c r="L266" i="17"/>
  <c r="L418" i="17"/>
  <c r="L415" i="17"/>
  <c r="L141" i="17"/>
  <c r="L11" i="17"/>
  <c r="L527" i="17"/>
  <c r="L477" i="17"/>
  <c r="L405" i="17"/>
  <c r="L348" i="17"/>
  <c r="L251" i="17"/>
  <c r="L301" i="17"/>
  <c r="L130" i="17"/>
  <c r="L578" i="17"/>
  <c r="L201" i="17"/>
  <c r="L429" i="17"/>
  <c r="L513" i="17"/>
  <c r="L17" i="17"/>
  <c r="L245" i="17"/>
  <c r="L174" i="17"/>
  <c r="L311" i="17"/>
  <c r="L191" i="17"/>
  <c r="L9" i="17"/>
  <c r="L138" i="17"/>
  <c r="L10" i="17"/>
  <c r="L499" i="17"/>
  <c r="AE358" i="17"/>
  <c r="AE132" i="17"/>
  <c r="AE86" i="17"/>
  <c r="AE282" i="17"/>
  <c r="AE109" i="17"/>
  <c r="AE23" i="17"/>
  <c r="AE493" i="17"/>
  <c r="AE544" i="17"/>
  <c r="AE133" i="17"/>
  <c r="AE456" i="17"/>
  <c r="AE100" i="17"/>
  <c r="AE279" i="17"/>
  <c r="AE39" i="17"/>
  <c r="AE168" i="17"/>
  <c r="AE266" i="17"/>
  <c r="AE391" i="17"/>
  <c r="AE146" i="17"/>
  <c r="AE321" i="17"/>
  <c r="AE286" i="17"/>
  <c r="AE189" i="17"/>
  <c r="AE96" i="17"/>
  <c r="AE333" i="17"/>
  <c r="AE98" i="17"/>
  <c r="AE468" i="17"/>
  <c r="AE89" i="17"/>
  <c r="AE465" i="17"/>
  <c r="AE90" i="17"/>
  <c r="AE406" i="17"/>
  <c r="AE539" i="17"/>
  <c r="AE316" i="17"/>
  <c r="AE306" i="17"/>
  <c r="AE558" i="17"/>
  <c r="AE341" i="17"/>
  <c r="AE47" i="17"/>
  <c r="AE422" i="17"/>
  <c r="AE441" i="17"/>
  <c r="AE55" i="17"/>
  <c r="AE135" i="17"/>
  <c r="AE438" i="17"/>
  <c r="AE138" i="17"/>
  <c r="AE417" i="17"/>
  <c r="AE524" i="17"/>
  <c r="AE522" i="17"/>
  <c r="AE377" i="17"/>
  <c r="AE478" i="17"/>
  <c r="AE147" i="17"/>
  <c r="AE435" i="17"/>
  <c r="AE237" i="17"/>
  <c r="AE160" i="17"/>
  <c r="AE458" i="17"/>
  <c r="AE463" i="17"/>
  <c r="AE332" i="17"/>
  <c r="AE347" i="17"/>
  <c r="AE36" i="17"/>
  <c r="AE192" i="17"/>
  <c r="AE292" i="17"/>
  <c r="AE537" i="17"/>
  <c r="AE506" i="17"/>
  <c r="AE129" i="17"/>
  <c r="AE28" i="17"/>
  <c r="AE404" i="17"/>
  <c r="AE357" i="17"/>
  <c r="AE424" i="17"/>
  <c r="AE245" i="17"/>
  <c r="AE64" i="17"/>
  <c r="AE159" i="17"/>
  <c r="AE131" i="17"/>
  <c r="AE392" i="17"/>
  <c r="AE434" i="17"/>
  <c r="AE34" i="17"/>
  <c r="AE264" i="17"/>
  <c r="AE540" i="17"/>
  <c r="AE199" i="17"/>
  <c r="AE113" i="17"/>
  <c r="AE420" i="17"/>
  <c r="AE386" i="17"/>
  <c r="AE289" i="17"/>
  <c r="AE268" i="17"/>
  <c r="AE13" i="17"/>
  <c r="AE246" i="17"/>
  <c r="AE180" i="17"/>
  <c r="AE356" i="17"/>
  <c r="AE312" i="17"/>
  <c r="AE227" i="17"/>
  <c r="AE349" i="17"/>
  <c r="AE379" i="17"/>
  <c r="AE205" i="17"/>
  <c r="AE142" i="17"/>
  <c r="AE25" i="17"/>
  <c r="AE231" i="17"/>
  <c r="AE325" i="17"/>
  <c r="AE550" i="17"/>
  <c r="AE338" i="17"/>
  <c r="AE17" i="17"/>
  <c r="AE44" i="17"/>
  <c r="AE290" i="17"/>
  <c r="AE494" i="17"/>
  <c r="AE320" i="17"/>
  <c r="AE449" i="17"/>
  <c r="AE519" i="17"/>
  <c r="AE141" i="17"/>
  <c r="AE343" i="17"/>
  <c r="AE495" i="17"/>
  <c r="AE502" i="17"/>
  <c r="AE251" i="17"/>
  <c r="AE311" i="17"/>
  <c r="AE533" i="17"/>
  <c r="AE523" i="17"/>
  <c r="AE207" i="17"/>
  <c r="AE45" i="17"/>
  <c r="AE472" i="17"/>
  <c r="AE573" i="17"/>
  <c r="AE361" i="17"/>
  <c r="AE277" i="17"/>
  <c r="AE91" i="17"/>
  <c r="AE305" i="17"/>
  <c r="AE219" i="17"/>
  <c r="AE455" i="17"/>
  <c r="AE564" i="17"/>
  <c r="AE128" i="17"/>
  <c r="AE270" i="17"/>
  <c r="AE579" i="17"/>
  <c r="AE18" i="17"/>
  <c r="AE518" i="17"/>
  <c r="AE167" i="17"/>
  <c r="AE453" i="17"/>
  <c r="AE454" i="17"/>
  <c r="AE340" i="17"/>
  <c r="AE114" i="17"/>
  <c r="AE470" i="17"/>
  <c r="AE373" i="17"/>
  <c r="AE491" i="17"/>
  <c r="AE304" i="17"/>
  <c r="AE433" i="17"/>
  <c r="AE157" i="17"/>
  <c r="AE446" i="17"/>
  <c r="AE7" i="17"/>
  <c r="AE48" i="17"/>
  <c r="AE566" i="17"/>
  <c r="AE84" i="17"/>
  <c r="AE408" i="17"/>
  <c r="AE419" i="17"/>
  <c r="AE445" i="17"/>
  <c r="AE4" i="17"/>
  <c r="AE176" i="17"/>
  <c r="AE322" i="17"/>
  <c r="AE22" i="17"/>
  <c r="AE532" i="17"/>
  <c r="AE464" i="17"/>
  <c r="AE33" i="17"/>
  <c r="AE469" i="17"/>
  <c r="AE474" i="17"/>
  <c r="AE288" i="17"/>
  <c r="AE403" i="17"/>
  <c r="AE511" i="17"/>
  <c r="AE206" i="17"/>
  <c r="AE161" i="17"/>
  <c r="AE63" i="17"/>
  <c r="AE215" i="17"/>
  <c r="AE294" i="17"/>
  <c r="AE202" i="17"/>
  <c r="AE388" i="17"/>
  <c r="AE120" i="17"/>
  <c r="AE233" i="17"/>
  <c r="AE396" i="17"/>
  <c r="AE108" i="17"/>
  <c r="AE10" i="17"/>
  <c r="AE162" i="17"/>
  <c r="AE281" i="17"/>
  <c r="AE278" i="17"/>
  <c r="AE225" i="17"/>
  <c r="AE552" i="17"/>
  <c r="AE555" i="17"/>
  <c r="AE355" i="17"/>
  <c r="AE92" i="17"/>
  <c r="AE203" i="17"/>
  <c r="AE38" i="17"/>
  <c r="AE497" i="17"/>
  <c r="AE208" i="17"/>
  <c r="AE193" i="17"/>
  <c r="AE276" i="17"/>
  <c r="AE228" i="17"/>
  <c r="AE578" i="17"/>
  <c r="AE68" i="17"/>
  <c r="AE60" i="17"/>
  <c r="AE170" i="17"/>
  <c r="AE536" i="17"/>
  <c r="AE247" i="17"/>
  <c r="AE423" i="17"/>
  <c r="AE509" i="17"/>
  <c r="AE328" i="17"/>
  <c r="AE500" i="17"/>
  <c r="AE41" i="17"/>
  <c r="AE107" i="17"/>
  <c r="AE366" i="17"/>
  <c r="AE335" i="17"/>
  <c r="AE101" i="17"/>
  <c r="AE398" i="17"/>
  <c r="AE342" i="17"/>
  <c r="AE569" i="17"/>
  <c r="AE21" i="17"/>
  <c r="AE14" i="17"/>
  <c r="AE118" i="17"/>
  <c r="AE297" i="17"/>
  <c r="AE479" i="17"/>
  <c r="AE588" i="17"/>
  <c r="AE527" i="17"/>
  <c r="AE217" i="17"/>
  <c r="AE293" i="17"/>
  <c r="AE240" i="17"/>
  <c r="AE580" i="17"/>
  <c r="AE152" i="17"/>
  <c r="AE572" i="17"/>
  <c r="AE67" i="17"/>
  <c r="AE166" i="17"/>
  <c r="AE221" i="17"/>
  <c r="AE543" i="17"/>
  <c r="AE75" i="17"/>
  <c r="AE51" i="17"/>
  <c r="AE512" i="17"/>
  <c r="AE271" i="17"/>
  <c r="AE238" i="17"/>
  <c r="AE437" i="17"/>
  <c r="AE336" i="17"/>
  <c r="AE204" i="17"/>
  <c r="AE165" i="17"/>
  <c r="AE399" i="17"/>
  <c r="AE257" i="17"/>
  <c r="AE31" i="17"/>
  <c r="AE12" i="17"/>
  <c r="AE372" i="17"/>
  <c r="AE265" i="17"/>
  <c r="AE444" i="17"/>
  <c r="AE88" i="17"/>
  <c r="AE415" i="17"/>
  <c r="AE223" i="17"/>
  <c r="AE473" i="17"/>
  <c r="AE476" i="17"/>
  <c r="AE416" i="17"/>
  <c r="AE259" i="17"/>
  <c r="AE397" i="17"/>
  <c r="AE218" i="17"/>
  <c r="AE30" i="17"/>
  <c r="AE531" i="17"/>
  <c r="AE574" i="17"/>
  <c r="AE586" i="17"/>
  <c r="AE394" i="17"/>
  <c r="AE158" i="17"/>
  <c r="AE354" i="17"/>
  <c r="AE331" i="17"/>
  <c r="AE169" i="17"/>
  <c r="AE459" i="17"/>
  <c r="AE254" i="17"/>
  <c r="AE546" i="17"/>
  <c r="AE553" i="17"/>
  <c r="AE308" i="17"/>
  <c r="AE301" i="17"/>
  <c r="AE439" i="17"/>
  <c r="AE15" i="17"/>
  <c r="AE480" i="17"/>
  <c r="AE256" i="17"/>
  <c r="AE303" i="17"/>
  <c r="AE253" i="17"/>
  <c r="AE175" i="17"/>
  <c r="AE295" i="17"/>
  <c r="AE330" i="17"/>
  <c r="AE542" i="17"/>
  <c r="AE235" i="17"/>
  <c r="AE570" i="17"/>
  <c r="AE488" i="17"/>
  <c r="AE318" i="17"/>
  <c r="AE110" i="17"/>
  <c r="AE8" i="17"/>
  <c r="AE87" i="17"/>
  <c r="AE46" i="17"/>
  <c r="AE487" i="17"/>
  <c r="AE43" i="17"/>
  <c r="AE287" i="17"/>
  <c r="AE6" i="17"/>
  <c r="AE460" i="17"/>
  <c r="AE457" i="17"/>
  <c r="AE364" i="17"/>
  <c r="AE212" i="17"/>
  <c r="AE163" i="17"/>
  <c r="AE344" i="17"/>
  <c r="AE477" i="17"/>
  <c r="AE72" i="17"/>
  <c r="AE389" i="17"/>
  <c r="AE185" i="17"/>
  <c r="AE510" i="17"/>
  <c r="AE70" i="17"/>
  <c r="AE360" i="17"/>
  <c r="AE191" i="17"/>
  <c r="AE520" i="17"/>
  <c r="AE499" i="17"/>
  <c r="AE385" i="17"/>
  <c r="AE19" i="17"/>
  <c r="AE481" i="17"/>
  <c r="AE525" i="17"/>
  <c r="AE197" i="17"/>
  <c r="AE164" i="17"/>
  <c r="AE181" i="17"/>
  <c r="AE314" i="17"/>
  <c r="AE99" i="17"/>
  <c r="AE200" i="17"/>
  <c r="AE418" i="17"/>
  <c r="AE583" i="17"/>
  <c r="AE174" i="17"/>
  <c r="AE172" i="17"/>
  <c r="AE213" i="17"/>
  <c r="AE467" i="17"/>
  <c r="AE85" i="17"/>
  <c r="AE535" i="17"/>
  <c r="AE104" i="17"/>
  <c r="AE220" i="17"/>
  <c r="AE367" i="17"/>
  <c r="AE307" i="17"/>
  <c r="AE127" i="17"/>
  <c r="AE483" i="17"/>
  <c r="AE143" i="17"/>
  <c r="AE130" i="17"/>
  <c r="AE184" i="17"/>
  <c r="AE501" i="17"/>
  <c r="AE426" i="17"/>
  <c r="AE285" i="17"/>
  <c r="AE57" i="17"/>
  <c r="AE80" i="17"/>
  <c r="AE547" i="17"/>
  <c r="AE369" i="17"/>
  <c r="AE134" i="17"/>
  <c r="AE249" i="17"/>
  <c r="AE183" i="17"/>
  <c r="AE95" i="17"/>
  <c r="AE272" i="17"/>
  <c r="AE83" i="17"/>
  <c r="AE534" i="17"/>
  <c r="AE431" i="17"/>
  <c r="AE556" i="17"/>
  <c r="AE241" i="17"/>
  <c r="AE267" i="17"/>
  <c r="AE334" i="17"/>
  <c r="AE337" i="17"/>
  <c r="AE405" i="17"/>
  <c r="AE370" i="17"/>
  <c r="AE106" i="17"/>
  <c r="AE16" i="17"/>
  <c r="AE124" i="17"/>
  <c r="AE32" i="17"/>
  <c r="AE248" i="17"/>
  <c r="AE461" i="17"/>
  <c r="AE24" i="17"/>
  <c r="AE568" i="17"/>
  <c r="AE508" i="17"/>
  <c r="AE105" i="17"/>
  <c r="AE82" i="17"/>
  <c r="AE216" i="17"/>
  <c r="AE229" i="17"/>
  <c r="AE171" i="17"/>
  <c r="AE380" i="17"/>
  <c r="AE262" i="17"/>
  <c r="AE61" i="17"/>
  <c r="AE376" i="17"/>
  <c r="AE250" i="17"/>
  <c r="AE71" i="17"/>
  <c r="AE122" i="17"/>
  <c r="AE302" i="17"/>
  <c r="AE324" i="17"/>
  <c r="AE498" i="17"/>
  <c r="AE111" i="17"/>
  <c r="AE296" i="17"/>
  <c r="AE451" i="17"/>
  <c r="AE11" i="17"/>
  <c r="AE421" i="17"/>
  <c r="AE462" i="17"/>
  <c r="AE440" i="17"/>
  <c r="AE576" i="17"/>
  <c r="AE66" i="17"/>
  <c r="AE149" i="17"/>
  <c r="AE466" i="17"/>
  <c r="AE81" i="17"/>
  <c r="AE515" i="17"/>
  <c r="AE559" i="17"/>
  <c r="AE395" i="17"/>
  <c r="AE567" i="17"/>
  <c r="AE280" i="17"/>
  <c r="AE56" i="17"/>
  <c r="AE119" i="17"/>
  <c r="AE452" i="17"/>
  <c r="AE571" i="17"/>
  <c r="AE430" i="17"/>
  <c r="AE384" i="17"/>
  <c r="AE226" i="17"/>
  <c r="AE425" i="17"/>
  <c r="AE243" i="17"/>
  <c r="AE261" i="17"/>
  <c r="AE156" i="17"/>
  <c r="AE54" i="17"/>
  <c r="AE581" i="17"/>
  <c r="AE94" i="17"/>
  <c r="AE232" i="17"/>
  <c r="AE201" i="17"/>
  <c r="AE190" i="17"/>
  <c r="AE414" i="17"/>
  <c r="AE427" i="17"/>
  <c r="AE196" i="17"/>
  <c r="AE412" i="17"/>
  <c r="AE115" i="17"/>
  <c r="AE194" i="17"/>
  <c r="AE103" i="17"/>
  <c r="AE482" i="17"/>
  <c r="AE42" i="17"/>
  <c r="AE177" i="17"/>
  <c r="AE112" i="17"/>
  <c r="AE69" i="17"/>
  <c r="AE582" i="17"/>
  <c r="AE363" i="17"/>
  <c r="AE310" i="17"/>
  <c r="AE117" i="17"/>
  <c r="AE198" i="17"/>
  <c r="AE374" i="17"/>
  <c r="AE326" i="17"/>
  <c r="AE565" i="17"/>
  <c r="AE484" i="17"/>
  <c r="AE390" i="17"/>
  <c r="AE528" i="17"/>
  <c r="AE575" i="17"/>
  <c r="AE140" i="17"/>
  <c r="AE244" i="17"/>
  <c r="AE53" i="17"/>
  <c r="AE429" i="17"/>
  <c r="AE76" i="17"/>
  <c r="AE274" i="17"/>
  <c r="AE209" i="17"/>
  <c r="AE585" i="17"/>
  <c r="AE548" i="17"/>
  <c r="AE126" i="17"/>
  <c r="AE407" i="17"/>
  <c r="AE507" i="17"/>
  <c r="AE230" i="17"/>
  <c r="AE136" i="17"/>
  <c r="AE350" i="17"/>
  <c r="AE62" i="17"/>
  <c r="AE514" i="17"/>
  <c r="AE263" i="17"/>
  <c r="AE521" i="17"/>
  <c r="AE584" i="17"/>
  <c r="AE50" i="17"/>
  <c r="AE447" i="17"/>
  <c r="AE300" i="17"/>
  <c r="AE188" i="17"/>
  <c r="AE516" i="17"/>
  <c r="AE37" i="17"/>
  <c r="AE387" i="17"/>
  <c r="AE545" i="17"/>
  <c r="AE353" i="17"/>
  <c r="AE450" i="17"/>
  <c r="AE27" i="17"/>
  <c r="AE329" i="17"/>
  <c r="AE73" i="17"/>
  <c r="AE258" i="17"/>
  <c r="AE49" i="17"/>
  <c r="AE313" i="17"/>
  <c r="AE432" i="17"/>
  <c r="AE65" i="17"/>
  <c r="AE179" i="17"/>
  <c r="AE503" i="17"/>
  <c r="AE315" i="17"/>
  <c r="AE269" i="17"/>
  <c r="AE20" i="17"/>
  <c r="AE409" i="17"/>
  <c r="AE490" i="17"/>
  <c r="AE242" i="17"/>
  <c r="AE29" i="17"/>
  <c r="AE173" i="17"/>
  <c r="AE413" i="17"/>
  <c r="AE77" i="17"/>
  <c r="AE35" i="17"/>
  <c r="AE323" i="17"/>
  <c r="AE153" i="17"/>
  <c r="AE210" i="17"/>
  <c r="AE475" i="17"/>
  <c r="AE557" i="17"/>
  <c r="AE560" i="17"/>
  <c r="AE513" i="17"/>
  <c r="AE505" i="17"/>
  <c r="AE260" i="17"/>
  <c r="AE339" i="17"/>
  <c r="AE26" i="17"/>
  <c r="AE214" i="17"/>
  <c r="AE383" i="17"/>
  <c r="AE9" i="17"/>
  <c r="AE121" i="17"/>
  <c r="AE255" i="17"/>
  <c r="AE428" i="17"/>
  <c r="AE378" i="17"/>
  <c r="AE382" i="17"/>
  <c r="AE485" i="17"/>
  <c r="AE411" i="17"/>
  <c r="AE526" i="17"/>
  <c r="AE148" i="17"/>
  <c r="AE319" i="17"/>
  <c r="AE410" i="17"/>
  <c r="AE102" i="17"/>
  <c r="AE125" i="17"/>
  <c r="AE178" i="17"/>
  <c r="AE471" i="17"/>
  <c r="AE144" i="17"/>
  <c r="AE554" i="17"/>
  <c r="AE496" i="17"/>
  <c r="AE291" i="17"/>
  <c r="AE346" i="17"/>
  <c r="AE155" i="17"/>
  <c r="AE368" i="17"/>
  <c r="AE345" i="17"/>
  <c r="AE401" i="17"/>
  <c r="AE78" i="17"/>
  <c r="AE252" i="17"/>
  <c r="AE40" i="17"/>
  <c r="AE351" i="17"/>
  <c r="AE236" i="17"/>
  <c r="AE448" i="17"/>
  <c r="AE530" i="17"/>
  <c r="AE97" i="17"/>
  <c r="AE436" i="17"/>
  <c r="AE317" i="17"/>
  <c r="AE222" i="17"/>
  <c r="AE359" i="17"/>
  <c r="AE151" i="17"/>
  <c r="AE79" i="17"/>
  <c r="AE365" i="17"/>
  <c r="AE517" i="17"/>
  <c r="AE123" i="17"/>
  <c r="AE5" i="17"/>
  <c r="AE400" i="17"/>
  <c r="AE116" i="17"/>
  <c r="AE52" i="17"/>
  <c r="AE275" i="17"/>
  <c r="AE284" i="17"/>
  <c r="AE443" i="17"/>
  <c r="AE541" i="17"/>
  <c r="AE299" i="17"/>
  <c r="AE577" i="17"/>
  <c r="AE352" i="17"/>
  <c r="AE298" i="17"/>
  <c r="AE74" i="17"/>
  <c r="AE442" i="17"/>
  <c r="AF1" i="17"/>
  <c r="AE239" i="17"/>
  <c r="AE402" i="17"/>
  <c r="AE538" i="17"/>
  <c r="AE309" i="17"/>
  <c r="AE186" i="17"/>
  <c r="AE492" i="17"/>
  <c r="AE371" i="17"/>
  <c r="AE139" i="17"/>
  <c r="AE362" i="17"/>
  <c r="AE375" i="17"/>
  <c r="AE182" i="17"/>
  <c r="AE348" i="17"/>
  <c r="AE58" i="17"/>
  <c r="AE211" i="17"/>
  <c r="AE59" i="17"/>
  <c r="AE273" i="17"/>
  <c r="AE549" i="17"/>
  <c r="AE283" i="17"/>
  <c r="AE150" i="17"/>
  <c r="AE393" i="17"/>
  <c r="AE137" i="17"/>
  <c r="AE529" i="17"/>
  <c r="AE187" i="17"/>
  <c r="AE327" i="17"/>
  <c r="M250" i="17"/>
  <c r="M201" i="17"/>
  <c r="M581" i="17"/>
  <c r="M357" i="17"/>
  <c r="M536" i="17"/>
  <c r="M112" i="17"/>
  <c r="M305" i="17"/>
  <c r="M385" i="17"/>
  <c r="M219" i="17"/>
  <c r="M104" i="17"/>
  <c r="M303" i="17"/>
  <c r="M535" i="17"/>
  <c r="M232" i="17"/>
  <c r="M80" i="17"/>
  <c r="M323" i="17"/>
  <c r="M371" i="17"/>
  <c r="M554" i="17"/>
  <c r="M573" i="17"/>
  <c r="M484" i="17"/>
  <c r="M402" i="17"/>
  <c r="M171" i="17"/>
  <c r="M298" i="17"/>
  <c r="M45" i="17"/>
  <c r="M115" i="17"/>
  <c r="M500" i="17"/>
  <c r="M54" i="17"/>
  <c r="M107" i="17"/>
  <c r="M156" i="17"/>
  <c r="M383" i="17"/>
  <c r="M290" i="17"/>
  <c r="M10" i="17"/>
  <c r="M209" i="17"/>
  <c r="M531" i="17"/>
  <c r="M275" i="17"/>
  <c r="M483" i="17"/>
  <c r="M130" i="17"/>
  <c r="M482" i="17"/>
  <c r="M129" i="17"/>
  <c r="M350" i="17"/>
  <c r="M354" i="17"/>
  <c r="M49" i="17"/>
  <c r="M295" i="17"/>
  <c r="M331" i="17"/>
  <c r="M330" i="17"/>
  <c r="M311" i="17"/>
  <c r="M419" i="17"/>
  <c r="M539" i="17"/>
  <c r="M159" i="17"/>
  <c r="M68" i="17"/>
  <c r="M141" i="17"/>
  <c r="M166" i="17"/>
  <c r="M432" i="17"/>
  <c r="M221" i="17"/>
  <c r="M458" i="17"/>
  <c r="M72" i="17"/>
  <c r="M434" i="17"/>
  <c r="M439" i="17"/>
  <c r="M337" i="17"/>
  <c r="M113" i="17"/>
  <c r="M23" i="17"/>
  <c r="M380" i="17"/>
  <c r="M9" i="17"/>
  <c r="M64" i="17"/>
  <c r="M157" i="17"/>
  <c r="M427" i="17"/>
  <c r="M238" i="17"/>
  <c r="M508" i="17"/>
  <c r="M28" i="17"/>
  <c r="M291" i="17"/>
  <c r="M435" i="17"/>
  <c r="M165" i="17"/>
  <c r="M407" i="17"/>
  <c r="M89" i="17"/>
  <c r="M167" i="17"/>
  <c r="M338" i="17"/>
  <c r="M545" i="17"/>
  <c r="M467" i="17"/>
  <c r="M24" i="17"/>
  <c r="M276" i="17"/>
  <c r="M55" i="17"/>
  <c r="M579" i="17"/>
  <c r="M501" i="17"/>
  <c r="M37" i="17"/>
  <c r="M14" i="17"/>
  <c r="M192" i="17"/>
  <c r="M138" i="17"/>
  <c r="M335" i="17"/>
  <c r="M180" i="17"/>
  <c r="M379" i="17"/>
  <c r="M487" i="17"/>
  <c r="M455" i="17"/>
  <c r="M168" i="17"/>
  <c r="M546" i="17"/>
  <c r="M469" i="17"/>
  <c r="M548" i="17"/>
  <c r="M356" i="17"/>
  <c r="M114" i="17"/>
  <c r="M538" i="17"/>
  <c r="M285" i="17"/>
  <c r="M240" i="17"/>
  <c r="M118" i="17"/>
  <c r="M212" i="17"/>
  <c r="M362" i="17"/>
  <c r="M430" i="17"/>
  <c r="M560" i="17"/>
  <c r="M457" i="17"/>
  <c r="M222" i="17"/>
  <c r="M242" i="17"/>
  <c r="M300" i="17"/>
  <c r="M426" i="17"/>
  <c r="M39" i="17"/>
  <c r="M453" i="17"/>
  <c r="M121" i="17"/>
  <c r="M459" i="17"/>
  <c r="M272" i="17"/>
  <c r="M86" i="17"/>
  <c r="M543" i="17"/>
  <c r="M296" i="17"/>
  <c r="M403" i="17"/>
  <c r="M267" i="17"/>
  <c r="M509" i="17"/>
  <c r="M322" i="17"/>
  <c r="M555" i="17"/>
  <c r="M281" i="17"/>
  <c r="M126" i="17"/>
  <c r="M57" i="17"/>
  <c r="M306" i="17"/>
  <c r="M255" i="17"/>
  <c r="M271" i="17"/>
  <c r="M155" i="17"/>
  <c r="N1" i="17"/>
  <c r="M460" i="17"/>
  <c r="M452" i="17"/>
  <c r="M512" i="17"/>
  <c r="M307" i="17"/>
  <c r="M517" i="17"/>
  <c r="M415" i="17"/>
  <c r="M19" i="17"/>
  <c r="M183" i="17"/>
  <c r="M359" i="17"/>
  <c r="M76" i="17"/>
  <c r="M8" i="17"/>
  <c r="M241" i="17"/>
  <c r="M122" i="17"/>
  <c r="M143" i="17"/>
  <c r="M116" i="17"/>
  <c r="M190" i="17"/>
  <c r="M62" i="17"/>
  <c r="M77" i="17"/>
  <c r="M160" i="17"/>
  <c r="M282" i="17"/>
  <c r="M428" i="17"/>
  <c r="M566" i="17"/>
  <c r="M75" i="17"/>
  <c r="M149" i="17"/>
  <c r="M67" i="17"/>
  <c r="M191" i="17"/>
  <c r="M109" i="17"/>
  <c r="M395" i="17"/>
  <c r="M375" i="17"/>
  <c r="M498" i="17"/>
  <c r="M41" i="17"/>
  <c r="M84" i="17"/>
  <c r="M286" i="17"/>
  <c r="M574" i="17"/>
  <c r="M38" i="17"/>
  <c r="M569" i="17"/>
  <c r="M413" i="17"/>
  <c r="M124" i="17"/>
  <c r="M552" i="17"/>
  <c r="M61" i="17"/>
  <c r="M35" i="17"/>
  <c r="M304" i="17"/>
  <c r="M88" i="17"/>
  <c r="M507" i="17"/>
  <c r="M170" i="17"/>
  <c r="M336" i="17"/>
  <c r="M151" i="17"/>
  <c r="M423" i="17"/>
  <c r="M6" i="17"/>
  <c r="M96" i="17"/>
  <c r="M12" i="17"/>
  <c r="M321" i="17"/>
  <c r="M199" i="17"/>
  <c r="M213" i="17"/>
  <c r="M74" i="17"/>
  <c r="M377" i="17"/>
  <c r="M495" i="17"/>
  <c r="M229" i="17"/>
  <c r="M585" i="17"/>
  <c r="M510" i="17"/>
  <c r="M493" i="17"/>
  <c r="M319" i="17"/>
  <c r="M468" i="17"/>
  <c r="M258" i="17"/>
  <c r="M237" i="17"/>
  <c r="M577" i="17"/>
  <c r="M214" i="17"/>
  <c r="M346" i="17"/>
  <c r="M519" i="17"/>
  <c r="M477" i="17"/>
  <c r="M265" i="17"/>
  <c r="M292" i="17"/>
  <c r="M506" i="17"/>
  <c r="M280" i="17"/>
  <c r="M406" i="17"/>
  <c r="M174" i="17"/>
  <c r="M42" i="17"/>
  <c r="M253" i="17"/>
  <c r="M558" i="17"/>
  <c r="M22" i="17"/>
  <c r="M582" i="17"/>
  <c r="M252" i="17"/>
  <c r="M363" i="17"/>
  <c r="M106" i="17"/>
  <c r="M520" i="17"/>
  <c r="M100" i="17"/>
  <c r="M341" i="17"/>
  <c r="M475" i="17"/>
  <c r="M135" i="17"/>
  <c r="M352" i="17"/>
  <c r="M332" i="17"/>
  <c r="M522" i="17"/>
  <c r="M394" i="17"/>
  <c r="M262" i="17"/>
  <c r="M220" i="17"/>
  <c r="M283" i="17"/>
  <c r="M120" i="17"/>
  <c r="M185" i="17"/>
  <c r="M172" i="17"/>
  <c r="M110" i="17"/>
  <c r="M463" i="17"/>
  <c r="M308" i="17"/>
  <c r="M396" i="17"/>
  <c r="M343" i="17"/>
  <c r="M236" i="17"/>
  <c r="M260" i="17"/>
  <c r="M389" i="17"/>
  <c r="M410" i="17"/>
  <c r="M26" i="17"/>
  <c r="M491" i="17"/>
  <c r="M254" i="17"/>
  <c r="M355" i="17"/>
  <c r="M511" i="17"/>
  <c r="M315" i="17"/>
  <c r="M205" i="17"/>
  <c r="M18" i="17"/>
  <c r="M78" i="17"/>
  <c r="M317" i="17"/>
  <c r="M470" i="17"/>
  <c r="M7" i="17"/>
  <c r="M372" i="17"/>
  <c r="M235" i="17"/>
  <c r="M164" i="17"/>
  <c r="M384" i="17"/>
  <c r="M529" i="17"/>
  <c r="M369" i="17"/>
  <c r="M261" i="17"/>
  <c r="M99" i="17"/>
  <c r="M215" i="17"/>
  <c r="M211" i="17"/>
  <c r="M31" i="17"/>
  <c r="M92" i="17"/>
  <c r="M345" i="17"/>
  <c r="M144" i="17"/>
  <c r="M47" i="17"/>
  <c r="M289" i="17"/>
  <c r="M133" i="17"/>
  <c r="M56" i="17"/>
  <c r="M431" i="17"/>
  <c r="M20" i="17"/>
  <c r="M202" i="17"/>
  <c r="M194" i="17"/>
  <c r="M557" i="17"/>
  <c r="M284" i="17"/>
  <c r="M82" i="17"/>
  <c r="M513" i="17"/>
  <c r="M528" i="17"/>
  <c r="M327" i="17"/>
  <c r="M376" i="17"/>
  <c r="M436" i="17"/>
  <c r="M565" i="17"/>
  <c r="M515" i="17"/>
  <c r="M11" i="17"/>
  <c r="M46" i="17"/>
  <c r="M239" i="17"/>
  <c r="M60" i="17"/>
  <c r="M244" i="17"/>
  <c r="M208" i="17"/>
  <c r="M466" i="17"/>
  <c r="M497" i="17"/>
  <c r="M429" i="17"/>
  <c r="M226" i="17"/>
  <c r="M370" i="17"/>
  <c r="M73" i="17"/>
  <c r="M59" i="17"/>
  <c r="M556" i="17"/>
  <c r="M30" i="17"/>
  <c r="M137" i="17"/>
  <c r="M584" i="17"/>
  <c r="M5" i="17"/>
  <c r="M474" i="17"/>
  <c r="M462" i="17"/>
  <c r="M270" i="17"/>
  <c r="M374" i="17"/>
  <c r="M294" i="17"/>
  <c r="M334" i="17"/>
  <c r="M128" i="17"/>
  <c r="M316" i="17"/>
  <c r="M87" i="17"/>
  <c r="M299" i="17"/>
  <c r="M203" i="17"/>
  <c r="M576" i="17"/>
  <c r="M353" i="17"/>
  <c r="M553" i="17"/>
  <c r="M288" i="17"/>
  <c r="M312" i="17"/>
  <c r="M225" i="17"/>
  <c r="M571" i="17"/>
  <c r="M405" i="17"/>
  <c r="M521" i="17"/>
  <c r="M344" i="17"/>
  <c r="M364" i="17"/>
  <c r="M207" i="17"/>
  <c r="M85" i="17"/>
  <c r="M340" i="17"/>
  <c r="M451" i="17"/>
  <c r="M314" i="17"/>
  <c r="M397" i="17"/>
  <c r="M360" i="17"/>
  <c r="M448" i="17"/>
  <c r="M33" i="17"/>
  <c r="M399" i="17"/>
  <c r="M550" i="17"/>
  <c r="M268" i="17"/>
  <c r="M4" i="17"/>
  <c r="M257" i="17"/>
  <c r="M132" i="17"/>
  <c r="M182" i="17"/>
  <c r="M318" i="17"/>
  <c r="M81" i="17"/>
  <c r="M421" i="17"/>
  <c r="M320" i="17"/>
  <c r="M102" i="17"/>
  <c r="M580" i="17"/>
  <c r="M476" i="17"/>
  <c r="M424" i="17"/>
  <c r="M433" i="17"/>
  <c r="M65" i="17"/>
  <c r="M146" i="17"/>
  <c r="M69" i="17"/>
  <c r="M264" i="17"/>
  <c r="M392" i="17"/>
  <c r="M278" i="17"/>
  <c r="M66" i="17"/>
  <c r="M544" i="17"/>
  <c r="M404" i="17"/>
  <c r="M52" i="17"/>
  <c r="M228" i="17"/>
  <c r="M293" i="17"/>
  <c r="M445" i="17"/>
  <c r="M108" i="17"/>
  <c r="M119" i="17"/>
  <c r="M287" i="17"/>
  <c r="M472" i="17"/>
  <c r="M231" i="17"/>
  <c r="M297" i="17"/>
  <c r="M438" i="17"/>
  <c r="M502" i="17"/>
  <c r="M532" i="17"/>
  <c r="M245" i="17"/>
  <c r="M247" i="17"/>
  <c r="M153" i="17"/>
  <c r="M464" i="17"/>
  <c r="M412" i="17"/>
  <c r="M117" i="17"/>
  <c r="M223" i="17"/>
  <c r="M549" i="17"/>
  <c r="M414" i="17"/>
  <c r="M142" i="17"/>
  <c r="M523" i="17"/>
  <c r="M79" i="17"/>
  <c r="M302" i="17"/>
  <c r="M449" i="17"/>
  <c r="M578" i="17"/>
  <c r="M34" i="17"/>
  <c r="M534" i="17"/>
  <c r="M206" i="17"/>
  <c r="M48" i="17"/>
  <c r="M249" i="17"/>
  <c r="M216" i="17"/>
  <c r="M499" i="17"/>
  <c r="M516" i="17"/>
  <c r="M147" i="17"/>
  <c r="M186" i="17"/>
  <c r="M568" i="17"/>
  <c r="M485" i="17"/>
  <c r="M349" i="17"/>
  <c r="M390" i="17"/>
  <c r="M263" i="17"/>
  <c r="M496" i="17"/>
  <c r="M503" i="17"/>
  <c r="M21" i="17"/>
  <c r="M540" i="17"/>
  <c r="M70" i="17"/>
  <c r="M481" i="17"/>
  <c r="M179" i="17"/>
  <c r="M361" i="17"/>
  <c r="M218" i="17"/>
  <c r="M246" i="17"/>
  <c r="M148" i="17"/>
  <c r="M51" i="17"/>
  <c r="M139" i="17"/>
  <c r="M161" i="17"/>
  <c r="M15" i="17"/>
  <c r="M189" i="17"/>
  <c r="M123" i="17"/>
  <c r="M471" i="17"/>
  <c r="M328" i="17"/>
  <c r="M131" i="17"/>
  <c r="M473" i="17"/>
  <c r="M588" i="17"/>
  <c r="M533" i="17"/>
  <c r="M401" i="17"/>
  <c r="M163" i="17"/>
  <c r="M525" i="17"/>
  <c r="M447" i="17"/>
  <c r="M572" i="17"/>
  <c r="M514" i="17"/>
  <c r="M373" i="17"/>
  <c r="M586" i="17"/>
  <c r="M198" i="17"/>
  <c r="M97" i="17"/>
  <c r="M40" i="17"/>
  <c r="M444" i="17"/>
  <c r="M127" i="17"/>
  <c r="M368" i="17"/>
  <c r="M152" i="17"/>
  <c r="M25" i="17"/>
  <c r="M111" i="17"/>
  <c r="M256" i="17"/>
  <c r="M313" i="17"/>
  <c r="M125" i="17"/>
  <c r="M425" i="17"/>
  <c r="M366" i="17"/>
  <c r="M279" i="17"/>
  <c r="M95" i="17"/>
  <c r="M440" i="17"/>
  <c r="M91" i="17"/>
  <c r="M274" i="17"/>
  <c r="M162" i="17"/>
  <c r="M71" i="17"/>
  <c r="M17" i="17"/>
  <c r="M43" i="17"/>
  <c r="M465" i="17"/>
  <c r="M324" i="17"/>
  <c r="M173" i="17"/>
  <c r="M90" i="17"/>
  <c r="M524" i="17"/>
  <c r="M583" i="17"/>
  <c r="M378" i="17"/>
  <c r="M175" i="17"/>
  <c r="M53" i="17"/>
  <c r="M388" i="17"/>
  <c r="M29" i="17"/>
  <c r="M176" i="17"/>
  <c r="M342" i="17"/>
  <c r="M150" i="17"/>
  <c r="M269" i="17"/>
  <c r="M409" i="17"/>
  <c r="M411" i="17"/>
  <c r="M365" i="17"/>
  <c r="M193" i="17"/>
  <c r="M273" i="17"/>
  <c r="M442" i="17"/>
  <c r="M32" i="17"/>
  <c r="M559" i="17"/>
  <c r="M140" i="17"/>
  <c r="M351" i="17"/>
  <c r="M217" i="17"/>
  <c r="M36" i="17"/>
  <c r="M58" i="17"/>
  <c r="M443" i="17"/>
  <c r="M441" i="17"/>
  <c r="M277" i="17"/>
  <c r="M446" i="17"/>
  <c r="M98" i="17"/>
  <c r="M16" i="17"/>
  <c r="M347" i="17"/>
  <c r="M136" i="17"/>
  <c r="M177" i="17"/>
  <c r="M547" i="17"/>
  <c r="M570" i="17"/>
  <c r="M169" i="17"/>
  <c r="M527" i="17"/>
  <c r="M387" i="17"/>
  <c r="M382" i="17"/>
  <c r="M181" i="17"/>
  <c r="M326" i="17"/>
  <c r="M184" i="17"/>
  <c r="M564" i="17"/>
  <c r="M243" i="17"/>
  <c r="M494" i="17"/>
  <c r="M542" i="17"/>
  <c r="M408" i="17"/>
  <c r="M309" i="17"/>
  <c r="M386" i="17"/>
  <c r="M197" i="17"/>
  <c r="M478" i="17"/>
  <c r="M479" i="17"/>
  <c r="M83" i="17"/>
  <c r="M134" i="17"/>
  <c r="M233" i="17"/>
  <c r="M259" i="17"/>
  <c r="M13" i="17"/>
  <c r="M301" i="17"/>
  <c r="M567" i="17"/>
  <c r="M103" i="17"/>
  <c r="M422" i="17"/>
  <c r="M418" i="17"/>
  <c r="M400" i="17"/>
  <c r="M230" i="17"/>
  <c r="M454" i="17"/>
  <c r="M44" i="17"/>
  <c r="M158" i="17"/>
  <c r="M480" i="17"/>
  <c r="M310" i="17"/>
  <c r="M398" i="17"/>
  <c r="M63" i="17"/>
  <c r="M417" i="17"/>
  <c r="M537" i="17"/>
  <c r="M437" i="17"/>
  <c r="M492" i="17"/>
  <c r="M339" i="17"/>
  <c r="M188" i="17"/>
  <c r="M456" i="17"/>
  <c r="M329" i="17"/>
  <c r="M391" i="17"/>
  <c r="M488" i="17"/>
  <c r="M101" i="17"/>
  <c r="M105" i="17"/>
  <c r="M94" i="17"/>
  <c r="M333" i="17"/>
  <c r="M210" i="17"/>
  <c r="M27" i="17"/>
  <c r="M490" i="17"/>
  <c r="M187" i="17"/>
  <c r="M196" i="17"/>
  <c r="M348" i="17"/>
  <c r="M367" i="17"/>
  <c r="M518" i="17"/>
  <c r="M178" i="17"/>
  <c r="M251" i="17"/>
  <c r="M200" i="17"/>
  <c r="M575" i="17"/>
  <c r="M358" i="17"/>
  <c r="M420" i="17"/>
  <c r="M227" i="17"/>
  <c r="M505" i="17"/>
  <c r="M416" i="17"/>
  <c r="M266" i="17"/>
  <c r="M530" i="17"/>
  <c r="M248" i="17"/>
  <c r="M450" i="17"/>
  <c r="M526" i="17"/>
  <c r="M393" i="17"/>
  <c r="M325" i="17"/>
  <c r="M50" i="17"/>
  <c r="M204" i="17"/>
  <c r="M541" i="17"/>
  <c r="M461" i="17"/>
  <c r="N31" i="17"/>
  <c r="N169" i="17"/>
  <c r="N426" i="17"/>
  <c r="N407" i="17"/>
  <c r="N235" i="17"/>
  <c r="N81" i="17"/>
  <c r="N325" i="17"/>
  <c r="N558" i="17"/>
  <c r="N454" i="17"/>
  <c r="N111" i="17"/>
  <c r="N190" i="17"/>
  <c r="N269" i="17"/>
  <c r="N432" i="17"/>
  <c r="N43" i="17"/>
  <c r="N87" i="17"/>
  <c r="N245" i="17"/>
  <c r="N98" i="17"/>
  <c r="N566" i="17"/>
  <c r="N225" i="17"/>
  <c r="N130" i="17"/>
  <c r="N13" i="17"/>
  <c r="N134" i="17"/>
  <c r="N422" i="17"/>
  <c r="N492" i="17"/>
  <c r="N405" i="17"/>
  <c r="N387" i="17"/>
  <c r="N567" i="17"/>
  <c r="N106" i="17"/>
  <c r="N97" i="17"/>
  <c r="N515" i="17"/>
  <c r="N17" i="17"/>
  <c r="N71" i="17"/>
  <c r="N371" i="17"/>
  <c r="N328" i="17"/>
  <c r="N444" i="17"/>
  <c r="N379" i="17"/>
  <c r="N300" i="17"/>
  <c r="N66" i="17"/>
  <c r="N513" i="17"/>
  <c r="N253" i="17"/>
  <c r="N458" i="17"/>
  <c r="N582" i="17"/>
  <c r="N27" i="17"/>
  <c r="N78" i="17"/>
  <c r="N545" i="17"/>
  <c r="N291" i="17"/>
  <c r="N526" i="17"/>
  <c r="N586" i="17"/>
  <c r="N307" i="17"/>
  <c r="N30" i="17"/>
  <c r="N101" i="17"/>
  <c r="N317" i="17"/>
  <c r="N77" i="17"/>
  <c r="N118" i="17"/>
  <c r="N523" i="17"/>
  <c r="N187" i="17"/>
  <c r="N416" i="17"/>
  <c r="N268" i="17"/>
  <c r="N64" i="17"/>
  <c r="N124" i="17"/>
  <c r="N357" i="17"/>
  <c r="O1" i="17"/>
  <c r="N59" i="17"/>
  <c r="N46" i="17"/>
  <c r="N484" i="17"/>
  <c r="N440" i="17"/>
  <c r="N180" i="17"/>
  <c r="N143" i="17"/>
  <c r="N219" i="17"/>
  <c r="N402" i="17"/>
  <c r="N505" i="17"/>
  <c r="N82" i="17"/>
  <c r="N7" i="17"/>
  <c r="N354" i="17"/>
  <c r="N280" i="17"/>
  <c r="N109" i="17"/>
  <c r="N35" i="17"/>
  <c r="N212" i="17"/>
  <c r="N251" i="17"/>
  <c r="N574" i="17"/>
  <c r="N63" i="17"/>
  <c r="N227" i="17"/>
  <c r="N41" i="17"/>
  <c r="N206" i="17"/>
  <c r="N339" i="17"/>
  <c r="N499" i="17"/>
  <c r="N172" i="17"/>
  <c r="N460" i="17"/>
  <c r="N52" i="17"/>
  <c r="N414" i="17"/>
  <c r="N292" i="17"/>
  <c r="N69" i="17"/>
  <c r="N433" i="17"/>
  <c r="N336" i="17"/>
  <c r="N220" i="17"/>
  <c r="N153" i="17"/>
  <c r="N238" i="17"/>
  <c r="N565" i="17"/>
  <c r="N129" i="17"/>
  <c r="N258" i="17"/>
  <c r="N232" i="17"/>
  <c r="N477" i="17"/>
  <c r="N112" i="17"/>
  <c r="N525" i="17"/>
  <c r="N287" i="17"/>
  <c r="N85" i="17"/>
  <c r="N429" i="17"/>
  <c r="N310" i="17"/>
  <c r="N115" i="17"/>
  <c r="N524" i="17"/>
  <c r="N117" i="17"/>
  <c r="N421" i="17"/>
  <c r="N19" i="17"/>
  <c r="N182" i="17"/>
  <c r="N67" i="17"/>
  <c r="N399" i="17"/>
  <c r="N321" i="17"/>
  <c r="N84" i="17"/>
  <c r="N193" i="17"/>
  <c r="N200" i="17"/>
  <c r="N436" i="17"/>
  <c r="N275" i="17"/>
  <c r="N473" i="17"/>
  <c r="N248" i="17"/>
  <c r="N80" i="17"/>
  <c r="N507" i="17"/>
  <c r="N221" i="17"/>
  <c r="N223" i="17"/>
  <c r="N110" i="17"/>
  <c r="N315" i="17"/>
  <c r="N584" i="17"/>
  <c r="N213" i="17"/>
  <c r="N448" i="17"/>
  <c r="N344" i="17"/>
  <c r="N353" i="17"/>
  <c r="N188" i="17"/>
  <c r="N73" i="17"/>
  <c r="N392" i="17"/>
  <c r="N181" i="17"/>
  <c r="N26" i="17"/>
  <c r="N186" i="17"/>
  <c r="N493" i="17"/>
  <c r="N99" i="17"/>
  <c r="N579" i="17"/>
  <c r="N68" i="17"/>
  <c r="N6" i="17"/>
  <c r="N406" i="17"/>
  <c r="N408" i="17"/>
  <c r="N304" i="17"/>
  <c r="N337" i="17"/>
  <c r="N389" i="17"/>
  <c r="N319" i="17"/>
  <c r="N192" i="17"/>
  <c r="N94" i="17"/>
  <c r="N29" i="17"/>
  <c r="N520" i="17"/>
  <c r="N202" i="17"/>
  <c r="N347" i="17"/>
  <c r="N542" i="17"/>
  <c r="N446" i="17"/>
  <c r="N556" i="17"/>
  <c r="N519" i="17"/>
  <c r="N22" i="17"/>
  <c r="N437" i="17"/>
  <c r="N588" i="17"/>
  <c r="N468" i="17"/>
  <c r="N555" i="17"/>
  <c r="N474" i="17"/>
  <c r="N255" i="17"/>
  <c r="N244" i="17"/>
  <c r="N346" i="17"/>
  <c r="N74" i="17"/>
  <c r="N15" i="17"/>
  <c r="N450" i="17"/>
  <c r="N497" i="17"/>
  <c r="N274" i="17"/>
  <c r="N380" i="17"/>
  <c r="N316" i="17"/>
  <c r="N132" i="17"/>
  <c r="N383" i="17"/>
  <c r="N278" i="17"/>
  <c r="N482" i="17"/>
  <c r="N72" i="17"/>
  <c r="N363" i="17"/>
  <c r="N252" i="17"/>
  <c r="N196" i="17"/>
  <c r="N100" i="17"/>
  <c r="N368" i="17"/>
  <c r="N228" i="17"/>
  <c r="N326" i="17"/>
  <c r="N194" i="17"/>
  <c r="N151" i="17"/>
  <c r="N25" i="17"/>
  <c r="N374" i="17"/>
  <c r="N260" i="17"/>
  <c r="N167" i="17"/>
  <c r="N330" i="17"/>
  <c r="N126" i="17"/>
  <c r="N165" i="17"/>
  <c r="N452" i="17"/>
  <c r="N447" i="17"/>
  <c r="N121" i="17"/>
  <c r="N459" i="17"/>
  <c r="N297" i="17"/>
  <c r="N548" i="17"/>
  <c r="N86" i="17"/>
  <c r="N531" i="17"/>
  <c r="N119" i="17"/>
  <c r="N138" i="17"/>
  <c r="N362" i="17"/>
  <c r="N391" i="17"/>
  <c r="N168" i="17"/>
  <c r="N171" i="17"/>
  <c r="N266" i="17"/>
  <c r="N466" i="17"/>
  <c r="N451" i="17"/>
  <c r="N445" i="17"/>
  <c r="N394" i="17"/>
  <c r="N419" i="17"/>
  <c r="N501" i="17"/>
  <c r="N575" i="17"/>
  <c r="N295" i="17"/>
  <c r="N141" i="17"/>
  <c r="N152" i="17"/>
  <c r="N90" i="17"/>
  <c r="N236" i="17"/>
  <c r="N329" i="17"/>
  <c r="N230" i="17"/>
  <c r="N83" i="17"/>
  <c r="N411" i="17"/>
  <c r="N265" i="17"/>
  <c r="N522" i="17"/>
  <c r="N24" i="17"/>
  <c r="N56" i="17"/>
  <c r="N355" i="17"/>
  <c r="N553" i="17"/>
  <c r="N37" i="17"/>
  <c r="N271" i="17"/>
  <c r="N401" i="17"/>
  <c r="N438" i="17"/>
  <c r="N386" i="17"/>
  <c r="N50" i="17"/>
  <c r="N150" i="17"/>
  <c r="N465" i="17"/>
  <c r="N23" i="17"/>
  <c r="N475" i="17"/>
  <c r="N173" i="17"/>
  <c r="N559" i="17"/>
  <c r="N149" i="17"/>
  <c r="N140" i="17"/>
  <c r="N577" i="17"/>
  <c r="N205" i="17"/>
  <c r="N533" i="17"/>
  <c r="N294" i="17"/>
  <c r="N293" i="17"/>
  <c r="N185" i="17"/>
  <c r="N199" i="17"/>
  <c r="N270" i="17"/>
  <c r="N455" i="17"/>
  <c r="N572" i="17"/>
  <c r="N442" i="17"/>
  <c r="N296" i="17"/>
  <c r="N12" i="17"/>
  <c r="N162" i="17"/>
  <c r="N204" i="17"/>
  <c r="N377" i="17"/>
  <c r="N309" i="17"/>
  <c r="N159" i="17"/>
  <c r="N313" i="17"/>
  <c r="N114" i="17"/>
  <c r="N322" i="17"/>
  <c r="N18" i="17"/>
  <c r="N471" i="17"/>
  <c r="N209" i="17"/>
  <c r="N55" i="17"/>
  <c r="N284" i="17"/>
  <c r="N277" i="17"/>
  <c r="N430" i="17"/>
  <c r="N490" i="17"/>
  <c r="N105" i="17"/>
  <c r="AF308" i="17"/>
  <c r="AF341" i="17"/>
  <c r="AF451" i="17"/>
  <c r="AF218" i="17"/>
  <c r="AF530" i="17"/>
  <c r="AF419" i="17"/>
  <c r="AF262" i="17"/>
  <c r="AF176" i="17"/>
  <c r="AF452" i="17"/>
  <c r="AF417" i="17"/>
  <c r="AF61" i="17"/>
  <c r="AF295" i="17"/>
  <c r="AF420" i="17"/>
  <c r="AF367" i="17"/>
  <c r="AF199" i="17"/>
  <c r="AF236" i="17"/>
  <c r="AF26" i="17"/>
  <c r="AF412" i="17"/>
  <c r="AF315" i="17"/>
  <c r="AF117" i="17"/>
  <c r="AF157" i="17"/>
  <c r="AF449" i="17"/>
  <c r="AF355" i="17"/>
  <c r="AF309" i="17"/>
  <c r="AF124" i="17"/>
  <c r="AF439" i="17"/>
  <c r="AF29" i="17"/>
  <c r="AF261" i="17"/>
  <c r="AF371" i="17"/>
  <c r="AF385" i="17"/>
  <c r="AF380" i="17"/>
  <c r="AF464" i="17"/>
  <c r="AF458" i="17"/>
  <c r="AF499" i="17"/>
  <c r="AF280" i="17"/>
  <c r="AF389" i="17"/>
  <c r="AF183" i="17"/>
  <c r="AF101" i="17"/>
  <c r="AF20" i="17"/>
  <c r="AF25" i="17"/>
  <c r="AF586" i="17"/>
  <c r="AF266" i="17"/>
  <c r="AF361" i="17"/>
  <c r="AF177" i="17"/>
  <c r="AF139" i="17"/>
  <c r="AF394" i="17"/>
  <c r="AF209" i="17"/>
  <c r="AF96" i="17"/>
  <c r="AF492" i="17"/>
  <c r="AF293" i="17"/>
  <c r="AF558" i="17"/>
  <c r="AF514" i="17"/>
  <c r="AF225" i="17"/>
  <c r="AF455" i="17"/>
  <c r="AF310" i="17"/>
  <c r="AF516" i="17"/>
  <c r="AF77" i="17"/>
  <c r="AF425" i="17"/>
  <c r="AF149" i="17"/>
  <c r="AF9" i="17"/>
  <c r="AF211" i="17"/>
  <c r="AF151" i="17"/>
  <c r="AF408" i="17"/>
  <c r="AF415" i="17"/>
  <c r="AF383" i="17"/>
  <c r="AF523" i="17"/>
  <c r="AF33" i="17"/>
  <c r="AF254" i="17"/>
  <c r="AF119" i="17"/>
  <c r="AF159" i="17"/>
  <c r="AF395" i="17"/>
  <c r="AF15" i="17"/>
  <c r="AF21" i="17"/>
  <c r="AF85" i="17"/>
  <c r="AF512" i="17"/>
  <c r="AF481" i="17"/>
  <c r="AF4" i="17"/>
  <c r="AF8" i="17"/>
  <c r="AF306" i="17"/>
  <c r="AF190" i="17"/>
  <c r="AF23" i="17"/>
  <c r="AF246" i="17"/>
  <c r="AF508" i="17"/>
  <c r="AF16" i="17"/>
  <c r="AF184" i="17"/>
  <c r="AF496" i="17"/>
  <c r="AF468" i="17"/>
  <c r="AF384" i="17"/>
  <c r="AF463" i="17"/>
  <c r="AF171" i="17"/>
  <c r="AF374" i="17"/>
  <c r="AF360" i="17"/>
  <c r="AF434" i="17"/>
  <c r="AF444" i="17"/>
  <c r="AF349" i="17"/>
  <c r="AF45" i="17"/>
  <c r="AF554" i="17"/>
  <c r="AF369" i="17"/>
  <c r="AF173" i="17"/>
  <c r="AF475" i="17"/>
  <c r="AF585" i="17"/>
  <c r="AF141" i="17"/>
  <c r="AF534" i="17"/>
  <c r="AF541" i="17"/>
  <c r="AF565" i="17"/>
  <c r="AF198" i="17"/>
  <c r="AF281" i="17"/>
  <c r="AF220" i="17"/>
  <c r="AF577" i="17"/>
  <c r="AF358" i="17"/>
  <c r="AF125" i="17"/>
  <c r="AF322" i="17"/>
  <c r="AF244" i="17"/>
  <c r="AF130" i="17"/>
  <c r="AF461" i="17"/>
  <c r="AF118" i="17"/>
  <c r="AF102" i="17"/>
  <c r="AF270" i="17"/>
  <c r="AF471" i="17"/>
  <c r="AF263" i="17"/>
  <c r="AF564" i="17"/>
  <c r="AF421" i="17"/>
  <c r="AF483" i="17"/>
  <c r="AF482" i="17"/>
  <c r="AF146" i="17"/>
  <c r="AF14" i="17"/>
  <c r="AF35" i="17"/>
  <c r="AF56" i="17"/>
  <c r="AF89" i="17"/>
  <c r="AF348" i="17"/>
  <c r="AF573" i="17"/>
  <c r="AF357" i="17"/>
  <c r="AF185" i="17"/>
  <c r="AF359" i="17"/>
  <c r="AF403" i="17"/>
  <c r="AF81" i="17"/>
  <c r="AF572" i="17"/>
  <c r="AF80" i="17"/>
  <c r="AF479" i="17"/>
  <c r="AF278" i="17"/>
  <c r="AF49" i="17"/>
  <c r="AF491" i="17"/>
  <c r="AF108" i="17"/>
  <c r="AF239" i="17"/>
  <c r="AF289" i="17"/>
  <c r="AF578" i="17"/>
  <c r="AF438" i="17"/>
  <c r="AF404" i="17"/>
  <c r="AF165" i="17"/>
  <c r="AF487" i="17"/>
  <c r="AF305" i="17"/>
  <c r="AF447" i="17"/>
  <c r="AF542" i="17"/>
  <c r="AF69" i="17"/>
  <c r="AF443" i="17"/>
  <c r="AF188" i="17"/>
  <c r="AF413" i="17"/>
  <c r="AF375" i="17"/>
  <c r="AF467" i="17"/>
  <c r="AF231" i="17"/>
  <c r="AF555" i="17"/>
  <c r="AF494" i="17"/>
  <c r="AF311" i="17"/>
  <c r="AF273" i="17"/>
  <c r="AF140" i="17"/>
  <c r="AF387" i="17"/>
  <c r="AF11" i="17"/>
  <c r="AF90" i="17"/>
  <c r="AF497" i="17"/>
  <c r="AF260" i="17"/>
  <c r="AF296" i="17"/>
  <c r="AF22" i="17"/>
  <c r="AF396" i="17"/>
  <c r="AF178" i="17"/>
  <c r="AF354" i="17"/>
  <c r="AF301" i="17"/>
  <c r="AF181" i="17"/>
  <c r="AF539" i="17"/>
  <c r="AF538" i="17"/>
  <c r="AF253" i="17"/>
  <c r="AF150" i="17"/>
  <c r="AF259" i="17"/>
  <c r="AF63" i="17"/>
  <c r="AF297" i="17"/>
  <c r="AF526" i="17"/>
  <c r="AF222" i="17"/>
  <c r="AF566" i="17"/>
  <c r="AF527" i="17"/>
  <c r="AF60" i="17"/>
  <c r="AF5" i="17"/>
  <c r="AF388" i="17"/>
  <c r="AF68" i="17"/>
  <c r="AF111" i="17"/>
  <c r="AF122" i="17"/>
  <c r="AF450" i="17"/>
  <c r="AF414" i="17"/>
  <c r="AF442" i="17"/>
  <c r="AF279" i="17"/>
  <c r="AF240" i="17"/>
  <c r="AF409" i="17"/>
  <c r="AF110" i="17"/>
  <c r="AF517" i="17"/>
  <c r="AF506" i="17"/>
  <c r="AF115" i="17"/>
  <c r="AF459" i="17"/>
  <c r="AF91" i="17"/>
  <c r="AF324" i="17"/>
  <c r="AF398" i="17"/>
  <c r="AF133" i="17"/>
  <c r="AF201" i="17"/>
  <c r="AF107" i="17"/>
  <c r="AF175" i="17"/>
  <c r="AF521" i="17"/>
  <c r="AF31" i="17"/>
  <c r="AF285" i="17"/>
  <c r="AF416" i="17"/>
  <c r="AF84" i="17"/>
  <c r="AF174" i="17"/>
  <c r="AF58" i="17"/>
  <c r="AF208" i="17"/>
  <c r="AF519" i="17"/>
  <c r="AF194" i="17"/>
  <c r="AF328" i="17"/>
  <c r="AF548" i="17"/>
  <c r="AF169" i="17"/>
  <c r="AF200" i="17"/>
  <c r="AF116" i="17"/>
  <c r="AF503" i="17"/>
  <c r="AF221" i="17"/>
  <c r="AF342" i="17"/>
  <c r="AG1" i="17"/>
  <c r="AF557" i="17"/>
  <c r="AF353" i="17"/>
  <c r="AF362" i="17"/>
  <c r="AF216" i="17"/>
  <c r="AF488" i="17"/>
  <c r="AF164" i="17"/>
  <c r="AF428" i="17"/>
  <c r="AF378" i="17"/>
  <c r="AF41" i="17"/>
  <c r="AF48" i="17"/>
  <c r="AF205" i="17"/>
  <c r="AF453" i="17"/>
  <c r="AF302" i="17"/>
  <c r="AF465" i="17"/>
  <c r="AF137" i="17"/>
  <c r="AF318" i="17"/>
  <c r="AF507" i="17"/>
  <c r="AF131" i="17"/>
  <c r="AF532" i="17"/>
  <c r="AF272" i="17"/>
  <c r="AF317" i="17"/>
  <c r="AF502" i="17"/>
  <c r="AF376" i="17"/>
  <c r="AF528" i="17"/>
  <c r="AF135" i="17"/>
  <c r="AF588" i="17"/>
  <c r="AF105" i="17"/>
  <c r="AF283" i="17"/>
  <c r="AF79" i="17"/>
  <c r="AF319" i="17"/>
  <c r="AF230" i="17"/>
  <c r="AF268" i="17"/>
  <c r="AF347" i="17"/>
  <c r="AF441" i="17"/>
  <c r="AF51" i="17"/>
  <c r="AF299" i="17"/>
  <c r="AF485" i="17"/>
  <c r="AF264" i="17"/>
  <c r="AF203" i="17"/>
  <c r="AF393" i="17"/>
  <c r="AF243" i="17"/>
  <c r="AF142" i="17"/>
  <c r="AF370" i="17"/>
  <c r="AF237" i="17"/>
  <c r="AF192" i="17"/>
  <c r="AF510" i="17"/>
  <c r="AF287" i="17"/>
  <c r="AF431" i="17"/>
  <c r="AF411" i="17"/>
  <c r="AF402" i="17"/>
  <c r="AF40" i="17"/>
  <c r="AF312" i="17"/>
  <c r="AF579" i="17"/>
  <c r="AF228" i="17"/>
  <c r="AF556" i="17"/>
  <c r="AF391" i="17"/>
  <c r="AF407" i="17"/>
  <c r="AF59" i="17"/>
  <c r="AF545" i="17"/>
  <c r="AF127" i="17"/>
  <c r="AF258" i="17"/>
  <c r="AF313" i="17"/>
  <c r="AF18" i="17"/>
  <c r="AF54" i="17"/>
  <c r="AF426" i="17"/>
  <c r="AF474" i="17"/>
  <c r="AF480" i="17"/>
  <c r="AF437" i="17"/>
  <c r="AF338" i="17"/>
  <c r="AF522" i="17"/>
  <c r="AF36" i="17"/>
  <c r="AF364" i="17"/>
  <c r="AF153" i="17"/>
  <c r="AF366" i="17"/>
  <c r="AF229" i="17"/>
  <c r="AF83" i="17"/>
  <c r="AF405" i="17"/>
  <c r="AF223" i="17"/>
  <c r="AF255" i="17"/>
  <c r="AF456" i="17"/>
  <c r="AF543" i="17"/>
  <c r="AF423" i="17"/>
  <c r="AF248" i="17"/>
  <c r="AF46" i="17"/>
  <c r="AF78" i="17"/>
  <c r="AF292" i="17"/>
  <c r="AF233" i="17"/>
  <c r="AF352" i="17"/>
  <c r="AF544" i="17"/>
  <c r="AF462" i="17"/>
  <c r="AF189" i="17"/>
  <c r="AF582" i="17"/>
  <c r="AF170" i="17"/>
  <c r="AF166" i="17"/>
  <c r="AF114" i="17"/>
  <c r="AF172" i="17"/>
  <c r="AF410" i="17"/>
  <c r="AF580" i="17"/>
  <c r="AF567" i="17"/>
  <c r="AF339" i="17"/>
  <c r="AF429" i="17"/>
  <c r="AF121" i="17"/>
  <c r="AF277" i="17"/>
  <c r="AF179" i="17"/>
  <c r="AF204" i="17"/>
  <c r="AF343" i="17"/>
  <c r="AF330" i="17"/>
  <c r="AF62" i="17"/>
  <c r="AF448" i="17"/>
  <c r="AF95" i="17"/>
  <c r="AF34" i="17"/>
  <c r="AF42" i="17"/>
  <c r="AF158" i="17"/>
  <c r="AF167" i="17"/>
  <c r="AF245" i="17"/>
  <c r="AF365" i="17"/>
  <c r="AF39" i="17"/>
  <c r="AF128" i="17"/>
  <c r="AF346" i="17"/>
  <c r="AF24" i="17"/>
  <c r="AF197" i="17"/>
  <c r="AF457" i="17"/>
  <c r="AF500" i="17"/>
  <c r="AF53" i="17"/>
  <c r="AF435" i="17"/>
  <c r="AF331" i="17"/>
  <c r="AF326" i="17"/>
  <c r="AF50" i="17"/>
  <c r="AF288" i="17"/>
  <c r="AF368" i="17"/>
  <c r="AF570" i="17"/>
  <c r="AF97" i="17"/>
  <c r="AF132" i="17"/>
  <c r="AF332" i="17"/>
  <c r="AF191" i="17"/>
  <c r="AF156" i="17"/>
  <c r="AF478" i="17"/>
  <c r="AF187" i="17"/>
  <c r="AF321" i="17"/>
  <c r="AF75" i="17"/>
  <c r="AF17" i="17"/>
  <c r="AF276" i="17"/>
  <c r="AF406" i="17"/>
  <c r="AF148" i="17"/>
  <c r="AF314" i="17"/>
  <c r="AF513" i="17"/>
  <c r="AF466" i="17"/>
  <c r="AF372" i="17"/>
  <c r="AF71" i="17"/>
  <c r="AF87" i="17"/>
  <c r="AF271" i="17"/>
  <c r="AF509" i="17"/>
  <c r="AF518" i="17"/>
  <c r="AF241" i="17"/>
  <c r="AF55" i="17"/>
  <c r="AF168" i="17"/>
  <c r="AF472" i="17"/>
  <c r="AF109" i="17"/>
  <c r="AF484" i="17"/>
  <c r="AF212" i="17"/>
  <c r="AF520" i="17"/>
  <c r="AF143" i="17"/>
  <c r="AF38" i="17"/>
  <c r="AF269" i="17"/>
  <c r="AF94" i="17"/>
  <c r="AF356" i="17"/>
  <c r="AF19" i="17"/>
  <c r="AF138" i="17"/>
  <c r="AF73" i="17"/>
  <c r="AF294" i="17"/>
  <c r="AF252" i="17"/>
  <c r="AF155" i="17"/>
  <c r="AF327" i="17"/>
  <c r="AF99" i="17"/>
  <c r="AF303" i="17"/>
  <c r="AF257" i="17"/>
  <c r="AF515" i="17"/>
  <c r="AF136" i="17"/>
  <c r="AF550" i="17"/>
  <c r="AF57" i="17"/>
  <c r="AF52" i="17"/>
  <c r="AF226" i="17"/>
  <c r="AF524" i="17"/>
  <c r="AF560" i="17"/>
  <c r="AF27" i="17"/>
  <c r="AF571" i="17"/>
  <c r="AF10" i="17"/>
  <c r="AF574" i="17"/>
  <c r="AF316" i="17"/>
  <c r="AF86" i="17"/>
  <c r="AF72" i="17"/>
  <c r="AF304" i="17"/>
  <c r="AF251" i="17"/>
  <c r="AF440" i="17"/>
  <c r="AF325" i="17"/>
  <c r="AF206" i="17"/>
  <c r="AF163" i="17"/>
  <c r="AF37" i="17"/>
  <c r="AF186" i="17"/>
  <c r="AF351" i="17"/>
  <c r="AF247" i="17"/>
  <c r="AF242" i="17"/>
  <c r="AF350" i="17"/>
  <c r="AF498" i="17"/>
  <c r="AF76" i="17"/>
  <c r="AF373" i="17"/>
  <c r="AF547" i="17"/>
  <c r="AF320" i="17"/>
  <c r="AF575" i="17"/>
  <c r="AF495" i="17"/>
  <c r="AF546" i="17"/>
  <c r="AF202" i="17"/>
  <c r="AF232" i="17"/>
  <c r="AF477" i="17"/>
  <c r="AF217" i="17"/>
  <c r="AF290" i="17"/>
  <c r="AF537" i="17"/>
  <c r="AF533" i="17"/>
  <c r="AF501" i="17"/>
  <c r="AF323" i="17"/>
  <c r="AF100" i="17"/>
  <c r="AF92" i="17"/>
  <c r="AF284" i="17"/>
  <c r="AF390" i="17"/>
  <c r="AF553" i="17"/>
  <c r="AF112" i="17"/>
  <c r="AF469" i="17"/>
  <c r="AF445" i="17"/>
  <c r="AF162" i="17"/>
  <c r="AF126" i="17"/>
  <c r="AF227" i="17"/>
  <c r="AF256" i="17"/>
  <c r="AF265" i="17"/>
  <c r="AF584" i="17"/>
  <c r="AF98" i="17"/>
  <c r="AF340" i="17"/>
  <c r="AF422" i="17"/>
  <c r="AF88" i="17"/>
  <c r="AF274" i="17"/>
  <c r="AF386" i="17"/>
  <c r="AF103" i="17"/>
  <c r="AF549" i="17"/>
  <c r="AF67" i="17"/>
  <c r="AF7" i="17"/>
  <c r="AF540" i="17"/>
  <c r="AF424" i="17"/>
  <c r="AF436" i="17"/>
  <c r="AF511" i="17"/>
  <c r="AF275" i="17"/>
  <c r="AF219" i="17"/>
  <c r="AF476" i="17"/>
  <c r="AF144" i="17"/>
  <c r="AF337" i="17"/>
  <c r="AF529" i="17"/>
  <c r="AF210" i="17"/>
  <c r="AF559" i="17"/>
  <c r="AF581" i="17"/>
  <c r="AF552" i="17"/>
  <c r="AF129" i="17"/>
  <c r="AF418" i="17"/>
  <c r="AF30" i="17"/>
  <c r="AF335" i="17"/>
  <c r="AF120" i="17"/>
  <c r="AF490" i="17"/>
  <c r="AF344" i="17"/>
  <c r="AF569" i="17"/>
  <c r="AF213" i="17"/>
  <c r="AF473" i="17"/>
  <c r="AF432" i="17"/>
  <c r="AF249" i="17"/>
  <c r="AF300" i="17"/>
  <c r="AF182" i="17"/>
  <c r="AF28" i="17"/>
  <c r="AF536" i="17"/>
  <c r="AF282" i="17"/>
  <c r="AF382" i="17"/>
  <c r="AF446" i="17"/>
  <c r="AF397" i="17"/>
  <c r="AF66" i="17"/>
  <c r="AF427" i="17"/>
  <c r="AF44" i="17"/>
  <c r="AF196" i="17"/>
  <c r="AF329" i="17"/>
  <c r="AF32" i="17"/>
  <c r="AF535" i="17"/>
  <c r="AF6" i="17"/>
  <c r="AF576" i="17"/>
  <c r="AF64" i="17"/>
  <c r="AF470" i="17"/>
  <c r="AF193" i="17"/>
  <c r="AF215" i="17"/>
  <c r="AF70" i="17"/>
  <c r="AF568" i="17"/>
  <c r="AF401" i="17"/>
  <c r="AF454" i="17"/>
  <c r="AF345" i="17"/>
  <c r="AF460" i="17"/>
  <c r="AF161" i="17"/>
  <c r="AF104" i="17"/>
  <c r="AF392" i="17"/>
  <c r="AF433" i="17"/>
  <c r="AF298" i="17"/>
  <c r="AF333" i="17"/>
  <c r="AF123" i="17"/>
  <c r="AF334" i="17"/>
  <c r="AF160" i="17"/>
  <c r="AF106" i="17"/>
  <c r="AF43" i="17"/>
  <c r="AF400" i="17"/>
  <c r="AF379" i="17"/>
  <c r="AF65" i="17"/>
  <c r="AF12" i="17"/>
  <c r="AF291" i="17"/>
  <c r="AF82" i="17"/>
  <c r="AF531" i="17"/>
  <c r="AF493" i="17"/>
  <c r="AF207" i="17"/>
  <c r="AF286" i="17"/>
  <c r="AF238" i="17"/>
  <c r="AF377" i="17"/>
  <c r="AF525" i="17"/>
  <c r="AF113" i="17"/>
  <c r="AF235" i="17"/>
  <c r="AF430" i="17"/>
  <c r="AF307" i="17"/>
  <c r="AF267" i="17"/>
  <c r="AF13" i="17"/>
  <c r="AF134" i="17"/>
  <c r="AF180" i="17"/>
  <c r="AF152" i="17"/>
  <c r="AF583" i="17"/>
  <c r="AF47" i="17"/>
  <c r="AF74" i="17"/>
  <c r="AF336" i="17"/>
  <c r="AF214" i="17"/>
  <c r="AF505" i="17"/>
  <c r="AF363" i="17"/>
  <c r="AF147" i="17"/>
  <c r="AF399" i="17"/>
  <c r="AF250" i="17"/>
  <c r="O295" i="17"/>
  <c r="O287" i="17"/>
  <c r="O300" i="17"/>
  <c r="O231" i="17"/>
  <c r="O539" i="17"/>
  <c r="O19" i="17"/>
  <c r="O422" i="17"/>
  <c r="O459" i="17"/>
  <c r="O556" i="17"/>
  <c r="O120" i="17"/>
  <c r="O190" i="17"/>
  <c r="O213" i="17"/>
  <c r="O514" i="17"/>
  <c r="O180" i="17"/>
  <c r="O521" i="17"/>
  <c r="O391" i="17"/>
  <c r="O249" i="17"/>
  <c r="O329" i="17"/>
  <c r="O138" i="17"/>
  <c r="O122" i="17"/>
  <c r="O446" i="17"/>
  <c r="O56" i="17"/>
  <c r="O460" i="17"/>
  <c r="O572" i="17"/>
  <c r="O531" i="17"/>
  <c r="O554" i="17"/>
  <c r="O131" i="17"/>
  <c r="O70" i="17"/>
  <c r="O442" i="17"/>
  <c r="O31" i="17"/>
  <c r="O365" i="17"/>
  <c r="O23" i="17"/>
  <c r="O112" i="17"/>
  <c r="O536" i="17"/>
  <c r="O469" i="17"/>
  <c r="O471" i="17"/>
  <c r="O24" i="17"/>
  <c r="O282" i="17"/>
  <c r="O36" i="17"/>
  <c r="O147" i="17"/>
  <c r="O45" i="17"/>
  <c r="O490" i="17"/>
  <c r="O153" i="17"/>
  <c r="O450" i="17"/>
  <c r="O322" i="17"/>
  <c r="O574" i="17"/>
  <c r="O585" i="17"/>
  <c r="O495" i="17"/>
  <c r="O74" i="17"/>
  <c r="O308" i="17"/>
  <c r="O91" i="17"/>
  <c r="O543" i="17"/>
  <c r="O297" i="17"/>
  <c r="O477" i="17"/>
  <c r="O134" i="17"/>
  <c r="O473" i="17"/>
  <c r="O165" i="17"/>
  <c r="O139" i="17"/>
  <c r="O207" i="17"/>
  <c r="O565" i="17"/>
  <c r="O387" i="17"/>
  <c r="O400" i="17"/>
  <c r="O67" i="17"/>
  <c r="O14" i="17"/>
  <c r="O68" i="17"/>
  <c r="O478" i="17"/>
  <c r="O6" i="17"/>
  <c r="O72" i="17"/>
  <c r="O530" i="17"/>
  <c r="O411" i="17"/>
  <c r="O410" i="17"/>
  <c r="O540" i="17"/>
  <c r="O324" i="17"/>
  <c r="O187" i="17"/>
  <c r="O210" i="17"/>
  <c r="O235" i="17"/>
  <c r="O573" i="17"/>
  <c r="O186" i="17"/>
  <c r="O202" i="17"/>
  <c r="O346" i="17"/>
  <c r="O233" i="17"/>
  <c r="O219" i="17"/>
  <c r="O242" i="17"/>
  <c r="O377" i="17"/>
  <c r="O344" i="17"/>
  <c r="O479" i="17"/>
  <c r="O417" i="17"/>
  <c r="O337" i="17"/>
  <c r="O108" i="17"/>
  <c r="O355" i="17"/>
  <c r="O293" i="17"/>
  <c r="O142" i="17"/>
  <c r="O503" i="17"/>
  <c r="O545" i="17"/>
  <c r="O320" i="17"/>
  <c r="O408" i="17"/>
  <c r="O559" i="17"/>
  <c r="O185" i="17"/>
  <c r="O435" i="17"/>
  <c r="O547" i="17"/>
  <c r="O64" i="17"/>
  <c r="O576" i="17"/>
  <c r="O144" i="17"/>
  <c r="O12" i="17"/>
  <c r="O464" i="17"/>
  <c r="O205" i="17"/>
  <c r="O557" i="17"/>
  <c r="O157" i="17"/>
  <c r="O535" i="17"/>
  <c r="O402" i="17"/>
  <c r="O29" i="17"/>
  <c r="O449" i="17"/>
  <c r="O137" i="17"/>
  <c r="O549" i="17"/>
  <c r="O289" i="17"/>
  <c r="O241" i="17"/>
  <c r="O374" i="17"/>
  <c r="O193" i="17"/>
  <c r="O281" i="17"/>
  <c r="O32" i="17"/>
  <c r="O397" i="17"/>
  <c r="O95" i="17"/>
  <c r="O259" i="17"/>
  <c r="O266" i="17"/>
  <c r="O188" i="17"/>
  <c r="O109" i="17"/>
  <c r="O44" i="17"/>
  <c r="O414" i="17"/>
  <c r="O94" i="17"/>
  <c r="O299" i="17"/>
  <c r="O538" i="17"/>
  <c r="O123" i="17"/>
  <c r="O204" i="17"/>
  <c r="O115" i="17"/>
  <c r="O248" i="17"/>
  <c r="O110" i="17"/>
  <c r="O481" i="17"/>
  <c r="O527" i="17"/>
  <c r="O343" i="17"/>
  <c r="O363" i="17"/>
  <c r="O61" i="17"/>
  <c r="O389" i="17"/>
  <c r="O243" i="17"/>
  <c r="O498" i="17"/>
  <c r="O445" i="17"/>
  <c r="O510" i="17"/>
  <c r="O179" i="17"/>
  <c r="O444" i="17"/>
  <c r="O194" i="17"/>
  <c r="O294" i="17"/>
  <c r="O372" i="17"/>
  <c r="O78" i="17"/>
  <c r="O515" i="17"/>
  <c r="O371" i="17"/>
  <c r="O578" i="17"/>
  <c r="O65" i="17"/>
  <c r="O276" i="17"/>
  <c r="O7" i="17"/>
  <c r="O394" i="17"/>
  <c r="O307" i="17"/>
  <c r="O198" i="17"/>
  <c r="O418" i="17"/>
  <c r="O15" i="17"/>
  <c r="O318" i="17"/>
  <c r="O494" i="17"/>
  <c r="O97" i="17"/>
  <c r="O9" i="17"/>
  <c r="O236" i="17"/>
  <c r="O49" i="17"/>
  <c r="O385" i="17"/>
  <c r="O406" i="17"/>
  <c r="O92" i="17"/>
  <c r="O474" i="17"/>
  <c r="O206" i="17"/>
  <c r="O192" i="17"/>
  <c r="O390" i="17"/>
  <c r="O96" i="17"/>
  <c r="O11" i="17"/>
  <c r="O452" i="17"/>
  <c r="O88" i="17"/>
  <c r="O448" i="17"/>
  <c r="O347" i="17"/>
  <c r="O370" i="17"/>
  <c r="O323" i="17"/>
  <c r="O37" i="17"/>
  <c r="O75" i="17"/>
  <c r="O76" i="17"/>
  <c r="O451" i="17"/>
  <c r="O523" i="17"/>
  <c r="O177" i="17"/>
  <c r="O462" i="17"/>
  <c r="O296" i="17"/>
  <c r="O380" i="17"/>
  <c r="O298" i="17"/>
  <c r="O379" i="17"/>
  <c r="O497" i="17"/>
  <c r="O533" i="17"/>
  <c r="O148" i="17"/>
  <c r="O555" i="17"/>
  <c r="O169" i="17"/>
  <c r="O457" i="17"/>
  <c r="O54" i="17"/>
  <c r="O579" i="17"/>
  <c r="O125" i="17"/>
  <c r="O226" i="17"/>
  <c r="O432" i="17"/>
  <c r="O77" i="17"/>
  <c r="O104" i="17"/>
  <c r="O582" i="17"/>
  <c r="O105" i="17"/>
  <c r="O332" i="17"/>
  <c r="O496" i="17"/>
  <c r="O319" i="17"/>
  <c r="O20" i="17"/>
  <c r="O13" i="17"/>
  <c r="O223" i="17"/>
  <c r="O35" i="17"/>
  <c r="O357" i="17"/>
  <c r="O454" i="17"/>
  <c r="O124" i="17"/>
  <c r="O368" i="17"/>
  <c r="O246" i="17"/>
  <c r="O203" i="17"/>
  <c r="O5" i="17"/>
  <c r="O350" i="17"/>
  <c r="O271" i="17"/>
  <c r="O196" i="17"/>
  <c r="O121" i="17"/>
  <c r="O275" i="17"/>
  <c r="O392" i="17"/>
  <c r="O244" i="17"/>
  <c r="O47" i="17"/>
  <c r="O170" i="17"/>
  <c r="O541" i="17"/>
  <c r="O245" i="17"/>
  <c r="O84" i="17"/>
  <c r="O135" i="17"/>
  <c r="O156" i="17"/>
  <c r="O272" i="17"/>
  <c r="O305" i="17"/>
  <c r="O388" i="17"/>
  <c r="O419" i="17"/>
  <c r="O106" i="17"/>
  <c r="O359" i="17"/>
  <c r="O8" i="17"/>
  <c r="O436" i="17"/>
  <c r="O314" i="17"/>
  <c r="O257" i="17"/>
  <c r="O229" i="17"/>
  <c r="O151" i="17"/>
  <c r="O369" i="17"/>
  <c r="O150" i="17"/>
  <c r="O43" i="17"/>
  <c r="O260" i="17"/>
  <c r="O560" i="17"/>
  <c r="O317" i="17"/>
  <c r="O111" i="17"/>
  <c r="O118" i="17"/>
  <c r="O550" i="17"/>
  <c r="O18" i="17"/>
  <c r="O57" i="17"/>
  <c r="O306" i="17"/>
  <c r="O519" i="17"/>
  <c r="O211" i="17"/>
  <c r="O100" i="17"/>
  <c r="O407" i="17"/>
  <c r="O512" i="17"/>
  <c r="O258" i="17"/>
  <c r="O283" i="17"/>
  <c r="O575" i="17"/>
  <c r="O508" i="17"/>
  <c r="O119" i="17"/>
  <c r="O264" i="17"/>
  <c r="O230" i="17"/>
  <c r="O129" i="17"/>
  <c r="O48" i="17"/>
  <c r="O175" i="17"/>
  <c r="O358" i="17"/>
  <c r="O174" i="17"/>
  <c r="O189" i="17"/>
  <c r="O338" i="17"/>
  <c r="O4" i="17"/>
  <c r="P1" i="17"/>
  <c r="O274" i="17"/>
  <c r="O518" i="17"/>
  <c r="O136" i="17"/>
  <c r="O216" i="17"/>
  <c r="O485" i="17"/>
  <c r="O85" i="17"/>
  <c r="O215" i="17"/>
  <c r="O267" i="17"/>
  <c r="O251" i="17"/>
  <c r="O273" i="17"/>
  <c r="O50" i="17"/>
  <c r="O302" i="17"/>
  <c r="O263" i="17"/>
  <c r="O309" i="17"/>
  <c r="O398" i="17"/>
  <c r="O98" i="17"/>
  <c r="O488" i="17"/>
  <c r="O354" i="17"/>
  <c r="O463" i="17"/>
  <c r="O487" i="17"/>
  <c r="O33" i="17"/>
  <c r="O334" i="17"/>
  <c r="O427" i="17"/>
  <c r="O500" i="17"/>
  <c r="O103" i="17"/>
  <c r="O63" i="17"/>
  <c r="O265" i="17"/>
  <c r="O176" i="17"/>
  <c r="O160" i="17"/>
  <c r="O466" i="17"/>
  <c r="O367" i="17"/>
  <c r="O42" i="17"/>
  <c r="O327" i="17"/>
  <c r="O525" i="17"/>
  <c r="O253" i="17"/>
  <c r="O277" i="17"/>
  <c r="O126" i="17"/>
  <c r="O128" i="17"/>
  <c r="O465" i="17"/>
  <c r="O255" i="17"/>
  <c r="O182" i="17"/>
  <c r="O537" i="17"/>
  <c r="O493" i="17"/>
  <c r="O501" i="17"/>
  <c r="O221" i="17"/>
  <c r="O227" i="17"/>
  <c r="O191" i="17"/>
  <c r="O21" i="17"/>
  <c r="O214" i="17"/>
  <c r="O292" i="17"/>
  <c r="O349" i="17"/>
  <c r="O237" i="17"/>
  <c r="O102" i="17"/>
  <c r="O567" i="17"/>
  <c r="O178" i="17"/>
  <c r="O509" i="17"/>
  <c r="O529" i="17"/>
  <c r="O290" i="17"/>
  <c r="O342" i="17"/>
  <c r="O440" i="17"/>
  <c r="O532" i="17"/>
  <c r="O10" i="17"/>
  <c r="O404" i="17"/>
  <c r="O39" i="17"/>
  <c r="O581" i="17"/>
  <c r="O34" i="17"/>
  <c r="O375" i="17"/>
  <c r="O351" i="17"/>
  <c r="O280" i="17"/>
  <c r="O269" i="17"/>
  <c r="O424" i="17"/>
  <c r="O16" i="17"/>
  <c r="O239" i="17"/>
  <c r="O461" i="17"/>
  <c r="O339" i="17"/>
  <c r="O426" i="17"/>
  <c r="O516" i="17"/>
  <c r="O69" i="17"/>
  <c r="O268" i="17"/>
  <c r="O476" i="17"/>
  <c r="O60" i="17"/>
  <c r="O107" i="17"/>
  <c r="O433" i="17"/>
  <c r="O467" i="17"/>
  <c r="O161" i="17"/>
  <c r="O405" i="17"/>
  <c r="O416" i="17"/>
  <c r="O301" i="17"/>
  <c r="O250" i="17"/>
  <c r="O340" i="17"/>
  <c r="O181" i="17"/>
  <c r="O140" i="17"/>
  <c r="O279" i="17"/>
  <c r="O352" i="17"/>
  <c r="O396" i="17"/>
  <c r="O162" i="17"/>
  <c r="O483" i="17"/>
  <c r="O360" i="17"/>
  <c r="O553" i="17"/>
  <c r="O285" i="17"/>
  <c r="O506" i="17"/>
  <c r="O409" i="17"/>
  <c r="O183" i="17"/>
  <c r="O421" i="17"/>
  <c r="O152" i="17"/>
  <c r="O570" i="17"/>
  <c r="O386" i="17"/>
  <c r="O208" i="17"/>
  <c r="O291" i="17"/>
  <c r="O278" i="17"/>
  <c r="O456" i="17"/>
  <c r="O511" i="17"/>
  <c r="O453" i="17"/>
  <c r="O507" i="17"/>
  <c r="O335" i="17"/>
  <c r="O87" i="17"/>
  <c r="O288" i="17"/>
  <c r="O26" i="17"/>
  <c r="O544" i="17"/>
  <c r="O577" i="17"/>
  <c r="O373" i="17"/>
  <c r="O133" i="17"/>
  <c r="O336" i="17"/>
  <c r="O331" i="17"/>
  <c r="O434" i="17"/>
  <c r="O59" i="17"/>
  <c r="O79" i="17"/>
  <c r="O256" i="17"/>
  <c r="O86" i="17"/>
  <c r="O325" i="17"/>
  <c r="O55" i="17"/>
  <c r="O73" i="17"/>
  <c r="O27" i="17"/>
  <c r="O25" i="17"/>
  <c r="O212" i="17"/>
  <c r="O222" i="17"/>
  <c r="O62" i="17"/>
  <c r="O364" i="17"/>
  <c r="O361" i="17"/>
  <c r="O316" i="17"/>
  <c r="O428" i="17"/>
  <c r="O431" i="17"/>
  <c r="O312" i="17"/>
  <c r="O130" i="17"/>
  <c r="O382" i="17"/>
  <c r="O304" i="17"/>
  <c r="O356" i="17"/>
  <c r="O41" i="17"/>
  <c r="O311" i="17"/>
  <c r="O568" i="17"/>
  <c r="O362" i="17"/>
  <c r="O455" i="17"/>
  <c r="O83" i="17"/>
  <c r="O240" i="17"/>
  <c r="O348" i="17"/>
  <c r="O30" i="17"/>
  <c r="O247" i="17"/>
  <c r="O366" i="17"/>
  <c r="O173" i="17"/>
  <c r="O28" i="17"/>
  <c r="O116" i="17"/>
  <c r="O345" i="17"/>
  <c r="O40" i="17"/>
  <c r="O199" i="17"/>
  <c r="O475" i="17"/>
  <c r="O238" i="17"/>
  <c r="O113" i="17"/>
  <c r="O524" i="17"/>
  <c r="O51" i="17"/>
  <c r="O566" i="17"/>
  <c r="O542" i="17"/>
  <c r="O415" i="17"/>
  <c r="O200" i="17"/>
  <c r="O430" i="17"/>
  <c r="O217" i="17"/>
  <c r="O71" i="17"/>
  <c r="O82" i="17"/>
  <c r="O270" i="17"/>
  <c r="O580" i="17"/>
  <c r="O571" i="17"/>
  <c r="O502" i="17"/>
  <c r="O484" i="17"/>
  <c r="O447" i="17"/>
  <c r="O586" i="17"/>
  <c r="O286" i="17"/>
  <c r="O588" i="17"/>
  <c r="O439" i="17"/>
  <c r="O66" i="17"/>
  <c r="O353" i="17"/>
  <c r="O534" i="17"/>
  <c r="O164" i="17"/>
  <c r="O584" i="17"/>
  <c r="O413" i="17"/>
  <c r="O218" i="17"/>
  <c r="O313" i="17"/>
  <c r="O458" i="17"/>
  <c r="O328" i="17"/>
  <c r="O376" i="17"/>
  <c r="O225" i="17"/>
  <c r="O552" i="17"/>
  <c r="O384" i="17"/>
  <c r="O517" i="17"/>
  <c r="O558" i="17"/>
  <c r="O171" i="17"/>
  <c r="O90" i="17"/>
  <c r="O261" i="17"/>
  <c r="O81" i="17"/>
  <c r="O470" i="17"/>
  <c r="O472" i="17"/>
  <c r="O220" i="17"/>
  <c r="O155" i="17"/>
  <c r="O569" i="17"/>
  <c r="O505" i="17"/>
  <c r="O132" i="17"/>
  <c r="O149" i="17"/>
  <c r="O438" i="17"/>
  <c r="O399" i="17"/>
  <c r="O546" i="17"/>
  <c r="O80" i="17"/>
  <c r="O89" i="17"/>
  <c r="O383" i="17"/>
  <c r="O114" i="17"/>
  <c r="O401" i="17"/>
  <c r="O315" i="17"/>
  <c r="O252" i="17"/>
  <c r="O480" i="17"/>
  <c r="O499" i="17"/>
  <c r="O232" i="17"/>
  <c r="O482" i="17"/>
  <c r="O437" i="17"/>
  <c r="O564" i="17"/>
  <c r="O330" i="17"/>
  <c r="O127" i="17"/>
  <c r="O425" i="17"/>
  <c r="O99" i="17"/>
  <c r="O184" i="17"/>
  <c r="O172" i="17"/>
  <c r="O522" i="17"/>
  <c r="O158" i="17"/>
  <c r="O209" i="17"/>
  <c r="O520" i="17"/>
  <c r="O395" i="17"/>
  <c r="O159" i="17"/>
  <c r="O310" i="17"/>
  <c r="O443" i="17"/>
  <c r="O403" i="17"/>
  <c r="O548" i="17"/>
  <c r="O441" i="17"/>
  <c r="O201" i="17"/>
  <c r="O228" i="17"/>
  <c r="O303" i="17"/>
  <c r="O141" i="17"/>
  <c r="O58" i="17"/>
  <c r="O583" i="17"/>
  <c r="O333" i="17"/>
  <c r="O143" i="17"/>
  <c r="O17" i="17"/>
  <c r="O412" i="17"/>
  <c r="O429" i="17"/>
  <c r="O423" i="17"/>
  <c r="O52" i="17"/>
  <c r="O163" i="17"/>
  <c r="O378" i="17"/>
  <c r="O197" i="17"/>
  <c r="O117" i="17"/>
  <c r="O284" i="17"/>
  <c r="O326" i="17"/>
  <c r="O167" i="17"/>
  <c r="O22" i="17"/>
  <c r="O491" i="17"/>
  <c r="O393" i="17"/>
  <c r="O53" i="17"/>
  <c r="O492" i="17"/>
  <c r="O321" i="17"/>
  <c r="O528" i="17"/>
  <c r="O513" i="17"/>
  <c r="O420" i="17"/>
  <c r="O146" i="17"/>
  <c r="O168" i="17"/>
  <c r="O254" i="17"/>
  <c r="O262" i="17"/>
  <c r="O46" i="17"/>
  <c r="O38" i="17"/>
  <c r="O468" i="17"/>
  <c r="O101" i="17"/>
  <c r="O166" i="17"/>
  <c r="O341" i="17"/>
  <c r="O526" i="17"/>
  <c r="AG136" i="17"/>
  <c r="AG375" i="17"/>
  <c r="AG186" i="17"/>
  <c r="AG568" i="17"/>
  <c r="AG180" i="17"/>
  <c r="AG81" i="17"/>
  <c r="AG123" i="17"/>
  <c r="AG290" i="17"/>
  <c r="AG566" i="17"/>
  <c r="AG586" i="17"/>
  <c r="AG298" i="17"/>
  <c r="AG392" i="17"/>
  <c r="AG404" i="17"/>
  <c r="AG75" i="17"/>
  <c r="AG323" i="17"/>
  <c r="AG15" i="17"/>
  <c r="AG286" i="17"/>
  <c r="AG423" i="17"/>
  <c r="AG421" i="17"/>
  <c r="AG473" i="17"/>
  <c r="AG317" i="17"/>
  <c r="AG499" i="17"/>
  <c r="AG226" i="17"/>
  <c r="AG347" i="17"/>
  <c r="AG169" i="17"/>
  <c r="AG12" i="17"/>
  <c r="AG438" i="17"/>
  <c r="AG475" i="17"/>
  <c r="AG121" i="17"/>
  <c r="AG496" i="17"/>
  <c r="AG242" i="17"/>
  <c r="AG142" i="17"/>
  <c r="AG426" i="17"/>
  <c r="AG84" i="17"/>
  <c r="AG283" i="17"/>
  <c r="AG252" i="17"/>
  <c r="AG184" i="17"/>
  <c r="AG530" i="17"/>
  <c r="AG388" i="17"/>
  <c r="AG479" i="17"/>
  <c r="AG115" i="17"/>
  <c r="AG332" i="17"/>
  <c r="AG45" i="17"/>
  <c r="AG281" i="17"/>
  <c r="AG41" i="17"/>
  <c r="AG144" i="17"/>
  <c r="AG161" i="17"/>
  <c r="AG36" i="17"/>
  <c r="AG304" i="17"/>
  <c r="AG523" i="17"/>
  <c r="AG467" i="17"/>
  <c r="AG126" i="17"/>
  <c r="AG531" i="17"/>
  <c r="AG23" i="17"/>
  <c r="AG555" i="17"/>
  <c r="AG258" i="17"/>
  <c r="AG498" i="17"/>
  <c r="AG335" i="17"/>
  <c r="AG316" i="17"/>
  <c r="AG458" i="17"/>
  <c r="AG30" i="17"/>
  <c r="AG249" i="17"/>
  <c r="AG313" i="17"/>
  <c r="AG354" i="17"/>
  <c r="AG263" i="17"/>
  <c r="AG228" i="17"/>
  <c r="AG73" i="17"/>
  <c r="AG391" i="17"/>
  <c r="AG214" i="17"/>
  <c r="AG305" i="17"/>
  <c r="AG163" i="17"/>
  <c r="AG52" i="17"/>
  <c r="AG356" i="17"/>
  <c r="AG253" i="17"/>
  <c r="AG534" i="17"/>
  <c r="AG301" i="17"/>
  <c r="AG5" i="17"/>
  <c r="AG367" i="17"/>
  <c r="AG231" i="17"/>
  <c r="AG556" i="17"/>
  <c r="AG322" i="17"/>
  <c r="AG349" i="17"/>
  <c r="AG38" i="17"/>
  <c r="AG233" i="17"/>
  <c r="AG264" i="17"/>
  <c r="AG67" i="17"/>
  <c r="AG131" i="17"/>
  <c r="AG540" i="17"/>
  <c r="AG573" i="17"/>
  <c r="AG104" i="17"/>
  <c r="AG319" i="17"/>
  <c r="AG324" i="17"/>
  <c r="AG462" i="17"/>
  <c r="AG211" i="17"/>
  <c r="AG452" i="17"/>
  <c r="AG333" i="17"/>
  <c r="AG46" i="17"/>
  <c r="AG515" i="17"/>
  <c r="AG43" i="17"/>
  <c r="AG302" i="17"/>
  <c r="AG422" i="17"/>
  <c r="AG510" i="17"/>
  <c r="AG124" i="17"/>
  <c r="AG225" i="17"/>
  <c r="AG357" i="17"/>
  <c r="AG109" i="17"/>
  <c r="AG476" i="17"/>
  <c r="AG539" i="17"/>
  <c r="AG502" i="17"/>
  <c r="AG292" i="17"/>
  <c r="AG147" i="17"/>
  <c r="AG509" i="17"/>
  <c r="AG128" i="17"/>
  <c r="AG309" i="17"/>
  <c r="AG329" i="17"/>
  <c r="AG350" i="17"/>
  <c r="AG430" i="17"/>
  <c r="AG221" i="17"/>
  <c r="AG340" i="17"/>
  <c r="AG137" i="17"/>
  <c r="AG384" i="17"/>
  <c r="AG139" i="17"/>
  <c r="AG325" i="17"/>
  <c r="AG62" i="17"/>
  <c r="AG464" i="17"/>
  <c r="AG431" i="17"/>
  <c r="AG411" i="17"/>
  <c r="AG7" i="17"/>
  <c r="AG39" i="17"/>
  <c r="AG541" i="17"/>
  <c r="AG156" i="17"/>
  <c r="AG310" i="17"/>
  <c r="AG130" i="17"/>
  <c r="AG111" i="17"/>
  <c r="AG285" i="17"/>
  <c r="AG191" i="17"/>
  <c r="AG345" i="17"/>
  <c r="AG207" i="17"/>
  <c r="AG528" i="17"/>
  <c r="AG429" i="17"/>
  <c r="AG92" i="17"/>
  <c r="AG256" i="17"/>
  <c r="AG449" i="17"/>
  <c r="AG83" i="17"/>
  <c r="AG133" i="17"/>
  <c r="AG400" i="17"/>
  <c r="AG330" i="17"/>
  <c r="AG525" i="17"/>
  <c r="AG210" i="17"/>
  <c r="AG424" i="17"/>
  <c r="AG251" i="17"/>
  <c r="AG105" i="17"/>
  <c r="AG362" i="17"/>
  <c r="AG549" i="17"/>
  <c r="AG361" i="17"/>
  <c r="AG159" i="17"/>
  <c r="AG318" i="17"/>
  <c r="AG33" i="17"/>
  <c r="AG135" i="17"/>
  <c r="AG377" i="17"/>
  <c r="AG28" i="17"/>
  <c r="AG327" i="17"/>
  <c r="AG212" i="17"/>
  <c r="AG432" i="17"/>
  <c r="AG208" i="17"/>
  <c r="AG69" i="17"/>
  <c r="AG403" i="17"/>
  <c r="AG492" i="17"/>
  <c r="AG378" i="17"/>
  <c r="AG296" i="17"/>
  <c r="AG90" i="17"/>
  <c r="AG506" i="17"/>
  <c r="AG155" i="17"/>
  <c r="AG47" i="17"/>
  <c r="AG397" i="17"/>
  <c r="AG291" i="17"/>
  <c r="AG456" i="17"/>
  <c r="AG336" i="17"/>
  <c r="AG579" i="17"/>
  <c r="AG193" i="17"/>
  <c r="AG19" i="17"/>
  <c r="AG209" i="17"/>
  <c r="AG461" i="17"/>
  <c r="AG17" i="17"/>
  <c r="AG246" i="17"/>
  <c r="AG455" i="17"/>
  <c r="AG390" i="17"/>
  <c r="AG560" i="17"/>
  <c r="AG229" i="17"/>
  <c r="AG557" i="17"/>
  <c r="AG308" i="17"/>
  <c r="AG280" i="17"/>
  <c r="AG146" i="17"/>
  <c r="AG295" i="17"/>
  <c r="AG273" i="17"/>
  <c r="AG469" i="17"/>
  <c r="AG442" i="17"/>
  <c r="AG265" i="17"/>
  <c r="AG203" i="17"/>
  <c r="AG79" i="17"/>
  <c r="AG439" i="17"/>
  <c r="AG352" i="17"/>
  <c r="AG312" i="17"/>
  <c r="AG200" i="17"/>
  <c r="AG215" i="17"/>
  <c r="AG58" i="17"/>
  <c r="AG55" i="17"/>
  <c r="AG542" i="17"/>
  <c r="AG116" i="17"/>
  <c r="AG514" i="17"/>
  <c r="AG194" i="17"/>
  <c r="AG582" i="17"/>
  <c r="AG417" i="17"/>
  <c r="AG396" i="17"/>
  <c r="AG54" i="17"/>
  <c r="AG196" i="17"/>
  <c r="AG279" i="17"/>
  <c r="AG269" i="17"/>
  <c r="AG331" i="17"/>
  <c r="AG100" i="17"/>
  <c r="AG380" i="17"/>
  <c r="AG185" i="17"/>
  <c r="AG119" i="17"/>
  <c r="AG178" i="17"/>
  <c r="AG201" i="17"/>
  <c r="AG454" i="17"/>
  <c r="AG300" i="17"/>
  <c r="AG202" i="17"/>
  <c r="AG37" i="17"/>
  <c r="AG537" i="17"/>
  <c r="AG160" i="17"/>
  <c r="AG91" i="17"/>
  <c r="AG87" i="17"/>
  <c r="AG18" i="17"/>
  <c r="AG97" i="17"/>
  <c r="AG575" i="17"/>
  <c r="AG520" i="17"/>
  <c r="AG117" i="17"/>
  <c r="AG262" i="17"/>
  <c r="AG543" i="17"/>
  <c r="AG72" i="17"/>
  <c r="AG548" i="17"/>
  <c r="AG385" i="17"/>
  <c r="AG538" i="17"/>
  <c r="AG339" i="17"/>
  <c r="AG60" i="17"/>
  <c r="AG567" i="17"/>
  <c r="AG219" i="17"/>
  <c r="AG198" i="17"/>
  <c r="AG370" i="17"/>
  <c r="AG98" i="17"/>
  <c r="AG383" i="17"/>
  <c r="AG66" i="17"/>
  <c r="AG358" i="17"/>
  <c r="AG519" i="17"/>
  <c r="AG493" i="17"/>
  <c r="AG157" i="17"/>
  <c r="AG382" i="17"/>
  <c r="AG393" i="17"/>
  <c r="AG237" i="17"/>
  <c r="AG402" i="17"/>
  <c r="AG68" i="17"/>
  <c r="AG521" i="17"/>
  <c r="AG547" i="17"/>
  <c r="AG140" i="17"/>
  <c r="AG71" i="17"/>
  <c r="AG585" i="17"/>
  <c r="AG174" i="17"/>
  <c r="AG57" i="17"/>
  <c r="AG138" i="17"/>
  <c r="AG369" i="17"/>
  <c r="AG112" i="17"/>
  <c r="AG188" i="17"/>
  <c r="AG451" i="17"/>
  <c r="AG434" i="17"/>
  <c r="AG103" i="17"/>
  <c r="AG6" i="17"/>
  <c r="AG99" i="17"/>
  <c r="AG223" i="17"/>
  <c r="AG463" i="17"/>
  <c r="AG399" i="17"/>
  <c r="AG78" i="17"/>
  <c r="AG182" i="17"/>
  <c r="AG364" i="17"/>
  <c r="AG440" i="17"/>
  <c r="AG351" i="17"/>
  <c r="AG153" i="17"/>
  <c r="AG478" i="17"/>
  <c r="AG77" i="17"/>
  <c r="AG343" i="17"/>
  <c r="AG24" i="17"/>
  <c r="AG401" i="17"/>
  <c r="AG470" i="17"/>
  <c r="AG213" i="17"/>
  <c r="AG95" i="17"/>
  <c r="AG360" i="17"/>
  <c r="AG220" i="17"/>
  <c r="AG132" i="17"/>
  <c r="AG446" i="17"/>
  <c r="AG96" i="17"/>
  <c r="AG488" i="17"/>
  <c r="AG353" i="17"/>
  <c r="AG425" i="17"/>
  <c r="AG120" i="17"/>
  <c r="AG181" i="17"/>
  <c r="AG259" i="17"/>
  <c r="AG307" i="17"/>
  <c r="AG363" i="17"/>
  <c r="AG522" i="17"/>
  <c r="AG501" i="17"/>
  <c r="AG436" i="17"/>
  <c r="AG143" i="17"/>
  <c r="AG428" i="17"/>
  <c r="AG271" i="17"/>
  <c r="AH1" i="17"/>
  <c r="AG32" i="17"/>
  <c r="AG287" i="17"/>
  <c r="AG526" i="17"/>
  <c r="AG118" i="17"/>
  <c r="AG387" i="17"/>
  <c r="AG328" i="17"/>
  <c r="AG129" i="17"/>
  <c r="AG26" i="17"/>
  <c r="AG9" i="17"/>
  <c r="AG127" i="17"/>
  <c r="AG288" i="17"/>
  <c r="AG577" i="17"/>
  <c r="AG409" i="17"/>
  <c r="AG63" i="17"/>
  <c r="AG334" i="17"/>
  <c r="AG416" i="17"/>
  <c r="AG472" i="17"/>
  <c r="AG321" i="17"/>
  <c r="AG386" i="17"/>
  <c r="AG517" i="17"/>
  <c r="AG518" i="17"/>
  <c r="AG85" i="17"/>
  <c r="AG503" i="17"/>
  <c r="AG376" i="17"/>
  <c r="AG177" i="17"/>
  <c r="AG341" i="17"/>
  <c r="AG487" i="17"/>
  <c r="AG414" i="17"/>
  <c r="AG40" i="17"/>
  <c r="AG374" i="17"/>
  <c r="AG107" i="17"/>
  <c r="AG227" i="17"/>
  <c r="AG76" i="17"/>
  <c r="AG235" i="17"/>
  <c r="AG125" i="17"/>
  <c r="AG56" i="17"/>
  <c r="AG466" i="17"/>
  <c r="AG371" i="17"/>
  <c r="AG183" i="17"/>
  <c r="AG236" i="17"/>
  <c r="AG342" i="17"/>
  <c r="AG31" i="17"/>
  <c r="AG516" i="17"/>
  <c r="AG505" i="17"/>
  <c r="AG546" i="17"/>
  <c r="AG415" i="17"/>
  <c r="AG21" i="17"/>
  <c r="AG485" i="17"/>
  <c r="AG230" i="17"/>
  <c r="AG25" i="17"/>
  <c r="AG65" i="17"/>
  <c r="AG152" i="17"/>
  <c r="AG151" i="17"/>
  <c r="AG359" i="17"/>
  <c r="AG553" i="17"/>
  <c r="AG495" i="17"/>
  <c r="AG245" i="17"/>
  <c r="AG427" i="17"/>
  <c r="AG413" i="17"/>
  <c r="AG205" i="17"/>
  <c r="AG365" i="17"/>
  <c r="AG450" i="17"/>
  <c r="AG110" i="17"/>
  <c r="AG545" i="17"/>
  <c r="AG277" i="17"/>
  <c r="AG248" i="17"/>
  <c r="AG346" i="17"/>
  <c r="AG266" i="17"/>
  <c r="AG14" i="17"/>
  <c r="AG158" i="17"/>
  <c r="AG134" i="17"/>
  <c r="AG167" i="17"/>
  <c r="AG583" i="17"/>
  <c r="AG74" i="17"/>
  <c r="AG255" i="17"/>
  <c r="AG405" i="17"/>
  <c r="AG114" i="17"/>
  <c r="AG437" i="17"/>
  <c r="AG299" i="17"/>
  <c r="AG459" i="17"/>
  <c r="AG282" i="17"/>
  <c r="AG588" i="17"/>
  <c r="AG82" i="17"/>
  <c r="AG274" i="17"/>
  <c r="AG278" i="17"/>
  <c r="AG199" i="17"/>
  <c r="AG554" i="17"/>
  <c r="AG444" i="17"/>
  <c r="AG443" i="17"/>
  <c r="AG268" i="17"/>
  <c r="AG527" i="17"/>
  <c r="AG51" i="17"/>
  <c r="AG558" i="17"/>
  <c r="AG311" i="17"/>
  <c r="AG338" i="17"/>
  <c r="AG315" i="17"/>
  <c r="AG243" i="17"/>
  <c r="AG175" i="17"/>
  <c r="AG257" i="17"/>
  <c r="AG314" i="17"/>
  <c r="AG500" i="17"/>
  <c r="AG481" i="17"/>
  <c r="AG460" i="17"/>
  <c r="AG53" i="17"/>
  <c r="AG293" i="17"/>
  <c r="AG27" i="17"/>
  <c r="AG88" i="17"/>
  <c r="AG578" i="17"/>
  <c r="AG254" i="17"/>
  <c r="AG348" i="17"/>
  <c r="AG113" i="17"/>
  <c r="AG366" i="17"/>
  <c r="AG584" i="17"/>
  <c r="AG11" i="17"/>
  <c r="AG471" i="17"/>
  <c r="AG267" i="17"/>
  <c r="AG149" i="17"/>
  <c r="AG4" i="17"/>
  <c r="AG535" i="17"/>
  <c r="AG574" i="17"/>
  <c r="AG29" i="17"/>
  <c r="AG550" i="17"/>
  <c r="AG189" i="17"/>
  <c r="AG218" i="17"/>
  <c r="AG48" i="17"/>
  <c r="AG250" i="17"/>
  <c r="AG398" i="17"/>
  <c r="AG86" i="17"/>
  <c r="AG581" i="17"/>
  <c r="AG326" i="17"/>
  <c r="AG418" i="17"/>
  <c r="AG275" i="17"/>
  <c r="AG192" i="17"/>
  <c r="AG148" i="17"/>
  <c r="AG171" i="17"/>
  <c r="AG44" i="17"/>
  <c r="AG166" i="17"/>
  <c r="AG453" i="17"/>
  <c r="AG483" i="17"/>
  <c r="AG448" i="17"/>
  <c r="AG507" i="17"/>
  <c r="AG465" i="17"/>
  <c r="AG162" i="17"/>
  <c r="AG571" i="17"/>
  <c r="AG512" i="17"/>
  <c r="AG457" i="17"/>
  <c r="AG468" i="17"/>
  <c r="AG122" i="17"/>
  <c r="AG206" i="17"/>
  <c r="AG176" i="17"/>
  <c r="AG394" i="17"/>
  <c r="AG239" i="17"/>
  <c r="AG217" i="17"/>
  <c r="AG50" i="17"/>
  <c r="AG179" i="17"/>
  <c r="AG407" i="17"/>
  <c r="AG165" i="17"/>
  <c r="AG532" i="17"/>
  <c r="AG389" i="17"/>
  <c r="AG13" i="17"/>
  <c r="AG337" i="17"/>
  <c r="AG61" i="17"/>
  <c r="AG260" i="17"/>
  <c r="AG355" i="17"/>
  <c r="AG552" i="17"/>
  <c r="AG565" i="17"/>
  <c r="AG441" i="17"/>
  <c r="AG420" i="17"/>
  <c r="AG572" i="17"/>
  <c r="AG70" i="17"/>
  <c r="AG238" i="17"/>
  <c r="AG190" i="17"/>
  <c r="AG247" i="17"/>
  <c r="AG303" i="17"/>
  <c r="AG141" i="17"/>
  <c r="AG272" i="17"/>
  <c r="AG494" i="17"/>
  <c r="AG94" i="17"/>
  <c r="AG433" i="17"/>
  <c r="AG22" i="17"/>
  <c r="AG297" i="17"/>
  <c r="AG320" i="17"/>
  <c r="AG284" i="17"/>
  <c r="AG101" i="17"/>
  <c r="AG10" i="17"/>
  <c r="AG222" i="17"/>
  <c r="AG49" i="17"/>
  <c r="AG34" i="17"/>
  <c r="AG477" i="17"/>
  <c r="AG406" i="17"/>
  <c r="AG513" i="17"/>
  <c r="AG164" i="17"/>
  <c r="AG511" i="17"/>
  <c r="AG270" i="17"/>
  <c r="AG232" i="17"/>
  <c r="AG294" i="17"/>
  <c r="AG168" i="17"/>
  <c r="AG20" i="17"/>
  <c r="AG576" i="17"/>
  <c r="AG419" i="17"/>
  <c r="AG408" i="17"/>
  <c r="AG524" i="17"/>
  <c r="AG559" i="17"/>
  <c r="AG395" i="17"/>
  <c r="AG35" i="17"/>
  <c r="AG379" i="17"/>
  <c r="AG435" i="17"/>
  <c r="AG570" i="17"/>
  <c r="AG480" i="17"/>
  <c r="AG491" i="17"/>
  <c r="AG244" i="17"/>
  <c r="AG289" i="17"/>
  <c r="AG59" i="17"/>
  <c r="AG410" i="17"/>
  <c r="AG150" i="17"/>
  <c r="AG536" i="17"/>
  <c r="AG108" i="17"/>
  <c r="AG276" i="17"/>
  <c r="AG445" i="17"/>
  <c r="AG240" i="17"/>
  <c r="AG474" i="17"/>
  <c r="AG569" i="17"/>
  <c r="AG204" i="17"/>
  <c r="AG368" i="17"/>
  <c r="AG80" i="17"/>
  <c r="AG580" i="17"/>
  <c r="AG544" i="17"/>
  <c r="AG484" i="17"/>
  <c r="AG412" i="17"/>
  <c r="AG102" i="17"/>
  <c r="AG16" i="17"/>
  <c r="AG533" i="17"/>
  <c r="AG482" i="17"/>
  <c r="AG241" i="17"/>
  <c r="AG564" i="17"/>
  <c r="AG106" i="17"/>
  <c r="AG89" i="17"/>
  <c r="AG173" i="17"/>
  <c r="AG172" i="17"/>
  <c r="AG42" i="17"/>
  <c r="AG344" i="17"/>
  <c r="AG447" i="17"/>
  <c r="AG8" i="17"/>
  <c r="AG497" i="17"/>
  <c r="AG306" i="17"/>
  <c r="AG64" i="17"/>
  <c r="AG197" i="17"/>
  <c r="AG372" i="17"/>
  <c r="AG529" i="17"/>
  <c r="AG187" i="17"/>
  <c r="AG216" i="17"/>
  <c r="AG170" i="17"/>
  <c r="AG373" i="17"/>
  <c r="AG261" i="17"/>
  <c r="AG490" i="17"/>
  <c r="AG508" i="17"/>
  <c r="P10" i="17"/>
  <c r="P404" i="17"/>
  <c r="P97" i="17"/>
  <c r="P240" i="17"/>
  <c r="P268" i="17"/>
  <c r="P303" i="17"/>
  <c r="P495" i="17"/>
  <c r="P169" i="17"/>
  <c r="P514" i="17"/>
  <c r="P334" i="17"/>
  <c r="P345" i="17"/>
  <c r="P308" i="17"/>
  <c r="P55" i="17"/>
  <c r="P293" i="17"/>
  <c r="P208" i="17"/>
  <c r="P459" i="17"/>
  <c r="P126" i="17"/>
  <c r="P506" i="17"/>
  <c r="P360" i="17"/>
  <c r="P257" i="17"/>
  <c r="P107" i="17"/>
  <c r="P496" i="17"/>
  <c r="P467" i="17"/>
  <c r="P380" i="17"/>
  <c r="P556" i="17"/>
  <c r="P479" i="17"/>
  <c r="P552" i="17"/>
  <c r="P540" i="17"/>
  <c r="P365" i="17"/>
  <c r="P521" i="17"/>
  <c r="P421" i="17"/>
  <c r="P157" i="17"/>
  <c r="P346" i="17"/>
  <c r="P91" i="17"/>
  <c r="P142" i="17"/>
  <c r="P436" i="17"/>
  <c r="P395" i="17"/>
  <c r="P297" i="17"/>
  <c r="P477" i="17"/>
  <c r="P503" i="17"/>
  <c r="P205" i="17"/>
  <c r="P403" i="17"/>
  <c r="P322" i="17"/>
  <c r="P26" i="17"/>
  <c r="P567" i="17"/>
  <c r="P8" i="17"/>
  <c r="P577" i="17"/>
  <c r="P533" i="17"/>
  <c r="P515" i="17"/>
  <c r="P585" i="17"/>
  <c r="P186" i="17"/>
  <c r="P532" i="17"/>
  <c r="P271" i="17"/>
  <c r="P89" i="17"/>
  <c r="P439" i="17"/>
  <c r="P81" i="17"/>
  <c r="P182" i="17"/>
  <c r="P305" i="17"/>
  <c r="P242" i="17"/>
  <c r="P584" i="17"/>
  <c r="P147" i="17"/>
  <c r="P209" i="17"/>
  <c r="P130" i="17"/>
  <c r="P384" i="17"/>
  <c r="P326" i="17"/>
  <c r="P287" i="17"/>
  <c r="P330" i="17"/>
  <c r="P386" i="17"/>
  <c r="P370" i="17"/>
  <c r="P517" i="17"/>
  <c r="P100" i="17"/>
  <c r="P317" i="17"/>
  <c r="P580" i="17"/>
  <c r="P41" i="17"/>
  <c r="P534" i="17"/>
  <c r="P201" i="17"/>
  <c r="P86" i="17"/>
  <c r="P438" i="17"/>
  <c r="P442" i="17"/>
  <c r="P525" i="17"/>
  <c r="P378" i="17"/>
  <c r="P275" i="17"/>
  <c r="P415" i="17"/>
  <c r="P213" i="17"/>
  <c r="P216" i="17"/>
  <c r="P116" i="17"/>
  <c r="P458" i="17"/>
  <c r="P235" i="17"/>
  <c r="P586" i="17"/>
  <c r="P572" i="17"/>
  <c r="P369" i="17"/>
  <c r="P544" i="17"/>
  <c r="P508" i="17"/>
  <c r="P410" i="17"/>
  <c r="P304" i="17"/>
  <c r="P554" i="17"/>
  <c r="P284" i="17"/>
  <c r="P528" i="17"/>
  <c r="P192" i="17"/>
  <c r="P408" i="17"/>
  <c r="P511" i="17"/>
  <c r="P212" i="17"/>
  <c r="P493" i="17"/>
  <c r="P19" i="17"/>
  <c r="P431" i="17"/>
  <c r="P228" i="17"/>
  <c r="P233" i="17"/>
  <c r="P462" i="17"/>
  <c r="P96" i="17"/>
  <c r="P434" i="17"/>
  <c r="P106" i="17"/>
  <c r="P105" i="17"/>
  <c r="P198" i="17"/>
  <c r="P5" i="17"/>
  <c r="P507" i="17"/>
  <c r="P17" i="17"/>
  <c r="P366" i="17"/>
  <c r="P367" i="17"/>
  <c r="P283" i="17"/>
  <c r="P162" i="17"/>
  <c r="P67" i="17"/>
  <c r="P549" i="17"/>
  <c r="P285" i="17"/>
  <c r="P248" i="17"/>
  <c r="P129" i="17"/>
  <c r="P494" i="17"/>
  <c r="P247" i="17"/>
  <c r="P440" i="17"/>
  <c r="P140" i="17"/>
  <c r="P388" i="17"/>
  <c r="P20" i="17"/>
  <c r="P54" i="17"/>
  <c r="P522" i="17"/>
  <c r="P413" i="17"/>
  <c r="P291" i="17"/>
  <c r="P375" i="17"/>
  <c r="P135" i="17"/>
  <c r="P200" i="17"/>
  <c r="P37" i="17"/>
  <c r="P51" i="17"/>
  <c r="P437" i="17"/>
  <c r="P50" i="17"/>
  <c r="P156" i="17"/>
  <c r="P4" i="17"/>
  <c r="P588" i="17"/>
  <c r="P302" i="17"/>
  <c r="P87" i="17"/>
  <c r="P344" i="17"/>
  <c r="P117" i="17"/>
  <c r="P480" i="17"/>
  <c r="P571" i="17"/>
  <c r="P77" i="17"/>
  <c r="P111" i="17"/>
  <c r="P447" i="17"/>
  <c r="P469" i="17"/>
  <c r="P542" i="17"/>
  <c r="P557" i="17"/>
  <c r="P321" i="17"/>
  <c r="P535" i="17"/>
  <c r="P270" i="17"/>
  <c r="P267" i="17"/>
  <c r="P99" i="17"/>
  <c r="P110" i="17"/>
  <c r="P401" i="17"/>
  <c r="P131" i="17"/>
  <c r="P49" i="17"/>
  <c r="P262" i="17"/>
  <c r="P245" i="17"/>
  <c r="P68" i="17"/>
  <c r="P115" i="17"/>
  <c r="P229" i="17"/>
  <c r="P56" i="17"/>
  <c r="P420" i="17"/>
  <c r="P460" i="17"/>
  <c r="P498" i="17"/>
  <c r="P335" i="17"/>
  <c r="P108" i="17"/>
  <c r="P339" i="17"/>
  <c r="P491" i="17"/>
  <c r="P138" i="17"/>
  <c r="P368" i="17"/>
  <c r="P505" i="17"/>
  <c r="P417" i="17"/>
  <c r="P11" i="17"/>
  <c r="P499" i="17"/>
  <c r="P295" i="17"/>
  <c r="P376" i="17"/>
  <c r="P483" i="17"/>
  <c r="P196" i="17"/>
  <c r="P536" i="17"/>
  <c r="P265" i="17"/>
  <c r="P451" i="17"/>
  <c r="P178" i="17"/>
  <c r="P300" i="17"/>
  <c r="P481" i="17"/>
  <c r="P548" i="17"/>
  <c r="P82" i="17"/>
  <c r="P405" i="17"/>
  <c r="P137" i="17"/>
  <c r="P319" i="17"/>
  <c r="P90" i="17"/>
  <c r="P352" i="17"/>
  <c r="P210" i="17"/>
  <c r="P223" i="17"/>
  <c r="P53" i="17"/>
  <c r="P512" i="17"/>
  <c r="P160" i="17"/>
  <c r="P445" i="17"/>
  <c r="P331" i="17"/>
  <c r="P446" i="17"/>
  <c r="P484" i="17"/>
  <c r="P433" i="17"/>
  <c r="P141" i="17"/>
  <c r="P173" i="17"/>
  <c r="P18" i="17"/>
  <c r="P478" i="17"/>
  <c r="P47" i="17"/>
  <c r="P167" i="17"/>
  <c r="P151" i="17"/>
  <c r="P560" i="17"/>
  <c r="P168" i="17"/>
  <c r="P128" i="17"/>
  <c r="P199" i="17"/>
  <c r="P351" i="17"/>
  <c r="P92" i="17"/>
  <c r="P482" i="17"/>
  <c r="P220" i="17"/>
  <c r="P519" i="17"/>
  <c r="P455" i="17"/>
  <c r="P215" i="17"/>
  <c r="P449" i="17"/>
  <c r="P218" i="17"/>
  <c r="P189" i="17"/>
  <c r="P516" i="17"/>
  <c r="P456" i="17"/>
  <c r="P15" i="17"/>
  <c r="P461" i="17"/>
  <c r="P471" i="17"/>
  <c r="P347" i="17"/>
  <c r="P175" i="17"/>
  <c r="P371" i="17"/>
  <c r="P73" i="17"/>
  <c r="P83" i="17"/>
  <c r="P569" i="17"/>
  <c r="P261" i="17"/>
  <c r="P487" i="17"/>
  <c r="P165" i="17"/>
  <c r="P74" i="17"/>
  <c r="P163" i="17"/>
  <c r="P70" i="17"/>
  <c r="P23" i="17"/>
  <c r="P323" i="17"/>
  <c r="P122" i="17"/>
  <c r="P221" i="17"/>
  <c r="P377" i="17"/>
  <c r="P176" i="17"/>
  <c r="P399" i="17"/>
  <c r="P391" i="17"/>
  <c r="P255" i="17"/>
  <c r="P530" i="17"/>
  <c r="P298" i="17"/>
  <c r="P343" i="17"/>
  <c r="P180" i="17"/>
  <c r="P312" i="17"/>
  <c r="P450" i="17"/>
  <c r="P419" i="17"/>
  <c r="P232" i="17"/>
  <c r="P251" i="17"/>
  <c r="P281" i="17"/>
  <c r="P387" i="17"/>
  <c r="P273" i="17"/>
  <c r="P356" i="17"/>
  <c r="P258" i="17"/>
  <c r="P396" i="17"/>
  <c r="P579" i="17"/>
  <c r="P553" i="17"/>
  <c r="P39" i="17"/>
  <c r="P24" i="17"/>
  <c r="P350" i="17"/>
  <c r="P21" i="17"/>
  <c r="P69" i="17"/>
  <c r="P474" i="17"/>
  <c r="P373" i="17"/>
  <c r="P546" i="17"/>
  <c r="P299" i="17"/>
  <c r="P565" i="17"/>
  <c r="P485" i="17"/>
  <c r="P398" i="17"/>
  <c r="P59" i="17"/>
  <c r="P276" i="17"/>
  <c r="P219" i="17"/>
  <c r="P44" i="17"/>
  <c r="P237" i="17"/>
  <c r="P453" i="17"/>
  <c r="P448" i="17"/>
  <c r="P57" i="17"/>
  <c r="P358" i="17"/>
  <c r="P113" i="17"/>
  <c r="P119" i="17"/>
  <c r="P357" i="17"/>
  <c r="P197" i="17"/>
  <c r="P150" i="17"/>
  <c r="P338" i="17"/>
  <c r="P476" i="17"/>
  <c r="P58" i="17"/>
  <c r="P177" i="17"/>
  <c r="P359" i="17"/>
  <c r="P207" i="17"/>
  <c r="P46" i="17"/>
  <c r="P139" i="17"/>
  <c r="P184" i="17"/>
  <c r="P166" i="17"/>
  <c r="P411" i="17"/>
  <c r="P355" i="17"/>
  <c r="P524" i="17"/>
  <c r="P124" i="17"/>
  <c r="P181" i="17"/>
  <c r="P194" i="17"/>
  <c r="P341" i="17"/>
  <c r="P127" i="17"/>
  <c r="P61" i="17"/>
  <c r="P441" i="17"/>
  <c r="P27" i="17"/>
  <c r="P320" i="17"/>
  <c r="P32" i="17"/>
  <c r="P95" i="17"/>
  <c r="P31" i="17"/>
  <c r="P250" i="17"/>
  <c r="P324" i="17"/>
  <c r="P435" i="17"/>
  <c r="P570" i="17"/>
  <c r="P429" i="17"/>
  <c r="P444" i="17"/>
  <c r="P79" i="17"/>
  <c r="P236" i="17"/>
  <c r="P475" i="17"/>
  <c r="P526" i="17"/>
  <c r="P226" i="17"/>
  <c r="P501" i="17"/>
  <c r="P269" i="17"/>
  <c r="P402" i="17"/>
  <c r="P568" i="17"/>
  <c r="P412" i="17"/>
  <c r="P424" i="17"/>
  <c r="P394" i="17"/>
  <c r="P183" i="17"/>
  <c r="P325" i="17"/>
  <c r="P172" i="17"/>
  <c r="P158" i="17"/>
  <c r="P190" i="17"/>
  <c r="P191" i="17"/>
  <c r="P354" i="17"/>
  <c r="P531" i="17"/>
  <c r="P348" i="17"/>
  <c r="P581" i="17"/>
  <c r="P48" i="17"/>
  <c r="P315" i="17"/>
  <c r="P246" i="17"/>
  <c r="P75" i="17"/>
  <c r="P463" i="17"/>
  <c r="P22" i="17"/>
  <c r="P423" i="17"/>
  <c r="P238" i="17"/>
  <c r="P488" i="17"/>
  <c r="P244" i="17"/>
  <c r="P340" i="17"/>
  <c r="P353" i="17"/>
  <c r="P259" i="17"/>
  <c r="P98" i="17"/>
  <c r="P125" i="17"/>
  <c r="P457" i="17"/>
  <c r="P170" i="17"/>
  <c r="P574" i="17"/>
  <c r="P390" i="17"/>
  <c r="P149" i="17"/>
  <c r="P539" i="17"/>
  <c r="P214" i="17"/>
  <c r="P573" i="17"/>
  <c r="P249" i="17"/>
  <c r="P406" i="17"/>
  <c r="P239" i="17"/>
  <c r="P277" i="17"/>
  <c r="P523" i="17"/>
  <c r="P7" i="17"/>
  <c r="P363" i="17"/>
  <c r="P28" i="17"/>
  <c r="P104" i="17"/>
  <c r="P400" i="17"/>
  <c r="P520" i="17"/>
  <c r="P310" i="17"/>
  <c r="P529" i="17"/>
  <c r="P466" i="17"/>
  <c r="P545" i="17"/>
  <c r="P428" i="17"/>
  <c r="P465" i="17"/>
  <c r="P307" i="17"/>
  <c r="P389" i="17"/>
  <c r="P254" i="17"/>
  <c r="P286" i="17"/>
  <c r="P103" i="17"/>
  <c r="P409" i="17"/>
  <c r="P311" i="17"/>
  <c r="P252" i="17"/>
  <c r="P203" i="17"/>
  <c r="P555" i="17"/>
  <c r="P118" i="17"/>
  <c r="P432" i="17"/>
  <c r="P243" i="17"/>
  <c r="P332" i="17"/>
  <c r="P426" i="17"/>
  <c r="P101" i="17"/>
  <c r="P306" i="17"/>
  <c r="P527" i="17"/>
  <c r="Q1" i="17"/>
  <c r="P256" i="17"/>
  <c r="P62" i="17"/>
  <c r="P33" i="17"/>
  <c r="P288" i="17"/>
  <c r="P148" i="17"/>
  <c r="P333" i="17"/>
  <c r="P112" i="17"/>
  <c r="P362" i="17"/>
  <c r="P153" i="17"/>
  <c r="P134" i="17"/>
  <c r="P416" i="17"/>
  <c r="P492" i="17"/>
  <c r="P301" i="17"/>
  <c r="P42" i="17"/>
  <c r="P414" i="17"/>
  <c r="P60" i="17"/>
  <c r="P576" i="17"/>
  <c r="P222" i="17"/>
  <c r="P211" i="17"/>
  <c r="P473" i="17"/>
  <c r="P179" i="17"/>
  <c r="P543" i="17"/>
  <c r="P35" i="17"/>
  <c r="P537" i="17"/>
  <c r="P152" i="17"/>
  <c r="P538" i="17"/>
  <c r="P582" i="17"/>
  <c r="P225" i="17"/>
  <c r="P578" i="17"/>
  <c r="P14" i="17"/>
  <c r="P342" i="17"/>
  <c r="P566" i="17"/>
  <c r="P146" i="17"/>
  <c r="P230" i="17"/>
  <c r="P290" i="17"/>
  <c r="P36" i="17"/>
  <c r="P575" i="17"/>
  <c r="P282" i="17"/>
  <c r="P143" i="17"/>
  <c r="P231" i="17"/>
  <c r="P397" i="17"/>
  <c r="P541" i="17"/>
  <c r="P349" i="17"/>
  <c r="P328" i="17"/>
  <c r="P464" i="17"/>
  <c r="P193" i="17"/>
  <c r="P452" i="17"/>
  <c r="P202" i="17"/>
  <c r="P425" i="17"/>
  <c r="P294" i="17"/>
  <c r="P71" i="17"/>
  <c r="P272" i="17"/>
  <c r="P64" i="17"/>
  <c r="P187" i="17"/>
  <c r="P76" i="17"/>
  <c r="P88" i="17"/>
  <c r="P374" i="17"/>
  <c r="P45" i="17"/>
  <c r="P513" i="17"/>
  <c r="P518" i="17"/>
  <c r="P329" i="17"/>
  <c r="P94" i="17"/>
  <c r="P274" i="17"/>
  <c r="P490" i="17"/>
  <c r="P385" i="17"/>
  <c r="P72" i="17"/>
  <c r="P217" i="17"/>
  <c r="P278" i="17"/>
  <c r="P161" i="17"/>
  <c r="P85" i="17"/>
  <c r="P443" i="17"/>
  <c r="P392" i="17"/>
  <c r="P292" i="17"/>
  <c r="P30" i="17"/>
  <c r="P185" i="17"/>
  <c r="P123" i="17"/>
  <c r="P266" i="17"/>
  <c r="P159" i="17"/>
  <c r="P188" i="17"/>
  <c r="P6" i="17"/>
  <c r="P40" i="17"/>
  <c r="P509" i="17"/>
  <c r="P422" i="17"/>
  <c r="P16" i="17"/>
  <c r="P155" i="17"/>
  <c r="P109" i="17"/>
  <c r="P559" i="17"/>
  <c r="P133" i="17"/>
  <c r="P316" i="17"/>
  <c r="P80" i="17"/>
  <c r="P171" i="17"/>
  <c r="P136" i="17"/>
  <c r="P13" i="17"/>
  <c r="P379" i="17"/>
  <c r="P78" i="17"/>
  <c r="P430" i="17"/>
  <c r="P120" i="17"/>
  <c r="P52" i="17"/>
  <c r="P164" i="17"/>
  <c r="P336" i="17"/>
  <c r="P204" i="17"/>
  <c r="P289" i="17"/>
  <c r="P38" i="17"/>
  <c r="P241" i="17"/>
  <c r="P144" i="17"/>
  <c r="P393" i="17"/>
  <c r="P66" i="17"/>
  <c r="P65" i="17"/>
  <c r="P468" i="17"/>
  <c r="P280" i="17"/>
  <c r="P550" i="17"/>
  <c r="P253" i="17"/>
  <c r="P309" i="17"/>
  <c r="P500" i="17"/>
  <c r="P314" i="17"/>
  <c r="P313" i="17"/>
  <c r="P34" i="17"/>
  <c r="P206" i="17"/>
  <c r="P564" i="17"/>
  <c r="P12" i="17"/>
  <c r="P558" i="17"/>
  <c r="P25" i="17"/>
  <c r="P510" i="17"/>
  <c r="P497" i="17"/>
  <c r="P361" i="17"/>
  <c r="P427" i="17"/>
  <c r="P260" i="17"/>
  <c r="P279" i="17"/>
  <c r="P472" i="17"/>
  <c r="P470" i="17"/>
  <c r="P383" i="17"/>
  <c r="P227" i="17"/>
  <c r="P263" i="17"/>
  <c r="P114" i="17"/>
  <c r="P418" i="17"/>
  <c r="P296" i="17"/>
  <c r="P29" i="17"/>
  <c r="P264" i="17"/>
  <c r="P372" i="17"/>
  <c r="P318" i="17"/>
  <c r="P547" i="17"/>
  <c r="P84" i="17"/>
  <c r="P174" i="17"/>
  <c r="P337" i="17"/>
  <c r="P43" i="17"/>
  <c r="P121" i="17"/>
  <c r="P502" i="17"/>
  <c r="P63" i="17"/>
  <c r="P407" i="17"/>
  <c r="P9" i="17"/>
  <c r="P364" i="17"/>
  <c r="P583" i="17"/>
  <c r="P327" i="17"/>
  <c r="P132" i="17"/>
  <c r="P102" i="17"/>
  <c r="P454" i="17"/>
  <c r="P382" i="17"/>
  <c r="AH451" i="17"/>
  <c r="AH442" i="17"/>
  <c r="AH582" i="17"/>
  <c r="AH378" i="17"/>
  <c r="AH540" i="17"/>
  <c r="AH557" i="17"/>
  <c r="AH95" i="17"/>
  <c r="AH233" i="17"/>
  <c r="AH284" i="17"/>
  <c r="AH565" i="17"/>
  <c r="AH179" i="17"/>
  <c r="AH210" i="17"/>
  <c r="AH31" i="17"/>
  <c r="AH466" i="17"/>
  <c r="AH28" i="17"/>
  <c r="AH208" i="17"/>
  <c r="AH541" i="17"/>
  <c r="AH219" i="17"/>
  <c r="AH272" i="17"/>
  <c r="AH520" i="17"/>
  <c r="AH348" i="17"/>
  <c r="AH574" i="17"/>
  <c r="AH503" i="17"/>
  <c r="AH242" i="17"/>
  <c r="AH479" i="17"/>
  <c r="AH392" i="17"/>
  <c r="AH531" i="17"/>
  <c r="AH286" i="17"/>
  <c r="AH164" i="17"/>
  <c r="AH495" i="17"/>
  <c r="AH450" i="17"/>
  <c r="AH114" i="17"/>
  <c r="AH106" i="17"/>
  <c r="AH19" i="17"/>
  <c r="AH331" i="17"/>
  <c r="AH487" i="17"/>
  <c r="AH341" i="17"/>
  <c r="AH261" i="17"/>
  <c r="AH481" i="17"/>
  <c r="AH380" i="17"/>
  <c r="AH459" i="17"/>
  <c r="AH556" i="17"/>
  <c r="AH153" i="17"/>
  <c r="AH528" i="17"/>
  <c r="AH50" i="17"/>
  <c r="AH507" i="17"/>
  <c r="AH328" i="17"/>
  <c r="AH53" i="17"/>
  <c r="AH396" i="17"/>
  <c r="AH158" i="17"/>
  <c r="AH448" i="17"/>
  <c r="AH409" i="17"/>
  <c r="AH414" i="17"/>
  <c r="AH262" i="17"/>
  <c r="AH104" i="17"/>
  <c r="AH149" i="17"/>
  <c r="AH9" i="17"/>
  <c r="AH188" i="17"/>
  <c r="AH75" i="17"/>
  <c r="AH361" i="17"/>
  <c r="AH273" i="17"/>
  <c r="AH440" i="17"/>
  <c r="AH472" i="17"/>
  <c r="AH416" i="17"/>
  <c r="AH346" i="17"/>
  <c r="AH452" i="17"/>
  <c r="AH484" i="17"/>
  <c r="AH423" i="17"/>
  <c r="AH187" i="17"/>
  <c r="AH435" i="17"/>
  <c r="AH244" i="17"/>
  <c r="AH567" i="17"/>
  <c r="AH580" i="17"/>
  <c r="AH365" i="17"/>
  <c r="AH51" i="17"/>
  <c r="AH82" i="17"/>
  <c r="AH379" i="17"/>
  <c r="AH249" i="17"/>
  <c r="AH24" i="17"/>
  <c r="AH277" i="17"/>
  <c r="AH38" i="17"/>
  <c r="AH586" i="17"/>
  <c r="AH460" i="17"/>
  <c r="AH263" i="17"/>
  <c r="AH436" i="17"/>
  <c r="AH455" i="17"/>
  <c r="AH256" i="17"/>
  <c r="AH258" i="17"/>
  <c r="AH217" i="17"/>
  <c r="AH42" i="17"/>
  <c r="AH46" i="17"/>
  <c r="AH10" i="17"/>
  <c r="AH469" i="17"/>
  <c r="AH393" i="17"/>
  <c r="AH201" i="17"/>
  <c r="AH546" i="17"/>
  <c r="AH432" i="17"/>
  <c r="AH534" i="17"/>
  <c r="AH132" i="17"/>
  <c r="AH59" i="17"/>
  <c r="AH22" i="17"/>
  <c r="AH252" i="17"/>
  <c r="AH78" i="17"/>
  <c r="AH367" i="17"/>
  <c r="AH122" i="17"/>
  <c r="AH162" i="17"/>
  <c r="AH340" i="17"/>
  <c r="AH445" i="17"/>
  <c r="AH166" i="17"/>
  <c r="AH577" i="17"/>
  <c r="AH196" i="17"/>
  <c r="AH133" i="17"/>
  <c r="AH317" i="17"/>
  <c r="AH570" i="17"/>
  <c r="AH427" i="17"/>
  <c r="AH404" i="17"/>
  <c r="AH566" i="17"/>
  <c r="AH438" i="17"/>
  <c r="AH127" i="17"/>
  <c r="AH26" i="17"/>
  <c r="AH297" i="17"/>
  <c r="AH549" i="17"/>
  <c r="AH68" i="17"/>
  <c r="AH12" i="17"/>
  <c r="AH137" i="17"/>
  <c r="AH522" i="17"/>
  <c r="AH550" i="17"/>
  <c r="AH228" i="17"/>
  <c r="AH92" i="17"/>
  <c r="AH320" i="17"/>
  <c r="AH359" i="17"/>
  <c r="AH413" i="17"/>
  <c r="AH123" i="17"/>
  <c r="AH403" i="17"/>
  <c r="AH446" i="17"/>
  <c r="AH508" i="17"/>
  <c r="AH529" i="17"/>
  <c r="AH29" i="17"/>
  <c r="AH573" i="17"/>
  <c r="AH477" i="17"/>
  <c r="AH408" i="17"/>
  <c r="AH576" i="17"/>
  <c r="AH226" i="17"/>
  <c r="AH439" i="17"/>
  <c r="AH318" i="17"/>
  <c r="AH63" i="17"/>
  <c r="AH140" i="17"/>
  <c r="AH251" i="17"/>
  <c r="AH55" i="17"/>
  <c r="AH90" i="17"/>
  <c r="AH399" i="17"/>
  <c r="AH560" i="17"/>
  <c r="AH337" i="17"/>
  <c r="AH558" i="17"/>
  <c r="AH478" i="17"/>
  <c r="AH578" i="17"/>
  <c r="AH191" i="17"/>
  <c r="AH305" i="17"/>
  <c r="AH206" i="17"/>
  <c r="AH464" i="17"/>
  <c r="AH368" i="17"/>
  <c r="AH121" i="17"/>
  <c r="AH321" i="17"/>
  <c r="AH526" i="17"/>
  <c r="AH412" i="17"/>
  <c r="AH521" i="17"/>
  <c r="AH497" i="17"/>
  <c r="AH303" i="17"/>
  <c r="AH309" i="17"/>
  <c r="AH171" i="17"/>
  <c r="AH539" i="17"/>
  <c r="AH259" i="17"/>
  <c r="AH369" i="17"/>
  <c r="AH411" i="17"/>
  <c r="AH118" i="17"/>
  <c r="AH175" i="17"/>
  <c r="AH21" i="17"/>
  <c r="AH304" i="17"/>
  <c r="AH264" i="17"/>
  <c r="AH157" i="17"/>
  <c r="AH572" i="17"/>
  <c r="AH406" i="17"/>
  <c r="AH513" i="17"/>
  <c r="AH281" i="17"/>
  <c r="AH36" i="17"/>
  <c r="AH111" i="17"/>
  <c r="AH129" i="17"/>
  <c r="AH559" i="17"/>
  <c r="AH184" i="17"/>
  <c r="AH190" i="17"/>
  <c r="AH326" i="17"/>
  <c r="AH398" i="17"/>
  <c r="AH388" i="17"/>
  <c r="AH510" i="17"/>
  <c r="AH287" i="17"/>
  <c r="AH535" i="17"/>
  <c r="AH443" i="17"/>
  <c r="AH198" i="17"/>
  <c r="AH66" i="17"/>
  <c r="AH383" i="17"/>
  <c r="AH170" i="17"/>
  <c r="AH146" i="17"/>
  <c r="AH241" i="17"/>
  <c r="AH517" i="17"/>
  <c r="AH494" i="17"/>
  <c r="AH312" i="17"/>
  <c r="AH257" i="17"/>
  <c r="AH86" i="17"/>
  <c r="AH134" i="17"/>
  <c r="AH220" i="17"/>
  <c r="AH14" i="17"/>
  <c r="AH30" i="17"/>
  <c r="AH300" i="17"/>
  <c r="AH278" i="17"/>
  <c r="AH364" i="17"/>
  <c r="AH276" i="17"/>
  <c r="AH216" i="17"/>
  <c r="AH126" i="17"/>
  <c r="AH588" i="17"/>
  <c r="AH138" i="17"/>
  <c r="AH492" i="17"/>
  <c r="AH151" i="17"/>
  <c r="AH94" i="17"/>
  <c r="AH108" i="17"/>
  <c r="AH221" i="17"/>
  <c r="AH203" i="17"/>
  <c r="AH372" i="17"/>
  <c r="AH147" i="17"/>
  <c r="AH327" i="17"/>
  <c r="AH7" i="17"/>
  <c r="AH358" i="17"/>
  <c r="AH382" i="17"/>
  <c r="AH354" i="17"/>
  <c r="AH502" i="17"/>
  <c r="AH336" i="17"/>
  <c r="AH23" i="17"/>
  <c r="AH52" i="17"/>
  <c r="AH548" i="17"/>
  <c r="AH100" i="17"/>
  <c r="AH294" i="17"/>
  <c r="AH514" i="17"/>
  <c r="AH405" i="17"/>
  <c r="AH13" i="17"/>
  <c r="AH307" i="17"/>
  <c r="AH363" i="17"/>
  <c r="AH269" i="17"/>
  <c r="AH473" i="17"/>
  <c r="AH458" i="17"/>
  <c r="AH343" i="17"/>
  <c r="AH65" i="17"/>
  <c r="AH370" i="17"/>
  <c r="AH115" i="17"/>
  <c r="AH37" i="17"/>
  <c r="AH222" i="17"/>
  <c r="AH523" i="17"/>
  <c r="AH467" i="17"/>
  <c r="AH511" i="17"/>
  <c r="AH530" i="17"/>
  <c r="AH410" i="17"/>
  <c r="AH454" i="17"/>
  <c r="AH81" i="17"/>
  <c r="AH112" i="17"/>
  <c r="AH313" i="17"/>
  <c r="AH500" i="17"/>
  <c r="AH160" i="17"/>
  <c r="AH351" i="17"/>
  <c r="AH232" i="17"/>
  <c r="AH314" i="17"/>
  <c r="AH509" i="17"/>
  <c r="AH323" i="17"/>
  <c r="AH299" i="17"/>
  <c r="AH18" i="17"/>
  <c r="AH488" i="17"/>
  <c r="AH415" i="17"/>
  <c r="AH125" i="17"/>
  <c r="AH512" i="17"/>
  <c r="AH306" i="17"/>
  <c r="AH183" i="17"/>
  <c r="AH25" i="17"/>
  <c r="AH64" i="17"/>
  <c r="AH426" i="17"/>
  <c r="AH338" i="17"/>
  <c r="AH141" i="17"/>
  <c r="AH239" i="17"/>
  <c r="AH76" i="17"/>
  <c r="AH417" i="17"/>
  <c r="AH564" i="17"/>
  <c r="AH532" i="17"/>
  <c r="AH268" i="17"/>
  <c r="AH449" i="17"/>
  <c r="AH177" i="17"/>
  <c r="AH332" i="17"/>
  <c r="AH172" i="17"/>
  <c r="AH202" i="17"/>
  <c r="AH247" i="17"/>
  <c r="AH524" i="17"/>
  <c r="AH47" i="17"/>
  <c r="AH260" i="17"/>
  <c r="AH422" i="17"/>
  <c r="AH211" i="17"/>
  <c r="AH155" i="17"/>
  <c r="AH57" i="17"/>
  <c r="AH243" i="17"/>
  <c r="AH41" i="17"/>
  <c r="AH15" i="17"/>
  <c r="AH178" i="17"/>
  <c r="AH245" i="17"/>
  <c r="AH285" i="17"/>
  <c r="AH401" i="17"/>
  <c r="AH223" i="17"/>
  <c r="AH470" i="17"/>
  <c r="AH148" i="17"/>
  <c r="AH554" i="17"/>
  <c r="AH214" i="17"/>
  <c r="AH490" i="17"/>
  <c r="AH555" i="17"/>
  <c r="AH105" i="17"/>
  <c r="AH293" i="17"/>
  <c r="AH395" i="17"/>
  <c r="AH230" i="17"/>
  <c r="AH150" i="17"/>
  <c r="AH397" i="17"/>
  <c r="AH355" i="17"/>
  <c r="AH143" i="17"/>
  <c r="AH329" i="17"/>
  <c r="AH168" i="17"/>
  <c r="AH421" i="17"/>
  <c r="AH236" i="17"/>
  <c r="AH225" i="17"/>
  <c r="AH199" i="17"/>
  <c r="AH482" i="17"/>
  <c r="AH266" i="17"/>
  <c r="AH124" i="17"/>
  <c r="AH344" i="17"/>
  <c r="AH159" i="17"/>
  <c r="AH288" i="17"/>
  <c r="AH212" i="17"/>
  <c r="AH400" i="17"/>
  <c r="AH339" i="17"/>
  <c r="AH319" i="17"/>
  <c r="AH390" i="17"/>
  <c r="AH119" i="17"/>
  <c r="AH387" i="17"/>
  <c r="AH585" i="17"/>
  <c r="AH330" i="17"/>
  <c r="AH101" i="17"/>
  <c r="AH463" i="17"/>
  <c r="AH536" i="17"/>
  <c r="AH267" i="17"/>
  <c r="AH420" i="17"/>
  <c r="AH447" i="17"/>
  <c r="AH265" i="17"/>
  <c r="AH385" i="17"/>
  <c r="AH350" i="17"/>
  <c r="AH374" i="17"/>
  <c r="AH575" i="17"/>
  <c r="AH581" i="17"/>
  <c r="AH8" i="17"/>
  <c r="AH461" i="17"/>
  <c r="AH248" i="17"/>
  <c r="AH128" i="17"/>
  <c r="AH254" i="17"/>
  <c r="AH315" i="17"/>
  <c r="AH161" i="17"/>
  <c r="AH83" i="17"/>
  <c r="AH250" i="17"/>
  <c r="AH301" i="17"/>
  <c r="AH342" i="17"/>
  <c r="AH583" i="17"/>
  <c r="AH322" i="17"/>
  <c r="AH544" i="17"/>
  <c r="AH107" i="17"/>
  <c r="AH6" i="17"/>
  <c r="AH33" i="17"/>
  <c r="AH60" i="17"/>
  <c r="AH174" i="17"/>
  <c r="AH194" i="17"/>
  <c r="AH102" i="17"/>
  <c r="AH58" i="17"/>
  <c r="AH434" i="17"/>
  <c r="AH20" i="17"/>
  <c r="AH352" i="17"/>
  <c r="AH325" i="17"/>
  <c r="AH475" i="17"/>
  <c r="AH377" i="17"/>
  <c r="AH437" i="17"/>
  <c r="AH40" i="17"/>
  <c r="AH209" i="17"/>
  <c r="AH335" i="17"/>
  <c r="AH16" i="17"/>
  <c r="AH298" i="17"/>
  <c r="AH4" i="17"/>
  <c r="AH246" i="17"/>
  <c r="AH180" i="17"/>
  <c r="AH77" i="17"/>
  <c r="AH237" i="17"/>
  <c r="AH48" i="17"/>
  <c r="AH543" i="17"/>
  <c r="AH144" i="17"/>
  <c r="AH429" i="17"/>
  <c r="AH501" i="17"/>
  <c r="AH253" i="17"/>
  <c r="AH205" i="17"/>
  <c r="AH525" i="17"/>
  <c r="AH324" i="17"/>
  <c r="AH32" i="17"/>
  <c r="AH302" i="17"/>
  <c r="AH493" i="17"/>
  <c r="AH491" i="17"/>
  <c r="AH542" i="17"/>
  <c r="AH215" i="17"/>
  <c r="AH347" i="17"/>
  <c r="AH45" i="17"/>
  <c r="AH49" i="17"/>
  <c r="AH182" i="17"/>
  <c r="AH35" i="17"/>
  <c r="AH271" i="17"/>
  <c r="AH537" i="17"/>
  <c r="AH73" i="17"/>
  <c r="AH229" i="17"/>
  <c r="AH156" i="17"/>
  <c r="AH74" i="17"/>
  <c r="AH386" i="17"/>
  <c r="AH120" i="17"/>
  <c r="AH457" i="17"/>
  <c r="AH62" i="17"/>
  <c r="AH61" i="17"/>
  <c r="AH334" i="17"/>
  <c r="AH71" i="17"/>
  <c r="AH283" i="17"/>
  <c r="AH255" i="17"/>
  <c r="AH192" i="17"/>
  <c r="AH496" i="17"/>
  <c r="AH113" i="17"/>
  <c r="AH70" i="17"/>
  <c r="AH96" i="17"/>
  <c r="AH292" i="17"/>
  <c r="AH139" i="17"/>
  <c r="AH167" i="17"/>
  <c r="AH295" i="17"/>
  <c r="AH362" i="17"/>
  <c r="AH186" i="17"/>
  <c r="AH197" i="17"/>
  <c r="AH516" i="17"/>
  <c r="AH584" i="17"/>
  <c r="AH357" i="17"/>
  <c r="AH474" i="17"/>
  <c r="AH173" i="17"/>
  <c r="AH97" i="17"/>
  <c r="AH296" i="17"/>
  <c r="AH483" i="17"/>
  <c r="AH69" i="17"/>
  <c r="AH418" i="17"/>
  <c r="AH165" i="17"/>
  <c r="AH441" i="17"/>
  <c r="AH169" i="17"/>
  <c r="AH84" i="17"/>
  <c r="AH571" i="17"/>
  <c r="AH176" i="17"/>
  <c r="AH135" i="17"/>
  <c r="AH485" i="17"/>
  <c r="AH152" i="17"/>
  <c r="AH428" i="17"/>
  <c r="AH568" i="17"/>
  <c r="AH569" i="17"/>
  <c r="AH333" i="17"/>
  <c r="AH444" i="17"/>
  <c r="AH130" i="17"/>
  <c r="AH235" i="17"/>
  <c r="AH373" i="17"/>
  <c r="AH85" i="17"/>
  <c r="AH349" i="17"/>
  <c r="AH533" i="17"/>
  <c r="AH476" i="17"/>
  <c r="AH431" i="17"/>
  <c r="AH353" i="17"/>
  <c r="AH366" i="17"/>
  <c r="AH552" i="17"/>
  <c r="AH468" i="17"/>
  <c r="AH56" i="17"/>
  <c r="AH453" i="17"/>
  <c r="AH433" i="17"/>
  <c r="AH519" i="17"/>
  <c r="AH227" i="17"/>
  <c r="AH425" i="17"/>
  <c r="AH231" i="17"/>
  <c r="AH79" i="17"/>
  <c r="AH308" i="17"/>
  <c r="AH98" i="17"/>
  <c r="AH290" i="17"/>
  <c r="AH117" i="17"/>
  <c r="AH54" i="17"/>
  <c r="AH5" i="17"/>
  <c r="AH207" i="17"/>
  <c r="AH109" i="17"/>
  <c r="AH462" i="17"/>
  <c r="AH142" i="17"/>
  <c r="AH181" i="17"/>
  <c r="AH471" i="17"/>
  <c r="AH545" i="17"/>
  <c r="AH527" i="17"/>
  <c r="AH136" i="17"/>
  <c r="AH91" i="17"/>
  <c r="AH424" i="17"/>
  <c r="AH88" i="17"/>
  <c r="AH34" i="17"/>
  <c r="AH356" i="17"/>
  <c r="AH360" i="17"/>
  <c r="AH103" i="17"/>
  <c r="AH375" i="17"/>
  <c r="AH218" i="17"/>
  <c r="AH270" i="17"/>
  <c r="AH193" i="17"/>
  <c r="AH185" i="17"/>
  <c r="AH240" i="17"/>
  <c r="AH110" i="17"/>
  <c r="AH480" i="17"/>
  <c r="AH518" i="17"/>
  <c r="AH116" i="17"/>
  <c r="AH213" i="17"/>
  <c r="AH11" i="17"/>
  <c r="AH553" i="17"/>
  <c r="AH67" i="17"/>
  <c r="AH407" i="17"/>
  <c r="AH311" i="17"/>
  <c r="AH371" i="17"/>
  <c r="AH99" i="17"/>
  <c r="AH345" i="17"/>
  <c r="AH189" i="17"/>
  <c r="AH27" i="17"/>
  <c r="AH465" i="17"/>
  <c r="AH43" i="17"/>
  <c r="AH89" i="17"/>
  <c r="AH391" i="17"/>
  <c r="AH430" i="17"/>
  <c r="AH456" i="17"/>
  <c r="AH515" i="17"/>
  <c r="AH44" i="17"/>
  <c r="AH280" i="17"/>
  <c r="AH274" i="17"/>
  <c r="AI1" i="17"/>
  <c r="AI201" i="17" s="1"/>
  <c r="AH39" i="17"/>
  <c r="AH498" i="17"/>
  <c r="AH289" i="17"/>
  <c r="AH538" i="17"/>
  <c r="AH200" i="17"/>
  <c r="AH291" i="17"/>
  <c r="AH376" i="17"/>
  <c r="AH131" i="17"/>
  <c r="AH505" i="17"/>
  <c r="AH316" i="17"/>
  <c r="AH275" i="17"/>
  <c r="AH204" i="17"/>
  <c r="AH547" i="17"/>
  <c r="AH17" i="17"/>
  <c r="AH72" i="17"/>
  <c r="AH579" i="17"/>
  <c r="AH419" i="17"/>
  <c r="AH279" i="17"/>
  <c r="AH384" i="17"/>
  <c r="AH80" i="17"/>
  <c r="AH506" i="17"/>
  <c r="AH310" i="17"/>
  <c r="AH499" i="17"/>
  <c r="AH87" i="17"/>
  <c r="AH402" i="17"/>
  <c r="AH238" i="17"/>
  <c r="AH163" i="17"/>
  <c r="AH389" i="17"/>
  <c r="AH282" i="17"/>
  <c r="AH394" i="17"/>
  <c r="AI499" i="17"/>
  <c r="AI80" i="17"/>
  <c r="AI77" i="17"/>
  <c r="AI460" i="17"/>
  <c r="AI88" i="17"/>
  <c r="AI86" i="17"/>
  <c r="AI126" i="17"/>
  <c r="AI49" i="17"/>
  <c r="AI61" i="17"/>
  <c r="AI261" i="17"/>
  <c r="AI560" i="17"/>
  <c r="AI392" i="17"/>
  <c r="AI322" i="17"/>
  <c r="AI26" i="17"/>
  <c r="AI180" i="17"/>
  <c r="AI229" i="17"/>
  <c r="AI187" i="17"/>
  <c r="AI132" i="17"/>
  <c r="AI337" i="17"/>
  <c r="AI111" i="17"/>
  <c r="AI135" i="17"/>
  <c r="AI334" i="17"/>
  <c r="AI216" i="17"/>
  <c r="AI332" i="17"/>
  <c r="AI409" i="17"/>
  <c r="AI558" i="17"/>
  <c r="AI363" i="17"/>
  <c r="AI452" i="17"/>
  <c r="AI406" i="17"/>
  <c r="AI66" i="17"/>
  <c r="AI28" i="17"/>
  <c r="AI419" i="17"/>
  <c r="AI482" i="17"/>
  <c r="AI267" i="17"/>
  <c r="AI271" i="17"/>
  <c r="AI546" i="17"/>
  <c r="AI182" i="17"/>
  <c r="AI569" i="17"/>
  <c r="AI38" i="17"/>
  <c r="AI213" i="17"/>
  <c r="AI292" i="17"/>
  <c r="AI102" i="17"/>
  <c r="AI194" i="17"/>
  <c r="AI399" i="17"/>
  <c r="AI420" i="17"/>
  <c r="AI518" i="17"/>
  <c r="AI541" i="17"/>
  <c r="AI484" i="17"/>
  <c r="AI405" i="17"/>
  <c r="AI320" i="17"/>
  <c r="AI340" i="17"/>
  <c r="AI235" i="17"/>
  <c r="AI316" i="17"/>
  <c r="AI125" i="17"/>
  <c r="AI120" i="17"/>
  <c r="AI114" i="17"/>
  <c r="AI382" i="17"/>
  <c r="AI227" i="17"/>
  <c r="AI449" i="17"/>
  <c r="AI422" i="17"/>
  <c r="AI532" i="17"/>
  <c r="AI87" i="17"/>
  <c r="AI260" i="17"/>
  <c r="AI36" i="17"/>
  <c r="AI170" i="17"/>
  <c r="AI176" i="17"/>
  <c r="AI566" i="17"/>
  <c r="AI586" i="17"/>
  <c r="AI428" i="17"/>
  <c r="AI295" i="17"/>
  <c r="AI191" i="17"/>
  <c r="AI225" i="17"/>
  <c r="AI520" i="17"/>
  <c r="AI95" i="17"/>
  <c r="AI402" i="17"/>
  <c r="AI217" i="17"/>
  <c r="AI190" i="17"/>
  <c r="AI84" i="17"/>
  <c r="AI542" i="17"/>
  <c r="AI243" i="17"/>
  <c r="AI329" i="17"/>
  <c r="AI531" i="17"/>
  <c r="AI21" i="17"/>
  <c r="AI492" i="17"/>
  <c r="AI307" i="17"/>
  <c r="AI540" i="17"/>
  <c r="AI343" i="17"/>
  <c r="AI497" i="17"/>
  <c r="AI253" i="17"/>
  <c r="AI241" i="17"/>
  <c r="AI533" i="17"/>
  <c r="AI181" i="17"/>
  <c r="AI54" i="17"/>
  <c r="AI543" i="17"/>
  <c r="AI160" i="17"/>
  <c r="AI115" i="17"/>
  <c r="AI279" i="17"/>
  <c r="AI89" i="17"/>
  <c r="AI47" i="17"/>
  <c r="AI521" i="17"/>
  <c r="AI146" i="17"/>
  <c r="AI15" i="17"/>
  <c r="AI468" i="17"/>
  <c r="AI421" i="17"/>
  <c r="AI130" i="17"/>
  <c r="AI440" i="17"/>
  <c r="AI56" i="17"/>
  <c r="AI503" i="17"/>
  <c r="AI302" i="17"/>
  <c r="AI7" i="17"/>
  <c r="AI447" i="17"/>
  <c r="AI537" i="17"/>
  <c r="AI178" i="17"/>
  <c r="AI212" i="17"/>
  <c r="AI512" i="17"/>
  <c r="AI113" i="17"/>
  <c r="AI238" i="17"/>
  <c r="AI545" i="17"/>
  <c r="AI108" i="17"/>
  <c r="AI323" i="17"/>
  <c r="AI256" i="17"/>
  <c r="AI367" i="17"/>
  <c r="AI75" i="17"/>
  <c r="AI441" i="17"/>
  <c r="AI197" i="17"/>
  <c r="AI299" i="17"/>
  <c r="AI177" i="17"/>
  <c r="AI257" i="17"/>
  <c r="AI293" i="17"/>
  <c r="AI424" i="17"/>
  <c r="AI251" i="17"/>
  <c r="AI357" i="17"/>
  <c r="AI513" i="17"/>
  <c r="AI487" i="17"/>
  <c r="AI506" i="17"/>
  <c r="AI395" i="17"/>
  <c r="AI153" i="17"/>
  <c r="AI574" i="17"/>
  <c r="AI342" i="17"/>
  <c r="AI107" i="17"/>
  <c r="AI326" i="17"/>
  <c r="AI423" i="17"/>
  <c r="AI186" i="17"/>
  <c r="AI429" i="17"/>
  <c r="AI412" i="17"/>
  <c r="AI204" i="17"/>
  <c r="AI554" i="17"/>
  <c r="AI523" i="17"/>
  <c r="AI60" i="17"/>
  <c r="AI559" i="17"/>
  <c r="AI388" i="17"/>
  <c r="AI161" i="17"/>
  <c r="AI410" i="17"/>
  <c r="AI525" i="17"/>
  <c r="AI353" i="17"/>
  <c r="AI466" i="17"/>
  <c r="AI172" i="17"/>
  <c r="AI308" i="17"/>
  <c r="AI393" i="17"/>
  <c r="AI564" i="17"/>
  <c r="AI427" i="17"/>
  <c r="AI12" i="17"/>
  <c r="AI310" i="17"/>
  <c r="AI140" i="17"/>
  <c r="AI266" i="17"/>
  <c r="AI524" i="17"/>
  <c r="AI502" i="17"/>
  <c r="AI97" i="17"/>
  <c r="AI464" i="17"/>
  <c r="AI14" i="17"/>
  <c r="AI478" i="17"/>
  <c r="AI173" i="17"/>
  <c r="AI366" i="17"/>
  <c r="AI152" i="17"/>
  <c r="AI298" i="17"/>
  <c r="AI174" i="17"/>
  <c r="AI240" i="17"/>
  <c r="AI516" i="17"/>
  <c r="AI351" i="17"/>
  <c r="AI205" i="17"/>
  <c r="AI196" i="17"/>
  <c r="AI23" i="17"/>
  <c r="AI577" i="17"/>
  <c r="AI491" i="17"/>
  <c r="AI124" i="17"/>
  <c r="AI258" i="17"/>
  <c r="AI131" i="17"/>
  <c r="AI508" i="17"/>
  <c r="AI98" i="17"/>
  <c r="AI364" i="17"/>
  <c r="AI11" i="17"/>
  <c r="AI282" i="17"/>
  <c r="AI451" i="17"/>
  <c r="AI259" i="17"/>
  <c r="AI439" i="17"/>
  <c r="AI198" i="17"/>
  <c r="AI297" i="17"/>
  <c r="AI312" i="17"/>
  <c r="AI274" i="17"/>
  <c r="AI78" i="17"/>
  <c r="AI106" i="17"/>
  <c r="AI481" i="17"/>
  <c r="AI270" i="17"/>
  <c r="AI233" i="17"/>
  <c r="AI390" i="17"/>
  <c r="AI527" i="17"/>
  <c r="AI63" i="17"/>
  <c r="AI370" i="17"/>
  <c r="AI32" i="17"/>
  <c r="AI121" i="17"/>
  <c r="AI51" i="17"/>
  <c r="AI101" i="17"/>
  <c r="AI119" i="17"/>
  <c r="AI389" i="17"/>
  <c r="AI571" i="17"/>
  <c r="AI473" i="17"/>
  <c r="AI588" i="17"/>
  <c r="AI386" i="17"/>
  <c r="AI169" i="17"/>
  <c r="AI104" i="17"/>
  <c r="AI376" i="17"/>
  <c r="AI85" i="17"/>
  <c r="AI144" i="17"/>
  <c r="AI415" i="17"/>
  <c r="AI79" i="17"/>
  <c r="AI456" i="17"/>
  <c r="AI110" i="17"/>
  <c r="AI510" i="17"/>
  <c r="AI48" i="17"/>
  <c r="AI547" i="17"/>
  <c r="AI27" i="17"/>
  <c r="AI288" i="17"/>
  <c r="AI92" i="17"/>
  <c r="AI313" i="17"/>
  <c r="AI354" i="17"/>
  <c r="AI483" i="17"/>
  <c r="AI232" i="17"/>
  <c r="AI118" i="17"/>
  <c r="AI480" i="17"/>
  <c r="AI565" i="17"/>
  <c r="AI391" i="17"/>
  <c r="AI99" i="17"/>
  <c r="AI94" i="17"/>
  <c r="AI359" i="17"/>
  <c r="AI134" i="17"/>
  <c r="AI70" i="17"/>
  <c r="AI193" i="17"/>
  <c r="AI330" i="17"/>
  <c r="AI318" i="17"/>
  <c r="AI157" i="17"/>
  <c r="AI294" i="17"/>
  <c r="AI164" i="17"/>
  <c r="AI568" i="17"/>
  <c r="AI436" i="17"/>
  <c r="AI471" i="17"/>
  <c r="AI214" i="17"/>
  <c r="AI183" i="17"/>
  <c r="AI69" i="17"/>
  <c r="AI461" i="17"/>
  <c r="AI454" i="17"/>
  <c r="AI321" i="17"/>
  <c r="AI458" i="17"/>
  <c r="AI396" i="17"/>
  <c r="AI90" i="17"/>
  <c r="AI6" i="17"/>
  <c r="AI221" i="17"/>
  <c r="AI165" i="17"/>
  <c r="AI76" i="17"/>
  <c r="AI273" i="17"/>
  <c r="AI469" i="17"/>
  <c r="AI465" i="17"/>
  <c r="AI443" i="17"/>
  <c r="AI149" i="17"/>
  <c r="AI557" i="17"/>
  <c r="AI488" i="17"/>
  <c r="AI352" i="17"/>
  <c r="AI43" i="17"/>
  <c r="AI362" i="17"/>
  <c r="AI281" i="17"/>
  <c r="AI57" i="17"/>
  <c r="AI10" i="17"/>
  <c r="AI55" i="17"/>
  <c r="AI45" i="17"/>
  <c r="AI457" i="17"/>
  <c r="AI314" i="17"/>
  <c r="AI387" i="17"/>
  <c r="AI122" i="17"/>
  <c r="AI425" i="17"/>
  <c r="AI68" i="17"/>
  <c r="AI368" i="17"/>
  <c r="AI44" i="17"/>
  <c r="AI341" i="17"/>
  <c r="AI338" i="17"/>
  <c r="AI355" i="17"/>
  <c r="AI210" i="17"/>
  <c r="AI371" i="17"/>
  <c r="AI31" i="17"/>
  <c r="AI25" i="17"/>
  <c r="AI311" i="17"/>
  <c r="AI184" i="17"/>
  <c r="AI109" i="17"/>
  <c r="AI219" i="17"/>
  <c r="AI519" i="17"/>
  <c r="AI335" i="17"/>
  <c r="AI380" i="17"/>
  <c r="AI319" i="17"/>
  <c r="AI285" i="17"/>
  <c r="AI203" i="17"/>
  <c r="AI239" i="17"/>
  <c r="AI379" i="17"/>
  <c r="AI411" i="17"/>
  <c r="AI246" i="17"/>
  <c r="AI583" i="17"/>
  <c r="AI445" i="17"/>
  <c r="AI67" i="17"/>
  <c r="AI228" i="17"/>
  <c r="AI327" i="17"/>
  <c r="AI105" i="17"/>
  <c r="AI350" i="17"/>
  <c r="AI223" i="17"/>
  <c r="AI117" i="17"/>
  <c r="AI200" i="17"/>
  <c r="AI305" i="17"/>
  <c r="AI550" i="17"/>
  <c r="AI448" i="17"/>
  <c r="AI206" i="17"/>
  <c r="AI33" i="17"/>
  <c r="AI498" i="17"/>
  <c r="AI552" i="17"/>
  <c r="AI139" i="17"/>
  <c r="AI202" i="17"/>
  <c r="AI275" i="17"/>
  <c r="AI133" i="17"/>
  <c r="AI215" i="17"/>
  <c r="R455" i="17"/>
  <c r="Q10" i="17"/>
  <c r="R344" i="17"/>
  <c r="Q168" i="17"/>
  <c r="R136" i="17"/>
  <c r="Q578" i="17"/>
  <c r="Q70" i="17"/>
  <c r="R472" i="17"/>
  <c r="Q105" i="17"/>
  <c r="Q487" i="17"/>
  <c r="Q394" i="17"/>
  <c r="Q383" i="17"/>
  <c r="Q209" i="17"/>
  <c r="Q159" i="17"/>
  <c r="Q11" i="17"/>
  <c r="R529" i="17"/>
  <c r="R163" i="17"/>
  <c r="R260" i="17"/>
  <c r="R386" i="17"/>
  <c r="Q78" i="17"/>
  <c r="Q407" i="17"/>
  <c r="Q219" i="17"/>
  <c r="R401" i="17"/>
  <c r="Q156" i="17"/>
  <c r="R246" i="17"/>
  <c r="Q361" i="17"/>
  <c r="R329" i="17"/>
  <c r="R309" i="17"/>
  <c r="R239" i="17"/>
  <c r="R542" i="17"/>
  <c r="Q14" i="17"/>
  <c r="Q54" i="17"/>
  <c r="R557" i="17"/>
  <c r="R281" i="17"/>
  <c r="R452" i="17"/>
  <c r="Q86" i="17"/>
  <c r="Q573" i="17"/>
  <c r="R40" i="17"/>
  <c r="Q355" i="17"/>
  <c r="R304" i="17"/>
  <c r="Q580" i="17"/>
  <c r="Q495" i="17"/>
  <c r="R233" i="17"/>
  <c r="Q233" i="17"/>
  <c r="R173" i="17"/>
  <c r="Q490" i="17"/>
  <c r="Q471" i="17"/>
  <c r="Q401" i="17"/>
  <c r="R272" i="17"/>
  <c r="Q164" i="17"/>
  <c r="Q273" i="17"/>
  <c r="R384" i="17"/>
  <c r="R67" i="17"/>
  <c r="R28" i="17"/>
  <c r="Q572" i="17"/>
  <c r="R427" i="17"/>
  <c r="Q266" i="17"/>
  <c r="R188" i="17"/>
  <c r="R202" i="17"/>
  <c r="R192" i="17"/>
  <c r="R205" i="17"/>
  <c r="R586" i="17"/>
  <c r="Q139" i="17"/>
  <c r="Q35" i="17"/>
  <c r="Q166" i="17"/>
  <c r="Q491" i="17"/>
  <c r="R573" i="17"/>
  <c r="Q416" i="17"/>
  <c r="R210" i="17"/>
  <c r="R491" i="17"/>
  <c r="R121" i="17"/>
  <c r="R245" i="17"/>
  <c r="R365" i="17"/>
  <c r="Q77" i="17"/>
  <c r="Q507" i="17"/>
  <c r="Q541" i="17"/>
  <c r="Q370" i="17"/>
  <c r="R357" i="17"/>
  <c r="R523" i="17"/>
  <c r="Q469" i="17"/>
  <c r="R50" i="17"/>
  <c r="Q352" i="17"/>
  <c r="R394" i="17"/>
  <c r="R403" i="17"/>
  <c r="R333" i="17"/>
  <c r="R187" i="17"/>
  <c r="Q189" i="17"/>
  <c r="Q328" i="17"/>
  <c r="R378" i="17"/>
  <c r="Q281" i="17"/>
  <c r="R278" i="17"/>
  <c r="Q511" i="17"/>
  <c r="R570" i="17"/>
  <c r="Q210" i="17"/>
  <c r="R417" i="17"/>
  <c r="Q454" i="17"/>
  <c r="Q550" i="17"/>
  <c r="Q242" i="17"/>
  <c r="Q259" i="17"/>
  <c r="Q515" i="17"/>
  <c r="R149" i="17"/>
  <c r="R199" i="17"/>
  <c r="Q446" i="17"/>
  <c r="R548" i="17"/>
  <c r="Q376" i="17"/>
  <c r="R448" i="17"/>
  <c r="R308" i="17"/>
  <c r="R221" i="17"/>
  <c r="Q461" i="17"/>
  <c r="Q334" i="17"/>
  <c r="Q294" i="17"/>
  <c r="R310" i="17"/>
  <c r="R480" i="17"/>
  <c r="R287" i="17"/>
  <c r="Q73" i="17"/>
  <c r="Q371" i="17"/>
  <c r="Q576" i="17"/>
  <c r="Q363" i="17"/>
  <c r="Q540" i="17"/>
  <c r="Q425" i="17"/>
  <c r="R276" i="17"/>
  <c r="Q243" i="17"/>
  <c r="Q295" i="17"/>
  <c r="Q506" i="17"/>
  <c r="Q581" i="17"/>
  <c r="R108" i="17"/>
  <c r="R270" i="17"/>
  <c r="Q52" i="17"/>
  <c r="Q585" i="17"/>
  <c r="R57" i="17"/>
  <c r="R61" i="17"/>
  <c r="Q230" i="17"/>
  <c r="R47" i="17"/>
  <c r="R575" i="17"/>
  <c r="R113" i="17"/>
  <c r="R510" i="17"/>
  <c r="R72" i="17"/>
  <c r="R301" i="17"/>
  <c r="Q45" i="17"/>
  <c r="R49" i="17"/>
  <c r="Q173" i="17"/>
  <c r="Q528" i="17"/>
  <c r="R335" i="17"/>
  <c r="R176" i="17"/>
  <c r="Q151" i="17"/>
  <c r="Q65" i="17"/>
  <c r="R293" i="17"/>
  <c r="R132" i="17"/>
  <c r="Q26" i="17"/>
  <c r="Q182" i="17"/>
  <c r="Q272" i="17"/>
  <c r="Q69" i="17"/>
  <c r="R228" i="17"/>
  <c r="R419" i="17"/>
  <c r="Q17" i="17"/>
  <c r="Q231" i="17"/>
  <c r="Q366" i="17"/>
  <c r="R506" i="17"/>
  <c r="Q414" i="17"/>
  <c r="Q237" i="17"/>
  <c r="Q147" i="17"/>
  <c r="R183" i="17"/>
  <c r="Q287" i="17"/>
  <c r="R535" i="17"/>
  <c r="R397" i="17"/>
  <c r="R58" i="17"/>
  <c r="R250" i="17"/>
  <c r="R20" i="17"/>
  <c r="Q160" i="17"/>
  <c r="R540" i="17"/>
  <c r="R577" i="17"/>
  <c r="Q584" i="17"/>
  <c r="R5" i="17"/>
  <c r="Q539" i="17"/>
  <c r="R81" i="17"/>
  <c r="R450" i="17"/>
  <c r="R232" i="17"/>
  <c r="Q127" i="17"/>
  <c r="Q152" i="17"/>
  <c r="R500" i="17"/>
  <c r="R556" i="17"/>
  <c r="Q216" i="17"/>
  <c r="R328" i="17"/>
  <c r="Q128" i="17"/>
  <c r="Q298" i="17"/>
  <c r="Q19" i="17"/>
  <c r="R465" i="17"/>
  <c r="R443" i="17"/>
  <c r="R83" i="17"/>
  <c r="Q214" i="17"/>
  <c r="R515" i="17"/>
  <c r="Q536" i="17"/>
  <c r="R230" i="17"/>
  <c r="R444" i="17"/>
  <c r="Q207" i="17"/>
  <c r="R45" i="17"/>
  <c r="R447" i="17"/>
  <c r="R560" i="17"/>
  <c r="Q44" i="17"/>
  <c r="Q276" i="17"/>
  <c r="Q144" i="17"/>
  <c r="Q247" i="17"/>
  <c r="Q28" i="17"/>
  <c r="Q342" i="17"/>
  <c r="Q115" i="17"/>
  <c r="R441" i="17"/>
  <c r="Q43" i="17"/>
  <c r="R106" i="17"/>
  <c r="Q458" i="17"/>
  <c r="Q228" i="17"/>
  <c r="Q137" i="17"/>
  <c r="Q241" i="17"/>
  <c r="Q125" i="17"/>
  <c r="R174" i="17"/>
  <c r="Q56" i="17"/>
  <c r="R460" i="17"/>
  <c r="R539" i="17"/>
  <c r="R319" i="17"/>
  <c r="Q426" i="17"/>
  <c r="R197" i="17"/>
  <c r="Q196" i="17"/>
  <c r="R134" i="17"/>
  <c r="R476" i="17"/>
  <c r="Q559" i="17"/>
  <c r="Q377" i="17"/>
  <c r="R274" i="17"/>
  <c r="Q437" i="17"/>
  <c r="Q356" i="17"/>
  <c r="Q157" i="17"/>
  <c r="Q274" i="17"/>
  <c r="Q459" i="17"/>
  <c r="Q203" i="17"/>
  <c r="Q326" i="17"/>
  <c r="R258" i="17"/>
  <c r="Q199" i="17"/>
  <c r="Q130" i="17"/>
  <c r="R349" i="17"/>
  <c r="R289" i="17"/>
  <c r="R44" i="17"/>
  <c r="R19" i="17"/>
  <c r="Q413" i="17"/>
  <c r="Q256" i="17"/>
  <c r="R571" i="17"/>
  <c r="Q378" i="17"/>
  <c r="R18" i="17"/>
  <c r="Q262" i="17"/>
  <c r="Q66" i="17"/>
  <c r="Q286" i="17"/>
  <c r="Q133" i="17"/>
  <c r="Q410" i="17"/>
  <c r="R517" i="17"/>
  <c r="R198" i="17"/>
  <c r="Q393" i="17"/>
  <c r="R449" i="17"/>
  <c r="Q555" i="17"/>
  <c r="R69" i="17"/>
  <c r="R166" i="17"/>
  <c r="Q374" i="17"/>
  <c r="Q375" i="17"/>
  <c r="Q261" i="17"/>
  <c r="Q512" i="17"/>
  <c r="R101" i="17"/>
  <c r="R393" i="17"/>
  <c r="Q529" i="17"/>
  <c r="Q211" i="17"/>
  <c r="Q41" i="17"/>
  <c r="R130" i="17"/>
  <c r="Q60" i="17"/>
  <c r="Q192" i="17"/>
  <c r="R352" i="17"/>
  <c r="R114" i="17"/>
  <c r="Q441" i="17"/>
  <c r="Q429" i="17"/>
  <c r="R186" i="17"/>
  <c r="Q284" i="17"/>
  <c r="R307" i="17"/>
  <c r="R396" i="17"/>
  <c r="R125" i="17"/>
  <c r="R332" i="17"/>
  <c r="Q472" i="17"/>
  <c r="Q222" i="17"/>
  <c r="R555" i="17"/>
  <c r="R292" i="17"/>
  <c r="Q198" i="17"/>
  <c r="Q297" i="17"/>
  <c r="R558" i="17"/>
  <c r="R347" i="17"/>
  <c r="Q320" i="17"/>
  <c r="Q171" i="17"/>
  <c r="R485" i="17"/>
  <c r="Q534" i="17"/>
  <c r="R73" i="17"/>
  <c r="R424" i="17"/>
  <c r="R123" i="17"/>
  <c r="Q114" i="17"/>
  <c r="Q304" i="17"/>
  <c r="Q462" i="17"/>
  <c r="Q400" i="17"/>
  <c r="Q403" i="17"/>
  <c r="R318" i="17"/>
  <c r="Q548" i="17"/>
  <c r="Q46" i="17"/>
  <c r="R484" i="17"/>
  <c r="R7" i="17"/>
  <c r="Q492" i="17"/>
  <c r="Q325" i="17"/>
  <c r="R490" i="17"/>
  <c r="R488" i="17"/>
  <c r="R377" i="17"/>
  <c r="R303" i="17"/>
  <c r="Q87" i="17"/>
  <c r="R576" i="17"/>
  <c r="Q520" i="17"/>
  <c r="Q340" i="17"/>
  <c r="Q485" i="17"/>
  <c r="R340" i="17"/>
  <c r="R348" i="17"/>
  <c r="Q37" i="17"/>
  <c r="R481" i="17"/>
  <c r="Q90" i="17"/>
  <c r="R468" i="17"/>
  <c r="R528" i="17"/>
  <c r="Q33" i="17"/>
  <c r="Q359" i="17"/>
  <c r="R238" i="17"/>
  <c r="Q430" i="17"/>
  <c r="Q48" i="17"/>
  <c r="R273" i="17"/>
  <c r="Q84" i="17"/>
  <c r="R411" i="17"/>
  <c r="R27" i="17"/>
  <c r="Q167" i="17"/>
  <c r="Q36" i="17"/>
  <c r="R162" i="17"/>
  <c r="R261" i="17"/>
  <c r="R98" i="17"/>
  <c r="Q518" i="17"/>
  <c r="R267" i="17"/>
  <c r="Q92" i="17"/>
  <c r="Q185" i="17"/>
  <c r="R222" i="17"/>
  <c r="R86" i="17"/>
  <c r="R508" i="17"/>
  <c r="Q42" i="17"/>
  <c r="R11" i="17"/>
  <c r="R552" i="17"/>
  <c r="R191" i="17"/>
  <c r="Q464" i="17"/>
  <c r="R41" i="17"/>
  <c r="Q411" i="17"/>
  <c r="Q193" i="17"/>
  <c r="Q382" i="17"/>
  <c r="R446" i="17"/>
  <c r="R314" i="17"/>
  <c r="Q67" i="17"/>
  <c r="Q91" i="17"/>
  <c r="Q432" i="17"/>
  <c r="Q546" i="17"/>
  <c r="Q480" i="17"/>
  <c r="R112" i="17"/>
  <c r="R461" i="17"/>
  <c r="R275" i="17"/>
  <c r="Q313" i="17"/>
  <c r="R325" i="17"/>
  <c r="Q235" i="17"/>
  <c r="Q38" i="17"/>
  <c r="Q264" i="17"/>
  <c r="R522" i="17"/>
  <c r="R385" i="17"/>
  <c r="R55" i="17"/>
  <c r="Q470" i="17"/>
  <c r="Q412" i="17"/>
  <c r="R372" i="17"/>
  <c r="Q5" i="17"/>
  <c r="R38" i="17"/>
  <c r="Q126" i="17"/>
  <c r="Q110" i="17"/>
  <c r="Q509" i="17"/>
  <c r="Q310" i="17"/>
  <c r="R473" i="17"/>
  <c r="R382" i="17"/>
  <c r="R87" i="17"/>
  <c r="Q315" i="17"/>
  <c r="R242" i="17"/>
  <c r="R324" i="17"/>
  <c r="R182" i="17"/>
  <c r="Q445" i="17"/>
  <c r="Q75" i="17"/>
  <c r="R97" i="17"/>
  <c r="Q260" i="17"/>
  <c r="R144" i="17"/>
  <c r="R358" i="17"/>
  <c r="Q215" i="17"/>
  <c r="R434" i="17"/>
  <c r="R432" i="17"/>
  <c r="Q265" i="17"/>
  <c r="Q290" i="17"/>
  <c r="Q353" i="17"/>
  <c r="R17" i="17"/>
  <c r="Q497" i="17"/>
  <c r="Q501" i="17"/>
  <c r="Q452" i="17"/>
  <c r="S452" i="17" s="1"/>
  <c r="Q170" i="17"/>
  <c r="R59" i="17"/>
  <c r="R95" i="17"/>
  <c r="Q405" i="17"/>
  <c r="Q436" i="17"/>
  <c r="Q131" i="17"/>
  <c r="R78" i="17"/>
  <c r="Q473" i="17"/>
  <c r="Q303" i="17"/>
  <c r="R402" i="17"/>
  <c r="Q240" i="17"/>
  <c r="Q460" i="17"/>
  <c r="Q440" i="17"/>
  <c r="Q521" i="17"/>
  <c r="R584" i="17"/>
  <c r="Q319" i="17"/>
  <c r="Q104" i="17"/>
  <c r="R312" i="17"/>
  <c r="Q206" i="17"/>
  <c r="R439" i="17"/>
  <c r="R212" i="17"/>
  <c r="R362" i="17"/>
  <c r="Q579" i="17"/>
  <c r="R127" i="17"/>
  <c r="Q433" i="17"/>
  <c r="Q183" i="17"/>
  <c r="R223" i="17"/>
  <c r="R181" i="17"/>
  <c r="Q190" i="17"/>
  <c r="Q571" i="17"/>
  <c r="Q307" i="17"/>
  <c r="Q299" i="17"/>
  <c r="Q477" i="17"/>
  <c r="R409" i="17"/>
  <c r="R438" i="17"/>
  <c r="Q332" i="17"/>
  <c r="Q268" i="17"/>
  <c r="Q25" i="17"/>
  <c r="Q29" i="17"/>
  <c r="R388" i="17"/>
  <c r="R10" i="17"/>
  <c r="Q321" i="17"/>
  <c r="Q188" i="17"/>
  <c r="R262" i="17"/>
  <c r="R346" i="17"/>
  <c r="R126" i="17"/>
  <c r="R317" i="17"/>
  <c r="R512" i="17"/>
  <c r="R177" i="17"/>
  <c r="R290" i="17"/>
  <c r="Q248" i="17"/>
  <c r="Q474" i="17"/>
  <c r="R209" i="17"/>
  <c r="Q465" i="17"/>
  <c r="R53" i="17"/>
  <c r="R462" i="17"/>
  <c r="R37" i="17"/>
  <c r="Q312" i="17"/>
  <c r="Q95" i="17"/>
  <c r="Q16" i="17"/>
  <c r="Q350" i="17"/>
  <c r="R225" i="17"/>
  <c r="Q308" i="17"/>
  <c r="R413" i="17"/>
  <c r="R350" i="17"/>
  <c r="R141" i="17"/>
  <c r="R247" i="17"/>
  <c r="R566" i="17"/>
  <c r="R416" i="17"/>
  <c r="Q23" i="17"/>
  <c r="Q517" i="17"/>
  <c r="Q40" i="17"/>
  <c r="R128" i="17"/>
  <c r="Q545" i="17"/>
  <c r="Q293" i="17"/>
  <c r="R111" i="17"/>
  <c r="R82" i="17"/>
  <c r="R440" i="17"/>
  <c r="Q245" i="17"/>
  <c r="R497" i="17"/>
  <c r="Q455" i="17"/>
  <c r="R194" i="17"/>
  <c r="Q569" i="17"/>
  <c r="Q373" i="17"/>
  <c r="Q292" i="17"/>
  <c r="Q317" i="17"/>
  <c r="R527" i="17"/>
  <c r="Q392" i="17"/>
  <c r="R211" i="17"/>
  <c r="R483" i="17"/>
  <c r="Q250" i="17"/>
  <c r="Q557" i="17"/>
  <c r="Q20" i="17"/>
  <c r="Q98" i="17"/>
  <c r="R100" i="17"/>
  <c r="Q331" i="17"/>
  <c r="Q285" i="17"/>
  <c r="R330" i="17"/>
  <c r="Q574" i="17"/>
  <c r="R437" i="17"/>
  <c r="R13" i="17"/>
  <c r="R463" i="17"/>
  <c r="Q34" i="17"/>
  <c r="Q354" i="17"/>
  <c r="R9" i="17"/>
  <c r="Q180" i="17"/>
  <c r="Q194" i="17"/>
  <c r="R284" i="17"/>
  <c r="Q349" i="17"/>
  <c r="R400" i="17"/>
  <c r="R89" i="17"/>
  <c r="Q178" i="17"/>
  <c r="R578" i="17"/>
  <c r="R375" i="17"/>
  <c r="Q314" i="17"/>
  <c r="Q239" i="17"/>
  <c r="R277" i="17"/>
  <c r="Q218" i="17"/>
  <c r="R102" i="17"/>
  <c r="R105" i="17"/>
  <c r="R244" i="17"/>
  <c r="R511" i="17"/>
  <c r="R220" i="17"/>
  <c r="Q556" i="17"/>
  <c r="Q508" i="17"/>
  <c r="R219" i="17"/>
  <c r="Q421" i="17"/>
  <c r="S421" i="17" s="1"/>
  <c r="R572" i="17"/>
  <c r="Q80" i="17"/>
  <c r="Q390" i="17"/>
  <c r="R321" i="17"/>
  <c r="R243" i="17"/>
  <c r="Q72" i="17"/>
  <c r="R360" i="17"/>
  <c r="Q530" i="17"/>
  <c r="Q323" i="17"/>
  <c r="Q535" i="17"/>
  <c r="R35" i="17"/>
  <c r="R255" i="17"/>
  <c r="Q107" i="17"/>
  <c r="R131" i="17"/>
  <c r="R161" i="17"/>
  <c r="R320" i="17"/>
  <c r="Q329" i="17"/>
  <c r="R316" i="17"/>
  <c r="Q494" i="17"/>
  <c r="R107" i="17"/>
  <c r="Q309" i="17"/>
  <c r="Q547" i="17"/>
  <c r="Q238" i="17"/>
  <c r="S238" i="17" s="1"/>
  <c r="Q269" i="17"/>
  <c r="R180" i="17"/>
  <c r="Q225" i="17"/>
  <c r="R116" i="17"/>
  <c r="Q422" i="17"/>
  <c r="R496" i="17"/>
  <c r="R167" i="17"/>
  <c r="R588" i="17"/>
  <c r="R143" i="17"/>
  <c r="R531" i="17"/>
  <c r="Q431" i="17"/>
  <c r="R226" i="17"/>
  <c r="Q277" i="17"/>
  <c r="R217" i="17"/>
  <c r="Q358" i="17"/>
  <c r="R6" i="17"/>
  <c r="R453" i="17"/>
  <c r="Q213" i="17"/>
  <c r="Q345" i="17"/>
  <c r="Q39" i="17"/>
  <c r="Q282" i="17"/>
  <c r="R518" i="17"/>
  <c r="R334" i="17"/>
  <c r="Q525" i="17"/>
  <c r="Q197" i="17"/>
  <c r="Q351" i="17"/>
  <c r="Q444" i="17"/>
  <c r="R305" i="17"/>
  <c r="R165" i="17"/>
  <c r="Q456" i="17"/>
  <c r="R364" i="17"/>
  <c r="Q533" i="17"/>
  <c r="R550" i="17"/>
  <c r="Q537" i="17"/>
  <c r="Q53" i="17"/>
  <c r="Q227" i="17"/>
  <c r="Q109" i="17"/>
  <c r="Q172" i="17"/>
  <c r="Q435" i="17"/>
  <c r="Q118" i="17"/>
  <c r="Q289" i="17"/>
  <c r="Q267" i="17"/>
  <c r="Q339" i="17"/>
  <c r="Q85" i="17"/>
  <c r="Q169" i="17"/>
  <c r="Q368" i="17"/>
  <c r="Q419" i="17"/>
  <c r="R482" i="17"/>
  <c r="R231" i="17"/>
  <c r="Q9" i="17"/>
  <c r="R251" i="17"/>
  <c r="R366" i="17"/>
  <c r="R568" i="17"/>
  <c r="R412" i="17"/>
  <c r="Q450" i="17"/>
  <c r="R52" i="17"/>
  <c r="R296" i="17"/>
  <c r="R410" i="17"/>
  <c r="R356" i="17"/>
  <c r="R122" i="17"/>
  <c r="R32" i="17"/>
  <c r="R120" i="17"/>
  <c r="R90" i="17"/>
  <c r="R343" i="17"/>
  <c r="R150" i="17"/>
  <c r="R374" i="17"/>
  <c r="R311" i="17"/>
  <c r="R16" i="17"/>
  <c r="Q153" i="17"/>
  <c r="T153" i="17" s="1"/>
  <c r="R337" i="17"/>
  <c r="Q146" i="17"/>
  <c r="R474" i="17"/>
  <c r="R494" i="17"/>
  <c r="Q59" i="17"/>
  <c r="R433" i="17"/>
  <c r="Q543" i="17"/>
  <c r="R451" i="17"/>
  <c r="R235" i="17"/>
  <c r="R164" i="17"/>
  <c r="R545" i="17"/>
  <c r="Q387" i="17"/>
  <c r="R376" i="17"/>
  <c r="R135" i="17"/>
  <c r="Q527" i="17"/>
  <c r="Q406" i="17"/>
  <c r="Q204" i="17"/>
  <c r="Q254" i="17"/>
  <c r="R471" i="17"/>
  <c r="R559" i="17"/>
  <c r="R140" i="17"/>
  <c r="Q544" i="17"/>
  <c r="R25" i="17"/>
  <c r="R76" i="17"/>
  <c r="R148" i="17"/>
  <c r="Q275" i="17"/>
  <c r="R96" i="17"/>
  <c r="Q229" i="17"/>
  <c r="Q397" i="17"/>
  <c r="Q409" i="17"/>
  <c r="R298" i="17"/>
  <c r="Q296" i="17"/>
  <c r="Q391" i="17"/>
  <c r="R204" i="17"/>
  <c r="R91" i="17"/>
  <c r="R530" i="17"/>
  <c r="R99" i="17"/>
  <c r="Q577" i="17"/>
  <c r="Q18" i="17"/>
  <c r="Q113" i="17"/>
  <c r="R408" i="17"/>
  <c r="R65" i="17"/>
  <c r="Q280" i="17"/>
  <c r="Q83" i="17"/>
  <c r="Q135" i="17"/>
  <c r="Q257" i="17"/>
  <c r="Q337" i="17"/>
  <c r="Q99" i="17"/>
  <c r="Q311" i="17"/>
  <c r="R160" i="17"/>
  <c r="R499" i="17"/>
  <c r="Q120" i="17"/>
  <c r="R454" i="17"/>
  <c r="R498" i="17"/>
  <c r="R229" i="17"/>
  <c r="R428" i="17"/>
  <c r="R4" i="17"/>
  <c r="Q175" i="17"/>
  <c r="Q132" i="17"/>
  <c r="R185" i="17"/>
  <c r="R425" i="17"/>
  <c r="R331" i="17"/>
  <c r="R299" i="17"/>
  <c r="Q101" i="17"/>
  <c r="Q388" i="17"/>
  <c r="R196" i="17"/>
  <c r="R92" i="17"/>
  <c r="R159" i="17"/>
  <c r="Q63" i="17"/>
  <c r="S63" i="17" s="1"/>
  <c r="R567" i="17"/>
  <c r="Q244" i="17"/>
  <c r="R565" i="17"/>
  <c r="Q58" i="17"/>
  <c r="Q336" i="17"/>
  <c r="R456" i="17"/>
  <c r="R26" i="17"/>
  <c r="Q22" i="17"/>
  <c r="R380" i="17"/>
  <c r="R503" i="17"/>
  <c r="R216" i="17"/>
  <c r="Q103" i="17"/>
  <c r="Q552" i="17"/>
  <c r="Q236" i="17"/>
  <c r="R56" i="17"/>
  <c r="R178" i="17"/>
  <c r="Q142" i="17"/>
  <c r="Q447" i="17"/>
  <c r="R322" i="17"/>
  <c r="R513" i="17"/>
  <c r="R133" i="17"/>
  <c r="R306" i="17"/>
  <c r="Q428" i="17"/>
  <c r="Q116" i="17"/>
  <c r="Q64" i="17"/>
  <c r="Q138" i="17"/>
  <c r="R170" i="17"/>
  <c r="R525" i="17"/>
  <c r="Q478" i="17"/>
  <c r="R142" i="17"/>
  <c r="Q575" i="17"/>
  <c r="R399" i="17"/>
  <c r="R152" i="17"/>
  <c r="Q94" i="17"/>
  <c r="Q279" i="17"/>
  <c r="Q246" i="17"/>
  <c r="R431" i="17"/>
  <c r="R421" i="17"/>
  <c r="Q560" i="17"/>
  <c r="Q162" i="17"/>
  <c r="R227" i="17"/>
  <c r="R79" i="17"/>
  <c r="Q362" i="17"/>
  <c r="R22" i="17"/>
  <c r="R139" i="17"/>
  <c r="R75" i="17"/>
  <c r="R207" i="17"/>
  <c r="Q524" i="17"/>
  <c r="R117" i="17"/>
  <c r="Q564" i="17"/>
  <c r="Q88" i="17"/>
  <c r="Q122" i="17"/>
  <c r="Q502" i="17"/>
  <c r="Q398" i="17"/>
  <c r="Q318" i="17"/>
  <c r="R138" i="17"/>
  <c r="R103" i="17"/>
  <c r="R77" i="17"/>
  <c r="Q499" i="17"/>
  <c r="Q344" i="17"/>
  <c r="T344" i="17" s="1"/>
  <c r="Q322" i="17"/>
  <c r="R24" i="17"/>
  <c r="R582" i="17"/>
  <c r="Q97" i="17"/>
  <c r="R169" i="17"/>
  <c r="Q223" i="17"/>
  <c r="R23" i="17"/>
  <c r="Q32" i="17"/>
  <c r="Q150" i="17"/>
  <c r="R294" i="17"/>
  <c r="R268" i="17"/>
  <c r="Q149" i="17"/>
  <c r="S149" i="17" s="1"/>
  <c r="R361" i="17"/>
  <c r="Q111" i="17"/>
  <c r="Q316" i="17"/>
  <c r="Q402" i="17"/>
  <c r="Q251" i="17"/>
  <c r="Q76" i="17"/>
  <c r="R263" i="17"/>
  <c r="Q324" i="17"/>
  <c r="Q542" i="17"/>
  <c r="Q96" i="17"/>
  <c r="Q335" i="17"/>
  <c r="Q255" i="17"/>
  <c r="S255" i="17" s="1"/>
  <c r="R110" i="17"/>
  <c r="R383" i="17"/>
  <c r="R36" i="17"/>
  <c r="R429" i="17"/>
  <c r="Q523" i="17"/>
  <c r="R253" i="17"/>
  <c r="Q217" i="17"/>
  <c r="R445" i="17"/>
  <c r="Q468" i="17"/>
  <c r="Q475" i="17"/>
  <c r="Q134" i="17"/>
  <c r="Q27" i="17"/>
  <c r="T27" i="17" s="1"/>
  <c r="R541" i="17"/>
  <c r="Q252" i="17"/>
  <c r="R43" i="17"/>
  <c r="R369" i="17"/>
  <c r="Q386" i="17"/>
  <c r="R257" i="17"/>
  <c r="Q457" i="17"/>
  <c r="Q466" i="17"/>
  <c r="R129" i="17"/>
  <c r="Q423" i="17"/>
  <c r="Q271" i="17"/>
  <c r="R370" i="17"/>
  <c r="Q449" i="17"/>
  <c r="R15" i="17"/>
  <c r="R172" i="17"/>
  <c r="R218" i="17"/>
  <c r="Q278" i="17"/>
  <c r="R206" i="17"/>
  <c r="R33" i="17"/>
  <c r="Q395" i="17"/>
  <c r="Q249" i="17"/>
  <c r="Q143" i="17"/>
  <c r="Q165" i="17"/>
  <c r="Q8" i="17"/>
  <c r="Q177" i="17"/>
  <c r="R71" i="17"/>
  <c r="R436" i="17"/>
  <c r="R387" i="17"/>
  <c r="Q220" i="17"/>
  <c r="Q31" i="17"/>
  <c r="Q302" i="17"/>
  <c r="Q479" i="17"/>
  <c r="Q306" i="17"/>
  <c r="Q187" i="17"/>
  <c r="Q549" i="17"/>
  <c r="Q483" i="17"/>
  <c r="R406" i="17"/>
  <c r="Q538" i="17"/>
  <c r="Q484" i="17"/>
  <c r="R241" i="17"/>
  <c r="R492" i="17"/>
  <c r="R265" i="17"/>
  <c r="R62" i="17"/>
  <c r="R464" i="17"/>
  <c r="R458" i="17"/>
  <c r="Q301" i="17"/>
  <c r="Q379" i="17"/>
  <c r="Q516" i="17"/>
  <c r="R389" i="17"/>
  <c r="R553" i="17"/>
  <c r="Q136" i="17"/>
  <c r="R533" i="17"/>
  <c r="R353" i="17"/>
  <c r="Q424" i="17"/>
  <c r="Q417" i="17"/>
  <c r="Q568" i="17"/>
  <c r="Q7" i="17"/>
  <c r="T7" i="17" s="1"/>
  <c r="R201" i="17"/>
  <c r="R94" i="17"/>
  <c r="R190" i="17"/>
  <c r="Q21" i="17"/>
  <c r="Q208" i="17"/>
  <c r="Q360" i="17"/>
  <c r="R420" i="17"/>
  <c r="Q13" i="17"/>
  <c r="R426" i="17"/>
  <c r="R405" i="17"/>
  <c r="Q343" i="17"/>
  <c r="R398" i="17"/>
  <c r="R477" i="17"/>
  <c r="R64" i="17"/>
  <c r="R236" i="17"/>
  <c r="R256" i="17"/>
  <c r="R288" i="17"/>
  <c r="Q505" i="17"/>
  <c r="Q61" i="17"/>
  <c r="R109" i="17"/>
  <c r="R479" i="17"/>
  <c r="Q300" i="17"/>
  <c r="Q117" i="17"/>
  <c r="R237" i="17"/>
  <c r="R526" i="17"/>
  <c r="R283" i="17"/>
  <c r="Q163" i="17"/>
  <c r="R415" i="17"/>
  <c r="Q553" i="17"/>
  <c r="R544" i="17"/>
  <c r="R475" i="17"/>
  <c r="R478" i="17"/>
  <c r="Q500" i="17"/>
  <c r="R467" i="17"/>
  <c r="R338" i="17"/>
  <c r="R168" i="17"/>
  <c r="R414" i="17"/>
  <c r="R342" i="17"/>
  <c r="Q503" i="17"/>
  <c r="R300" i="17"/>
  <c r="R574" i="17"/>
  <c r="Q4" i="17"/>
  <c r="Q338" i="17"/>
  <c r="R80" i="17"/>
  <c r="R151" i="17"/>
  <c r="R213" i="17"/>
  <c r="Q205" i="17"/>
  <c r="S205" i="17" s="1"/>
  <c r="Q191" i="17"/>
  <c r="Q532" i="17"/>
  <c r="Q108" i="17"/>
  <c r="R581" i="17"/>
  <c r="Q384" i="17"/>
  <c r="R54" i="17"/>
  <c r="R459" i="17"/>
  <c r="R521" i="17"/>
  <c r="Q396" i="17"/>
  <c r="R269" i="17"/>
  <c r="Q68" i="17"/>
  <c r="Q212" i="17"/>
  <c r="Q81" i="17"/>
  <c r="Q448" i="17"/>
  <c r="Q364" i="17"/>
  <c r="R579" i="17"/>
  <c r="Q62" i="17"/>
  <c r="Q583" i="17"/>
  <c r="R252" i="17"/>
  <c r="R70" i="17"/>
  <c r="R538" i="17"/>
  <c r="Q50" i="17"/>
  <c r="Q496" i="17"/>
  <c r="Q176" i="17"/>
  <c r="R327" i="17"/>
  <c r="Q566" i="17"/>
  <c r="R341" i="17"/>
  <c r="R74" i="17"/>
  <c r="Q513" i="17"/>
  <c r="R124" i="17"/>
  <c r="Q155" i="17"/>
  <c r="R84" i="17"/>
  <c r="Q404" i="17"/>
  <c r="R240" i="17"/>
  <c r="Q333" i="17"/>
  <c r="R297" i="17"/>
  <c r="R271" i="17"/>
  <c r="Q232" i="17"/>
  <c r="S232" i="17"/>
  <c r="R487" i="17"/>
  <c r="Q221" i="17"/>
  <c r="Q514" i="17"/>
  <c r="R85" i="17"/>
  <c r="R189" i="17"/>
  <c r="R355" i="17"/>
  <c r="R66" i="17"/>
  <c r="R282" i="17"/>
  <c r="R466" i="17"/>
  <c r="R254" i="17"/>
  <c r="R407" i="17"/>
  <c r="R88" i="17"/>
  <c r="Q123" i="17"/>
  <c r="R200" i="17"/>
  <c r="Q200" i="17"/>
  <c r="R156" i="17"/>
  <c r="Q288" i="17"/>
  <c r="Q442" i="17"/>
  <c r="R302" i="17"/>
  <c r="Q582" i="17"/>
  <c r="R315" i="17"/>
  <c r="Q385" i="17"/>
  <c r="R379" i="17"/>
  <c r="R184" i="17"/>
  <c r="R193" i="17"/>
  <c r="R158" i="17"/>
  <c r="Q82" i="17"/>
  <c r="R147" i="17"/>
  <c r="R580" i="17"/>
  <c r="R430" i="17"/>
  <c r="R390" i="17"/>
  <c r="Q100" i="17"/>
  <c r="R519" i="17"/>
  <c r="R367" i="17"/>
  <c r="R286" i="17"/>
  <c r="R34" i="17"/>
  <c r="Q253" i="17"/>
  <c r="Q148" i="17"/>
  <c r="Q389" i="17"/>
  <c r="Q519" i="17"/>
  <c r="S519" i="17"/>
  <c r="R392" i="17"/>
  <c r="R39" i="17"/>
  <c r="Q420" i="17"/>
  <c r="Q174" i="17"/>
  <c r="R534" i="17"/>
  <c r="Q51" i="17"/>
  <c r="R63" i="17"/>
  <c r="R564" i="17"/>
  <c r="Q493" i="17"/>
  <c r="R351" i="17"/>
  <c r="R279" i="17"/>
  <c r="Q330" i="17"/>
  <c r="Q567" i="17"/>
  <c r="Q141" i="17"/>
  <c r="R295" i="17"/>
  <c r="Q482" i="17"/>
  <c r="R404" i="17"/>
  <c r="Q588" i="17"/>
  <c r="R248" i="17"/>
  <c r="R48" i="17"/>
  <c r="R171" i="17"/>
  <c r="Q270" i="17"/>
  <c r="Q121" i="17"/>
  <c r="R291" i="17"/>
  <c r="R137" i="17"/>
  <c r="R29" i="17"/>
  <c r="R42" i="17"/>
  <c r="R60" i="17"/>
  <c r="R155" i="17"/>
  <c r="Q427" i="17"/>
  <c r="R422" i="17"/>
  <c r="R549" i="17"/>
  <c r="R285" i="17"/>
  <c r="R313" i="17"/>
  <c r="R537" i="17"/>
  <c r="Q498" i="17"/>
  <c r="Q305" i="17"/>
  <c r="R249" i="17"/>
  <c r="R21" i="17"/>
  <c r="R146" i="17"/>
  <c r="Q6" i="17"/>
  <c r="Q79" i="17"/>
  <c r="R457" i="17"/>
  <c r="R532" i="17"/>
  <c r="Q357" i="17"/>
  <c r="R175" i="17"/>
  <c r="R339" i="17"/>
  <c r="R266" i="17"/>
  <c r="R395" i="17"/>
  <c r="R435" i="17"/>
  <c r="R118" i="17"/>
  <c r="Q258" i="17"/>
  <c r="R371" i="17"/>
  <c r="R8" i="17"/>
  <c r="R546" i="17"/>
  <c r="R547" i="17"/>
  <c r="R585" i="17"/>
  <c r="Q158" i="17"/>
  <c r="R536" i="17"/>
  <c r="R30" i="17"/>
  <c r="R336" i="17"/>
  <c r="Q463" i="17"/>
  <c r="Q106" i="17"/>
  <c r="Q291" i="17"/>
  <c r="R368" i="17"/>
  <c r="Q558" i="17"/>
  <c r="T558" i="17" s="1"/>
  <c r="R363" i="17"/>
  <c r="Q140" i="17"/>
  <c r="Q586" i="17"/>
  <c r="Q443" i="17"/>
  <c r="Q341" i="17"/>
  <c r="Q438" i="17"/>
  <c r="Q481" i="17"/>
  <c r="Q531" i="17"/>
  <c r="R208" i="17"/>
  <c r="R354" i="17"/>
  <c r="Q124" i="17"/>
  <c r="R68" i="17"/>
  <c r="R203" i="17"/>
  <c r="R259" i="17"/>
  <c r="Q202" i="17"/>
  <c r="Q57" i="17"/>
  <c r="R14" i="17"/>
  <c r="Q415" i="17"/>
  <c r="Q89" i="17"/>
  <c r="Q476" i="17"/>
  <c r="Q112" i="17"/>
  <c r="Q161" i="17"/>
  <c r="R153" i="17"/>
  <c r="R505" i="17"/>
  <c r="Q365" i="17"/>
  <c r="R104" i="17"/>
  <c r="Q565" i="17"/>
  <c r="Q179" i="17"/>
  <c r="R509" i="17"/>
  <c r="Q30" i="17"/>
  <c r="Q71" i="17"/>
  <c r="Q554" i="17"/>
  <c r="Q522" i="17"/>
  <c r="R179" i="17"/>
  <c r="R543" i="17"/>
  <c r="Q467" i="17"/>
  <c r="Q55" i="17"/>
  <c r="Q451" i="17"/>
  <c r="R215" i="17"/>
  <c r="R493" i="17"/>
  <c r="R345" i="17"/>
  <c r="Q380" i="17"/>
  <c r="T380" i="17" s="1"/>
  <c r="Q453" i="17"/>
  <c r="R583" i="17"/>
  <c r="R157" i="17"/>
  <c r="Q12" i="17"/>
  <c r="R280" i="17"/>
  <c r="Q283" i="17"/>
  <c r="Q186" i="17"/>
  <c r="R569" i="17"/>
  <c r="Q526" i="17"/>
  <c r="R495" i="17"/>
  <c r="R418" i="17"/>
  <c r="Q488" i="17"/>
  <c r="R264" i="17"/>
  <c r="Q367" i="17"/>
  <c r="Q226" i="17"/>
  <c r="Q418" i="17"/>
  <c r="Q434" i="17"/>
  <c r="R442" i="17"/>
  <c r="Q201" i="17"/>
  <c r="Q327" i="17"/>
  <c r="R119" i="17"/>
  <c r="R323" i="17"/>
  <c r="Q74" i="17"/>
  <c r="S74" i="17" s="1"/>
  <c r="Q24" i="17"/>
  <c r="S24" i="17" s="1"/>
  <c r="R359" i="17"/>
  <c r="R46" i="17"/>
  <c r="R423" i="17"/>
  <c r="Q49" i="17"/>
  <c r="Q119" i="17"/>
  <c r="T119" i="17" s="1"/>
  <c r="Q399" i="17"/>
  <c r="R391" i="17"/>
  <c r="R554" i="17"/>
  <c r="Q369" i="17"/>
  <c r="R501" i="17"/>
  <c r="Q102" i="17"/>
  <c r="Q129" i="17"/>
  <c r="Q15" i="17"/>
  <c r="Q408" i="17"/>
  <c r="Q47" i="17"/>
  <c r="R373" i="17"/>
  <c r="Q439" i="17"/>
  <c r="R502" i="17"/>
  <c r="R214" i="17"/>
  <c r="Q510" i="17"/>
  <c r="Q184" i="17"/>
  <c r="Q372" i="17"/>
  <c r="Q348" i="17"/>
  <c r="Q263" i="17"/>
  <c r="R12" i="17"/>
  <c r="R507" i="17"/>
  <c r="R469" i="17"/>
  <c r="R514" i="17"/>
  <c r="Q346" i="17"/>
  <c r="Q570" i="17"/>
  <c r="R520" i="17"/>
  <c r="R470" i="17"/>
  <c r="R115" i="17"/>
  <c r="R31" i="17"/>
  <c r="Q347" i="17"/>
  <c r="R524" i="17"/>
  <c r="R51" i="17"/>
  <c r="R516" i="17"/>
  <c r="Q181" i="17"/>
  <c r="R326" i="17"/>
  <c r="S558" i="17"/>
  <c r="T205" i="17"/>
  <c r="S466" i="17"/>
  <c r="T466" i="17"/>
  <c r="T149" i="17"/>
  <c r="T63" i="17"/>
  <c r="T473" i="17"/>
  <c r="S473" i="17"/>
  <c r="T452" i="17"/>
  <c r="S77" i="17"/>
  <c r="T77" i="17"/>
  <c r="S83" i="17"/>
  <c r="T83" i="17"/>
  <c r="T421" i="17"/>
  <c r="S171" i="17"/>
  <c r="T171" i="17"/>
  <c r="T151" i="17"/>
  <c r="S151" i="17"/>
  <c r="T232" i="17"/>
  <c r="T280" i="17"/>
  <c r="S280" i="17"/>
  <c r="T238" i="17"/>
  <c r="T317" i="17"/>
  <c r="S317" i="17"/>
  <c r="T126" i="17"/>
  <c r="S126" i="17"/>
  <c r="S90" i="17"/>
  <c r="T90" i="17"/>
  <c r="T69" i="17"/>
  <c r="S69" i="17"/>
  <c r="S106" i="17"/>
  <c r="T106" i="17"/>
  <c r="T121" i="17"/>
  <c r="S121" i="17"/>
  <c r="T81" i="17"/>
  <c r="S81" i="17"/>
  <c r="S66" i="17"/>
  <c r="T66" i="17"/>
  <c r="S56" i="17"/>
  <c r="T56" i="17"/>
  <c r="S43" i="17"/>
  <c r="T43" i="17"/>
  <c r="T446" i="17"/>
  <c r="S446" i="17"/>
  <c r="S141" i="17"/>
  <c r="T141" i="17"/>
  <c r="S474" i="17"/>
  <c r="T474" i="17"/>
  <c r="S271" i="17"/>
  <c r="T271" i="17"/>
  <c r="T499" i="17"/>
  <c r="S499" i="17"/>
  <c r="S153" i="17"/>
  <c r="S248" i="17"/>
  <c r="T248" i="17"/>
  <c r="T432" i="17"/>
  <c r="S432" i="17"/>
  <c r="T582" i="17"/>
  <c r="S582" i="17"/>
  <c r="T94" i="17"/>
  <c r="S94" i="17"/>
  <c r="S244" i="17"/>
  <c r="T244" i="17"/>
  <c r="T337" i="17"/>
  <c r="S337" i="17"/>
  <c r="T265" i="17"/>
  <c r="S265" i="17"/>
  <c r="S167" i="17"/>
  <c r="T167" i="17"/>
  <c r="S230" i="17"/>
  <c r="T230" i="17"/>
  <c r="S416" i="17"/>
  <c r="T416" i="17"/>
  <c r="T78" i="17"/>
  <c r="S78" i="17"/>
  <c r="S7" i="17"/>
  <c r="S278" i="17"/>
  <c r="T278" i="17"/>
  <c r="S523" i="17"/>
  <c r="T523" i="17"/>
  <c r="T80" i="17"/>
  <c r="S80" i="17"/>
  <c r="S433" i="17"/>
  <c r="T433" i="17"/>
  <c r="T445" i="17"/>
  <c r="S445" i="17"/>
  <c r="S310" i="17"/>
  <c r="T310" i="17"/>
  <c r="T199" i="17"/>
  <c r="S199" i="17"/>
  <c r="T437" i="17"/>
  <c r="S437" i="17"/>
  <c r="T287" i="17"/>
  <c r="S287" i="17"/>
  <c r="T74" i="17"/>
  <c r="T24" i="17"/>
  <c r="T519" i="17"/>
  <c r="AI220" i="17"/>
  <c r="AI276" i="17"/>
  <c r="AI91" i="17"/>
  <c r="AI151" i="17"/>
  <c r="AI252" i="17"/>
  <c r="AI377" i="17"/>
  <c r="AI175" i="17"/>
  <c r="AI462" i="17"/>
  <c r="AI528" i="17"/>
  <c r="AI433" i="17"/>
  <c r="AI496" i="17"/>
  <c r="AI315" i="17"/>
  <c r="AI231" i="17"/>
  <c r="AI567" i="17"/>
  <c r="AI432" i="17"/>
  <c r="AI501" i="17"/>
  <c r="AI245" i="17"/>
  <c r="AI394" i="17"/>
  <c r="AI358" i="17"/>
  <c r="AI472" i="17"/>
  <c r="AI522" i="17"/>
  <c r="AI438" i="17"/>
  <c r="AI34" i="17"/>
  <c r="G174" i="17"/>
  <c r="X157" i="17"/>
  <c r="W157" i="17"/>
  <c r="X297" i="17"/>
  <c r="W297" i="17"/>
  <c r="Z297" i="17"/>
  <c r="X582" i="17"/>
  <c r="W582" i="17"/>
  <c r="X558" i="17"/>
  <c r="W558" i="17"/>
  <c r="Z537" i="17"/>
  <c r="X537" i="17"/>
  <c r="W537" i="17"/>
  <c r="Y537" i="17"/>
  <c r="Y509" i="17"/>
  <c r="X509" i="17"/>
  <c r="W509" i="17"/>
  <c r="W478" i="17"/>
  <c r="X478" i="17"/>
  <c r="Z478" i="17"/>
  <c r="X471" i="17"/>
  <c r="W471" i="17"/>
  <c r="Y471" i="17"/>
  <c r="X441" i="17"/>
  <c r="W441" i="17"/>
  <c r="W433" i="17"/>
  <c r="Y433" i="17"/>
  <c r="X425" i="17"/>
  <c r="W425" i="17"/>
  <c r="X343" i="17"/>
  <c r="Y343" i="17"/>
  <c r="W343" i="17"/>
  <c r="W312" i="17"/>
  <c r="X312" i="17"/>
  <c r="Y312" i="17"/>
  <c r="W274" i="17"/>
  <c r="Y274" i="17"/>
  <c r="X253" i="17"/>
  <c r="Y253" i="17"/>
  <c r="W253" i="17"/>
  <c r="X199" i="17"/>
  <c r="W199" i="17"/>
  <c r="Y199" i="17"/>
  <c r="X167" i="17"/>
  <c r="W167" i="17"/>
  <c r="AK145" i="17"/>
  <c r="AC145" i="17"/>
  <c r="AE145" i="17"/>
  <c r="Z145" i="17"/>
  <c r="AG145" i="17"/>
  <c r="AH145" i="17"/>
  <c r="Y145" i="17"/>
  <c r="W145" i="17"/>
  <c r="AA145" i="17"/>
  <c r="AD145" i="17"/>
  <c r="AB145" i="17"/>
  <c r="AF145" i="17"/>
  <c r="AJ145" i="17"/>
  <c r="AL145" i="17"/>
  <c r="Y123" i="17"/>
  <c r="W123" i="17"/>
  <c r="X123" i="17"/>
  <c r="AC93" i="17"/>
  <c r="AG93" i="17"/>
  <c r="AK93" i="17"/>
  <c r="Z93" i="17"/>
  <c r="AF93" i="17"/>
  <c r="W93" i="17"/>
  <c r="X93" i="17"/>
  <c r="AD93" i="17"/>
  <c r="AI93" i="17"/>
  <c r="AE93" i="17"/>
  <c r="AH93" i="17"/>
  <c r="AA93" i="17"/>
  <c r="AB93" i="17"/>
  <c r="AJ93" i="17"/>
  <c r="AL93" i="17"/>
  <c r="W51" i="17"/>
  <c r="Z51" i="17"/>
  <c r="X51" i="17"/>
  <c r="Y38" i="17"/>
  <c r="X38" i="17"/>
  <c r="W38" i="17"/>
  <c r="X22" i="17"/>
  <c r="W22" i="17"/>
  <c r="Y22" i="17"/>
  <c r="X30" i="17"/>
  <c r="Y30" i="17"/>
  <c r="W30" i="17"/>
  <c r="Y354" i="17"/>
  <c r="Y48" i="17"/>
  <c r="X494" i="17"/>
  <c r="W494" i="17"/>
  <c r="Y494" i="17"/>
  <c r="X445" i="17"/>
  <c r="Y445" i="17"/>
  <c r="Y430" i="17"/>
  <c r="Y209" i="17"/>
  <c r="Y395" i="17"/>
  <c r="Y458" i="17"/>
  <c r="Y222" i="17"/>
  <c r="Y569" i="17"/>
  <c r="Y24" i="17"/>
  <c r="Y223" i="17"/>
  <c r="Y275" i="17"/>
  <c r="Y335" i="17"/>
  <c r="Y480" i="17"/>
  <c r="Y146" i="17"/>
  <c r="Y520" i="17"/>
  <c r="Y26" i="17"/>
  <c r="Y36" i="17"/>
  <c r="Y40" i="17"/>
  <c r="Y323" i="17"/>
  <c r="Y211" i="17"/>
  <c r="Y90" i="17"/>
  <c r="Y174" i="17"/>
  <c r="Y584" i="17"/>
  <c r="Y498" i="17"/>
  <c r="Y246" i="17"/>
  <c r="Y77" i="17"/>
  <c r="Y171" i="17"/>
  <c r="Y465" i="17"/>
  <c r="Y147" i="17"/>
  <c r="Y348" i="17"/>
  <c r="Y207" i="17"/>
  <c r="Y508" i="17"/>
  <c r="Y119" i="17"/>
  <c r="Y286" i="17"/>
  <c r="Y404" i="17"/>
  <c r="Y61" i="17"/>
  <c r="Y560" i="17"/>
  <c r="Y58" i="17"/>
  <c r="Y117" i="17"/>
  <c r="Y244" i="17"/>
  <c r="Y143" i="17"/>
  <c r="Y236" i="17"/>
  <c r="Y170" i="17"/>
  <c r="Y405" i="17"/>
  <c r="Y516" i="17"/>
  <c r="Y455" i="17"/>
  <c r="Y152" i="17"/>
  <c r="Y172" i="17"/>
  <c r="Y161" i="17"/>
  <c r="Y293" i="17"/>
  <c r="Y78" i="17"/>
  <c r="Y281" i="17"/>
  <c r="Y438" i="17"/>
  <c r="Y449" i="17"/>
  <c r="Y423" i="17"/>
  <c r="Y185" i="17"/>
  <c r="Y262" i="17"/>
  <c r="Y94" i="17"/>
  <c r="Y254" i="17"/>
  <c r="Y327" i="17"/>
  <c r="Y457" i="17"/>
  <c r="Y42" i="17"/>
  <c r="Y189" i="17"/>
  <c r="Y514" i="17"/>
  <c r="Y412" i="17"/>
  <c r="Y256" i="17"/>
  <c r="Y25" i="17"/>
  <c r="Y370" i="17"/>
  <c r="Y63" i="17"/>
  <c r="Y221" i="17"/>
  <c r="Y55" i="17"/>
  <c r="Y515" i="17"/>
  <c r="Y512" i="17"/>
  <c r="Y45" i="17"/>
  <c r="Y206" i="17"/>
  <c r="Y190" i="17"/>
  <c r="Y29" i="17"/>
  <c r="Y434" i="17"/>
  <c r="Y115" i="17"/>
  <c r="Y364" i="17"/>
  <c r="Y334" i="17"/>
  <c r="Y287" i="17"/>
  <c r="Y548" i="17"/>
  <c r="Y131" i="17"/>
  <c r="Y380" i="17"/>
  <c r="Y75" i="17"/>
  <c r="Y429" i="17"/>
  <c r="Y205" i="17"/>
  <c r="Y208" i="17"/>
  <c r="Y529" i="17"/>
  <c r="Y238" i="17"/>
  <c r="Y217" i="17"/>
  <c r="Y588" i="17"/>
  <c r="Y134" i="17"/>
  <c r="Y278" i="17"/>
  <c r="Y344" i="17"/>
  <c r="Y219" i="17"/>
  <c r="Y462" i="17"/>
  <c r="Y368" i="17"/>
  <c r="Y23" i="17"/>
  <c r="Y550" i="17"/>
  <c r="Y9" i="17"/>
  <c r="Y242" i="17"/>
  <c r="Y321" i="17"/>
  <c r="Y376" i="17"/>
  <c r="Y339" i="17"/>
  <c r="Y353" i="17"/>
  <c r="Y431" i="17"/>
  <c r="Y290" i="17"/>
  <c r="Y296" i="17"/>
  <c r="Y472" i="17"/>
  <c r="Y50" i="17"/>
  <c r="Y76" i="17"/>
  <c r="Y102" i="17"/>
  <c r="Y39" i="17"/>
  <c r="Y538" i="17"/>
  <c r="Y552" i="17"/>
  <c r="Y342" i="17"/>
  <c r="Y149" i="17"/>
  <c r="Y271" i="17"/>
  <c r="Y182" i="17"/>
  <c r="Y446" i="17"/>
  <c r="Y357" i="17"/>
  <c r="Y89" i="17"/>
  <c r="Y355" i="17"/>
  <c r="Y121" i="17"/>
  <c r="Y439" i="17"/>
  <c r="Y128" i="17"/>
  <c r="Y294" i="17"/>
  <c r="Y8" i="17"/>
  <c r="Y402" i="17"/>
  <c r="Y66" i="17"/>
  <c r="Y53" i="17"/>
  <c r="Y396" i="17"/>
  <c r="Y461" i="17"/>
  <c r="Y329" i="17"/>
  <c r="Y245" i="17"/>
  <c r="Y406" i="17"/>
  <c r="Y65" i="17"/>
  <c r="Y239" i="17"/>
  <c r="Y16" i="17"/>
  <c r="Y392" i="17"/>
  <c r="Y148" i="17"/>
  <c r="Y307" i="17"/>
  <c r="Y188" i="17"/>
  <c r="Y270" i="17"/>
  <c r="Y427" i="17"/>
  <c r="Y535" i="17"/>
  <c r="Y95" i="17"/>
  <c r="Y571" i="17"/>
  <c r="Y549" i="17"/>
  <c r="Y99" i="17"/>
  <c r="Y428" i="17"/>
  <c r="Y540" i="17"/>
  <c r="Y544" i="17"/>
  <c r="Y132" i="17"/>
  <c r="Y432" i="17"/>
  <c r="Y96" i="17"/>
  <c r="Y390" i="17"/>
  <c r="Y510" i="17"/>
  <c r="Y86" i="17"/>
  <c r="Y34" i="17"/>
  <c r="Y80" i="17"/>
  <c r="Y369" i="17"/>
  <c r="Y295" i="17"/>
  <c r="Y118" i="17"/>
  <c r="Y263" i="17"/>
  <c r="Y276" i="17"/>
  <c r="Y105" i="17"/>
  <c r="Y501" i="17"/>
  <c r="Y250" i="17"/>
  <c r="Y184" i="17"/>
  <c r="Y73" i="17"/>
  <c r="Y162" i="17"/>
  <c r="Y488" i="17"/>
  <c r="Y49" i="17"/>
  <c r="Y27" i="17"/>
  <c r="Y257" i="17"/>
  <c r="Y43" i="17"/>
  <c r="Y133" i="17"/>
  <c r="Y379" i="17"/>
  <c r="Y524" i="17"/>
  <c r="Y106" i="17"/>
  <c r="Y426" i="17"/>
  <c r="Y366" i="17"/>
  <c r="Y575" i="17"/>
  <c r="Y541" i="17"/>
  <c r="Y142" i="17"/>
  <c r="Y313" i="17"/>
  <c r="Y305" i="17"/>
  <c r="Y252" i="17"/>
  <c r="Y534" i="17"/>
  <c r="Y482" i="17"/>
  <c r="Y491" i="17"/>
  <c r="Y525" i="17"/>
  <c r="Y31" i="17"/>
  <c r="Y531" i="17"/>
  <c r="Y583" i="17"/>
  <c r="Y160" i="17"/>
  <c r="Y499" i="17"/>
  <c r="Y371" i="17"/>
  <c r="Y201" i="17"/>
  <c r="Y377" i="17"/>
  <c r="Y126" i="17"/>
  <c r="Y555" i="17"/>
  <c r="Y136" i="17"/>
  <c r="Y17" i="17"/>
  <c r="Y197" i="17"/>
  <c r="Y568" i="17"/>
  <c r="Y215" i="17"/>
  <c r="Y151" i="17"/>
  <c r="Y547" i="17"/>
  <c r="Y454" i="17"/>
  <c r="Y389" i="17"/>
  <c r="Y407" i="17"/>
  <c r="Y235" i="17"/>
  <c r="Y264" i="17"/>
  <c r="Y268" i="17"/>
  <c r="Y88" i="17"/>
  <c r="Y210" i="17"/>
  <c r="Y11" i="17"/>
  <c r="Y14" i="17"/>
  <c r="Y319" i="17"/>
  <c r="Y314" i="17"/>
  <c r="Y111" i="17"/>
  <c r="Y266" i="17"/>
  <c r="Y440" i="17"/>
  <c r="Y265" i="17"/>
  <c r="Y385" i="17"/>
  <c r="Y574" i="17"/>
  <c r="Y340" i="17"/>
  <c r="Y212" i="17"/>
  <c r="AI444" i="17"/>
  <c r="AI262" i="17"/>
  <c r="AI384" i="17"/>
  <c r="AI100" i="17"/>
  <c r="AI22" i="17"/>
  <c r="AI73" i="17"/>
  <c r="AJ1" i="17"/>
  <c r="AI556" i="17"/>
  <c r="AI572" i="17"/>
  <c r="AI431" i="17"/>
  <c r="AI408" i="17"/>
  <c r="AI534" i="17"/>
  <c r="AI59" i="17"/>
  <c r="AI218" i="17"/>
  <c r="AI344" i="17"/>
  <c r="AI453" i="17"/>
  <c r="AI199" i="17"/>
  <c r="AI580" i="17"/>
  <c r="AI46" i="17"/>
  <c r="AI30" i="17"/>
  <c r="AI403" i="17"/>
  <c r="AI579" i="17"/>
  <c r="AI284" i="17"/>
  <c r="AI526" i="17"/>
  <c r="AI375" i="17"/>
  <c r="AI349" i="17"/>
  <c r="AI435" i="17"/>
  <c r="AI81" i="17"/>
  <c r="AI127" i="17"/>
  <c r="AI328" i="17"/>
  <c r="AD137" i="17"/>
  <c r="AD303" i="17"/>
  <c r="AD554" i="17"/>
  <c r="AD190" i="17"/>
  <c r="AD142" i="17"/>
  <c r="AD138" i="17"/>
  <c r="AD582" i="17"/>
  <c r="AD168" i="17"/>
  <c r="AD34" i="17"/>
  <c r="AD388" i="17"/>
  <c r="AD191" i="17"/>
  <c r="AD17" i="17"/>
  <c r="AD350" i="17"/>
  <c r="AD178" i="17"/>
  <c r="AD160" i="17"/>
  <c r="AD520" i="17"/>
  <c r="AD84" i="17"/>
  <c r="AD206" i="17"/>
  <c r="AD402" i="17"/>
  <c r="J502" i="17"/>
  <c r="J387" i="17"/>
  <c r="J11" i="17"/>
  <c r="J283" i="17"/>
  <c r="J135" i="17"/>
  <c r="J567" i="17"/>
  <c r="J584" i="17"/>
  <c r="J467" i="17"/>
  <c r="J122" i="17"/>
  <c r="J114" i="17"/>
  <c r="J202" i="17"/>
  <c r="J420" i="17"/>
  <c r="J383" i="17"/>
  <c r="F556" i="17"/>
  <c r="E4" i="17"/>
  <c r="E292" i="17"/>
  <c r="E110" i="17"/>
  <c r="E158" i="17"/>
  <c r="E178" i="17"/>
  <c r="E324" i="17"/>
  <c r="E218" i="17"/>
  <c r="E52" i="17"/>
  <c r="E453" i="17"/>
  <c r="E496" i="17"/>
  <c r="E28" i="17"/>
  <c r="X546" i="17"/>
  <c r="W546" i="17"/>
  <c r="Y546" i="17"/>
  <c r="Y473" i="17"/>
  <c r="W104" i="17"/>
  <c r="X104" i="17"/>
  <c r="Y104" i="17"/>
  <c r="AI417" i="17"/>
  <c r="AI188" i="17"/>
  <c r="AI237" i="17"/>
  <c r="AI72" i="17"/>
  <c r="AI163" i="17"/>
  <c r="AI369" i="17"/>
  <c r="AI83" i="17"/>
  <c r="AI530" i="17"/>
  <c r="AI505" i="17"/>
  <c r="AI244" i="17"/>
  <c r="AI13" i="17"/>
  <c r="AI17" i="17"/>
  <c r="AI570" i="17"/>
  <c r="AI385" i="17"/>
  <c r="AI167" i="17"/>
  <c r="AI300" i="17"/>
  <c r="W178" i="17"/>
  <c r="Z178" i="17"/>
  <c r="X178" i="17"/>
  <c r="Y435" i="17"/>
  <c r="E210" i="17"/>
  <c r="E376" i="17"/>
  <c r="E527" i="17"/>
  <c r="E266" i="17"/>
  <c r="E34" i="17"/>
  <c r="E242" i="17"/>
  <c r="E554" i="17"/>
  <c r="E374" i="17"/>
  <c r="E513" i="17"/>
  <c r="E270" i="17"/>
  <c r="E114" i="17"/>
  <c r="E417" i="17"/>
  <c r="E575" i="17"/>
  <c r="E294" i="17"/>
  <c r="W191" i="17"/>
  <c r="Y191" i="17"/>
  <c r="X191" i="17"/>
  <c r="X554" i="17"/>
  <c r="W554" i="17"/>
  <c r="Y91" i="17"/>
  <c r="W91" i="17"/>
  <c r="X448" i="17"/>
  <c r="W448" i="17"/>
  <c r="Y448" i="17"/>
  <c r="T93" i="17"/>
  <c r="Z260" i="17"/>
  <c r="Z242" i="17"/>
  <c r="Z540" i="17"/>
  <c r="Z389" i="17"/>
  <c r="Z10" i="17"/>
  <c r="Z263" i="17"/>
  <c r="Z194" i="17"/>
  <c r="Z217" i="17"/>
  <c r="Z306" i="17"/>
  <c r="Z279" i="17"/>
  <c r="Z570" i="17"/>
  <c r="Z291" i="17"/>
  <c r="Z162" i="17"/>
  <c r="Z307" i="17"/>
  <c r="Z352" i="17"/>
  <c r="Z282" i="17"/>
  <c r="Z577" i="17"/>
  <c r="Z430" i="17"/>
  <c r="Z309" i="17"/>
  <c r="Z28" i="17"/>
  <c r="Z487" i="17"/>
  <c r="Z482" i="17"/>
  <c r="Z77" i="17"/>
  <c r="Z305" i="17"/>
  <c r="Z491" i="17"/>
  <c r="Z245" i="17"/>
  <c r="Z108" i="17"/>
  <c r="Z201" i="17"/>
  <c r="Z528" i="17"/>
  <c r="Z311" i="17"/>
  <c r="Z142" i="17"/>
  <c r="Z493" i="17"/>
  <c r="Z14" i="17"/>
  <c r="Z527" i="17"/>
  <c r="Z521" i="17"/>
  <c r="Z57" i="17"/>
  <c r="T381" i="17"/>
  <c r="X168" i="17"/>
  <c r="W168" i="17"/>
  <c r="Y168" i="17"/>
  <c r="Y530" i="17"/>
  <c r="W402" i="17"/>
  <c r="X402" i="17"/>
  <c r="W394" i="17"/>
  <c r="X394" i="17"/>
  <c r="X334" i="17"/>
  <c r="W334" i="17"/>
  <c r="X462" i="17"/>
  <c r="W462" i="17"/>
  <c r="X571" i="17"/>
  <c r="W571" i="17"/>
  <c r="X172" i="17"/>
  <c r="W172" i="17"/>
  <c r="Y360" i="17"/>
  <c r="X491" i="17"/>
  <c r="X368" i="17"/>
  <c r="W368" i="17"/>
  <c r="X114" i="17"/>
  <c r="W488" i="17"/>
  <c r="X488" i="17"/>
  <c r="X487" i="17"/>
  <c r="X463" i="17"/>
  <c r="X298" i="17"/>
  <c r="X249" i="17"/>
  <c r="X502" i="17"/>
  <c r="X520" i="17"/>
  <c r="X443" i="17"/>
  <c r="X390" i="17"/>
  <c r="X447" i="17"/>
  <c r="X94" i="17"/>
  <c r="X57" i="17"/>
  <c r="X281" i="17"/>
  <c r="X237" i="17"/>
  <c r="X525" i="17"/>
  <c r="X410" i="17"/>
  <c r="X406" i="17"/>
  <c r="X359" i="17"/>
  <c r="X256" i="17"/>
  <c r="X177" i="17"/>
  <c r="X552" i="17"/>
  <c r="X472" i="17"/>
  <c r="X379" i="17"/>
  <c r="X257" i="17"/>
  <c r="X532" i="17"/>
  <c r="W532" i="17"/>
  <c r="W480" i="17"/>
  <c r="X480" i="17"/>
  <c r="W465" i="17"/>
  <c r="X465" i="17"/>
  <c r="W427" i="17"/>
  <c r="X427" i="17"/>
  <c r="W419" i="17"/>
  <c r="X419" i="17"/>
  <c r="W366" i="17"/>
  <c r="X366" i="17"/>
  <c r="W300" i="17"/>
  <c r="X300" i="17"/>
  <c r="W185" i="17"/>
  <c r="X185" i="17"/>
  <c r="C585" i="17"/>
  <c r="C484" i="17"/>
  <c r="C458" i="17"/>
  <c r="C528" i="17"/>
  <c r="C501" i="17"/>
  <c r="C506" i="17"/>
  <c r="C402" i="17"/>
  <c r="C426" i="17"/>
  <c r="C394" i="17"/>
  <c r="C423" i="17"/>
  <c r="C406" i="17"/>
  <c r="C328" i="17"/>
  <c r="C304" i="17"/>
  <c r="C395" i="17"/>
  <c r="C378" i="17"/>
  <c r="C355" i="17"/>
  <c r="C284" i="17"/>
  <c r="C216" i="17"/>
  <c r="C229" i="17"/>
  <c r="C213" i="17"/>
  <c r="C193" i="17"/>
  <c r="C172" i="17"/>
  <c r="C177" i="17"/>
  <c r="C157" i="17"/>
  <c r="C150" i="17"/>
  <c r="C576" i="17"/>
  <c r="C564" i="17"/>
  <c r="C524" i="17"/>
  <c r="C497" i="17"/>
  <c r="C482" i="17"/>
  <c r="S482" i="17" s="1"/>
  <c r="C422" i="17"/>
  <c r="C363" i="17"/>
  <c r="C391" i="17"/>
  <c r="C346" i="17"/>
  <c r="C383" i="17"/>
  <c r="C364" i="17"/>
  <c r="C327" i="17"/>
  <c r="C297" i="17"/>
  <c r="C289" i="17"/>
  <c r="C285" i="17"/>
  <c r="C253" i="17"/>
  <c r="C212" i="17"/>
  <c r="C559" i="17"/>
  <c r="C571" i="17"/>
  <c r="C588" i="17"/>
  <c r="C418" i="17"/>
  <c r="C435" i="17"/>
  <c r="C419" i="17"/>
  <c r="C324" i="17"/>
  <c r="C387" i="17"/>
  <c r="C583" i="17"/>
  <c r="C555" i="17"/>
  <c r="C560" i="17"/>
  <c r="C548" i="17"/>
  <c r="S548" i="17" s="1"/>
  <c r="C567" i="17"/>
  <c r="C520" i="17"/>
  <c r="C459" i="17"/>
  <c r="C460" i="17"/>
  <c r="T460" i="17" s="1"/>
  <c r="C398" i="17"/>
  <c r="C414" i="17"/>
  <c r="C347" i="17"/>
  <c r="C382" i="17"/>
  <c r="C375" i="17"/>
  <c r="C359" i="17"/>
  <c r="C371" i="17"/>
  <c r="C319" i="17"/>
  <c r="T319" i="17" s="1"/>
  <c r="C249" i="17"/>
  <c r="C233" i="17"/>
  <c r="C169" i="17"/>
  <c r="C146" i="17"/>
  <c r="C143" i="17"/>
  <c r="C122" i="17"/>
  <c r="C102" i="17"/>
  <c r="C40" i="17"/>
  <c r="C18" i="17"/>
  <c r="C22" i="17"/>
  <c r="C6" i="17"/>
  <c r="C526" i="17"/>
  <c r="C553" i="17"/>
  <c r="C547" i="17"/>
  <c r="C580" i="17"/>
  <c r="C572" i="17"/>
  <c r="C516" i="17"/>
  <c r="C476" i="17"/>
  <c r="C447" i="17"/>
  <c r="C410" i="17"/>
  <c r="C467" i="17"/>
  <c r="C431" i="17"/>
  <c r="C415" i="17"/>
  <c r="C390" i="17"/>
  <c r="C320" i="17"/>
  <c r="C407" i="17"/>
  <c r="C350" i="17"/>
  <c r="C334" i="17"/>
  <c r="C315" i="17"/>
  <c r="C257" i="17"/>
  <c r="C258" i="17"/>
  <c r="C256" i="17"/>
  <c r="C240" i="17"/>
  <c r="C245" i="17"/>
  <c r="C221" i="17"/>
  <c r="C584" i="17"/>
  <c r="S584" i="17" s="1"/>
  <c r="C556" i="17"/>
  <c r="C540" i="17"/>
  <c r="C483" i="17"/>
  <c r="C502" i="17"/>
  <c r="C443" i="17"/>
  <c r="C471" i="17"/>
  <c r="C439" i="17"/>
  <c r="C403" i="17"/>
  <c r="C366" i="17"/>
  <c r="C362" i="17"/>
  <c r="C339" i="17"/>
  <c r="C335" i="17"/>
  <c r="C196" i="17"/>
  <c r="C236" i="17"/>
  <c r="C201" i="17"/>
  <c r="C189" i="17"/>
  <c r="C139" i="17"/>
  <c r="C118" i="17"/>
  <c r="T118" i="17" s="1"/>
  <c r="C98" i="17"/>
  <c r="C48" i="17"/>
  <c r="C25" i="17"/>
  <c r="C5" i="17"/>
  <c r="C4" i="17"/>
  <c r="C542" i="17"/>
  <c r="C586" i="17"/>
  <c r="C527" i="17"/>
  <c r="C545" i="17"/>
  <c r="C536" i="17"/>
  <c r="C498" i="17"/>
  <c r="C475" i="17"/>
  <c r="C434" i="17"/>
  <c r="C451" i="17"/>
  <c r="C427" i="17"/>
  <c r="C411" i="17"/>
  <c r="T411" i="17" s="1"/>
  <c r="C379" i="17"/>
  <c r="C331" i="17"/>
  <c r="C316" i="17"/>
  <c r="T316" i="17" s="1"/>
  <c r="C312" i="17"/>
  <c r="C351" i="17"/>
  <c r="C308" i="17"/>
  <c r="C200" i="17"/>
  <c r="C252" i="17"/>
  <c r="C228" i="17"/>
  <c r="T228" i="17" s="1"/>
  <c r="C241" i="17"/>
  <c r="C217" i="17"/>
  <c r="C197" i="17"/>
  <c r="C180" i="17"/>
  <c r="C181" i="17"/>
  <c r="S181" i="17" s="1"/>
  <c r="C166" i="17"/>
  <c r="C162" i="17"/>
  <c r="C158" i="17"/>
  <c r="C130" i="17"/>
  <c r="T130" i="17" s="1"/>
  <c r="C109" i="17"/>
  <c r="C85" i="17"/>
  <c r="C86" i="17"/>
  <c r="C29" i="17"/>
  <c r="C17" i="17"/>
  <c r="T17" i="17" s="1"/>
  <c r="C8" i="17"/>
  <c r="C525" i="17"/>
  <c r="C505" i="17"/>
  <c r="S505" i="17" s="1"/>
  <c r="C448" i="17"/>
  <c r="C425" i="17"/>
  <c r="C341" i="17"/>
  <c r="C552" i="17"/>
  <c r="C532" i="17"/>
  <c r="C544" i="17"/>
  <c r="C568" i="17"/>
  <c r="C510" i="17"/>
  <c r="C494" i="17"/>
  <c r="C479" i="17"/>
  <c r="C463" i="17"/>
  <c r="C487" i="17"/>
  <c r="C455" i="17"/>
  <c r="C430" i="17"/>
  <c r="C442" i="17"/>
  <c r="C399" i="17"/>
  <c r="S399" i="17" s="1"/>
  <c r="C386" i="17"/>
  <c r="C367" i="17"/>
  <c r="C348" i="17"/>
  <c r="C332" i="17"/>
  <c r="C281" i="17"/>
  <c r="C293" i="17"/>
  <c r="T293" i="17" s="1"/>
  <c r="C277" i="17"/>
  <c r="C237" i="17"/>
  <c r="C220" i="17"/>
  <c r="C176" i="17"/>
  <c r="X336" i="17"/>
  <c r="W336" i="17"/>
  <c r="W200" i="17"/>
  <c r="X200" i="17"/>
  <c r="W284" i="17"/>
  <c r="T386" i="17"/>
  <c r="S386" i="17"/>
  <c r="S109" i="17"/>
  <c r="T109" i="17"/>
  <c r="S316" i="17"/>
  <c r="S383" i="17"/>
  <c r="T383" i="17"/>
  <c r="T202" i="17"/>
  <c r="S202" i="17"/>
  <c r="S394" i="17"/>
  <c r="T394" i="17"/>
  <c r="T399" i="17"/>
  <c r="S130" i="17"/>
  <c r="S319" i="17"/>
  <c r="S460" i="17"/>
  <c r="T294" i="17"/>
  <c r="S294" i="17"/>
  <c r="T371" i="17"/>
  <c r="S371" i="17"/>
  <c r="S293" i="17"/>
  <c r="T162" i="17"/>
  <c r="S162" i="17"/>
  <c r="S411" i="17"/>
  <c r="S118" i="17"/>
  <c r="T520" i="17"/>
  <c r="S520" i="17"/>
  <c r="S363" i="17"/>
  <c r="T363" i="17"/>
  <c r="T355" i="17"/>
  <c r="S355" i="17"/>
  <c r="S266" i="17"/>
  <c r="T266" i="17"/>
  <c r="S525" i="17"/>
  <c r="T525" i="17"/>
  <c r="S455" i="17"/>
  <c r="T455" i="17"/>
  <c r="S17" i="17"/>
  <c r="S200" i="17"/>
  <c r="T200" i="17"/>
  <c r="T556" i="17"/>
  <c r="S556" i="17"/>
  <c r="T143" i="17"/>
  <c r="S143" i="17"/>
  <c r="S402" i="17"/>
  <c r="T402" i="17"/>
  <c r="T277" i="17"/>
  <c r="S277" i="17"/>
  <c r="S228" i="17"/>
  <c r="T339" i="17"/>
  <c r="S339" i="17"/>
  <c r="T29" i="17"/>
  <c r="S29" i="17"/>
  <c r="T181" i="17"/>
  <c r="T548" i="17"/>
  <c r="T482" i="17"/>
  <c r="T172" i="17"/>
  <c r="S172" i="17"/>
  <c r="AJ294" i="17"/>
  <c r="AJ213" i="17"/>
  <c r="AJ179" i="17"/>
  <c r="AJ443" i="17"/>
  <c r="AJ518" i="17"/>
  <c r="AJ246" i="17"/>
  <c r="AJ28" i="17"/>
  <c r="AJ295" i="17"/>
  <c r="AJ560" i="17"/>
  <c r="AJ566" i="17"/>
  <c r="AJ175" i="17"/>
  <c r="AJ274" i="17"/>
  <c r="AJ101" i="17"/>
  <c r="AJ111" i="17"/>
  <c r="AJ196" i="17"/>
  <c r="AJ531" i="17"/>
  <c r="AJ18" i="17"/>
  <c r="AJ514" i="17"/>
  <c r="AJ123" i="17"/>
  <c r="AJ450" i="17"/>
  <c r="AJ559" i="17"/>
  <c r="AJ286" i="17"/>
  <c r="AJ74" i="17"/>
  <c r="AJ176" i="17"/>
  <c r="AJ160" i="17"/>
  <c r="AJ260" i="17"/>
  <c r="AJ409" i="17"/>
  <c r="AJ501" i="17"/>
  <c r="AJ538" i="17"/>
  <c r="AJ244" i="17"/>
  <c r="AJ478" i="17"/>
  <c r="AJ184" i="17"/>
  <c r="AJ321" i="17"/>
  <c r="AJ100" i="17"/>
  <c r="AJ212" i="17"/>
  <c r="AJ104" i="17"/>
  <c r="AJ399" i="17"/>
  <c r="AJ113" i="17"/>
  <c r="AJ150" i="17"/>
  <c r="AJ49" i="17"/>
  <c r="AJ256" i="17"/>
  <c r="AJ463" i="17"/>
  <c r="AJ549" i="17"/>
  <c r="AJ214" i="17"/>
  <c r="AJ454" i="17"/>
  <c r="AJ253" i="17"/>
  <c r="AJ523" i="17"/>
  <c r="AJ543" i="17"/>
  <c r="AJ462" i="17"/>
  <c r="AJ135" i="17"/>
  <c r="AJ198" i="17"/>
  <c r="AJ98" i="17"/>
  <c r="AJ232" i="17"/>
  <c r="AJ357" i="17"/>
  <c r="AJ284" i="17"/>
  <c r="AJ102" i="17"/>
  <c r="AJ39" i="17"/>
  <c r="AJ386" i="17"/>
  <c r="AJ11" i="17"/>
  <c r="AJ193" i="17"/>
  <c r="AJ524" i="17"/>
  <c r="AJ329" i="17"/>
  <c r="AJ202" i="17"/>
  <c r="AJ296" i="17"/>
  <c r="AJ340" i="17"/>
  <c r="AJ59" i="17"/>
  <c r="AJ564" i="17"/>
  <c r="AJ389" i="17"/>
  <c r="AJ331" i="17"/>
  <c r="AJ511" i="17"/>
  <c r="AJ80" i="17"/>
  <c r="AJ299" i="17"/>
  <c r="AJ555" i="17"/>
  <c r="AJ167" i="17"/>
  <c r="AJ41" i="17"/>
  <c r="AJ205" i="17"/>
  <c r="AJ271" i="17"/>
  <c r="AJ258" i="17"/>
  <c r="AJ265" i="17"/>
  <c r="AJ165" i="17"/>
  <c r="AJ262" i="17"/>
  <c r="AJ351" i="17"/>
  <c r="AJ536" i="17"/>
  <c r="AJ328" i="17"/>
  <c r="AJ238" i="17"/>
  <c r="AJ132" i="17"/>
  <c r="AJ4" i="17"/>
  <c r="AJ341" i="17"/>
  <c r="AJ31" i="17"/>
  <c r="AJ336" i="17"/>
  <c r="AJ34" i="17"/>
  <c r="AJ461" i="17"/>
  <c r="AJ512" i="17"/>
  <c r="AJ353" i="17"/>
  <c r="AJ449" i="17"/>
  <c r="AJ77" i="17"/>
  <c r="AJ529" i="17"/>
  <c r="AJ333" i="17"/>
  <c r="AJ261" i="17"/>
  <c r="AJ474" i="17"/>
  <c r="AJ488" i="17"/>
  <c r="AJ503" i="17"/>
  <c r="AJ393" i="17"/>
  <c r="AJ429" i="17"/>
  <c r="AJ322" i="17"/>
  <c r="AJ354" i="17"/>
  <c r="AJ26" i="17"/>
  <c r="AJ356" i="17"/>
  <c r="AJ99" i="17"/>
  <c r="AJ580" i="17"/>
  <c r="AJ360" i="17"/>
  <c r="AJ209" i="17"/>
  <c r="AJ149" i="17"/>
  <c r="AJ87" i="17"/>
  <c r="AJ51" i="17"/>
  <c r="AJ230" i="17"/>
  <c r="AJ89" i="17"/>
  <c r="AJ556" i="17"/>
  <c r="AJ418" i="17"/>
  <c r="AJ266" i="17"/>
  <c r="AJ140" i="17"/>
  <c r="AJ55" i="17"/>
  <c r="AJ37" i="17"/>
  <c r="AJ29" i="17"/>
  <c r="AJ373" i="17"/>
  <c r="AJ174" i="17"/>
  <c r="AJ25" i="17"/>
  <c r="AJ247" i="17"/>
  <c r="AJ505" i="17"/>
  <c r="AJ120" i="17"/>
  <c r="AJ45" i="17"/>
  <c r="AJ52" i="17"/>
  <c r="AJ264" i="17"/>
  <c r="AJ158" i="17"/>
  <c r="AJ415" i="17"/>
  <c r="AJ574" i="17"/>
  <c r="AJ217" i="17"/>
  <c r="AJ115" i="17"/>
  <c r="AJ269" i="17"/>
  <c r="AJ110" i="17"/>
  <c r="AJ541" i="17"/>
  <c r="AJ182" i="17"/>
  <c r="AJ368" i="17"/>
  <c r="AJ177" i="17"/>
  <c r="AJ394" i="17"/>
  <c r="AJ156" i="17"/>
  <c r="AJ279" i="17"/>
  <c r="AJ366" i="17"/>
  <c r="AJ508" i="17"/>
  <c r="AJ534" i="17"/>
  <c r="AJ584" i="17"/>
  <c r="AJ442" i="17"/>
  <c r="AJ283" i="17"/>
  <c r="AJ588" i="17"/>
  <c r="AJ44" i="17"/>
  <c r="AJ297" i="17"/>
  <c r="AJ300" i="17"/>
  <c r="AJ491" i="17"/>
  <c r="AJ231" i="17"/>
  <c r="AJ263" i="17"/>
  <c r="AJ312" i="17"/>
  <c r="AJ466" i="17"/>
  <c r="AJ581" i="17"/>
  <c r="AJ130" i="17"/>
  <c r="AJ223" i="17"/>
  <c r="AJ257" i="17"/>
  <c r="AJ285" i="17"/>
  <c r="AJ467" i="17"/>
  <c r="AJ137" i="17"/>
  <c r="AJ539" i="17"/>
  <c r="AJ308" i="17"/>
  <c r="AJ348" i="17"/>
  <c r="AJ56" i="17"/>
  <c r="AJ70" i="17"/>
  <c r="AJ172" i="17"/>
  <c r="AJ578" i="17"/>
  <c r="AJ583" i="17"/>
  <c r="AJ464" i="17"/>
  <c r="AJ252" i="17"/>
  <c r="AJ585" i="17"/>
  <c r="AJ35" i="17"/>
  <c r="AJ152" i="17"/>
  <c r="AJ171" i="17"/>
  <c r="AJ291" i="17"/>
  <c r="AJ412" i="17"/>
  <c r="AJ400" i="17"/>
  <c r="AJ228" i="17"/>
  <c r="AJ105" i="17"/>
  <c r="AJ349" i="17"/>
  <c r="AJ426" i="17"/>
  <c r="AJ497" i="17"/>
  <c r="AJ552" i="17"/>
  <c r="AJ215" i="17"/>
  <c r="AJ402" i="17"/>
  <c r="AJ189" i="17"/>
  <c r="AJ248" i="17"/>
  <c r="AJ109" i="17"/>
  <c r="AJ390" i="17"/>
  <c r="AK1" i="17"/>
  <c r="AJ86" i="17"/>
  <c r="AJ307" i="17"/>
  <c r="AJ571" i="17"/>
  <c r="AJ480" i="17"/>
  <c r="AJ452" i="17"/>
  <c r="AJ281" i="17"/>
  <c r="AJ422" i="17"/>
  <c r="AJ485" i="17"/>
  <c r="AJ298" i="17"/>
  <c r="AJ186" i="17"/>
  <c r="AJ91" i="17"/>
  <c r="AJ139" i="17"/>
  <c r="AJ226" i="17"/>
  <c r="AJ374" i="17"/>
  <c r="AJ90" i="17"/>
  <c r="AJ419" i="17"/>
  <c r="AJ61" i="17"/>
  <c r="AJ277" i="17"/>
  <c r="AJ342" i="17"/>
  <c r="AJ15" i="17"/>
  <c r="AJ516" i="17"/>
  <c r="AJ517" i="17"/>
  <c r="AJ388" i="17"/>
  <c r="AJ47" i="17"/>
  <c r="AJ542" i="17"/>
  <c r="AJ153" i="17"/>
  <c r="AJ280" i="17"/>
  <c r="AJ537" i="17"/>
  <c r="AJ62" i="17"/>
  <c r="AJ573" i="17"/>
  <c r="AJ112" i="17"/>
  <c r="AJ565" i="17"/>
  <c r="AJ320" i="17"/>
  <c r="AJ358" i="17"/>
  <c r="AJ496" i="17"/>
  <c r="AJ361" i="17"/>
  <c r="AJ445" i="17"/>
  <c r="AJ249" i="17"/>
  <c r="AJ364" i="17"/>
  <c r="AJ267" i="17"/>
  <c r="AJ317" i="17"/>
  <c r="AJ12" i="17"/>
  <c r="AJ526" i="17"/>
  <c r="AJ125" i="17"/>
  <c r="AJ370" i="17"/>
  <c r="AJ380" i="17"/>
  <c r="AJ194" i="17"/>
  <c r="AJ240" i="17"/>
  <c r="AJ482" i="17"/>
  <c r="AJ305" i="17"/>
  <c r="AJ378" i="17"/>
  <c r="AJ221" i="17"/>
  <c r="AJ359" i="17"/>
  <c r="AJ405" i="17"/>
  <c r="AJ46" i="17"/>
  <c r="AJ219" i="17"/>
  <c r="AJ169" i="17"/>
  <c r="AJ64" i="17"/>
  <c r="AJ227" i="17"/>
  <c r="AJ567" i="17"/>
  <c r="AJ235" i="17"/>
  <c r="AJ10" i="17"/>
  <c r="AJ124" i="17"/>
  <c r="AJ398" i="17"/>
  <c r="AJ76" i="17"/>
  <c r="AJ170" i="17"/>
  <c r="AJ513" i="17"/>
  <c r="AJ346" i="17"/>
  <c r="AJ146" i="17"/>
  <c r="AJ24" i="17"/>
  <c r="AJ48" i="17"/>
  <c r="AJ127" i="17"/>
  <c r="AJ118" i="17"/>
  <c r="AJ495" i="17"/>
  <c r="AJ192" i="17"/>
  <c r="AJ65" i="17"/>
  <c r="AJ8" i="17"/>
  <c r="AJ520" i="17"/>
  <c r="AJ81" i="17"/>
  <c r="AJ204" i="17"/>
  <c r="AJ107" i="17"/>
  <c r="AJ220" i="17"/>
  <c r="AJ88" i="17"/>
  <c r="AJ197" i="17"/>
  <c r="AJ522" i="17"/>
  <c r="AJ96" i="17"/>
  <c r="AJ23" i="17"/>
  <c r="AJ372" i="17"/>
  <c r="AJ180" i="17"/>
  <c r="AJ83" i="17"/>
  <c r="AJ327" i="17"/>
  <c r="AJ78" i="17"/>
  <c r="AJ481" i="17"/>
  <c r="AJ318" i="17"/>
  <c r="AJ66" i="17"/>
  <c r="AJ470" i="17"/>
  <c r="AJ428" i="17"/>
  <c r="AJ367" i="17"/>
  <c r="AJ438" i="17"/>
  <c r="AJ5" i="17"/>
  <c r="AJ129" i="17"/>
  <c r="AJ58" i="17"/>
  <c r="AJ128" i="17"/>
  <c r="AJ236" i="17"/>
  <c r="AJ210" i="17"/>
  <c r="AJ519" i="17"/>
  <c r="AJ272" i="17"/>
  <c r="AJ40" i="17"/>
  <c r="AJ492" i="17"/>
  <c r="AJ444" i="17"/>
  <c r="AJ506" i="17"/>
  <c r="AJ554" i="17"/>
  <c r="AJ50" i="17"/>
  <c r="AJ430" i="17"/>
  <c r="AJ319" i="17"/>
  <c r="AJ114" i="17"/>
  <c r="AJ403" i="17"/>
  <c r="AJ532" i="17"/>
  <c r="AJ162" i="17"/>
  <c r="AJ222" i="17"/>
  <c r="AJ558" i="17"/>
  <c r="AJ242" i="17"/>
  <c r="AJ527" i="17"/>
  <c r="AJ63" i="17"/>
  <c r="AJ69" i="17"/>
  <c r="AJ13" i="17"/>
  <c r="AJ309" i="17"/>
  <c r="AJ306" i="17"/>
  <c r="AJ314" i="17"/>
  <c r="AJ121" i="17"/>
  <c r="AJ363" i="17"/>
  <c r="AJ7" i="17"/>
  <c r="AJ434" i="17"/>
  <c r="AJ330" i="17"/>
  <c r="AJ151" i="17"/>
  <c r="AJ126" i="17"/>
  <c r="AJ95" i="17"/>
  <c r="AJ278" i="17"/>
  <c r="AJ483" i="17"/>
  <c r="AJ339" i="17"/>
  <c r="AJ255" i="17"/>
  <c r="AJ108" i="17"/>
  <c r="AJ392" i="17"/>
  <c r="AJ241" i="17"/>
  <c r="AJ435" i="17"/>
  <c r="AJ413" i="17"/>
  <c r="AJ144" i="17"/>
  <c r="AJ303" i="17"/>
  <c r="AJ484" i="17"/>
  <c r="AJ377" i="17"/>
  <c r="AJ576" i="17"/>
  <c r="AJ119" i="17"/>
  <c r="AJ510" i="17"/>
  <c r="AJ568" i="17"/>
  <c r="AJ447" i="17"/>
  <c r="AJ548" i="17"/>
  <c r="AJ200" i="17"/>
  <c r="AJ188" i="17"/>
  <c r="AJ546" i="17"/>
  <c r="AJ460" i="17"/>
  <c r="AJ67" i="17"/>
  <c r="AJ498" i="17"/>
  <c r="AJ477" i="17"/>
  <c r="AJ437" i="17"/>
  <c r="AJ424" i="17"/>
  <c r="AJ178" i="17"/>
  <c r="AJ251" i="17"/>
  <c r="AJ142" i="17"/>
  <c r="AJ190" i="17"/>
  <c r="AJ181" i="17"/>
  <c r="AJ408" i="17"/>
  <c r="AJ397" i="17"/>
  <c r="AJ6" i="17"/>
  <c r="AJ239" i="17"/>
  <c r="AJ479" i="17"/>
  <c r="AJ337" i="17"/>
  <c r="AJ423" i="17"/>
  <c r="AJ33" i="17"/>
  <c r="AJ528" i="17"/>
  <c r="AJ448" i="17"/>
  <c r="AJ406" i="17"/>
  <c r="AJ20" i="17"/>
  <c r="AJ103" i="17"/>
  <c r="AJ338" i="17"/>
  <c r="AJ73" i="17"/>
  <c r="AJ396" i="17"/>
  <c r="AJ414" i="17"/>
  <c r="AJ191" i="17"/>
  <c r="AJ451" i="17"/>
  <c r="AJ407" i="17"/>
  <c r="AJ92" i="17"/>
  <c r="AJ270" i="17"/>
  <c r="AJ431" i="17"/>
  <c r="AJ521" i="17"/>
  <c r="AJ288" i="17"/>
  <c r="AJ60" i="17"/>
  <c r="AJ155" i="17"/>
  <c r="AJ245" i="17"/>
  <c r="AJ290" i="17"/>
  <c r="AJ159" i="17"/>
  <c r="AJ201" i="17"/>
  <c r="AJ355" i="17"/>
  <c r="AJ383" i="17"/>
  <c r="AJ500" i="17"/>
  <c r="AJ72" i="17"/>
  <c r="AJ425" i="17"/>
  <c r="AJ468" i="17"/>
  <c r="AJ143" i="17"/>
  <c r="AJ147" i="17"/>
  <c r="AJ557" i="17"/>
  <c r="AJ315" i="17"/>
  <c r="AJ289" i="17"/>
  <c r="AJ332" i="17"/>
  <c r="AJ469" i="17"/>
  <c r="AJ141" i="17"/>
  <c r="AJ420" i="17"/>
  <c r="AJ550" i="17"/>
  <c r="AJ17" i="17"/>
  <c r="AJ545" i="17"/>
  <c r="AJ401" i="17"/>
  <c r="AJ457" i="17"/>
  <c r="AJ362" i="17"/>
  <c r="AJ572" i="17"/>
  <c r="AJ379" i="17"/>
  <c r="AJ173" i="17"/>
  <c r="AJ43" i="17"/>
  <c r="AJ455" i="17"/>
  <c r="AJ535" i="17"/>
  <c r="AJ465" i="17"/>
  <c r="AJ133" i="17"/>
  <c r="AJ21" i="17"/>
  <c r="AJ116" i="17"/>
  <c r="AJ410" i="17"/>
  <c r="AJ432" i="17"/>
  <c r="AJ30" i="17"/>
  <c r="AJ157" i="17"/>
  <c r="AJ490" i="17"/>
  <c r="AJ493" i="17"/>
  <c r="AJ323" i="17"/>
  <c r="AJ553" i="17"/>
  <c r="AJ446" i="17"/>
  <c r="AJ38" i="17"/>
  <c r="AJ525" i="17"/>
  <c r="AJ371" i="17"/>
  <c r="AJ540" i="17"/>
  <c r="AJ391" i="17"/>
  <c r="AJ211" i="17"/>
  <c r="AJ441" i="17"/>
  <c r="AJ199" i="17"/>
  <c r="AJ22" i="17"/>
  <c r="AJ473" i="17"/>
  <c r="AJ515" i="17"/>
  <c r="AJ106" i="17"/>
  <c r="AJ530" i="17"/>
  <c r="AJ547" i="17"/>
  <c r="AJ19" i="17"/>
  <c r="AJ334" i="17"/>
  <c r="AJ42" i="17"/>
  <c r="AJ68" i="17"/>
  <c r="AJ218" i="17"/>
  <c r="AJ416" i="17"/>
  <c r="AJ206" i="17"/>
  <c r="AJ84" i="17"/>
  <c r="AJ54" i="17"/>
  <c r="AJ459" i="17"/>
  <c r="AJ36" i="17"/>
  <c r="AJ382" i="17"/>
  <c r="AJ229" i="17"/>
  <c r="AJ276" i="17"/>
  <c r="AJ385" i="17"/>
  <c r="AJ168" i="17"/>
  <c r="AJ375" i="17"/>
  <c r="AJ436" i="17"/>
  <c r="AJ579" i="17"/>
  <c r="AJ476" i="17"/>
  <c r="AJ57" i="17"/>
  <c r="AJ216" i="17"/>
  <c r="AJ259" i="17"/>
  <c r="AJ472" i="17"/>
  <c r="AJ569" i="17"/>
  <c r="AJ32" i="17"/>
  <c r="AJ163" i="17"/>
  <c r="AJ350" i="17"/>
  <c r="AJ164" i="17"/>
  <c r="AJ97" i="17"/>
  <c r="AJ387" i="17"/>
  <c r="AJ131" i="17"/>
  <c r="AJ582" i="17"/>
  <c r="AJ344" i="17"/>
  <c r="AJ440" i="17"/>
  <c r="AJ404" i="17"/>
  <c r="AJ233" i="17"/>
  <c r="AJ313" i="17"/>
  <c r="AJ85" i="17"/>
  <c r="AJ243" i="17"/>
  <c r="AJ471" i="17"/>
  <c r="AJ343" i="17"/>
  <c r="AJ376" i="17"/>
  <c r="AJ122" i="17"/>
  <c r="AJ324" i="17"/>
  <c r="AJ509" i="17"/>
  <c r="AJ237" i="17"/>
  <c r="AJ282" i="17"/>
  <c r="AJ134" i="17"/>
  <c r="AJ138" i="17"/>
  <c r="AJ411" i="17"/>
  <c r="AJ250" i="17"/>
  <c r="AJ453" i="17"/>
  <c r="AJ458" i="17"/>
  <c r="AJ53" i="17"/>
  <c r="AJ417" i="17"/>
  <c r="AJ421" i="17"/>
  <c r="AJ301" i="17"/>
  <c r="AJ507" i="17"/>
  <c r="AJ208" i="17"/>
  <c r="AJ136" i="17"/>
  <c r="AJ268" i="17"/>
  <c r="AJ225" i="17"/>
  <c r="AJ302" i="17"/>
  <c r="AJ427" i="17"/>
  <c r="AJ187" i="17"/>
  <c r="AJ369" i="17"/>
  <c r="AJ345" i="17"/>
  <c r="AJ9" i="17"/>
  <c r="AJ71" i="17"/>
  <c r="AJ311" i="17"/>
  <c r="AJ310" i="17"/>
  <c r="AJ166" i="17"/>
  <c r="AJ275" i="17"/>
  <c r="AJ94" i="17"/>
  <c r="AJ502" i="17"/>
  <c r="AJ183" i="17"/>
  <c r="AJ586" i="17"/>
  <c r="AJ365" i="17"/>
  <c r="AJ575" i="17"/>
  <c r="AJ27" i="17"/>
  <c r="AJ203" i="17"/>
  <c r="AJ456" i="17"/>
  <c r="AJ16" i="17"/>
  <c r="AJ207" i="17"/>
  <c r="AJ494" i="17"/>
  <c r="AJ395" i="17"/>
  <c r="AJ326" i="17"/>
  <c r="AJ254" i="17"/>
  <c r="AJ570" i="17"/>
  <c r="AJ273" i="17"/>
  <c r="AJ161" i="17"/>
  <c r="AJ148" i="17"/>
  <c r="AJ75" i="17"/>
  <c r="AJ304" i="17"/>
  <c r="AJ347" i="17"/>
  <c r="AJ335" i="17"/>
  <c r="AJ384" i="17"/>
  <c r="AJ316" i="17"/>
  <c r="AJ487" i="17"/>
  <c r="AJ533" i="17"/>
  <c r="AJ325" i="17"/>
  <c r="AJ117" i="17"/>
  <c r="AJ185" i="17"/>
  <c r="AJ287" i="17"/>
  <c r="AJ352" i="17"/>
  <c r="AJ292" i="17"/>
  <c r="AJ499" i="17"/>
  <c r="AJ475" i="17"/>
  <c r="AJ82" i="17"/>
  <c r="AJ577" i="17"/>
  <c r="AJ439" i="17"/>
  <c r="AJ433" i="17"/>
  <c r="AJ544" i="17"/>
  <c r="AJ79" i="17"/>
  <c r="AJ293" i="17"/>
  <c r="AJ14" i="17"/>
  <c r="T253" i="17"/>
  <c r="S253" i="17"/>
  <c r="S86" i="17"/>
  <c r="T86" i="17"/>
  <c r="S221" i="17"/>
  <c r="T221" i="17"/>
  <c r="T447" i="17"/>
  <c r="S447" i="17"/>
  <c r="T6" i="17"/>
  <c r="S6" i="17"/>
  <c r="S169" i="17"/>
  <c r="T169" i="17"/>
  <c r="S193" i="17"/>
  <c r="T193" i="17"/>
  <c r="T501" i="17"/>
  <c r="S501" i="17"/>
  <c r="S379" i="17"/>
  <c r="T379" i="17"/>
  <c r="S391" i="17"/>
  <c r="T391" i="17"/>
  <c r="T85" i="17"/>
  <c r="S85" i="17"/>
  <c r="S475" i="17"/>
  <c r="T475" i="17"/>
  <c r="S245" i="17"/>
  <c r="T245" i="17"/>
  <c r="S407" i="17"/>
  <c r="T407" i="17"/>
  <c r="AK216" i="17"/>
  <c r="AK336" i="17"/>
  <c r="AK439" i="17"/>
  <c r="AK366" i="17"/>
  <c r="AK193" i="17"/>
  <c r="AK583" i="17"/>
  <c r="AK399" i="17"/>
  <c r="AK210" i="17"/>
  <c r="AK144" i="17"/>
  <c r="AK60" i="17"/>
  <c r="AK33" i="17"/>
  <c r="AK575" i="17"/>
  <c r="AK582" i="17"/>
  <c r="AK525" i="17"/>
  <c r="AK542" i="17"/>
  <c r="AK444" i="17"/>
  <c r="AK443" i="17"/>
  <c r="AK125" i="17"/>
  <c r="AK190" i="17"/>
  <c r="AK98" i="17"/>
  <c r="AK77" i="17"/>
  <c r="AK107" i="17"/>
  <c r="AK584" i="17"/>
  <c r="AL1" i="17"/>
  <c r="AK222" i="17"/>
  <c r="AK250" i="17"/>
  <c r="AK230" i="17"/>
  <c r="AK155" i="17"/>
  <c r="AK579" i="17"/>
  <c r="AK55" i="17"/>
  <c r="AK247" i="17"/>
  <c r="AK74" i="17"/>
  <c r="AK314" i="17"/>
  <c r="AK324" i="17"/>
  <c r="AK544" i="17"/>
  <c r="AK353" i="17"/>
  <c r="AK184" i="17"/>
  <c r="AK502" i="17"/>
  <c r="AK339" i="17"/>
  <c r="AK404" i="17"/>
  <c r="AK526" i="17"/>
  <c r="AK464" i="17"/>
  <c r="AK227" i="17"/>
  <c r="AK130" i="17"/>
  <c r="AK501" i="17"/>
  <c r="AK313" i="17"/>
  <c r="AK549" i="17"/>
  <c r="AK471" i="17"/>
  <c r="AK495" i="17"/>
  <c r="AK481" i="17"/>
  <c r="AK176" i="17"/>
  <c r="AK412" i="17"/>
  <c r="AK540" i="17"/>
  <c r="AK508" i="17"/>
  <c r="AK484" i="17"/>
  <c r="AK272" i="17"/>
  <c r="AK13" i="17"/>
  <c r="AK485" i="17"/>
  <c r="AK497" i="17"/>
  <c r="AK161" i="17"/>
  <c r="AK513" i="17"/>
  <c r="AK187" i="17"/>
  <c r="AK380" i="17"/>
  <c r="AK218" i="17"/>
  <c r="AK275" i="17"/>
  <c r="AK368" i="17"/>
  <c r="AK94" i="17"/>
  <c r="AK577" i="17"/>
  <c r="AK453" i="17"/>
  <c r="AK511" i="17"/>
  <c r="AK267" i="17"/>
  <c r="AK387" i="17"/>
  <c r="AK256" i="17"/>
  <c r="AK422" i="17"/>
  <c r="AK124" i="17"/>
  <c r="AK567" i="17"/>
  <c r="AK429" i="17"/>
  <c r="AK37" i="17"/>
  <c r="AK532" i="17"/>
  <c r="AK301" i="17"/>
  <c r="AK182" i="17"/>
  <c r="AK493" i="17"/>
  <c r="AK174" i="17"/>
  <c r="AK456" i="17"/>
  <c r="AK472" i="17"/>
  <c r="AK72" i="17"/>
  <c r="AK199" i="17"/>
  <c r="AK255" i="17"/>
  <c r="AK152" i="17"/>
  <c r="AK477" i="17"/>
  <c r="AK111" i="17"/>
  <c r="AK393" i="17"/>
  <c r="AK500" i="17"/>
  <c r="AK326" i="17"/>
  <c r="AK240" i="17"/>
  <c r="AK496" i="17"/>
  <c r="AK468" i="17"/>
  <c r="AK367" i="17"/>
  <c r="AK506" i="17"/>
  <c r="AK87" i="17"/>
  <c r="AK79" i="17"/>
  <c r="AK71" i="17"/>
  <c r="AK263" i="17"/>
  <c r="AK483" i="17"/>
  <c r="AK343" i="17"/>
  <c r="AK88" i="17"/>
  <c r="AK189" i="17"/>
  <c r="AK132" i="17"/>
  <c r="AK32" i="17"/>
  <c r="AK530" i="17"/>
  <c r="AK265" i="17"/>
  <c r="AK402" i="17"/>
  <c r="AK63" i="17"/>
  <c r="AK335" i="17"/>
  <c r="AK91" i="17"/>
  <c r="AK331" i="17"/>
  <c r="AK522" i="17"/>
  <c r="AK346" i="17"/>
  <c r="AK158" i="17"/>
  <c r="AK462" i="17"/>
  <c r="AK12" i="17"/>
  <c r="AK90" i="17"/>
  <c r="AK179" i="17"/>
  <c r="AK572" i="17"/>
  <c r="AK570" i="17"/>
  <c r="AK288" i="17"/>
  <c r="AK333" i="17"/>
  <c r="AK413" i="17"/>
  <c r="AK479" i="17"/>
  <c r="AK85" i="17"/>
  <c r="AK518" i="17"/>
  <c r="AK192" i="17"/>
  <c r="AK97" i="17"/>
  <c r="AK374" i="17"/>
  <c r="AK356" i="17"/>
  <c r="AK295" i="17"/>
  <c r="AK355" i="17"/>
  <c r="AK52" i="17"/>
  <c r="AK586" i="17"/>
  <c r="AK151" i="17"/>
  <c r="AK169" i="17"/>
  <c r="AK428" i="17"/>
  <c r="AK167" i="17"/>
  <c r="AK75" i="17"/>
  <c r="AK254" i="17"/>
  <c r="AK377" i="17"/>
  <c r="AK386" i="17"/>
  <c r="AK273" i="17"/>
  <c r="AK306" i="17"/>
  <c r="AK170" i="17"/>
  <c r="AK42" i="17"/>
  <c r="AK476" i="17"/>
  <c r="AK53" i="17"/>
  <c r="AK173" i="17"/>
  <c r="AK82" i="17"/>
  <c r="AK334" i="17"/>
  <c r="AK268" i="17"/>
  <c r="AK236" i="17"/>
  <c r="AK35" i="17"/>
  <c r="AK188" i="17"/>
  <c r="AK249" i="17"/>
  <c r="AK529" i="17"/>
  <c r="AK126" i="17"/>
  <c r="AK62" i="17"/>
  <c r="AK282" i="17"/>
  <c r="AK109" i="17"/>
  <c r="AK260" i="17"/>
  <c r="AK211" i="17"/>
  <c r="AK123" i="17"/>
  <c r="AK40" i="17"/>
  <c r="AK292" i="17"/>
  <c r="AK180" i="17"/>
  <c r="AK129" i="17"/>
  <c r="AK338" i="17"/>
  <c r="AK281" i="17"/>
  <c r="AK76" i="17"/>
  <c r="AK214" i="17"/>
  <c r="AK50" i="17"/>
  <c r="AK578" i="17"/>
  <c r="AK465" i="17"/>
  <c r="AK492" i="17"/>
  <c r="AK475" i="17"/>
  <c r="AK311" i="17"/>
  <c r="AK290" i="17"/>
  <c r="AK285" i="17"/>
  <c r="AK261" i="17"/>
  <c r="AK197" i="17"/>
  <c r="AK178" i="17"/>
  <c r="AK548" i="17"/>
  <c r="AK136" i="17"/>
  <c r="AK196" i="17"/>
  <c r="AK316" i="17"/>
  <c r="AK533" i="17"/>
  <c r="AK276" i="17"/>
  <c r="AK564" i="17"/>
  <c r="AK543" i="17"/>
  <c r="AK499" i="17"/>
  <c r="AK364" i="17"/>
  <c r="AK134" i="17"/>
  <c r="AK61" i="17"/>
  <c r="AK233" i="17"/>
  <c r="AK362" i="17"/>
  <c r="AK372" i="17"/>
  <c r="AK396" i="17"/>
  <c r="AK303" i="17"/>
  <c r="AK277" i="17"/>
  <c r="AK417" i="17"/>
  <c r="AK438" i="17"/>
  <c r="AK65" i="17"/>
  <c r="AK112" i="17"/>
  <c r="AK27" i="17"/>
  <c r="AK574" i="17"/>
  <c r="AK449" i="17"/>
  <c r="AK547" i="17"/>
  <c r="AK318" i="17"/>
  <c r="AK524" i="17"/>
  <c r="AK242" i="17"/>
  <c r="AK69" i="17"/>
  <c r="AK310" i="17"/>
  <c r="AK41" i="17"/>
  <c r="AK490" i="17"/>
  <c r="AK388" i="17"/>
  <c r="AK86" i="17"/>
  <c r="AK194" i="17"/>
  <c r="AK451" i="17"/>
  <c r="AK321" i="17"/>
  <c r="AK119" i="17"/>
  <c r="AK171" i="17"/>
  <c r="AK127" i="17"/>
  <c r="AK373" i="17"/>
  <c r="AK565" i="17"/>
  <c r="AK452" i="17"/>
  <c r="AK28" i="17"/>
  <c r="AK225" i="17"/>
  <c r="AK232" i="17"/>
  <c r="AK349" i="17"/>
  <c r="AK581" i="17"/>
  <c r="AK509" i="17"/>
  <c r="AK14" i="17"/>
  <c r="AK300" i="17"/>
  <c r="AK560" i="17"/>
  <c r="AK131" i="17"/>
  <c r="AK580" i="17"/>
  <c r="AK415" i="17"/>
  <c r="AK517" i="17"/>
  <c r="AK114" i="17"/>
  <c r="AK298" i="17"/>
  <c r="AK365" i="17"/>
  <c r="AK552" i="17"/>
  <c r="AK344" i="17"/>
  <c r="AK116" i="17"/>
  <c r="AK385" i="17"/>
  <c r="AK446" i="17"/>
  <c r="AK257" i="17"/>
  <c r="AK11" i="17"/>
  <c r="AK198" i="17"/>
  <c r="AK269" i="17"/>
  <c r="AK455" i="17"/>
  <c r="AK418" i="17"/>
  <c r="AK84" i="17"/>
  <c r="AK139" i="17"/>
  <c r="AK172" i="17"/>
  <c r="AK200" i="17"/>
  <c r="AK168" i="17"/>
  <c r="AK26" i="17"/>
  <c r="AK253" i="17"/>
  <c r="AK487" i="17"/>
  <c r="AK414" i="17"/>
  <c r="AK409" i="17"/>
  <c r="AK457" i="17"/>
  <c r="AK121" i="17"/>
  <c r="AK22" i="17"/>
  <c r="AK258" i="17"/>
  <c r="AK212" i="17"/>
  <c r="AK202" i="17"/>
  <c r="AK21" i="17"/>
  <c r="AK15" i="17"/>
  <c r="AK95" i="17"/>
  <c r="AK142" i="17"/>
  <c r="AK505" i="17"/>
  <c r="AK245" i="17"/>
  <c r="AK113" i="17"/>
  <c r="AK7" i="17"/>
  <c r="AK6" i="17"/>
  <c r="AK213" i="17"/>
  <c r="AK24" i="17"/>
  <c r="AK49" i="17"/>
  <c r="AK299" i="17"/>
  <c r="AK17" i="17"/>
  <c r="AK347" i="17"/>
  <c r="AK588" i="17"/>
  <c r="AK102" i="17"/>
  <c r="AK568" i="17"/>
  <c r="AK345" i="17"/>
  <c r="AK205" i="17"/>
  <c r="AK527" i="17"/>
  <c r="AK73" i="17"/>
  <c r="AK175" i="17"/>
  <c r="AK10" i="17"/>
  <c r="AK237" i="17"/>
  <c r="AK304" i="17"/>
  <c r="AK390" i="17"/>
  <c r="AK392" i="17"/>
  <c r="AK141" i="17"/>
  <c r="AK181" i="17"/>
  <c r="AK163" i="17"/>
  <c r="AK283" i="17"/>
  <c r="AK341" i="17"/>
  <c r="AK80" i="17"/>
  <c r="AK9" i="17"/>
  <c r="AK470" i="17"/>
  <c r="AK407" i="17"/>
  <c r="AK215" i="17"/>
  <c r="AK81" i="17"/>
  <c r="AK535" i="17"/>
  <c r="AK221" i="17"/>
  <c r="AK425" i="17"/>
  <c r="AK29" i="17"/>
  <c r="AK441" i="17"/>
  <c r="AK515" i="17"/>
  <c r="AK556" i="17"/>
  <c r="AK159" i="17"/>
  <c r="AK494" i="17"/>
  <c r="AK315" i="17"/>
  <c r="AK34" i="17"/>
  <c r="AK378" i="17"/>
  <c r="AK308" i="17"/>
  <c r="AK450" i="17"/>
  <c r="AK235" i="17"/>
  <c r="AK410" i="17"/>
  <c r="AK482" i="17"/>
  <c r="AK58" i="17"/>
  <c r="AK337" i="17"/>
  <c r="AK8" i="17"/>
  <c r="AK473" i="17"/>
  <c r="AK383" i="17"/>
  <c r="AK70" i="17"/>
  <c r="AK206" i="17"/>
  <c r="AK371" i="17"/>
  <c r="AK39" i="17"/>
  <c r="AK545" i="17"/>
  <c r="AK309" i="17"/>
  <c r="AK447" i="17"/>
  <c r="AK266" i="17"/>
  <c r="AK287" i="17"/>
  <c r="AK491" i="17"/>
  <c r="AK427" i="17"/>
  <c r="AK166" i="17"/>
  <c r="AK328" i="17"/>
  <c r="AK342" i="17"/>
  <c r="AK397" i="17"/>
  <c r="AK46" i="17"/>
  <c r="AK57" i="17"/>
  <c r="AK252" i="17"/>
  <c r="AK459" i="17"/>
  <c r="AK354" i="17"/>
  <c r="AK241" i="17"/>
  <c r="AK36" i="17"/>
  <c r="AK312" i="17"/>
  <c r="AK100" i="17"/>
  <c r="AK31" i="17"/>
  <c r="AK38" i="17"/>
  <c r="AK157" i="17"/>
  <c r="AK363" i="17"/>
  <c r="AK431" i="17"/>
  <c r="AK460" i="17"/>
  <c r="AK576" i="17"/>
  <c r="AK571" i="17"/>
  <c r="AK115" i="17"/>
  <c r="AK18" i="17"/>
  <c r="AK550" i="17"/>
  <c r="AK442" i="17"/>
  <c r="AK512" i="17"/>
  <c r="AK585" i="17"/>
  <c r="AK228" i="17"/>
  <c r="AK319" i="17"/>
  <c r="AK382" i="17"/>
  <c r="AK66" i="17"/>
  <c r="AK357" i="17"/>
  <c r="AK448" i="17"/>
  <c r="AK426" i="17"/>
  <c r="AK67" i="17"/>
  <c r="AK244" i="17"/>
  <c r="AK104" i="17"/>
  <c r="AK445" i="17"/>
  <c r="AK519" i="17"/>
  <c r="AK208" i="17"/>
  <c r="AK44" i="17"/>
  <c r="AK135" i="17"/>
  <c r="AK514" i="17"/>
  <c r="AK278" i="17"/>
  <c r="AK305" i="17"/>
  <c r="AK147" i="17"/>
  <c r="AK294" i="17"/>
  <c r="AK559" i="17"/>
  <c r="AK133" i="17"/>
  <c r="AK108" i="17"/>
  <c r="AK510" i="17"/>
  <c r="AK165" i="17"/>
  <c r="AK539" i="17"/>
  <c r="AK391" i="17"/>
  <c r="AK291" i="17"/>
  <c r="AK488" i="17"/>
  <c r="AK375" i="17"/>
  <c r="AK110" i="17"/>
  <c r="AK566" i="17"/>
  <c r="AK279" i="17"/>
  <c r="AK68" i="17"/>
  <c r="AK122" i="17"/>
  <c r="AK19" i="17"/>
  <c r="AK162" i="17"/>
  <c r="AK243" i="17"/>
  <c r="AK117" i="17"/>
  <c r="AK264" i="17"/>
  <c r="AK389" i="17"/>
  <c r="AK231" i="17"/>
  <c r="AK259" i="17"/>
  <c r="AK92" i="17"/>
  <c r="AK538" i="17"/>
  <c r="AK408" i="17"/>
  <c r="AK64" i="17"/>
  <c r="AK370" i="17"/>
  <c r="AK4" i="17"/>
  <c r="AK59" i="17"/>
  <c r="AK534" i="17"/>
  <c r="AK536" i="17"/>
  <c r="AK440" i="17"/>
  <c r="AK435" i="17"/>
  <c r="AK463" i="17"/>
  <c r="AK424" i="17"/>
  <c r="AK293" i="17"/>
  <c r="AK30" i="17"/>
  <c r="AK271" i="17"/>
  <c r="AK401" i="17"/>
  <c r="AK516" i="17"/>
  <c r="AK323" i="17"/>
  <c r="AK153" i="17"/>
  <c r="AK138" i="17"/>
  <c r="AK406" i="17"/>
  <c r="AK322" i="17"/>
  <c r="AK350" i="17"/>
  <c r="AK106" i="17"/>
  <c r="AK423" i="17"/>
  <c r="AK398" i="17"/>
  <c r="AK140" i="17"/>
  <c r="AK177" i="17"/>
  <c r="AK555" i="17"/>
  <c r="AK296" i="17"/>
  <c r="AK186" i="17"/>
  <c r="AK554" i="17"/>
  <c r="AK203" i="17"/>
  <c r="AK280" i="17"/>
  <c r="AK325" i="17"/>
  <c r="AK5" i="17"/>
  <c r="AK520" i="17"/>
  <c r="AK569" i="17"/>
  <c r="AK419" i="17"/>
  <c r="AK358" i="17"/>
  <c r="AK541" i="17"/>
  <c r="AK204" i="17"/>
  <c r="AK421" i="17"/>
  <c r="AK120" i="17"/>
  <c r="AK83" i="17"/>
  <c r="AK137" i="17"/>
  <c r="AK573" i="17"/>
  <c r="AK394" i="17"/>
  <c r="AK148" i="17"/>
  <c r="AK531" i="17"/>
  <c r="AK320" i="17"/>
  <c r="AK307" i="17"/>
  <c r="AK528" i="17"/>
  <c r="AK229" i="17"/>
  <c r="AK340" i="17"/>
  <c r="AK207" i="17"/>
  <c r="AK384" i="17"/>
  <c r="AK56" i="17"/>
  <c r="AK286" i="17"/>
  <c r="AK434" i="17"/>
  <c r="AK223" i="17"/>
  <c r="AK503" i="17"/>
  <c r="AK478" i="17"/>
  <c r="AK89" i="17"/>
  <c r="AK327" i="17"/>
  <c r="AK105" i="17"/>
  <c r="AK474" i="17"/>
  <c r="AK329" i="17"/>
  <c r="AK101" i="17"/>
  <c r="AK160" i="17"/>
  <c r="AK437" i="17"/>
  <c r="AK416" i="17"/>
  <c r="AK185" i="17"/>
  <c r="AK238" i="17"/>
  <c r="AK330" i="17"/>
  <c r="AK48" i="17"/>
  <c r="AK523" i="17"/>
  <c r="AK96" i="17"/>
  <c r="AK379" i="17"/>
  <c r="AK400" i="17"/>
  <c r="AK150" i="17"/>
  <c r="AK274" i="17"/>
  <c r="AK498" i="17"/>
  <c r="AK558" i="17"/>
  <c r="AK23" i="17"/>
  <c r="AK20" i="17"/>
  <c r="AK376" i="17"/>
  <c r="AK16" i="17"/>
  <c r="AK251" i="17"/>
  <c r="AK351" i="17"/>
  <c r="AK270" i="17"/>
  <c r="AK191" i="17"/>
  <c r="AK420" i="17"/>
  <c r="AK99" i="17"/>
  <c r="AK546" i="17"/>
  <c r="AK246" i="17"/>
  <c r="AK143" i="17"/>
  <c r="AK466" i="17"/>
  <c r="AK297" i="17"/>
  <c r="AK51" i="17"/>
  <c r="AK239" i="17"/>
  <c r="AK45" i="17"/>
  <c r="AK146" i="17"/>
  <c r="AK432" i="17"/>
  <c r="AK369" i="17"/>
  <c r="AK557" i="17"/>
  <c r="AK302" i="17"/>
  <c r="AK103" i="17"/>
  <c r="AK480" i="17"/>
  <c r="AK433" i="17"/>
  <c r="AK78" i="17"/>
  <c r="AK156" i="17"/>
  <c r="AK348" i="17"/>
  <c r="AK226" i="17"/>
  <c r="AK395" i="17"/>
  <c r="AK118" i="17"/>
  <c r="AK553" i="17"/>
  <c r="AK537" i="17"/>
  <c r="AK411" i="17"/>
  <c r="AK219" i="17"/>
  <c r="AK262" i="17"/>
  <c r="AK458" i="17"/>
  <c r="AK332" i="17"/>
  <c r="AK284" i="17"/>
  <c r="AK430" i="17"/>
  <c r="AK361" i="17"/>
  <c r="AK467" i="17"/>
  <c r="AK360" i="17"/>
  <c r="AK436" i="17"/>
  <c r="AK209" i="17"/>
  <c r="AK128" i="17"/>
  <c r="AK461" i="17"/>
  <c r="AK164" i="17"/>
  <c r="AK405" i="17"/>
  <c r="AK469" i="17"/>
  <c r="AK352" i="17"/>
  <c r="AK454" i="17"/>
  <c r="AK43" i="17"/>
  <c r="AK289" i="17"/>
  <c r="AK220" i="17"/>
  <c r="AK47" i="17"/>
  <c r="AK317" i="17"/>
  <c r="AK521" i="17"/>
  <c r="AK507" i="17"/>
  <c r="AK359" i="17"/>
  <c r="AK201" i="17"/>
  <c r="AK183" i="17"/>
  <c r="AK217" i="17"/>
  <c r="AK403" i="17"/>
  <c r="AK149" i="17"/>
  <c r="AK54" i="17"/>
  <c r="AK25" i="17"/>
  <c r="AK248" i="17"/>
  <c r="AL416" i="17"/>
  <c r="AL249" i="17"/>
  <c r="AL359" i="17"/>
  <c r="AL115" i="17"/>
  <c r="AL264" i="17"/>
  <c r="AL188" i="17"/>
  <c r="AL423" i="17"/>
  <c r="AL387" i="17"/>
  <c r="AL392" i="17"/>
  <c r="AL159" i="17"/>
  <c r="AL101" i="17"/>
  <c r="AL98" i="17"/>
  <c r="AL333" i="17"/>
  <c r="AL125" i="17"/>
  <c r="AL257" i="17"/>
  <c r="AL122" i="17"/>
  <c r="AL192" i="17"/>
  <c r="AL31" i="17"/>
  <c r="AL45" i="17"/>
  <c r="AL55" i="17"/>
  <c r="AL133" i="17"/>
  <c r="AL581" i="17"/>
  <c r="AL347" i="17"/>
  <c r="AL190" i="17"/>
  <c r="AL97" i="17"/>
  <c r="AL447" i="17"/>
  <c r="AL13" i="17"/>
  <c r="AL580" i="17"/>
  <c r="AL294" i="17"/>
  <c r="AL298" i="17"/>
  <c r="AL475" i="17"/>
  <c r="AL474" i="17"/>
  <c r="AL559" i="17"/>
  <c r="AL17" i="17"/>
  <c r="AL162" i="17"/>
  <c r="AL49" i="17"/>
  <c r="AL36" i="17"/>
  <c r="AL541" i="17"/>
  <c r="AL248" i="17"/>
  <c r="AL326" i="17"/>
  <c r="AL177" i="17"/>
  <c r="AL65" i="17"/>
  <c r="AL128" i="17"/>
  <c r="AL47" i="17"/>
  <c r="AL344" i="17"/>
  <c r="AL380" i="17"/>
  <c r="AL52" i="17"/>
  <c r="AL265" i="17"/>
  <c r="AL417" i="17"/>
  <c r="AL67" i="17"/>
  <c r="AL124" i="17"/>
  <c r="AL441" i="17"/>
  <c r="AL463" i="17"/>
  <c r="AL136" i="17"/>
  <c r="AL560" i="17"/>
  <c r="AL37" i="17"/>
  <c r="AL262" i="17"/>
  <c r="AL530" i="17"/>
  <c r="AL464" i="17"/>
  <c r="AL337" i="17"/>
  <c r="AL391" i="17"/>
  <c r="AL100" i="17"/>
  <c r="AL579" i="17"/>
  <c r="AL368" i="17"/>
  <c r="AL194" i="17"/>
  <c r="AL540" i="17"/>
  <c r="AL29" i="17"/>
  <c r="AL372" i="17"/>
  <c r="AL324" i="17"/>
  <c r="AL114" i="17"/>
  <c r="AL255" i="17"/>
  <c r="AL400" i="17"/>
  <c r="AL75" i="17"/>
  <c r="AL179" i="17"/>
  <c r="AL356" i="17"/>
  <c r="AL314" i="17"/>
  <c r="AL369" i="17"/>
  <c r="AL450" i="17"/>
  <c r="AL149" i="17"/>
  <c r="AL535" i="17"/>
  <c r="AL374" i="17"/>
  <c r="AL85" i="17"/>
  <c r="AL397" i="17"/>
  <c r="AL446" i="17"/>
  <c r="AL386" i="17"/>
  <c r="AL27" i="17"/>
  <c r="AL300" i="17"/>
  <c r="AL138" i="17"/>
  <c r="AL329" i="17"/>
  <c r="AL459" i="17"/>
  <c r="AL570" i="17"/>
  <c r="AL10" i="17"/>
  <c r="AL223" i="17"/>
  <c r="AL61" i="17"/>
  <c r="AL225" i="17"/>
  <c r="AL473" i="17"/>
  <c r="AL393" i="17"/>
  <c r="AL198" i="17"/>
  <c r="AL39" i="17"/>
  <c r="AL123" i="17"/>
  <c r="AL21" i="17"/>
  <c r="AL236" i="17"/>
  <c r="AL293" i="17"/>
  <c r="AL210" i="17"/>
  <c r="AL76" i="17"/>
  <c r="AL433" i="17"/>
  <c r="AL517" i="17"/>
  <c r="AL334" i="17"/>
  <c r="AL439" i="17"/>
  <c r="AL272" i="17"/>
  <c r="AL538" i="17"/>
  <c r="AL86" i="17"/>
  <c r="AL555" i="17"/>
  <c r="AL520" i="17"/>
  <c r="AL72" i="17"/>
  <c r="AL279" i="17"/>
  <c r="AL332" i="17"/>
  <c r="AL77" i="17"/>
  <c r="AL301" i="17"/>
  <c r="AL552" i="17"/>
  <c r="AL383" i="17"/>
  <c r="AL487" i="17"/>
  <c r="AL483" i="17"/>
  <c r="AL88" i="17"/>
  <c r="AL227" i="17"/>
  <c r="AL233" i="17"/>
  <c r="AL583" i="17"/>
  <c r="AL161" i="17"/>
  <c r="AL92" i="17"/>
  <c r="AL44" i="17"/>
  <c r="AL351" i="17"/>
  <c r="AL528" i="17"/>
  <c r="AL515" i="17"/>
  <c r="AL140" i="17"/>
  <c r="AL46" i="17"/>
  <c r="AL412" i="17"/>
  <c r="AL306" i="17"/>
  <c r="AL4" i="17"/>
  <c r="AL56" i="17"/>
  <c r="AL361" i="17"/>
  <c r="AL22" i="17"/>
  <c r="AL339" i="17"/>
  <c r="AL169" i="17"/>
  <c r="AL330" i="17"/>
  <c r="AL208" i="17"/>
  <c r="AL460" i="17"/>
  <c r="AL127" i="17"/>
  <c r="AL59" i="17"/>
  <c r="AL404" i="17"/>
  <c r="AL452" i="17"/>
  <c r="AL479" i="17"/>
  <c r="AL585" i="17"/>
  <c r="AL42" i="17"/>
  <c r="AL407" i="17"/>
  <c r="AL366" i="17"/>
  <c r="AL237" i="17"/>
  <c r="AL252" i="17"/>
  <c r="AL153" i="17"/>
  <c r="AL415" i="17"/>
  <c r="AL418" i="17"/>
  <c r="AL217" i="17"/>
  <c r="AL184" i="17"/>
  <c r="AL379" i="17"/>
  <c r="AL176" i="17"/>
  <c r="AL263" i="17"/>
  <c r="AL497" i="17"/>
  <c r="AL167" i="17"/>
  <c r="AL468" i="17"/>
  <c r="AL228" i="17"/>
  <c r="AL331" i="17"/>
  <c r="AL51" i="17"/>
  <c r="AL360" i="17"/>
  <c r="AL498" i="17"/>
  <c r="AL434" i="17"/>
  <c r="AL117" i="17"/>
  <c r="AL238" i="17"/>
  <c r="AL212" i="17"/>
  <c r="AL449" i="17"/>
  <c r="AL425" i="17"/>
  <c r="AL239" i="17"/>
  <c r="AL318" i="17"/>
  <c r="AL303" i="17"/>
  <c r="AL299" i="17"/>
  <c r="AL289" i="17"/>
  <c r="AL440" i="17"/>
  <c r="AL465" i="17"/>
  <c r="AL494" i="17"/>
  <c r="AL401" i="17"/>
  <c r="AL513" i="17"/>
  <c r="AL455" i="17"/>
  <c r="AL283" i="17"/>
  <c r="AL384" i="17"/>
  <c r="AL548" i="17"/>
  <c r="AL480" i="17"/>
  <c r="AL408" i="17"/>
  <c r="AL53" i="17"/>
  <c r="AL250" i="17"/>
  <c r="AL328" i="17"/>
  <c r="AL211" i="17"/>
  <c r="AL62" i="17"/>
  <c r="AL63" i="17"/>
  <c r="AL377" i="17"/>
  <c r="AL348" i="17"/>
  <c r="AL365" i="17"/>
  <c r="AL467" i="17"/>
  <c r="AL254" i="17"/>
  <c r="AL196" i="17"/>
  <c r="AL11" i="17"/>
  <c r="AL557" i="17"/>
  <c r="AL443" i="17"/>
  <c r="AL109" i="17"/>
  <c r="AL578" i="17"/>
  <c r="AL157" i="17"/>
  <c r="AL444" i="17"/>
  <c r="AL364" i="17"/>
  <c r="AL87" i="17"/>
  <c r="AL335" i="17"/>
  <c r="AL512" i="17"/>
  <c r="AL461" i="17"/>
  <c r="AL268" i="17"/>
  <c r="AL569" i="17"/>
  <c r="AL16" i="17"/>
  <c r="AL527" i="17"/>
  <c r="AL129" i="17"/>
  <c r="AL288" i="17"/>
  <c r="AL83" i="17"/>
  <c r="AL132" i="17"/>
  <c r="AL367" i="17"/>
  <c r="AL203" i="17"/>
  <c r="AL488" i="17"/>
  <c r="AL388" i="17"/>
  <c r="AL163" i="17"/>
  <c r="AL202" i="17"/>
  <c r="AL438" i="17"/>
  <c r="AL60" i="17"/>
  <c r="AL94" i="17"/>
  <c r="AL308" i="17"/>
  <c r="AL156" i="17"/>
  <c r="AL350" i="17"/>
  <c r="AL358" i="17"/>
  <c r="AL260" i="17"/>
  <c r="AL18" i="17"/>
  <c r="AL556" i="17"/>
  <c r="AL500" i="17"/>
  <c r="AL411" i="17"/>
  <c r="AL96" i="17"/>
  <c r="AL99" i="17"/>
  <c r="AL584" i="17"/>
  <c r="AL414" i="17"/>
  <c r="AL338" i="17"/>
  <c r="AL178" i="17"/>
  <c r="AL478" i="17"/>
  <c r="AL229" i="17"/>
  <c r="AL394" i="17"/>
  <c r="AL565" i="17"/>
  <c r="AL241" i="17"/>
  <c r="AL545" i="17"/>
  <c r="AL242" i="17"/>
  <c r="AL507" i="17"/>
  <c r="AL82" i="17"/>
  <c r="AL531" i="17"/>
  <c r="AL582" i="17"/>
  <c r="AL317" i="17"/>
  <c r="AL462" i="17"/>
  <c r="AL170" i="17"/>
  <c r="AL453" i="17"/>
  <c r="AL362" i="17"/>
  <c r="AL20" i="17"/>
  <c r="AL137" i="17"/>
  <c r="AL251" i="17"/>
  <c r="AL290" i="17"/>
  <c r="AL40" i="17"/>
  <c r="AL134" i="17"/>
  <c r="AL385" i="17"/>
  <c r="AL476" i="17"/>
  <c r="AL567" i="17"/>
  <c r="AL304" i="17"/>
  <c r="AL510" i="17"/>
  <c r="AL120" i="17"/>
  <c r="AL68" i="17"/>
  <c r="AL74" i="17"/>
  <c r="AL315" i="17"/>
  <c r="AL185" i="17"/>
  <c r="AL572" i="17"/>
  <c r="AL448" i="17"/>
  <c r="AL341" i="17"/>
  <c r="AL274" i="17"/>
  <c r="AL323" i="17"/>
  <c r="AL431" i="17"/>
  <c r="AL103" i="17"/>
  <c r="AL64" i="17"/>
  <c r="AL456" i="17"/>
  <c r="AL296" i="17"/>
  <c r="AL302" i="17"/>
  <c r="AL7" i="17"/>
  <c r="AL214" i="17"/>
  <c r="AL113" i="17"/>
  <c r="AL247" i="17"/>
  <c r="AL287" i="17"/>
  <c r="AL499" i="17"/>
  <c r="AL26" i="17"/>
  <c r="AL174" i="17"/>
  <c r="AL259" i="17"/>
  <c r="AL199" i="17"/>
  <c r="AL382" i="17"/>
  <c r="AL539" i="17"/>
  <c r="AL297" i="17"/>
  <c r="AL310" i="17"/>
  <c r="AL8" i="17"/>
  <c r="AL28" i="17"/>
  <c r="AL428" i="17"/>
  <c r="AL454" i="17"/>
  <c r="AL430" i="17"/>
  <c r="AL399" i="17"/>
  <c r="AL246" i="17"/>
  <c r="AL285" i="17"/>
  <c r="AL516" i="17"/>
  <c r="AL172" i="17"/>
  <c r="AL243" i="17"/>
  <c r="AL220" i="17"/>
  <c r="AL353" i="17"/>
  <c r="AL491" i="17"/>
  <c r="AL166" i="17"/>
  <c r="AL218" i="17"/>
  <c r="AL222" i="17"/>
  <c r="AL537" i="17"/>
  <c r="AL269" i="17"/>
  <c r="AL523" i="17"/>
  <c r="AL295" i="17"/>
  <c r="AL357" i="17"/>
  <c r="AL336" i="17"/>
  <c r="AL9" i="17"/>
  <c r="AL466" i="17"/>
  <c r="AL276" i="17"/>
  <c r="AL410" i="17"/>
  <c r="AL549" i="17"/>
  <c r="AL319" i="17"/>
  <c r="AL305" i="17"/>
  <c r="AL277" i="17"/>
  <c r="AL342" i="17"/>
  <c r="AL437" i="17"/>
  <c r="AL481" i="17"/>
  <c r="AL73" i="17"/>
  <c r="AL307" i="17"/>
  <c r="AL422" i="17"/>
  <c r="AL282" i="17"/>
  <c r="AL421" i="17"/>
  <c r="AL148" i="17"/>
  <c r="AL429" i="17"/>
  <c r="AL215" i="17"/>
  <c r="AL231" i="17"/>
  <c r="AL30" i="17"/>
  <c r="AL469" i="17"/>
  <c r="AL182" i="17"/>
  <c r="AL240" i="17"/>
  <c r="AL536" i="17"/>
  <c r="AL558" i="17"/>
  <c r="AL292" i="17"/>
  <c r="AL375" i="17"/>
  <c r="AL525" i="17"/>
  <c r="AL41" i="17"/>
  <c r="AL32" i="17"/>
  <c r="AL164" i="17"/>
  <c r="AL442" i="17"/>
  <c r="AL493" i="17"/>
  <c r="AL165" i="17"/>
  <c r="AL232" i="17"/>
  <c r="AL577" i="17"/>
  <c r="AL496" i="17"/>
  <c r="AL84" i="17"/>
  <c r="AL160" i="17"/>
  <c r="AL322" i="17"/>
  <c r="AL23" i="17"/>
  <c r="AL355" i="17"/>
  <c r="AL205" i="17"/>
  <c r="AL406" i="17"/>
  <c r="AL181" i="17"/>
  <c r="AL426" i="17"/>
  <c r="AL150" i="17"/>
  <c r="AL147" i="17"/>
  <c r="AL152" i="17"/>
  <c r="AL501" i="17"/>
  <c r="AL529" i="17"/>
  <c r="AL436" i="17"/>
  <c r="AL89" i="17"/>
  <c r="AL371" i="17"/>
  <c r="AL221" i="17"/>
  <c r="AL309" i="17"/>
  <c r="AL121" i="17"/>
  <c r="AL532" i="17"/>
  <c r="AL144" i="17"/>
  <c r="AL553" i="17"/>
  <c r="AL564" i="17"/>
  <c r="AL266" i="17"/>
  <c r="AL544" i="17"/>
  <c r="AL521" i="17"/>
  <c r="AL281" i="17"/>
  <c r="AL168" i="17"/>
  <c r="AL402" i="17"/>
  <c r="AL261" i="17"/>
  <c r="AL519" i="17"/>
  <c r="AL543" i="17"/>
  <c r="AL35" i="17"/>
  <c r="AL189" i="17"/>
  <c r="AL206" i="17"/>
  <c r="AL522" i="17"/>
  <c r="AL420" i="17"/>
  <c r="AL207" i="17"/>
  <c r="AL107" i="17"/>
  <c r="AL370" i="17"/>
  <c r="AL271" i="17"/>
  <c r="AL81" i="17"/>
  <c r="AL472" i="17"/>
  <c r="AL102" i="17"/>
  <c r="AL219" i="17"/>
  <c r="AL200" i="17"/>
  <c r="AL354" i="17"/>
  <c r="AL511" i="17"/>
  <c r="AL230" i="17"/>
  <c r="AL492" i="17"/>
  <c r="AL69" i="17"/>
  <c r="AL95" i="17"/>
  <c r="AL187" i="17"/>
  <c r="AL313" i="17"/>
  <c r="AL43" i="17"/>
  <c r="AL485" i="17"/>
  <c r="AL471" i="17"/>
  <c r="AL270" i="17"/>
  <c r="AL427" i="17"/>
  <c r="AL458" i="17"/>
  <c r="AL50" i="17"/>
  <c r="AL568" i="17"/>
  <c r="AL245" i="17"/>
  <c r="AL24" i="17"/>
  <c r="AL495" i="17"/>
  <c r="AL316" i="17"/>
  <c r="AL518" i="17"/>
  <c r="AL451" i="17"/>
  <c r="AL526" i="17"/>
  <c r="AL54" i="17"/>
  <c r="AL135" i="17"/>
  <c r="AL373" i="17"/>
  <c r="AL547" i="17"/>
  <c r="AL514" i="17"/>
  <c r="AL571" i="17"/>
  <c r="AL143" i="17"/>
  <c r="AL320" i="17"/>
  <c r="AL575" i="17"/>
  <c r="AL284" i="17"/>
  <c r="AL48" i="17"/>
  <c r="AL155" i="17"/>
  <c r="AL398" i="17"/>
  <c r="AL6" i="17"/>
  <c r="AL275" i="17"/>
  <c r="AL340" i="17"/>
  <c r="AL413" i="17"/>
  <c r="AL419" i="17"/>
  <c r="AL151" i="17"/>
  <c r="AL586" i="17"/>
  <c r="AL158" i="17"/>
  <c r="AL445" i="17"/>
  <c r="AL70" i="17"/>
  <c r="AL15" i="17"/>
  <c r="AL482" i="17"/>
  <c r="AL216" i="17"/>
  <c r="AL477" i="17"/>
  <c r="AL25" i="17"/>
  <c r="AL110" i="17"/>
  <c r="AL111" i="17"/>
  <c r="AL409" i="17"/>
  <c r="AL126" i="17"/>
  <c r="AL490" i="17"/>
  <c r="AL235" i="17"/>
  <c r="AL183" i="17"/>
  <c r="AL197" i="17"/>
  <c r="AL118" i="17"/>
  <c r="AL19" i="17"/>
  <c r="AL57" i="17"/>
  <c r="AL503" i="17"/>
  <c r="AL470" i="17"/>
  <c r="AL352" i="17"/>
  <c r="AL171" i="17"/>
  <c r="AL327" i="17"/>
  <c r="AL14" i="17"/>
  <c r="AL33" i="17"/>
  <c r="AL201" i="17"/>
  <c r="AL403" i="17"/>
  <c r="AL258" i="17"/>
  <c r="AL378" i="17"/>
  <c r="AL574" i="17"/>
  <c r="AL363" i="17"/>
  <c r="AL213" i="17"/>
  <c r="AL119" i="17"/>
  <c r="AL142" i="17"/>
  <c r="AL131" i="17"/>
  <c r="AL12" i="17"/>
  <c r="AL253" i="17"/>
  <c r="AL390" i="17"/>
  <c r="AL349" i="17"/>
  <c r="AL286" i="17"/>
  <c r="AL345" i="17"/>
  <c r="AL506" i="17"/>
  <c r="AL396" i="17"/>
  <c r="AL38" i="17"/>
  <c r="AL533" i="17"/>
  <c r="AL576" i="17"/>
  <c r="AL180" i="17"/>
  <c r="AL256" i="17"/>
  <c r="AL244" i="17"/>
  <c r="AL588" i="17"/>
  <c r="AL105" i="17"/>
  <c r="AL58" i="17"/>
  <c r="AL509" i="17"/>
  <c r="AL573" i="17"/>
  <c r="AL146" i="17"/>
  <c r="AL321" i="17"/>
  <c r="AL191" i="17"/>
  <c r="AL91" i="17"/>
  <c r="AL112" i="17"/>
  <c r="AL546" i="17"/>
  <c r="AL193" i="17"/>
  <c r="AL267" i="17"/>
  <c r="AL209" i="17"/>
  <c r="AL141" i="17"/>
  <c r="AL90" i="17"/>
  <c r="AL130" i="17"/>
  <c r="AL66" i="17"/>
  <c r="AL389" i="17"/>
  <c r="AL325" i="17"/>
  <c r="AL550" i="17"/>
  <c r="AL534" i="17"/>
  <c r="AL405" i="17"/>
  <c r="AL346" i="17"/>
  <c r="AL311" i="17"/>
  <c r="AL116" i="17"/>
  <c r="AL173" i="17"/>
  <c r="AL432" i="17"/>
  <c r="AL139" i="17"/>
  <c r="AL79" i="17"/>
  <c r="AL524" i="17"/>
  <c r="AL104" i="17"/>
  <c r="AL435" i="17"/>
  <c r="AL80" i="17"/>
  <c r="AL78" i="17"/>
  <c r="AL343" i="17"/>
  <c r="AL71" i="17"/>
  <c r="AL554" i="17"/>
  <c r="AL508" i="17"/>
  <c r="AL226" i="17"/>
  <c r="AL186" i="17"/>
  <c r="AL505" i="17"/>
  <c r="AL542" i="17"/>
  <c r="AL376" i="17"/>
  <c r="AL566" i="17"/>
  <c r="AL424" i="17"/>
  <c r="AL5" i="17"/>
  <c r="AL108" i="17"/>
  <c r="AL502" i="17"/>
  <c r="AL395" i="17"/>
  <c r="AL280" i="17"/>
  <c r="AL273" i="17"/>
  <c r="AL278" i="17"/>
  <c r="AL204" i="17"/>
  <c r="AL106" i="17"/>
  <c r="AL484" i="17"/>
  <c r="AL175" i="17"/>
  <c r="AL291" i="17"/>
  <c r="AL312" i="17"/>
  <c r="AL457" i="17"/>
  <c r="AL34" i="17"/>
  <c r="S442" i="17" l="1"/>
  <c r="T442" i="17"/>
  <c r="S257" i="17"/>
  <c r="T584" i="17"/>
  <c r="T257" i="17"/>
  <c r="T505" i="17"/>
  <c r="S380" i="17"/>
  <c r="S12" i="17"/>
  <c r="T12" i="17"/>
  <c r="S531" i="17"/>
  <c r="T531" i="17"/>
  <c r="S344" i="17"/>
  <c r="T255" i="17"/>
  <c r="S119" i="17"/>
  <c r="S27" i="17"/>
  <c r="N560" i="17"/>
  <c r="N514" i="17"/>
  <c r="N404" i="17"/>
  <c r="N521" i="17"/>
  <c r="N16" i="17"/>
  <c r="N535" i="17"/>
  <c r="N120" i="17"/>
  <c r="N216" i="17"/>
  <c r="T216" i="17" s="1"/>
  <c r="N261" i="17"/>
  <c r="N573" i="17"/>
  <c r="N34" i="17"/>
  <c r="N8" i="17"/>
  <c r="N282" i="17"/>
  <c r="N538" i="17"/>
  <c r="N301" i="17"/>
  <c r="N257" i="17"/>
  <c r="N350" i="17"/>
  <c r="N305" i="17"/>
  <c r="N283" i="17"/>
  <c r="N249" i="17"/>
  <c r="T249" i="17" s="1"/>
  <c r="N536" i="17"/>
  <c r="S536" i="17" s="1"/>
  <c r="N243" i="17"/>
  <c r="N39" i="17"/>
  <c r="N231" i="17"/>
  <c r="N47" i="17"/>
  <c r="N410" i="17"/>
  <c r="N578" i="17"/>
  <c r="N128" i="17"/>
  <c r="N229" i="17"/>
  <c r="N518" i="17"/>
  <c r="N102" i="17"/>
  <c r="N366" i="17"/>
  <c r="N226" i="17"/>
  <c r="N550" i="17"/>
  <c r="N503" i="17"/>
  <c r="N373" i="17"/>
  <c r="N122" i="17"/>
  <c r="T122" i="17" s="1"/>
  <c r="N341" i="17"/>
  <c r="N239" i="17"/>
  <c r="N273" i="17"/>
  <c r="N33" i="17"/>
  <c r="N123" i="17"/>
  <c r="N156" i="17"/>
  <c r="N95" i="17"/>
  <c r="N320" i="17"/>
  <c r="N175" i="17"/>
  <c r="N214" i="17"/>
  <c r="N549" i="17"/>
  <c r="N420" i="17"/>
  <c r="N464" i="17"/>
  <c r="N397" i="17"/>
  <c r="N299" i="17"/>
  <c r="N201" i="17"/>
  <c r="N338" i="17"/>
  <c r="N237" i="17"/>
  <c r="N370" i="17"/>
  <c r="N552" i="17"/>
  <c r="N332" i="17"/>
  <c r="N487" i="17"/>
  <c r="N314" i="17"/>
  <c r="N9" i="17"/>
  <c r="N5" i="17"/>
  <c r="N427" i="17"/>
  <c r="T427" i="17" s="1"/>
  <c r="N327" i="17"/>
  <c r="N382" i="17"/>
  <c r="N65" i="17"/>
  <c r="N434" i="17"/>
  <c r="N79" i="17"/>
  <c r="N384" i="17"/>
  <c r="N585" i="17"/>
  <c r="N191" i="17"/>
  <c r="N203" i="17"/>
  <c r="N345" i="17"/>
  <c r="N480" i="17"/>
  <c r="N179" i="17"/>
  <c r="N136" i="17"/>
  <c r="N272" i="17"/>
  <c r="N306" i="17"/>
  <c r="N403" i="17"/>
  <c r="N20" i="17"/>
  <c r="N176" i="17"/>
  <c r="N148" i="17"/>
  <c r="N508" i="17"/>
  <c r="N259" i="17"/>
  <c r="N158" i="17"/>
  <c r="T158" i="17" s="1"/>
  <c r="N441" i="17"/>
  <c r="N409" i="17"/>
  <c r="N369" i="17"/>
  <c r="N412" i="17"/>
  <c r="N279" i="17"/>
  <c r="N349" i="17"/>
  <c r="N54" i="17"/>
  <c r="N312" i="17"/>
  <c r="N516" i="17"/>
  <c r="N246" i="17"/>
  <c r="N89" i="17"/>
  <c r="N40" i="17"/>
  <c r="N494" i="17"/>
  <c r="T494" i="17" s="1"/>
  <c r="N570" i="17"/>
  <c r="N184" i="17"/>
  <c r="N146" i="17"/>
  <c r="N495" i="17"/>
  <c r="N359" i="17"/>
  <c r="N144" i="17"/>
  <c r="N211" i="17"/>
  <c r="N439" i="17"/>
  <c r="N222" i="17"/>
  <c r="N534" i="17"/>
  <c r="N11" i="17"/>
  <c r="N217" i="17"/>
  <c r="T217" i="17" s="1"/>
  <c r="N210" i="17"/>
  <c r="N378" i="17"/>
  <c r="N481" i="17"/>
  <c r="N367" i="17"/>
  <c r="N510" i="17"/>
  <c r="N509" i="17"/>
  <c r="N488" i="17"/>
  <c r="N393" i="17"/>
  <c r="N491" i="17"/>
  <c r="N76" i="17"/>
  <c r="N571" i="17"/>
  <c r="N435" i="17"/>
  <c r="N218" i="17"/>
  <c r="N267" i="17"/>
  <c r="N428" i="17"/>
  <c r="N215" i="17"/>
  <c r="N127" i="17"/>
  <c r="N528" i="17"/>
  <c r="N32" i="17"/>
  <c r="N49" i="17"/>
  <c r="N334" i="17"/>
  <c r="N92" i="17"/>
  <c r="N289" i="17"/>
  <c r="N247" i="17"/>
  <c r="N88" i="17"/>
  <c r="N581" i="17"/>
  <c r="N453" i="17"/>
  <c r="N263" i="17"/>
  <c r="N502" i="17"/>
  <c r="S502" i="17" s="1"/>
  <c r="N537" i="17"/>
  <c r="N376" i="17"/>
  <c r="N483" i="17"/>
  <c r="T483" i="17" s="1"/>
  <c r="N303" i="17"/>
  <c r="N496" i="17"/>
  <c r="N425" i="17"/>
  <c r="N318" i="17"/>
  <c r="N308" i="17"/>
  <c r="N4" i="17"/>
  <c r="N170" i="17"/>
  <c r="N60" i="17"/>
  <c r="N529" i="17"/>
  <c r="N324" i="17"/>
  <c r="T324" i="17" s="1"/>
  <c r="N323" i="17"/>
  <c r="N544" i="17"/>
  <c r="T544" i="17" s="1"/>
  <c r="N164" i="17"/>
  <c r="N147" i="17"/>
  <c r="N396" i="17"/>
  <c r="N364" i="17"/>
  <c r="N262" i="17"/>
  <c r="N70" i="17"/>
  <c r="N125" i="17"/>
  <c r="N469" i="17"/>
  <c r="N554" i="17"/>
  <c r="S554" i="17" s="1"/>
  <c r="N456" i="17"/>
  <c r="N417" i="17"/>
  <c r="N298" i="17"/>
  <c r="N208" i="17"/>
  <c r="N340" i="17"/>
  <c r="N302" i="17"/>
  <c r="N351" i="17"/>
  <c r="N14" i="17"/>
  <c r="N36" i="17"/>
  <c r="N281" i="17"/>
  <c r="N463" i="17"/>
  <c r="N580" i="17"/>
  <c r="AI585" i="17"/>
  <c r="AI553" i="17"/>
  <c r="AI309" i="17"/>
  <c r="AI18" i="17"/>
  <c r="AI345" i="17"/>
  <c r="AI254" i="17"/>
  <c r="AI378" i="17"/>
  <c r="AI137" i="17"/>
  <c r="AI479" i="17"/>
  <c r="AI209" i="17"/>
  <c r="AI356" i="17"/>
  <c r="AI8" i="17"/>
  <c r="AI549" i="17"/>
  <c r="AI324" i="17"/>
  <c r="AI278" i="17"/>
  <c r="AI277" i="17"/>
  <c r="AI24" i="17"/>
  <c r="AI576" i="17"/>
  <c r="AI331" i="17"/>
  <c r="AI509" i="17"/>
  <c r="AI112" i="17"/>
  <c r="AI339" i="17"/>
  <c r="AI490" i="17"/>
  <c r="AI42" i="17"/>
  <c r="AI207" i="17"/>
  <c r="AI494" i="17"/>
  <c r="AI303" i="17"/>
  <c r="AI269" i="17"/>
  <c r="AI544" i="17"/>
  <c r="AI573" i="17"/>
  <c r="AI168" i="17"/>
  <c r="AI470" i="17"/>
  <c r="AI156" i="17"/>
  <c r="AI242" i="17"/>
  <c r="AI138" i="17"/>
  <c r="AI418" i="17"/>
  <c r="AI250" i="17"/>
  <c r="AI82" i="17"/>
  <c r="AI301" i="17"/>
  <c r="AI581" i="17"/>
  <c r="AI578" i="17"/>
  <c r="AI383" i="17"/>
  <c r="AI413" i="17"/>
  <c r="AI474" i="17"/>
  <c r="AI360" i="17"/>
  <c r="AI515" i="17"/>
  <c r="AI507" i="17"/>
  <c r="AI65" i="17"/>
  <c r="AI103" i="17"/>
  <c r="AI348" i="17"/>
  <c r="AI9" i="17"/>
  <c r="AI317" i="17"/>
  <c r="AI459" i="17"/>
  <c r="AI555" i="17"/>
  <c r="AI404" i="17"/>
  <c r="AI517" i="17"/>
  <c r="AI159" i="17"/>
  <c r="AI249" i="17"/>
  <c r="AI5" i="17"/>
  <c r="AI50" i="17"/>
  <c r="AI582" i="17"/>
  <c r="AI434" i="17"/>
  <c r="AI463" i="17"/>
  <c r="AI346" i="17"/>
  <c r="AI96" i="17"/>
  <c r="AI20" i="17"/>
  <c r="AI536" i="17"/>
  <c r="AI493" i="17"/>
  <c r="AI416" i="17"/>
  <c r="AI150" i="17"/>
  <c r="AI64" i="17"/>
  <c r="AI485" i="17"/>
  <c r="AI535" i="17"/>
  <c r="AI365" i="17"/>
  <c r="AI136" i="17"/>
  <c r="AI373" i="17"/>
  <c r="AI74" i="17"/>
  <c r="AI476" i="17"/>
  <c r="AI35" i="17"/>
  <c r="AI548" i="17"/>
  <c r="AI155" i="17"/>
  <c r="AI185" i="17"/>
  <c r="AI19" i="17"/>
  <c r="AI374" i="17"/>
  <c r="AI248" i="17"/>
  <c r="AI123" i="17"/>
  <c r="AI306" i="17"/>
  <c r="AI437" i="17"/>
  <c r="AI128" i="17"/>
  <c r="AI401" i="17"/>
  <c r="AI325" i="17"/>
  <c r="AI347" i="17"/>
  <c r="AI4" i="17"/>
  <c r="AI336" i="17"/>
  <c r="AI52" i="17"/>
  <c r="AI53" i="17"/>
  <c r="AI450" i="17"/>
  <c r="AI272" i="17"/>
  <c r="AI475" i="17"/>
  <c r="AI37" i="17"/>
  <c r="AI426" i="17"/>
  <c r="AI414" i="17"/>
  <c r="AI455" i="17"/>
  <c r="AI147" i="17"/>
  <c r="AI116" i="17"/>
  <c r="AI304" i="17"/>
  <c r="AI296" i="17"/>
  <c r="AI29" i="17"/>
  <c r="AI446" i="17"/>
  <c r="AI226" i="17"/>
  <c r="AI58" i="17"/>
  <c r="AI495" i="17"/>
  <c r="AI333" i="17"/>
  <c r="AI407" i="17"/>
  <c r="AI372" i="17"/>
  <c r="AI143" i="17"/>
  <c r="AI538" i="17"/>
  <c r="AI247" i="17"/>
  <c r="AI539" i="17"/>
  <c r="AI584" i="17"/>
  <c r="AI62" i="17"/>
  <c r="AI39" i="17"/>
  <c r="AI467" i="17"/>
  <c r="AI265" i="17"/>
  <c r="AI291" i="17"/>
  <c r="AI514" i="17"/>
  <c r="AI268" i="17"/>
  <c r="AI192" i="17"/>
  <c r="AI179" i="17"/>
  <c r="AI189" i="17"/>
  <c r="AI477" i="17"/>
  <c r="AI71" i="17"/>
  <c r="AI442" i="17"/>
  <c r="AI264" i="17"/>
  <c r="AI255" i="17"/>
  <c r="AI575" i="17"/>
  <c r="AI162" i="17"/>
  <c r="AI529" i="17"/>
  <c r="AI289" i="17"/>
  <c r="AI16" i="17"/>
  <c r="AI40" i="17"/>
  <c r="AI280" i="17"/>
  <c r="AI148" i="17"/>
  <c r="AI236" i="17"/>
  <c r="AI361" i="17"/>
  <c r="AI511" i="17"/>
  <c r="AI142" i="17"/>
  <c r="AI211" i="17"/>
  <c r="AI430" i="17"/>
  <c r="AI397" i="17"/>
  <c r="AI287" i="17"/>
  <c r="AI41" i="17"/>
  <c r="AI230" i="17"/>
  <c r="AI290" i="17"/>
  <c r="AI283" i="17"/>
  <c r="AI500" i="17"/>
  <c r="AI171" i="17"/>
  <c r="AI129" i="17"/>
  <c r="AI400" i="17"/>
  <c r="AI263" i="17"/>
  <c r="AI222" i="17"/>
  <c r="AI208" i="17"/>
  <c r="AI286" i="17"/>
  <c r="AI166" i="17"/>
  <c r="AI398" i="17"/>
  <c r="AI158" i="17"/>
  <c r="AI141" i="17"/>
  <c r="N28" i="17"/>
  <c r="N375" i="17"/>
  <c r="T375" i="17" s="1"/>
  <c r="N174" i="17"/>
  <c r="N500" i="17"/>
  <c r="N467" i="17"/>
  <c r="S467" i="17" s="1"/>
  <c r="N161" i="17"/>
  <c r="N286" i="17"/>
  <c r="N177" i="17"/>
  <c r="N131" i="17"/>
  <c r="N91" i="17"/>
  <c r="N564" i="17"/>
  <c r="N61" i="17"/>
  <c r="N498" i="17"/>
  <c r="N178" i="17"/>
  <c r="N568" i="17"/>
  <c r="N53" i="17"/>
  <c r="N348" i="17"/>
  <c r="N133" i="17"/>
  <c r="N361" i="17"/>
  <c r="N157" i="17"/>
  <c r="N415" i="17"/>
  <c r="N365" i="17"/>
  <c r="N400" i="17"/>
  <c r="N546" i="17"/>
  <c r="N242" i="17"/>
  <c r="N372" i="17"/>
  <c r="N290" i="17"/>
  <c r="N527" i="17"/>
  <c r="N103" i="17"/>
  <c r="N385" i="17"/>
  <c r="N160" i="17"/>
  <c r="N62" i="17"/>
  <c r="N576" i="17"/>
  <c r="N543" i="17"/>
  <c r="N358" i="17"/>
  <c r="N390" i="17"/>
  <c r="N137" i="17"/>
  <c r="N472" i="17"/>
  <c r="N44" i="17"/>
  <c r="N342" i="17"/>
  <c r="N478" i="17"/>
  <c r="N10" i="17"/>
  <c r="N142" i="17"/>
  <c r="N541" i="17"/>
  <c r="N461" i="17"/>
  <c r="N476" i="17"/>
  <c r="N163" i="17"/>
  <c r="N42" i="17"/>
  <c r="N583" i="17"/>
  <c r="T583" i="17" s="1"/>
  <c r="N360" i="17"/>
  <c r="N530" i="17"/>
  <c r="N288" i="17"/>
  <c r="N569" i="17"/>
  <c r="N250" i="17"/>
  <c r="N155" i="17"/>
  <c r="N75" i="17"/>
  <c r="N423" i="17"/>
  <c r="N557" i="17"/>
  <c r="N352" i="17"/>
  <c r="N413" i="17"/>
  <c r="N356" i="17"/>
  <c r="N198" i="17"/>
  <c r="N539" i="17"/>
  <c r="N256" i="17"/>
  <c r="N166" i="17"/>
  <c r="N343" i="17"/>
  <c r="N388" i="17"/>
  <c r="N183" i="17"/>
  <c r="N38" i="17"/>
  <c r="N96" i="17"/>
  <c r="N107" i="17"/>
  <c r="N479" i="17"/>
  <c r="N57" i="17"/>
  <c r="N462" i="17"/>
  <c r="N233" i="17"/>
  <c r="N48" i="17"/>
  <c r="N189" i="17"/>
  <c r="N108" i="17"/>
  <c r="N116" i="17"/>
  <c r="N331" i="17"/>
  <c r="N532" i="17"/>
  <c r="N395" i="17"/>
  <c r="N240" i="17"/>
  <c r="T240" i="17" s="1"/>
  <c r="N418" i="17"/>
  <c r="N424" i="17"/>
  <c r="N113" i="17"/>
  <c r="N547" i="17"/>
  <c r="N285" i="17"/>
  <c r="N264" i="17"/>
  <c r="N139" i="17"/>
  <c r="N135" i="17"/>
  <c r="N311" i="17"/>
  <c r="N398" i="17"/>
  <c r="N335" i="17"/>
  <c r="T335" i="17" s="1"/>
  <c r="N449" i="17"/>
  <c r="N241" i="17"/>
  <c r="N517" i="17"/>
  <c r="N511" i="17"/>
  <c r="N470" i="17"/>
  <c r="N443" i="17"/>
  <c r="N104" i="17"/>
  <c r="N276" i="17"/>
  <c r="N51" i="17"/>
  <c r="N485" i="17"/>
  <c r="N207" i="17"/>
  <c r="N512" i="17"/>
  <c r="N45" i="17"/>
  <c r="N431" i="17"/>
  <c r="N254" i="17"/>
  <c r="N506" i="17"/>
  <c r="S506" i="17" s="1"/>
  <c r="N21" i="17"/>
  <c r="N540" i="17"/>
  <c r="N457" i="17"/>
  <c r="N197" i="17"/>
  <c r="N333" i="17"/>
  <c r="N58" i="17"/>
  <c r="H49" i="17"/>
  <c r="H373" i="17"/>
  <c r="H87" i="17"/>
  <c r="H567" i="17"/>
  <c r="H196" i="17"/>
  <c r="T196" i="17" s="1"/>
  <c r="H107" i="17"/>
  <c r="H456" i="17"/>
  <c r="H395" i="17"/>
  <c r="H497" i="17"/>
  <c r="H492" i="17"/>
  <c r="H46" i="17"/>
  <c r="H223" i="17"/>
  <c r="H444" i="17"/>
  <c r="H281" i="17"/>
  <c r="S281" i="17" s="1"/>
  <c r="H57" i="17"/>
  <c r="H97" i="17"/>
  <c r="H568" i="17"/>
  <c r="H261" i="17"/>
  <c r="H434" i="17"/>
  <c r="H412" i="17"/>
  <c r="H208" i="17"/>
  <c r="H401" i="17"/>
  <c r="H318" i="17"/>
  <c r="H152" i="17"/>
  <c r="H565" i="17"/>
  <c r="H33" i="17"/>
  <c r="H156" i="17"/>
  <c r="H484" i="17"/>
  <c r="H521" i="17"/>
  <c r="H110" i="17"/>
  <c r="H284" i="17"/>
  <c r="H389" i="17"/>
  <c r="H465" i="17"/>
  <c r="H42" i="17"/>
  <c r="H163" i="17"/>
  <c r="H187" i="17"/>
  <c r="H313" i="17"/>
  <c r="H256" i="17"/>
  <c r="H166" i="17"/>
  <c r="H35" i="17"/>
  <c r="J62" i="17"/>
  <c r="J545" i="17"/>
  <c r="J436" i="17"/>
  <c r="J140" i="17"/>
  <c r="J512" i="17"/>
  <c r="J370" i="17"/>
  <c r="J543" i="17"/>
  <c r="J68" i="17"/>
  <c r="J34" i="17"/>
  <c r="J284" i="17"/>
  <c r="J67" i="17"/>
  <c r="J33" i="17"/>
  <c r="J493" i="17"/>
  <c r="J252" i="17"/>
  <c r="S252" i="17" s="1"/>
  <c r="J453" i="17"/>
  <c r="J390" i="17"/>
  <c r="J53" i="17"/>
  <c r="J263" i="17"/>
  <c r="J340" i="17"/>
  <c r="J229" i="17"/>
  <c r="J578" i="17"/>
  <c r="J15" i="17"/>
  <c r="J392" i="17"/>
  <c r="J188" i="17"/>
  <c r="J212" i="17"/>
  <c r="J32" i="17"/>
  <c r="J397" i="17"/>
  <c r="J64" i="17"/>
  <c r="J331" i="17"/>
  <c r="J353" i="17"/>
  <c r="J112" i="17"/>
  <c r="J362" i="17"/>
  <c r="J527" i="17"/>
  <c r="J113" i="17"/>
  <c r="J350" i="17"/>
  <c r="J492" i="17"/>
  <c r="J518" i="17"/>
  <c r="J396" i="17"/>
  <c r="J247" i="17"/>
  <c r="J546" i="17"/>
  <c r="J180" i="17"/>
  <c r="J435" i="17"/>
  <c r="J517" i="17"/>
  <c r="J376" i="17"/>
  <c r="J251" i="17"/>
  <c r="J327" i="17"/>
  <c r="J239" i="17"/>
  <c r="J45" i="17"/>
  <c r="J173" i="17"/>
  <c r="J269" i="17"/>
  <c r="J372" i="17"/>
  <c r="J577" i="17"/>
  <c r="J479" i="17"/>
  <c r="J210" i="17"/>
  <c r="J550" i="17"/>
  <c r="J60" i="17"/>
  <c r="J116" i="17"/>
  <c r="J313" i="17"/>
  <c r="J268" i="17"/>
  <c r="J250" i="17"/>
  <c r="J292" i="17"/>
  <c r="J516" i="17"/>
  <c r="J26" i="17"/>
  <c r="J572" i="17"/>
  <c r="J218" i="17"/>
  <c r="J565" i="17"/>
  <c r="J261" i="17"/>
  <c r="J258" i="17"/>
  <c r="T258" i="17" s="1"/>
  <c r="J115" i="17"/>
  <c r="J560" i="17"/>
  <c r="J19" i="17"/>
  <c r="J384" i="17"/>
  <c r="J235" i="17"/>
  <c r="J409" i="17"/>
  <c r="J426" i="17"/>
  <c r="J289" i="17"/>
  <c r="T289" i="17" s="1"/>
  <c r="J465" i="17"/>
  <c r="J22" i="17"/>
  <c r="H468" i="17"/>
  <c r="H296" i="17"/>
  <c r="H275" i="17"/>
  <c r="H462" i="17"/>
  <c r="H374" i="17"/>
  <c r="H438" i="17"/>
  <c r="H481" i="17"/>
  <c r="H530" i="17"/>
  <c r="H236" i="17"/>
  <c r="H105" i="17"/>
  <c r="H516" i="17"/>
  <c r="H300" i="17"/>
  <c r="H18" i="17"/>
  <c r="H131" i="17"/>
  <c r="H242" i="17"/>
  <c r="H555" i="17"/>
  <c r="H369" i="17"/>
  <c r="H21" i="17"/>
  <c r="H204" i="17"/>
  <c r="H357" i="17"/>
  <c r="H68" i="17"/>
  <c r="H542" i="17"/>
  <c r="S542" i="17" s="1"/>
  <c r="H325" i="17"/>
  <c r="H302" i="17"/>
  <c r="H299" i="17"/>
  <c r="H112" i="17"/>
  <c r="H150" i="17"/>
  <c r="H423" i="17"/>
  <c r="H32" i="17"/>
  <c r="H459" i="17"/>
  <c r="S459" i="17" s="1"/>
  <c r="H458" i="17"/>
  <c r="H72" i="17"/>
  <c r="H378" i="17"/>
  <c r="H513" i="17"/>
  <c r="H54" i="17"/>
  <c r="H575" i="17"/>
  <c r="H586" i="17"/>
  <c r="H5" i="17"/>
  <c r="H134" i="17"/>
  <c r="H539" i="17"/>
  <c r="H353" i="17"/>
  <c r="H315" i="17"/>
  <c r="H197" i="17"/>
  <c r="H453" i="17"/>
  <c r="H14" i="17"/>
  <c r="H4" i="17"/>
  <c r="H477" i="17"/>
  <c r="H471" i="17"/>
  <c r="H220" i="17"/>
  <c r="H269" i="17"/>
  <c r="H500" i="17"/>
  <c r="H79" i="17"/>
  <c r="H101" i="17"/>
  <c r="H449" i="17"/>
  <c r="H336" i="17"/>
  <c r="H73" i="17"/>
  <c r="H327" i="17"/>
  <c r="H124" i="17"/>
  <c r="H417" i="17"/>
  <c r="H517" i="17"/>
  <c r="H9" i="17"/>
  <c r="H564" i="17"/>
  <c r="H237" i="17"/>
  <c r="S237" i="17" s="1"/>
  <c r="H376" i="17"/>
  <c r="H368" i="17"/>
  <c r="H180" i="17"/>
  <c r="H485" i="17"/>
  <c r="H524" i="17"/>
  <c r="H566" i="17"/>
  <c r="H288" i="17"/>
  <c r="H422" i="17"/>
  <c r="H574" i="17"/>
  <c r="H70" i="17"/>
  <c r="H133" i="17"/>
  <c r="H165" i="17"/>
  <c r="H229" i="17"/>
  <c r="H588" i="17"/>
  <c r="H424" i="17"/>
  <c r="H387" i="17"/>
  <c r="H464" i="17"/>
  <c r="H62" i="17"/>
  <c r="H64" i="17"/>
  <c r="H225" i="17"/>
  <c r="H194" i="17"/>
  <c r="H579" i="17"/>
  <c r="H348" i="17"/>
  <c r="H390" i="17"/>
  <c r="T390" i="17" s="1"/>
  <c r="H408" i="17"/>
  <c r="H441" i="17"/>
  <c r="H84" i="17"/>
  <c r="H59" i="17"/>
  <c r="H125" i="17"/>
  <c r="H111" i="17"/>
  <c r="H190" i="17"/>
  <c r="H490" i="17"/>
  <c r="H321" i="17"/>
  <c r="H173" i="17"/>
  <c r="H559" i="17"/>
  <c r="T559" i="17" s="1"/>
  <c r="H19" i="17"/>
  <c r="H137" i="17"/>
  <c r="H430" i="17"/>
  <c r="H15" i="17"/>
  <c r="H451" i="17"/>
  <c r="H511" i="17"/>
  <c r="H429" i="17"/>
  <c r="H116" i="17"/>
  <c r="H174" i="17"/>
  <c r="H267" i="17"/>
  <c r="H55" i="17"/>
  <c r="H203" i="17"/>
  <c r="H388" i="17"/>
  <c r="H443" i="17"/>
  <c r="H117" i="17"/>
  <c r="H28" i="17"/>
  <c r="H268" i="17"/>
  <c r="H139" i="17"/>
  <c r="H38" i="17"/>
  <c r="H330" i="17"/>
  <c r="H103" i="17"/>
  <c r="H285" i="17"/>
  <c r="H403" i="17"/>
  <c r="H270" i="17"/>
  <c r="H129" i="17"/>
  <c r="H448" i="17"/>
  <c r="S448" i="17" s="1"/>
  <c r="H184" i="17"/>
  <c r="H507" i="17"/>
  <c r="H538" i="17"/>
  <c r="H487" i="17"/>
  <c r="S487" i="17" s="1"/>
  <c r="H384" i="17"/>
  <c r="H168" i="17"/>
  <c r="H192" i="17"/>
  <c r="H392" i="17"/>
  <c r="H329" i="17"/>
  <c r="H182" i="17"/>
  <c r="H30" i="17"/>
  <c r="H406" i="17"/>
  <c r="H212" i="17"/>
  <c r="H450" i="17"/>
  <c r="H529" i="17"/>
  <c r="H356" i="17"/>
  <c r="H8" i="17"/>
  <c r="H572" i="17"/>
  <c r="S572" i="17" s="1"/>
  <c r="H440" i="17"/>
  <c r="H207" i="17"/>
  <c r="H201" i="17"/>
  <c r="H206" i="17"/>
  <c r="H23" i="17"/>
  <c r="H533" i="17"/>
  <c r="H146" i="17"/>
  <c r="H306" i="17"/>
  <c r="H61" i="17"/>
  <c r="H404" i="17"/>
  <c r="H282" i="17"/>
  <c r="H41" i="17"/>
  <c r="H120" i="17"/>
  <c r="H95" i="17"/>
  <c r="H522" i="17"/>
  <c r="H52" i="17"/>
  <c r="H512" i="17"/>
  <c r="H178" i="17"/>
  <c r="H213" i="17"/>
  <c r="H159" i="17"/>
  <c r="H347" i="17"/>
  <c r="H272" i="17"/>
  <c r="H571" i="17"/>
  <c r="H76" i="17"/>
  <c r="H115" i="17"/>
  <c r="H128" i="17"/>
  <c r="H185" i="17"/>
  <c r="H135" i="17"/>
  <c r="H415" i="17"/>
  <c r="H100" i="17"/>
  <c r="H209" i="17"/>
  <c r="H366" i="17"/>
  <c r="T366" i="17" s="1"/>
  <c r="H140" i="17"/>
  <c r="H331" i="17"/>
  <c r="T331" i="17" s="1"/>
  <c r="H541" i="17"/>
  <c r="H377" i="17"/>
  <c r="H488" i="17"/>
  <c r="H155" i="17"/>
  <c r="H82" i="17"/>
  <c r="H11" i="17"/>
  <c r="H359" i="17"/>
  <c r="H219" i="17"/>
  <c r="H323" i="17"/>
  <c r="H435" i="17"/>
  <c r="H279" i="17"/>
  <c r="H175" i="17"/>
  <c r="H351" i="17"/>
  <c r="H160" i="17"/>
  <c r="H286" i="17"/>
  <c r="H320" i="17"/>
  <c r="S320" i="17" s="1"/>
  <c r="H13" i="17"/>
  <c r="H354" i="17"/>
  <c r="H414" i="17"/>
  <c r="H362" i="17"/>
  <c r="T362" i="17" s="1"/>
  <c r="H304" i="17"/>
  <c r="H276" i="17"/>
  <c r="H34" i="17"/>
  <c r="H342" i="17"/>
  <c r="H514" i="17"/>
  <c r="H186" i="17"/>
  <c r="H295" i="17"/>
  <c r="H493" i="17"/>
  <c r="H37" i="17"/>
  <c r="H580" i="17"/>
  <c r="S580" i="17" s="1"/>
  <c r="H370" i="17"/>
  <c r="H47" i="17"/>
  <c r="H214" i="17"/>
  <c r="H104" i="17"/>
  <c r="H360" i="17"/>
  <c r="H545" i="17"/>
  <c r="S545" i="17" s="1"/>
  <c r="H227" i="17"/>
  <c r="H349" i="17"/>
  <c r="H309" i="17"/>
  <c r="H20" i="17"/>
  <c r="H346" i="17"/>
  <c r="H157" i="17"/>
  <c r="T157" i="17" s="1"/>
  <c r="H552" i="17"/>
  <c r="H114" i="17"/>
  <c r="H431" i="17"/>
  <c r="H428" i="17"/>
  <c r="H334" i="17"/>
  <c r="H305" i="17"/>
  <c r="H291" i="17"/>
  <c r="H503" i="17"/>
  <c r="H515" i="17"/>
  <c r="H461" i="17"/>
  <c r="H262" i="17"/>
  <c r="H326" i="17"/>
  <c r="H222" i="17"/>
  <c r="H454" i="17"/>
  <c r="H91" i="17"/>
  <c r="H31" i="17"/>
  <c r="H553" i="17"/>
  <c r="H510" i="17"/>
  <c r="H243" i="17"/>
  <c r="H176" i="17"/>
  <c r="H297" i="17"/>
  <c r="H183" i="17"/>
  <c r="H570" i="17"/>
  <c r="H99" i="17"/>
  <c r="H274" i="17"/>
  <c r="H67" i="17"/>
  <c r="H25" i="17"/>
  <c r="H328" i="17"/>
  <c r="H264" i="17"/>
  <c r="H89" i="17"/>
  <c r="H50" i="17"/>
  <c r="H191" i="17"/>
  <c r="H58" i="17"/>
  <c r="H138" i="17"/>
  <c r="H526" i="17"/>
  <c r="H405" i="17"/>
  <c r="H535" i="17"/>
  <c r="H36" i="17"/>
  <c r="H210" i="17"/>
  <c r="H218" i="17"/>
  <c r="H420" i="17"/>
  <c r="H39" i="17"/>
  <c r="H40" i="17"/>
  <c r="H260" i="17"/>
  <c r="H569" i="17"/>
  <c r="H322" i="17"/>
  <c r="H419" i="17"/>
  <c r="H396" i="17"/>
  <c r="H71" i="17"/>
  <c r="H439" i="17"/>
  <c r="H263" i="17"/>
  <c r="H307" i="17"/>
  <c r="H436" i="17"/>
  <c r="H98" i="17"/>
  <c r="T98" i="17" s="1"/>
  <c r="H132" i="17"/>
  <c r="T145" i="17"/>
  <c r="T562" i="17"/>
  <c r="S132" i="17" l="1"/>
  <c r="T132" i="17"/>
  <c r="S263" i="17"/>
  <c r="T263" i="17"/>
  <c r="S419" i="17"/>
  <c r="T419" i="17"/>
  <c r="T40" i="17"/>
  <c r="S40" i="17"/>
  <c r="S210" i="17"/>
  <c r="T210" i="17"/>
  <c r="S526" i="17"/>
  <c r="T526" i="17"/>
  <c r="S50" i="17"/>
  <c r="T50" i="17"/>
  <c r="T25" i="17"/>
  <c r="S25" i="17"/>
  <c r="S570" i="17"/>
  <c r="T570" i="17"/>
  <c r="S243" i="17"/>
  <c r="T243" i="17"/>
  <c r="T91" i="17"/>
  <c r="S91" i="17"/>
  <c r="S262" i="17"/>
  <c r="T262" i="17"/>
  <c r="T291" i="17"/>
  <c r="S291" i="17"/>
  <c r="S431" i="17"/>
  <c r="T431" i="17"/>
  <c r="S346" i="17"/>
  <c r="T346" i="17"/>
  <c r="T227" i="17"/>
  <c r="S227" i="17"/>
  <c r="S214" i="17"/>
  <c r="T214" i="17"/>
  <c r="S37" i="17"/>
  <c r="T37" i="17"/>
  <c r="S514" i="17"/>
  <c r="T514" i="17"/>
  <c r="T304" i="17"/>
  <c r="S304" i="17"/>
  <c r="S13" i="17"/>
  <c r="T13" i="17"/>
  <c r="S351" i="17"/>
  <c r="T351" i="17"/>
  <c r="S323" i="17"/>
  <c r="T323" i="17"/>
  <c r="S82" i="17"/>
  <c r="T82" i="17"/>
  <c r="T541" i="17"/>
  <c r="S541" i="17"/>
  <c r="S209" i="17"/>
  <c r="T209" i="17"/>
  <c r="S185" i="17"/>
  <c r="T185" i="17"/>
  <c r="S571" i="17"/>
  <c r="T571" i="17"/>
  <c r="T213" i="17"/>
  <c r="S213" i="17"/>
  <c r="T522" i="17"/>
  <c r="S522" i="17"/>
  <c r="S282" i="17"/>
  <c r="T282" i="17"/>
  <c r="S146" i="17"/>
  <c r="T146" i="17"/>
  <c r="S201" i="17"/>
  <c r="T201" i="17"/>
  <c r="S8" i="17"/>
  <c r="T8" i="17"/>
  <c r="S212" i="17"/>
  <c r="T212" i="17"/>
  <c r="T329" i="17"/>
  <c r="S329" i="17"/>
  <c r="T384" i="17"/>
  <c r="S384" i="17"/>
  <c r="S184" i="17"/>
  <c r="T184" i="17"/>
  <c r="S403" i="17"/>
  <c r="T403" i="17"/>
  <c r="S38" i="17"/>
  <c r="T38" i="17"/>
  <c r="S117" i="17"/>
  <c r="T117" i="17"/>
  <c r="S55" i="17"/>
  <c r="T55" i="17"/>
  <c r="S429" i="17"/>
  <c r="T429" i="17"/>
  <c r="T430" i="17"/>
  <c r="S430" i="17"/>
  <c r="S173" i="17"/>
  <c r="T173" i="17"/>
  <c r="T111" i="17"/>
  <c r="S111" i="17"/>
  <c r="S441" i="17"/>
  <c r="T441" i="17"/>
  <c r="T579" i="17"/>
  <c r="S579" i="17"/>
  <c r="T62" i="17"/>
  <c r="S62" i="17"/>
  <c r="S588" i="17"/>
  <c r="T588" i="17"/>
  <c r="T70" i="17"/>
  <c r="S70" i="17"/>
  <c r="S566" i="17"/>
  <c r="T566" i="17"/>
  <c r="T368" i="17"/>
  <c r="S368" i="17"/>
  <c r="S9" i="17"/>
  <c r="T9" i="17"/>
  <c r="T327" i="17"/>
  <c r="S327" i="17"/>
  <c r="T101" i="17"/>
  <c r="S101" i="17"/>
  <c r="T220" i="17"/>
  <c r="S220" i="17"/>
  <c r="S14" i="17"/>
  <c r="T14" i="17"/>
  <c r="S353" i="17"/>
  <c r="T353" i="17"/>
  <c r="T586" i="17"/>
  <c r="S586" i="17"/>
  <c r="S378" i="17"/>
  <c r="T378" i="17"/>
  <c r="T32" i="17"/>
  <c r="S32" i="17"/>
  <c r="T299" i="17"/>
  <c r="S299" i="17"/>
  <c r="T68" i="17"/>
  <c r="S68" i="17"/>
  <c r="S369" i="17"/>
  <c r="T369" i="17"/>
  <c r="S18" i="17"/>
  <c r="T18" i="17"/>
  <c r="T236" i="17"/>
  <c r="S236" i="17"/>
  <c r="S374" i="17"/>
  <c r="T374" i="17"/>
  <c r="S468" i="17"/>
  <c r="T468" i="17"/>
  <c r="S426" i="17"/>
  <c r="T426" i="17"/>
  <c r="S26" i="17"/>
  <c r="T26" i="17"/>
  <c r="S550" i="17"/>
  <c r="T550" i="17"/>
  <c r="T372" i="17"/>
  <c r="S372" i="17"/>
  <c r="S239" i="17"/>
  <c r="T239" i="17"/>
  <c r="T247" i="17"/>
  <c r="S247" i="17"/>
  <c r="S350" i="17"/>
  <c r="T350" i="17"/>
  <c r="T397" i="17"/>
  <c r="S397" i="17"/>
  <c r="S340" i="17"/>
  <c r="T340" i="17"/>
  <c r="T543" i="17"/>
  <c r="S543" i="17"/>
  <c r="S166" i="17"/>
  <c r="T166" i="17"/>
  <c r="S163" i="17"/>
  <c r="T163" i="17"/>
  <c r="S284" i="17"/>
  <c r="T284" i="17"/>
  <c r="S156" i="17"/>
  <c r="T156" i="17"/>
  <c r="S318" i="17"/>
  <c r="T318" i="17"/>
  <c r="T434" i="17"/>
  <c r="S434" i="17"/>
  <c r="S57" i="17"/>
  <c r="T57" i="17"/>
  <c r="T46" i="17"/>
  <c r="S46" i="17"/>
  <c r="S456" i="17"/>
  <c r="T456" i="17"/>
  <c r="S87" i="17"/>
  <c r="T87" i="17"/>
  <c r="T333" i="17"/>
  <c r="S333" i="17"/>
  <c r="T51" i="17"/>
  <c r="S51" i="17"/>
  <c r="T470" i="17"/>
  <c r="S470" i="17"/>
  <c r="T547" i="17"/>
  <c r="S547" i="17"/>
  <c r="T233" i="17"/>
  <c r="S233" i="17"/>
  <c r="T352" i="17"/>
  <c r="S352" i="17"/>
  <c r="T142" i="17"/>
  <c r="S142" i="17"/>
  <c r="S44" i="17"/>
  <c r="T44" i="17"/>
  <c r="T358" i="17"/>
  <c r="S358" i="17"/>
  <c r="S290" i="17"/>
  <c r="T290" i="17"/>
  <c r="T400" i="17"/>
  <c r="S400" i="17"/>
  <c r="S361" i="17"/>
  <c r="T361" i="17"/>
  <c r="S170" i="17"/>
  <c r="T170" i="17"/>
  <c r="S425" i="17"/>
  <c r="T425" i="17"/>
  <c r="T211" i="17"/>
  <c r="S211" i="17"/>
  <c r="T312" i="17"/>
  <c r="S312" i="17"/>
  <c r="S345" i="17"/>
  <c r="T345" i="17"/>
  <c r="S382" i="17"/>
  <c r="T382" i="17"/>
  <c r="T226" i="17"/>
  <c r="S226" i="17"/>
  <c r="S16" i="17"/>
  <c r="T16" i="17"/>
  <c r="S249" i="17"/>
  <c r="S258" i="17"/>
  <c r="S98" i="17"/>
  <c r="T467" i="17"/>
  <c r="S427" i="17"/>
  <c r="T506" i="17"/>
  <c r="T459" i="17"/>
  <c r="S240" i="17"/>
  <c r="T542" i="17"/>
  <c r="T252" i="17"/>
  <c r="S494" i="17"/>
  <c r="T281" i="17"/>
  <c r="T439" i="17"/>
  <c r="S439" i="17"/>
  <c r="T322" i="17"/>
  <c r="S322" i="17"/>
  <c r="S39" i="17"/>
  <c r="T39" i="17"/>
  <c r="S36" i="17"/>
  <c r="T36" i="17"/>
  <c r="S138" i="17"/>
  <c r="T138" i="17"/>
  <c r="T89" i="17"/>
  <c r="S89" i="17"/>
  <c r="T67" i="17"/>
  <c r="S67" i="17"/>
  <c r="S183" i="17"/>
  <c r="T183" i="17"/>
  <c r="T510" i="17"/>
  <c r="S510" i="17"/>
  <c r="S454" i="17"/>
  <c r="T454" i="17"/>
  <c r="S461" i="17"/>
  <c r="T461" i="17"/>
  <c r="S305" i="17"/>
  <c r="T305" i="17"/>
  <c r="T114" i="17"/>
  <c r="S114" i="17"/>
  <c r="T20" i="17"/>
  <c r="S20" i="17"/>
  <c r="S47" i="17"/>
  <c r="T47" i="17"/>
  <c r="S493" i="17"/>
  <c r="T493" i="17"/>
  <c r="T342" i="17"/>
  <c r="S342" i="17"/>
  <c r="S175" i="17"/>
  <c r="T175" i="17"/>
  <c r="T219" i="17"/>
  <c r="S219" i="17"/>
  <c r="T155" i="17"/>
  <c r="S155" i="17"/>
  <c r="T100" i="17"/>
  <c r="S100" i="17"/>
  <c r="T128" i="17"/>
  <c r="S128" i="17"/>
  <c r="T272" i="17"/>
  <c r="S272" i="17"/>
  <c r="S178" i="17"/>
  <c r="T178" i="17"/>
  <c r="S95" i="17"/>
  <c r="T95" i="17"/>
  <c r="S404" i="17"/>
  <c r="T404" i="17"/>
  <c r="T533" i="17"/>
  <c r="S533" i="17"/>
  <c r="T207" i="17"/>
  <c r="S207" i="17"/>
  <c r="S356" i="17"/>
  <c r="T356" i="17"/>
  <c r="S406" i="17"/>
  <c r="T406" i="17"/>
  <c r="T392" i="17"/>
  <c r="S392" i="17"/>
  <c r="T285" i="17"/>
  <c r="S285" i="17"/>
  <c r="S139" i="17"/>
  <c r="T139" i="17"/>
  <c r="T443" i="17"/>
  <c r="S443" i="17"/>
  <c r="T267" i="17"/>
  <c r="S267" i="17"/>
  <c r="S511" i="17"/>
  <c r="T511" i="17"/>
  <c r="T137" i="17"/>
  <c r="S137" i="17"/>
  <c r="S321" i="17"/>
  <c r="T321" i="17"/>
  <c r="T125" i="17"/>
  <c r="S125" i="17"/>
  <c r="S408" i="17"/>
  <c r="T408" i="17"/>
  <c r="T194" i="17"/>
  <c r="S194" i="17"/>
  <c r="S464" i="17"/>
  <c r="T464" i="17"/>
  <c r="T229" i="17"/>
  <c r="S229" i="17"/>
  <c r="S574" i="17"/>
  <c r="T574" i="17"/>
  <c r="T524" i="17"/>
  <c r="S524" i="17"/>
  <c r="T376" i="17"/>
  <c r="S376" i="17"/>
  <c r="S517" i="17"/>
  <c r="T517" i="17"/>
  <c r="T73" i="17"/>
  <c r="S73" i="17"/>
  <c r="S79" i="17"/>
  <c r="T79" i="17"/>
  <c r="T471" i="17"/>
  <c r="S471" i="17"/>
  <c r="S453" i="17"/>
  <c r="T453" i="17"/>
  <c r="S539" i="17"/>
  <c r="T539" i="17"/>
  <c r="S575" i="17"/>
  <c r="T575" i="17"/>
  <c r="T72" i="17"/>
  <c r="S72" i="17"/>
  <c r="S423" i="17"/>
  <c r="T423" i="17"/>
  <c r="S302" i="17"/>
  <c r="T302" i="17"/>
  <c r="S357" i="17"/>
  <c r="T357" i="17"/>
  <c r="T555" i="17"/>
  <c r="S555" i="17"/>
  <c r="T300" i="17"/>
  <c r="S300" i="17"/>
  <c r="T530" i="17"/>
  <c r="S530" i="17"/>
  <c r="S462" i="17"/>
  <c r="T462" i="17"/>
  <c r="T22" i="17"/>
  <c r="S22" i="17"/>
  <c r="T409" i="17"/>
  <c r="S409" i="17"/>
  <c r="T560" i="17"/>
  <c r="S560" i="17"/>
  <c r="S113" i="17"/>
  <c r="T113" i="17"/>
  <c r="S256" i="17"/>
  <c r="T256" i="17"/>
  <c r="S42" i="17"/>
  <c r="T42" i="17"/>
  <c r="S110" i="17"/>
  <c r="T110" i="17"/>
  <c r="T33" i="17"/>
  <c r="S33" i="17"/>
  <c r="T401" i="17"/>
  <c r="S401" i="17"/>
  <c r="T261" i="17"/>
  <c r="S261" i="17"/>
  <c r="S492" i="17"/>
  <c r="T492" i="17"/>
  <c r="S107" i="17"/>
  <c r="T107" i="17"/>
  <c r="T373" i="17"/>
  <c r="S373" i="17"/>
  <c r="S108" i="17"/>
  <c r="T108" i="17"/>
  <c r="T96" i="17"/>
  <c r="S96" i="17"/>
  <c r="S343" i="17"/>
  <c r="T343" i="17"/>
  <c r="T198" i="17"/>
  <c r="S198" i="17"/>
  <c r="S557" i="17"/>
  <c r="T557" i="17"/>
  <c r="S476" i="17"/>
  <c r="T476" i="17"/>
  <c r="T10" i="17"/>
  <c r="S10" i="17"/>
  <c r="T472" i="17"/>
  <c r="S472" i="17"/>
  <c r="T385" i="17"/>
  <c r="S385" i="17"/>
  <c r="T365" i="17"/>
  <c r="S365" i="17"/>
  <c r="S161" i="17"/>
  <c r="T161" i="17"/>
  <c r="S147" i="17"/>
  <c r="T147" i="17"/>
  <c r="T496" i="17"/>
  <c r="S496" i="17"/>
  <c r="S537" i="17"/>
  <c r="T537" i="17"/>
  <c r="S581" i="17"/>
  <c r="T581" i="17"/>
  <c r="T92" i="17"/>
  <c r="S92" i="17"/>
  <c r="T528" i="17"/>
  <c r="S528" i="17"/>
  <c r="T509" i="17"/>
  <c r="S509" i="17"/>
  <c r="S534" i="17"/>
  <c r="T534" i="17"/>
  <c r="S144" i="17"/>
  <c r="T144" i="17"/>
  <c r="S259" i="17"/>
  <c r="T259" i="17"/>
  <c r="S136" i="17"/>
  <c r="T136" i="17"/>
  <c r="T314" i="17"/>
  <c r="S314" i="17"/>
  <c r="T549" i="17"/>
  <c r="S549" i="17"/>
  <c r="T273" i="17"/>
  <c r="S273" i="17"/>
  <c r="T231" i="17"/>
  <c r="S231" i="17"/>
  <c r="T572" i="17"/>
  <c r="T502" i="17"/>
  <c r="T536" i="17"/>
  <c r="T487" i="17"/>
  <c r="S331" i="17"/>
  <c r="S375" i="17"/>
  <c r="S366" i="17"/>
  <c r="T545" i="17"/>
  <c r="S217" i="17"/>
  <c r="T237" i="17"/>
  <c r="T580" i="17"/>
  <c r="T436" i="17"/>
  <c r="S436" i="17"/>
  <c r="T71" i="17"/>
  <c r="S71" i="17"/>
  <c r="T569" i="17"/>
  <c r="S569" i="17"/>
  <c r="S420" i="17"/>
  <c r="T420" i="17"/>
  <c r="T535" i="17"/>
  <c r="S535" i="17"/>
  <c r="S58" i="17"/>
  <c r="T58" i="17"/>
  <c r="T264" i="17"/>
  <c r="S264" i="17"/>
  <c r="S274" i="17"/>
  <c r="T274" i="17"/>
  <c r="S297" i="17"/>
  <c r="T297" i="17"/>
  <c r="T553" i="17"/>
  <c r="S553" i="17"/>
  <c r="S222" i="17"/>
  <c r="T222" i="17"/>
  <c r="T515" i="17"/>
  <c r="S515" i="17"/>
  <c r="T334" i="17"/>
  <c r="S334" i="17"/>
  <c r="S552" i="17"/>
  <c r="T552" i="17"/>
  <c r="S309" i="17"/>
  <c r="T309" i="17"/>
  <c r="S360" i="17"/>
  <c r="T360" i="17"/>
  <c r="S370" i="17"/>
  <c r="T370" i="17"/>
  <c r="S295" i="17"/>
  <c r="T295" i="17"/>
  <c r="S34" i="17"/>
  <c r="T34" i="17"/>
  <c r="T414" i="17"/>
  <c r="S414" i="17"/>
  <c r="S286" i="17"/>
  <c r="T286" i="17"/>
  <c r="T279" i="17"/>
  <c r="S279" i="17"/>
  <c r="T359" i="17"/>
  <c r="S359" i="17"/>
  <c r="T488" i="17"/>
  <c r="S488" i="17"/>
  <c r="S140" i="17"/>
  <c r="T140" i="17"/>
  <c r="S415" i="17"/>
  <c r="T415" i="17"/>
  <c r="T115" i="17"/>
  <c r="S115" i="17"/>
  <c r="S347" i="17"/>
  <c r="T347" i="17"/>
  <c r="T512" i="17"/>
  <c r="S512" i="17"/>
  <c r="T120" i="17"/>
  <c r="S120" i="17"/>
  <c r="S61" i="17"/>
  <c r="T61" i="17"/>
  <c r="S23" i="17"/>
  <c r="T23" i="17"/>
  <c r="T440" i="17"/>
  <c r="S440" i="17"/>
  <c r="T529" i="17"/>
  <c r="S529" i="17"/>
  <c r="T30" i="17"/>
  <c r="S30" i="17"/>
  <c r="T192" i="17"/>
  <c r="S192" i="17"/>
  <c r="S538" i="17"/>
  <c r="T538" i="17"/>
  <c r="S129" i="17"/>
  <c r="T129" i="17"/>
  <c r="S103" i="17"/>
  <c r="T103" i="17"/>
  <c r="S268" i="17"/>
  <c r="T268" i="17"/>
  <c r="S388" i="17"/>
  <c r="T388" i="17"/>
  <c r="T174" i="17"/>
  <c r="S174" i="17"/>
  <c r="T451" i="17"/>
  <c r="S451" i="17"/>
  <c r="S19" i="17"/>
  <c r="T19" i="17"/>
  <c r="T490" i="17"/>
  <c r="S490" i="17"/>
  <c r="S59" i="17"/>
  <c r="T59" i="17"/>
  <c r="T225" i="17"/>
  <c r="S225" i="17"/>
  <c r="T387" i="17"/>
  <c r="S387" i="17"/>
  <c r="S165" i="17"/>
  <c r="T165" i="17"/>
  <c r="T422" i="17"/>
  <c r="S422" i="17"/>
  <c r="T485" i="17"/>
  <c r="S485" i="17"/>
  <c r="S417" i="17"/>
  <c r="T417" i="17"/>
  <c r="S336" i="17"/>
  <c r="T336" i="17"/>
  <c r="T500" i="17"/>
  <c r="S500" i="17"/>
  <c r="S477" i="17"/>
  <c r="T477" i="17"/>
  <c r="S197" i="17"/>
  <c r="T197" i="17"/>
  <c r="T134" i="17"/>
  <c r="S134" i="17"/>
  <c r="S54" i="17"/>
  <c r="T54" i="17"/>
  <c r="S458" i="17"/>
  <c r="T458" i="17"/>
  <c r="T150" i="17"/>
  <c r="S150" i="17"/>
  <c r="S325" i="17"/>
  <c r="T325" i="17"/>
  <c r="T204" i="17"/>
  <c r="S204" i="17"/>
  <c r="S242" i="17"/>
  <c r="T242" i="17"/>
  <c r="S516" i="17"/>
  <c r="T516" i="17"/>
  <c r="T481" i="17"/>
  <c r="S481" i="17"/>
  <c r="S275" i="17"/>
  <c r="T275" i="17"/>
  <c r="T235" i="17"/>
  <c r="S235" i="17"/>
  <c r="T292" i="17"/>
  <c r="S292" i="17"/>
  <c r="T479" i="17"/>
  <c r="S479" i="17"/>
  <c r="S251" i="17"/>
  <c r="T251" i="17"/>
  <c r="S518" i="17"/>
  <c r="T518" i="17"/>
  <c r="S527" i="17"/>
  <c r="T527" i="17"/>
  <c r="S578" i="17"/>
  <c r="T578" i="17"/>
  <c r="T53" i="17"/>
  <c r="S53" i="17"/>
  <c r="T313" i="17"/>
  <c r="S313" i="17"/>
  <c r="S465" i="17"/>
  <c r="T465" i="17"/>
  <c r="T521" i="17"/>
  <c r="S521" i="17"/>
  <c r="S565" i="17"/>
  <c r="T565" i="17"/>
  <c r="T208" i="17"/>
  <c r="S208" i="17"/>
  <c r="S568" i="17"/>
  <c r="T568" i="17"/>
  <c r="T444" i="17"/>
  <c r="S444" i="17"/>
  <c r="T497" i="17"/>
  <c r="S497" i="17"/>
  <c r="S49" i="17"/>
  <c r="T49" i="17"/>
  <c r="S457" i="17"/>
  <c r="T457" i="17"/>
  <c r="T254" i="17"/>
  <c r="S254" i="17"/>
  <c r="S398" i="17"/>
  <c r="T398" i="17"/>
  <c r="S532" i="17"/>
  <c r="T532" i="17"/>
  <c r="S189" i="17"/>
  <c r="T189" i="17"/>
  <c r="S478" i="17"/>
  <c r="T478" i="17"/>
  <c r="T576" i="17"/>
  <c r="S576" i="17"/>
  <c r="T498" i="17"/>
  <c r="S498" i="17"/>
  <c r="S164" i="17"/>
  <c r="T164" i="17"/>
  <c r="S308" i="17"/>
  <c r="T308" i="17"/>
  <c r="S303" i="17"/>
  <c r="T303" i="17"/>
  <c r="S88" i="17"/>
  <c r="T88" i="17"/>
  <c r="S127" i="17"/>
  <c r="T127" i="17"/>
  <c r="T491" i="17"/>
  <c r="S491" i="17"/>
  <c r="S246" i="17"/>
  <c r="T246" i="17"/>
  <c r="T508" i="17"/>
  <c r="S508" i="17"/>
  <c r="T179" i="17"/>
  <c r="S179" i="17"/>
  <c r="S102" i="17"/>
  <c r="T102" i="17"/>
  <c r="S283" i="17"/>
  <c r="T283" i="17"/>
  <c r="S301" i="17"/>
  <c r="T301" i="17"/>
  <c r="S559" i="17"/>
  <c r="S362" i="17"/>
  <c r="S216" i="17"/>
  <c r="S122" i="17"/>
  <c r="S390" i="17"/>
  <c r="S335" i="17"/>
  <c r="S158" i="17"/>
  <c r="S483" i="17"/>
  <c r="S307" i="17"/>
  <c r="T307" i="17"/>
  <c r="S396" i="17"/>
  <c r="T396" i="17"/>
  <c r="T260" i="17"/>
  <c r="S260" i="17"/>
  <c r="T218" i="17"/>
  <c r="S218" i="17"/>
  <c r="S405" i="17"/>
  <c r="T405" i="17"/>
  <c r="S191" i="17"/>
  <c r="T191" i="17"/>
  <c r="T328" i="17"/>
  <c r="S328" i="17"/>
  <c r="S99" i="17"/>
  <c r="T99" i="17"/>
  <c r="T176" i="17"/>
  <c r="S176" i="17"/>
  <c r="S31" i="17"/>
  <c r="T31" i="17"/>
  <c r="S326" i="17"/>
  <c r="T326" i="17"/>
  <c r="T503" i="17"/>
  <c r="S503" i="17"/>
  <c r="T428" i="17"/>
  <c r="S428" i="17"/>
  <c r="T349" i="17"/>
  <c r="S349" i="17"/>
  <c r="S104" i="17"/>
  <c r="T104" i="17"/>
  <c r="S186" i="17"/>
  <c r="T186" i="17"/>
  <c r="T276" i="17"/>
  <c r="S276" i="17"/>
  <c r="S354" i="17"/>
  <c r="T354" i="17"/>
  <c r="T160" i="17"/>
  <c r="S160" i="17"/>
  <c r="T435" i="17"/>
  <c r="S435" i="17"/>
  <c r="T11" i="17"/>
  <c r="S11" i="17"/>
  <c r="T377" i="17"/>
  <c r="S377" i="17"/>
  <c r="S135" i="17"/>
  <c r="T135" i="17"/>
  <c r="S76" i="17"/>
  <c r="T76" i="17"/>
  <c r="S159" i="17"/>
  <c r="T159" i="17"/>
  <c r="S52" i="17"/>
  <c r="T52" i="17"/>
  <c r="S41" i="17"/>
  <c r="T41" i="17"/>
  <c r="S306" i="17"/>
  <c r="T306" i="17"/>
  <c r="T206" i="17"/>
  <c r="S206" i="17"/>
  <c r="T450" i="17"/>
  <c r="S450" i="17"/>
  <c r="S182" i="17"/>
  <c r="T182" i="17"/>
  <c r="T168" i="17"/>
  <c r="S168" i="17"/>
  <c r="S507" i="17"/>
  <c r="T507" i="17"/>
  <c r="T270" i="17"/>
  <c r="S270" i="17"/>
  <c r="T330" i="17"/>
  <c r="S330" i="17"/>
  <c r="T28" i="17"/>
  <c r="S28" i="17"/>
  <c r="S203" i="17"/>
  <c r="T203" i="17"/>
  <c r="S116" i="17"/>
  <c r="T116" i="17"/>
  <c r="S15" i="17"/>
  <c r="T15" i="17"/>
  <c r="T190" i="17"/>
  <c r="S190" i="17"/>
  <c r="S84" i="17"/>
  <c r="T84" i="17"/>
  <c r="S348" i="17"/>
  <c r="T348" i="17"/>
  <c r="T64" i="17"/>
  <c r="S64" i="17"/>
  <c r="S424" i="17"/>
  <c r="T424" i="17"/>
  <c r="T133" i="17"/>
  <c r="S133" i="17"/>
  <c r="T288" i="17"/>
  <c r="S288" i="17"/>
  <c r="T180" i="17"/>
  <c r="S180" i="17"/>
  <c r="T564" i="17"/>
  <c r="S564" i="17"/>
  <c r="S124" i="17"/>
  <c r="T124" i="17"/>
  <c r="T449" i="17"/>
  <c r="S449" i="17"/>
  <c r="T269" i="17"/>
  <c r="S269" i="17"/>
  <c r="T4" i="17"/>
  <c r="S4" i="17"/>
  <c r="S315" i="17"/>
  <c r="T315" i="17"/>
  <c r="T5" i="17"/>
  <c r="S5" i="17"/>
  <c r="T513" i="17"/>
  <c r="S513" i="17"/>
  <c r="S112" i="17"/>
  <c r="T112" i="17"/>
  <c r="S21" i="17"/>
  <c r="T21" i="17"/>
  <c r="T131" i="17"/>
  <c r="S131" i="17"/>
  <c r="T105" i="17"/>
  <c r="S105" i="17"/>
  <c r="T438" i="17"/>
  <c r="S438" i="17"/>
  <c r="T296" i="17"/>
  <c r="S296" i="17"/>
  <c r="S289" i="17"/>
  <c r="S250" i="17"/>
  <c r="T250" i="17"/>
  <c r="S60" i="17"/>
  <c r="T60" i="17"/>
  <c r="S577" i="17"/>
  <c r="T577" i="17"/>
  <c r="S45" i="17"/>
  <c r="T45" i="17"/>
  <c r="S546" i="17"/>
  <c r="T546" i="17"/>
  <c r="S188" i="17"/>
  <c r="T188" i="17"/>
  <c r="S35" i="17"/>
  <c r="T35" i="17"/>
  <c r="S187" i="17"/>
  <c r="T187" i="17"/>
  <c r="T389" i="17"/>
  <c r="S389" i="17"/>
  <c r="T484" i="17"/>
  <c r="S484" i="17"/>
  <c r="T152" i="17"/>
  <c r="S152" i="17"/>
  <c r="S412" i="17"/>
  <c r="T412" i="17"/>
  <c r="T97" i="17"/>
  <c r="S97" i="17"/>
  <c r="S223" i="17"/>
  <c r="T223" i="17"/>
  <c r="T395" i="17"/>
  <c r="S395" i="17"/>
  <c r="S567" i="17"/>
  <c r="T567" i="17"/>
  <c r="S540" i="17"/>
  <c r="T540" i="17"/>
  <c r="T241" i="17"/>
  <c r="S241" i="17"/>
  <c r="T311" i="17"/>
  <c r="S311" i="17"/>
  <c r="T418" i="17"/>
  <c r="S418" i="17"/>
  <c r="T48" i="17"/>
  <c r="S48" i="17"/>
  <c r="S413" i="17"/>
  <c r="T413" i="17"/>
  <c r="S75" i="17"/>
  <c r="T75" i="17"/>
  <c r="S177" i="17"/>
  <c r="T177" i="17"/>
  <c r="T463" i="17"/>
  <c r="S463" i="17"/>
  <c r="S298" i="17"/>
  <c r="T298" i="17"/>
  <c r="T469" i="17"/>
  <c r="S469" i="17"/>
  <c r="S364" i="17"/>
  <c r="T364" i="17"/>
  <c r="T215" i="17"/>
  <c r="S215" i="17"/>
  <c r="T393" i="17"/>
  <c r="S393" i="17"/>
  <c r="T367" i="17"/>
  <c r="S367" i="17"/>
  <c r="T495" i="17"/>
  <c r="S495" i="17"/>
  <c r="T148" i="17"/>
  <c r="S148" i="17"/>
  <c r="T480" i="17"/>
  <c r="S480" i="17"/>
  <c r="S585" i="17"/>
  <c r="T585" i="17"/>
  <c r="T65" i="17"/>
  <c r="S65" i="17"/>
  <c r="S332" i="17"/>
  <c r="T332" i="17"/>
  <c r="T338" i="17"/>
  <c r="S338" i="17"/>
  <c r="S123" i="17"/>
  <c r="T123" i="17"/>
  <c r="T341" i="17"/>
  <c r="S341" i="17"/>
  <c r="S410" i="17"/>
  <c r="T410" i="17"/>
  <c r="S573" i="17"/>
  <c r="T573" i="17"/>
  <c r="S324" i="17"/>
  <c r="T320" i="17"/>
  <c r="S196" i="17"/>
  <c r="T448" i="17"/>
  <c r="T554" i="17"/>
  <c r="S157" i="17"/>
  <c r="S583" i="17"/>
  <c r="S544" i="17"/>
</calcChain>
</file>

<file path=xl/sharedStrings.xml><?xml version="1.0" encoding="utf-8"?>
<sst xmlns="http://schemas.openxmlformats.org/spreadsheetml/2006/main" count="56158" uniqueCount="1417">
  <si>
    <t>2B CAPITAL S/A</t>
  </si>
  <si>
    <t>3G RADAR GESTORA DE RECURSOS LTDA</t>
  </si>
  <si>
    <t>3J GESTORA DE RECURSOS LTDA</t>
  </si>
  <si>
    <t>3R GESTORA DE RECURSOS LTDA</t>
  </si>
  <si>
    <t>4K INVESTIMENTOS LTDA</t>
  </si>
  <si>
    <t>A1 INVESTIMENTOS GESTÃO DE RECURSOS LTDA</t>
  </si>
  <si>
    <t>A10 INVESTIMENTOS</t>
  </si>
  <si>
    <t>A3 PERFORMANCE</t>
  </si>
  <si>
    <t>A5 GESTAO DE INVESTIMENTOS</t>
  </si>
  <si>
    <t>BANCO SANTANDER (BRASIL) SA</t>
  </si>
  <si>
    <t>ARBOR GESTÃO DE RECURSOS LTDA</t>
  </si>
  <si>
    <t>ABRADINVEST GESTAO DE RECURSOS</t>
  </si>
  <si>
    <t>ABSOLUTE</t>
  </si>
  <si>
    <t>ABSOLUTO PARTNERS GESTÃO DE RECURSOS LTD</t>
  </si>
  <si>
    <t>AC2 INVESTIMENTOS LTDA</t>
  </si>
  <si>
    <t>ACE CAPITAL GESTORA DE RECURSOS LTDA.</t>
  </si>
  <si>
    <t>ACRUX ADMINISTRAÇAO DE RECURSOS</t>
  </si>
  <si>
    <t>ADAMCAPITAL GESTAO DE RECURSOS</t>
  </si>
  <si>
    <t>AF INVEST ADMINISTRACAO DE RECURSOS</t>
  </si>
  <si>
    <t>ÁFIRA GESTÃO DE RECURSOS LTDA</t>
  </si>
  <si>
    <t>AGBI</t>
  </si>
  <si>
    <t>AGGREGA INVESTIMENTOS LTDA</t>
  </si>
  <si>
    <t>ALAOF DO BRASIL ADM DE VAL MOB  E CONSUL</t>
  </si>
  <si>
    <t>ALASKA INVESTIMENTOS</t>
  </si>
  <si>
    <t>ALFA</t>
  </si>
  <si>
    <t>ALFA PREVIDENCIA E VIDA SA</t>
  </si>
  <si>
    <t>ALGARVE GESTÃO DE INVESTIMENTOS LTDA</t>
  </si>
  <si>
    <t>ALIANZA GESTAO DE RECURSOS</t>
  </si>
  <si>
    <t>ALIVE INVESTIMENTOS</t>
  </si>
  <si>
    <t>ALPHA KEY CAPITAL MANAGEMENT INVESTIME</t>
  </si>
  <si>
    <t>ALPHA-MAR INVESTIMENTOS</t>
  </si>
  <si>
    <t>AMAGO GESTAO DE INVESTIMENTOS</t>
  </si>
  <si>
    <t>AMAZONIA INVESTIMENTOS LTDA</t>
  </si>
  <si>
    <t>AMS CAPITAL LTDA</t>
  </si>
  <si>
    <t>ANDBANK</t>
  </si>
  <si>
    <t>ANGA ASSET MANAGEMENT</t>
  </si>
  <si>
    <t>ANGRA PARTNERS GESTAO DE RECURSOS E ASSET</t>
  </si>
  <si>
    <t>ANTARES ADMIN DE RECURSOS SC LTDA</t>
  </si>
  <si>
    <t>ANTERA GESTAO DE RECURSOS LTDA</t>
  </si>
  <si>
    <t>ANTERA GESTAO DE RECURSOS S/A</t>
  </si>
  <si>
    <t>APEX CAPITAL LTDA</t>
  </si>
  <si>
    <t>APOLO INVESTIMENTOS LTDA</t>
  </si>
  <si>
    <t>APPIA PRIME GESTÃO DE RECURSOS LTDA</t>
  </si>
  <si>
    <t>AQ3 ASSET MANAGEMENT</t>
  </si>
  <si>
    <t>AQUA GESTÃO DE VALORES MOBILIÁRIOS LTDA.</t>
  </si>
  <si>
    <t>ARAMUS GESTORA DE ATIVOS LTDA</t>
  </si>
  <si>
    <t>ARAZUL CAPITAL ASSET MANAGEMENT LTDA</t>
  </si>
  <si>
    <t>ARBELA INVESTIMENTOS LTDA</t>
  </si>
  <si>
    <t>FIDUC GESTAO FIDUCIARIA S A</t>
  </si>
  <si>
    <t>ARBITRAL GESTAO DE RECURSOS LTDA</t>
  </si>
  <si>
    <t>ARC CAPITAL LTDA.</t>
  </si>
  <si>
    <t>ARGUCIA CAPITAL MANAGEMENT</t>
  </si>
  <si>
    <t>ARGUMENTO GESTAO DE INVESTIMENTOS</t>
  </si>
  <si>
    <t>ARIA CAPITAL ASSET ADMINISTRACAO DE REC</t>
  </si>
  <si>
    <t>ARKON INVESTIMENTOS LTDA</t>
  </si>
  <si>
    <t>ARROW G CAPITAL CONSULTORIA E GESTÃO DE</t>
  </si>
  <si>
    <t>ARSENAL INVESTIMENTOS LTDA</t>
  </si>
  <si>
    <t>ARTESANAL INVESTIMENTOS</t>
  </si>
  <si>
    <t>ARX INVESTIMENTOS LTDA</t>
  </si>
  <si>
    <t>ASIA ASSET GESTORA DE RECURSOS LTDA</t>
  </si>
  <si>
    <t>ASK GESTORA DE RECURSOS LTDA</t>
  </si>
  <si>
    <t>ASK GESTORA DE RECURSOS LTDA *</t>
  </si>
  <si>
    <t>ASTELLA INVEST. GESTAO E PART. LTDA</t>
  </si>
  <si>
    <t>ASTER ADMINISTRACAO DE RECURSOS LTDA</t>
  </si>
  <si>
    <t>ATACAMA GESTAO DE RECURSOS</t>
  </si>
  <si>
    <t>ATENA CAPITAL GESTAO DE RECURSOS LTDA</t>
  </si>
  <si>
    <t>ATHENA CAPITAL GESTAO DE RECURSOS LTDA</t>
  </si>
  <si>
    <t>ATICO ADM DE REC</t>
  </si>
  <si>
    <t>ATMOS CAPITAL</t>
  </si>
  <si>
    <t>AUGME CAPITAL GESTAO DE RECURSOS</t>
  </si>
  <si>
    <t>AUSTRO ADM DE RECURSOS</t>
  </si>
  <si>
    <t>AUSTRO GESTAO DE RECURSOS</t>
  </si>
  <si>
    <t>AVANTGARDE CAPITAL GESTAO DE RECURSOS</t>
  </si>
  <si>
    <t>AVENTIS GESTÃO DE RECURSOS LTDA</t>
  </si>
  <si>
    <t>AWARE GESTÃO DE RECURSOS LTDA *</t>
  </si>
  <si>
    <t>AWX GESTORA DE ATIVOS LTDA</t>
  </si>
  <si>
    <t>AZ LEGAN ADMINISTRACAO DE RECURSOS LTDA</t>
  </si>
  <si>
    <t>AZ QUEST INVESTIMENTOS</t>
  </si>
  <si>
    <t>AZIMUT BRASIL WEALTH MANAGEMENT</t>
  </si>
  <si>
    <t>BAHIA ASSET MANAGEMENT</t>
  </si>
  <si>
    <t>BANCO B3 S.A.</t>
  </si>
  <si>
    <t>BANCO BOCOM BBM</t>
  </si>
  <si>
    <t>BANCO C6 S/A</t>
  </si>
  <si>
    <t>BANCO CITIBANK</t>
  </si>
  <si>
    <t>BANCO FATOR</t>
  </si>
  <si>
    <t>BANCO FINAXIS S.A</t>
  </si>
  <si>
    <t>GF GESTAO DE RECURSOS S/A</t>
  </si>
  <si>
    <t>SAFRA</t>
  </si>
  <si>
    <t xml:space="preserve">OPPORTUNITY ASSET ADM                   </t>
  </si>
  <si>
    <t>PETRA ASSET GESTAO DE INVESTIMENTOS LTDA</t>
  </si>
  <si>
    <t>BANCO RABOBANK INTERNACIONAL BRASIL S A</t>
  </si>
  <si>
    <t>BANCOOB</t>
  </si>
  <si>
    <t>BANESTES</t>
  </si>
  <si>
    <t>BANRISUL</t>
  </si>
  <si>
    <t>BANSEG</t>
  </si>
  <si>
    <t>BARAUNA GESTORA DE RECURSOS</t>
  </si>
  <si>
    <t>BARIGUI GESTÃO DE RECURSOS LTDA</t>
  </si>
  <si>
    <t>BB DTVM S.A</t>
  </si>
  <si>
    <t>ITAU UNIBANCO SA</t>
  </si>
  <si>
    <t>BC GESTAO RECURSOS LTDA</t>
  </si>
  <si>
    <t>BELVEDERE ADM DE VALORES MOB LTDA</t>
  </si>
  <si>
    <t>BERKANA INV E GESTAO DE RECURSOS LTDA</t>
  </si>
  <si>
    <t>BI CAPITAL GESTÃO DE RECURSOS LTDA</t>
  </si>
  <si>
    <t>BIZMA INVESTIMENTOS LTDA.</t>
  </si>
  <si>
    <t>BLACKROCK BRASIL GESTORA DE INVESTIMENTO</t>
  </si>
  <si>
    <t>BLP GESTORA DE RECURSOS</t>
  </si>
  <si>
    <t>BLUE STAR E ASSET MANAGEMENT LTDA</t>
  </si>
  <si>
    <t>BLUEJAY GESTAO DE ATIVOS S.A.</t>
  </si>
  <si>
    <t>BLUELINE ASSET MANAGEMENT LTDA</t>
  </si>
  <si>
    <t>BLUEMETRIX GESTÃO DE ATIVOS S/A</t>
  </si>
  <si>
    <t>BNB</t>
  </si>
  <si>
    <t>BNP PARIBAS</t>
  </si>
  <si>
    <t>BNY MELLON ARX INVESTIMENTOS LTDA</t>
  </si>
  <si>
    <t>BNY MELLON SERVICOS FINANCEIROS DTVM SA</t>
  </si>
  <si>
    <t>BOGARI CAPITAL</t>
  </si>
  <si>
    <t>BOZANO INVESTIMENTOS</t>
  </si>
  <si>
    <t>BR INVESTIMENTOS LTDA</t>
  </si>
  <si>
    <t>BR OPPORTUNITIES</t>
  </si>
  <si>
    <t>BR PARTNERS GESTAO DE RECURSOS LTDA</t>
  </si>
  <si>
    <t>BRADESCO</t>
  </si>
  <si>
    <t>BRADO CAPITAL ADM DE CTVM LTDA</t>
  </si>
  <si>
    <t>BRAINVEST ASSESSORIA FINANCEIRA E GESTÃO</t>
  </si>
  <si>
    <t>BRASIF GESTÃO INTERNACIONAL LTDA</t>
  </si>
  <si>
    <t>BRASIL PLURAL</t>
  </si>
  <si>
    <t>BRASILPREV SEGUROS E PREVIDENCIA SA</t>
  </si>
  <si>
    <t>BRATUS CAPITAL LTDA</t>
  </si>
  <si>
    <t>BRAVA GESTORA DE RECURSOS E CONSULTORIA</t>
  </si>
  <si>
    <t>BRAVIA CAPITAL INVESTIMENTOS LTDA</t>
  </si>
  <si>
    <t>BRAX INVESTIMENTOS LTDA</t>
  </si>
  <si>
    <t>BRAZILIAN CAP CIA DE GEST DE INVEST IMOB</t>
  </si>
  <si>
    <t>BRB - DTVM</t>
  </si>
  <si>
    <t>BREI - BRAZILIAN REAL ESTATE INVESTMENTS</t>
  </si>
  <si>
    <t>BRESCO GESTAO</t>
  </si>
  <si>
    <t>BRESSER ADMINISTRACAO DE RECURSOS LTDA</t>
  </si>
  <si>
    <t>BRIDGE ADMINISTRADORA DE RECURSOS *</t>
  </si>
  <si>
    <t>BRIO INVESTIMENTOS LTDA.</t>
  </si>
  <si>
    <t>BRKB DTVM S.A.</t>
  </si>
  <si>
    <t>BRL CAPITAL</t>
  </si>
  <si>
    <t>BRL DTVM</t>
  </si>
  <si>
    <t>BROOKFIELD GESTAO DE ATIVOS LTDA</t>
  </si>
  <si>
    <t>BRPP GESTAO DE PRODUTOS ESTRUTURADOS</t>
  </si>
  <si>
    <t>BRZ INVESTIMENTOS LTDA</t>
  </si>
  <si>
    <t>BTG PACTUAL</t>
  </si>
  <si>
    <t>BUTIA GESTAO DE INVESTIMENTOS</t>
  </si>
  <si>
    <t>BW GESTAO DE INVESTIMENTO LTDA</t>
  </si>
  <si>
    <t>BWAG ASSET MANAGEMENT LTDA</t>
  </si>
  <si>
    <t>CA INDOSUEZ WEALTH (BRAZIL) S.A. DTVM</t>
  </si>
  <si>
    <t>CADENCE GESTORA DE RECURSOS LTDA.</t>
  </si>
  <si>
    <t>CAIXA</t>
  </si>
  <si>
    <t>CAIXA SEGURADORA SA</t>
  </si>
  <si>
    <t>CAIXA VIDA E PREVIDENCIA SA</t>
  </si>
  <si>
    <t>CAMARGUE ASSET MANAGEMENT LTDA.</t>
  </si>
  <si>
    <t>CANEPA ASSET MANAG - CAM BRA GES DE REC</t>
  </si>
  <si>
    <t>CANVAS CAPITAL S.A</t>
  </si>
  <si>
    <t>CAPEF CX PREV FUNC BNB</t>
  </si>
  <si>
    <t>CAPITAL GESTAO E INVESTIMENTOS LTDA</t>
  </si>
  <si>
    <t>CAPITANIA</t>
  </si>
  <si>
    <t>CAPRI INVESTIMENTOS LTDA</t>
  </si>
  <si>
    <t>CAPTALYS GESTÃO LTDA</t>
  </si>
  <si>
    <t>CARDINAL PARTNERS INVESTIMENTOS</t>
  </si>
  <si>
    <t>CARPA GESTORA DE RECURSOS LTDA</t>
  </si>
  <si>
    <t>CASAFORTE INVESTIMENTOS S.A.</t>
  </si>
  <si>
    <t>CATALISE INVESTIMENTOS LTDA</t>
  </si>
  <si>
    <t>CATALISE INVESTIMENTOS LTDA.</t>
  </si>
  <si>
    <t>CBS</t>
  </si>
  <si>
    <t>CCF INVESTIMENTOS LTDA</t>
  </si>
  <si>
    <t>CEDRO ASSET MANAGEMENT</t>
  </si>
  <si>
    <t>CENTURIA INVESTIMENTOS LTDA</t>
  </si>
  <si>
    <t>CERES FUND.SEG SOCIAL</t>
  </si>
  <si>
    <t>CHARLES RIVER ADM DE RECURSOS FINANCEIRO</t>
  </si>
  <si>
    <t>CHROMO INVESTIMENTOS LTDA</t>
  </si>
  <si>
    <t>CITIBANK</t>
  </si>
  <si>
    <t>CITRINO GESTAO DE RECURSOS LTDA</t>
  </si>
  <si>
    <t>CIX CAPITAL GESTÃO DE ATIVOS LTDA</t>
  </si>
  <si>
    <t>CL4 CAPITAL GESTORA DE RECURSOS</t>
  </si>
  <si>
    <t>CLARITAS</t>
  </si>
  <si>
    <t>CM CAPITAL MARKETS ASSET MANAG LTDA</t>
  </si>
  <si>
    <t>COINVALORES</t>
  </si>
  <si>
    <t>CONCEPTA GESTÃO DE RECURSOS LTDA.</t>
  </si>
  <si>
    <t>CONCORDIA GESTAO</t>
  </si>
  <si>
    <t>CONFRAPAR ADM E GESTAO DE RECURSOS</t>
  </si>
  <si>
    <t>CONSTANCIA INVESTIMENTOS</t>
  </si>
  <si>
    <t>CONSTANCIA NP INVESTIMENTOS</t>
  </si>
  <si>
    <t>CONSTELLATION INVESTIM E PARTICIP LTDA</t>
  </si>
  <si>
    <t>COPA GESTAO DE INVESTIMENTOS LTDA</t>
  </si>
  <si>
    <t>COPACABANA GESTAO DE RECURSOS FIN</t>
  </si>
  <si>
    <t>COX GESTAO DE RECURSOS LTDA</t>
  </si>
  <si>
    <t>CREDIT SUISSE</t>
  </si>
  <si>
    <t>CRP</t>
  </si>
  <si>
    <t>CTM INVESTIMENTOS LTDA</t>
  </si>
  <si>
    <t>CULTINVEST ASSET MANAGEMENT LTDA</t>
  </si>
  <si>
    <t>CYPRESS ASSOCIATES GESTÃO E PARTCIPAÇÕES</t>
  </si>
  <si>
    <t>GALAPAGOS CAPITAL</t>
  </si>
  <si>
    <t>CYRELA COMMERCIAL PROPERTIES S.A. EMPREE</t>
  </si>
  <si>
    <t>CYRELA COMMERCIAL PROPERTIES S.A. EMPREE *</t>
  </si>
  <si>
    <t>DAEMON INVESTIMENTOS</t>
  </si>
  <si>
    <t>DAHLIA CAPITAL GESTAO DE RECURSOS</t>
  </si>
  <si>
    <t>DAYCOVAL</t>
  </si>
  <si>
    <t>DAYCOVAL ASSET MANAGEMENT ADM REC LTDA</t>
  </si>
  <si>
    <t>DETOMASO</t>
  </si>
  <si>
    <t>DEUTSCHE</t>
  </si>
  <si>
    <t>DEVANT ASSET INVESTIMENTOS LTDA</t>
  </si>
  <si>
    <t>DEX CAPITAL GESTAO DE RECURSOS LTDA</t>
  </si>
  <si>
    <t>DG ADM DE CARTEIRAS DE VALORES MOBIL.</t>
  </si>
  <si>
    <t>DGF INVESTIMENTOS GESTAO DE FUNDOS</t>
  </si>
  <si>
    <t>DIAMOND MOUNTAIN INVESTIMENTOD</t>
  </si>
  <si>
    <t>DIFERENCIAL CONSULTORIA</t>
  </si>
  <si>
    <t>DLM INVISTA ADMIN DE RECURSOS LTDA</t>
  </si>
  <si>
    <t>DMI INVESTIMENTOS  E GESTAO DE RECURSOS</t>
  </si>
  <si>
    <t>DNA CAPITAL CONSULTORIA LTDA.</t>
  </si>
  <si>
    <t>DOMO INVEST GESTORA DE ATIVOS FIN</t>
  </si>
  <si>
    <t>DXA GESTAO DE INVESTIMENTOS LTDA</t>
  </si>
  <si>
    <t>DYNAMO ADMINISTRAÇÃO DE RECURSOS LTDA</t>
  </si>
  <si>
    <t>E2M INVESTIMENTOS LTDA</t>
  </si>
  <si>
    <t>EAGLE CAPITAL CONSULTORIA</t>
  </si>
  <si>
    <t>EAGLE CAPITAL GESTÃO DE INVESTIMENTO</t>
  </si>
  <si>
    <t>EASYNVEST</t>
  </si>
  <si>
    <t>ECO GESTAO DE ATIVOS LTDA</t>
  </si>
  <si>
    <t>EFFIKA INVESTIMENTOS</t>
  </si>
  <si>
    <t>ELITE</t>
  </si>
  <si>
    <t>EMPIRICA INVEST GESTAO DE RECURSOS</t>
  </si>
  <si>
    <t>ENTERCAPITAL GESTÃO DE RECURSOS LTDA</t>
  </si>
  <si>
    <t>EOS INVESTIMENTOS</t>
  </si>
  <si>
    <t>EQUIS ADMINISTRADORA DE CARTEIRAS LTDA.</t>
  </si>
  <si>
    <t>EQUITAS ADM DE FI LTDA</t>
  </si>
  <si>
    <t>ESTATER ASSESSORIA FINANCEIRA LTDA</t>
  </si>
  <si>
    <t>ETHICA ASSET MANAGEMENT</t>
  </si>
  <si>
    <t>EUROVEST ASSET MANAGEMENT LTDA</t>
  </si>
  <si>
    <t>EXPLORA ASSET MANAGEMENT</t>
  </si>
  <si>
    <t>EXPLORITAS ADMINISTRACAO FINANCEIRA LTDA</t>
  </si>
  <si>
    <t>F3 GESTÃO DE INVESTIMENTOS LTDA</t>
  </si>
  <si>
    <t>FACHESF FUNDACAO CHESF DE ASSIST E SEG</t>
  </si>
  <si>
    <t>FACT INVESTIMENTS GESTAO DE RECURSOS LTDA</t>
  </si>
  <si>
    <t>FAMA INVESTIMENTOS</t>
  </si>
  <si>
    <t>FAPES</t>
  </si>
  <si>
    <t>FARIA LIMA CAPITAL</t>
  </si>
  <si>
    <t>FCL CAPITAL GEST DE REC DE TERC LTDA</t>
  </si>
  <si>
    <t>TAQUARI ADM DE CARTEIRAS DE VALORES MOB</t>
  </si>
  <si>
    <t>FIDES ASSET</t>
  </si>
  <si>
    <t>TÁVOLA CAPITAL GESTÃO DE RECURSOS LTDA.</t>
  </si>
  <si>
    <t>FINACAP CONS FINANCEIRA</t>
  </si>
  <si>
    <t>FINACAP INVESTIMENTOS LTDA</t>
  </si>
  <si>
    <t>FINGER LAKES GESTORA DE RECURSOS</t>
  </si>
  <si>
    <t>FINHEALTH GESTÃO DE RECURSOS S.A</t>
  </si>
  <si>
    <t>FIR CAPITAL</t>
  </si>
  <si>
    <t>FLAG ASSET MANAGEMENT GESTORA DE REC</t>
  </si>
  <si>
    <t>FLIT INVESTIMENTOS</t>
  </si>
  <si>
    <t>FLORENÇA GESTÃO DE RECURSOS LTDA</t>
  </si>
  <si>
    <t>FMD GESTAO DE RECURSOS S/A</t>
  </si>
  <si>
    <t>FOCUS ASS EM INV LTDA</t>
  </si>
  <si>
    <t>FORPUS CAPITAL GESTÃO DE RECURSOS LTDA.</t>
  </si>
  <si>
    <t>FOX INVESTIMENTOS</t>
  </si>
  <si>
    <t>FRAM CAPITAL</t>
  </si>
  <si>
    <t>FRANKLIN TEMPLETON INVESTIMENTOS BRASIL</t>
  </si>
  <si>
    <t>FUNCEF</t>
  </si>
  <si>
    <t>FUND AÇOMINAS DE SEGURIDADE SOCIAL -AÇOS</t>
  </si>
  <si>
    <t>FUNDAÇÃO CESP</t>
  </si>
  <si>
    <t>FUNDAMENTA ADMINISTRACAO DE RECURSOS</t>
  </si>
  <si>
    <t>FUNDEPAR GESTÃO E CONSULTORIA DE INVEST</t>
  </si>
  <si>
    <t>FUNDO GARANTIDOR DE CREDITOS - FGC</t>
  </si>
  <si>
    <t>FUNPRESP JUD</t>
  </si>
  <si>
    <t>G10 ADMINISTRADORA DE RECURSOS</t>
  </si>
  <si>
    <t>G5 ADVISORS</t>
  </si>
  <si>
    <t>G5 GESTORA DE RECURSOS LTDA</t>
  </si>
  <si>
    <t>GALT CAPITAL CONSULT DE INVEST LTDA</t>
  </si>
  <si>
    <t>GAMA INVESTIMENTOS LTDA</t>
  </si>
  <si>
    <t>GAP GESTORA DE RECURSOS LTDA</t>
  </si>
  <si>
    <t>GARDE ASSET MANAGEMENT</t>
  </si>
  <si>
    <t>GARDE</t>
  </si>
  <si>
    <t>GARIN INVESTIMENTOS LTDA</t>
  </si>
  <si>
    <t>GATEINVEST GESTÃO DE RECURSOS LTDA</t>
  </si>
  <si>
    <t>GAUSS CAPITAL GESTORA DE RECURSOS LTDA.</t>
  </si>
  <si>
    <t>GAVEA INVESTIMENTOS LTDA</t>
  </si>
  <si>
    <t>GAVEA JUS I LTDA</t>
  </si>
  <si>
    <t>GBM BRASIL DTVM S.A.</t>
  </si>
  <si>
    <t>IPORANGA INVESTIMENTOS LTDA</t>
  </si>
  <si>
    <t>GEF BRASIL INVESTIMENTOS LTDA</t>
  </si>
  <si>
    <t>GEO CAPITAL GESTORA DE RECURSOS LTDA</t>
  </si>
  <si>
    <t>GERA CAPITAL GESTAO DE RECURSOS</t>
  </si>
  <si>
    <t>GERAL INVESTIMENTOS  GESTAO DE RECURSOS</t>
  </si>
  <si>
    <t>GERIBA INVESTIMENTOS LTDA</t>
  </si>
  <si>
    <t>GERVAL</t>
  </si>
  <si>
    <t>GGR INVESTIMENTOS</t>
  </si>
  <si>
    <t>GL ASSET GESTAO DE ATIVOS LTDA</t>
  </si>
  <si>
    <t>GLOBAL GESTÃO E INVESTIMENTOS LTDA</t>
  </si>
  <si>
    <t>GOLDMAN SACHS DO BRASIL BANCO MULTIPLOS</t>
  </si>
  <si>
    <t>GOLDRING GESTAO DE RECURSOS LTDA.</t>
  </si>
  <si>
    <t>GOODMAN CONSULTORIA, PART E ADM DE VAL</t>
  </si>
  <si>
    <t>GP INVESTIMENTOS</t>
  </si>
  <si>
    <t>GPS PLANEJAMENTO FINANCEIRO SA</t>
  </si>
  <si>
    <t>GRADUAL CCTVM S/A</t>
  </si>
  <si>
    <t>GRAPHEN INVESTIMENTOS LTDA.</t>
  </si>
  <si>
    <t>GRAU GESTAO DE ATIVOS LTDA</t>
  </si>
  <si>
    <t>GRAYCLIFF PARTNERS BRA ADM DE REC LTDA</t>
  </si>
  <si>
    <t>GREENWICH GESTÃO DE RECURSOS LTDA</t>
  </si>
  <si>
    <t>GROU CAPITAL LTDA</t>
  </si>
  <si>
    <t>GTI ADMINISTRACAO DE RECURSOS LTDA</t>
  </si>
  <si>
    <t>GUARDA INVESTIMENTOS GESTORA DE RECURSOS</t>
  </si>
  <si>
    <t>GUEPARDO INVESTIMENTOS LTDA</t>
  </si>
  <si>
    <t>GUIDANCE GESTORA DE RECURSOS LTDA</t>
  </si>
  <si>
    <t>GUIDE GESTÃO DE RECURSOS LTDA</t>
  </si>
  <si>
    <t>GUIDE INVESTIMENTOS S.A CORR DE VAL</t>
  </si>
  <si>
    <t>GWI ASSET MANAGEMENT SA</t>
  </si>
  <si>
    <t>HABITAT CAPITAL PARTNERS ASSET MANAGEMEN</t>
  </si>
  <si>
    <t>HAGROS CAPITAL ADM DE RECURSOS LTDA</t>
  </si>
  <si>
    <t>HAITONG BANCO DE INVESTIMENTO DO BRASIL</t>
  </si>
  <si>
    <t>HAMILTON LANE INVESTIMENTOS LTDA</t>
  </si>
  <si>
    <t>HASHDEX GESTORA DE RECURSOS LTDA</t>
  </si>
  <si>
    <t>HECTARE CAPITAL GESTORA DE RECU</t>
  </si>
  <si>
    <t>HEDGE INVESTMENTS</t>
  </si>
  <si>
    <t>HIGH SEAS MIRA ADM DE CART REC CONS</t>
  </si>
  <si>
    <t>HIGHLAND BRASILINVEST GESTORA DE REC</t>
  </si>
  <si>
    <t>HIX INVESTIMENTOS LTDA</t>
  </si>
  <si>
    <t>HOGAN INVEST ADM DE RECURSOS LTDA</t>
  </si>
  <si>
    <t>HORTA INVESTIMENTOS LTDA</t>
  </si>
  <si>
    <t>HORTO GESTORA DE RECURSOS LTDA</t>
  </si>
  <si>
    <t>HOYA CORRETORA</t>
  </si>
  <si>
    <t>HSI HEMISFERIO SUL INVESTIMENTOS S.A.</t>
  </si>
  <si>
    <t>IBIUNA INVESTIMENTOS LTDA</t>
  </si>
  <si>
    <t>IBIUNA MACRO GESTÃO DE RECURSOS LTDA.</t>
  </si>
  <si>
    <t>ICATU GESTAO PATRIMONIAL LTDA</t>
  </si>
  <si>
    <t>ICATU VANGUARDA</t>
  </si>
  <si>
    <t>ICONE INVESTIMENTOS LTDA</t>
  </si>
  <si>
    <t>IDEAL INVEST S.A.</t>
  </si>
  <si>
    <t>REAG INVESTIMENTOS</t>
  </si>
  <si>
    <t>IFCONSULTANT ASSET MANAG GES REC LTDA</t>
  </si>
  <si>
    <t>IG4 CAPITAL INVESTIMENTOS LTDA</t>
  </si>
  <si>
    <t>IGUANA INVESTIMENTOS LTDA</t>
  </si>
  <si>
    <t>IMPACTO INVESTIMENTOS LTDA</t>
  </si>
  <si>
    <t>INDIE CAPITAL INVESTIMENTOS LTDA</t>
  </si>
  <si>
    <t>LOGOS GESTAO DE RECURSOS LTDA</t>
  </si>
  <si>
    <t>INFINITY ASSET</t>
  </si>
  <si>
    <t>INFRA ASSET MANAGEMENT LTDA.</t>
  </si>
  <si>
    <t>INNOVA CAPITAL GESTORA DE RECURSOS LTDA</t>
  </si>
  <si>
    <t>INSEED INVESTIMENTOS</t>
  </si>
  <si>
    <t>INSTITUTO CONAB DE SEGURIDADE SOCIAL-CIBRIUS </t>
  </si>
  <si>
    <t>INTEGRAL INVESTIMENTOS</t>
  </si>
  <si>
    <t>INTER DTVM LTDA</t>
  </si>
  <si>
    <t>INTER-ACAO ADMINISTRACAO DE RECURSOS LTD</t>
  </si>
  <si>
    <t>INTERATIVA INVESTIMENTOS</t>
  </si>
  <si>
    <t>INTERMEDIUM DTVM LTDA</t>
  </si>
  <si>
    <t>INTRAG</t>
  </si>
  <si>
    <t>INVEST TECH</t>
  </si>
  <si>
    <t>INVESTFORT GESTAO DE INVESTIMENTOS LTDA</t>
  </si>
  <si>
    <t>INVESTIDOR PROFISSIONAL</t>
  </si>
  <si>
    <t>INVESTMENT ONE PARTNERS GESTAO DE REC.</t>
  </si>
  <si>
    <t>INVESTPORT GESTÃO E CONSULT DE INVEST</t>
  </si>
  <si>
    <t>INVEXT CAPITAL</t>
  </si>
  <si>
    <t>IP GESTÃO DE RECURSOS</t>
  </si>
  <si>
    <t>PAINEIRAS INVESTIMENTOS</t>
  </si>
  <si>
    <t>IPANEMA CAPITAL MANAGEMENT</t>
  </si>
  <si>
    <t>IRB ASSET MANAGEMENT S.A</t>
  </si>
  <si>
    <t>IRB BRASIL RESSEGUROS S/A</t>
  </si>
  <si>
    <t>IRIDIUM GESTAO DE RECURSOS LTDA</t>
  </si>
  <si>
    <t>IRON CAPITAL GESTAO DE RECURSOS LTDA</t>
  </si>
  <si>
    <t>ITAIM ASSET GESTAO DE INVESTIMENTOS LTDA</t>
  </si>
  <si>
    <t>ITAJUI GESTAO DE INVESTIMENTOS LTDA</t>
  </si>
  <si>
    <t>ITAU UNIBANCO ASSET MANAGEMENT LTDA</t>
  </si>
  <si>
    <t>ITAVERA INVESTIMENTOS</t>
  </si>
  <si>
    <t>J SAFRA ASSET MANAGEMENT</t>
  </si>
  <si>
    <t>JARDIM BOTANICO PARTNERS INV LTDA</t>
  </si>
  <si>
    <t>JERA CAPITAL GESTAO DE RECURSOS</t>
  </si>
  <si>
    <t>JGP GESTAO DE RECURSOS LTDA</t>
  </si>
  <si>
    <t>JGP LTDA</t>
  </si>
  <si>
    <t>JIVE ASSET GESTAO DE RECURSOS LTDA</t>
  </si>
  <si>
    <t>JM GEP CONSULTORIA E GESTÃO LTDA</t>
  </si>
  <si>
    <t>JMN GESTAO DE INVESTIMENTOS LTDA</t>
  </si>
  <si>
    <t>JOULE GESTAO DE RECURSOS E VAL. MOB. LTD</t>
  </si>
  <si>
    <t>JOURNEY CAPITAL ADM DE RECURSOS</t>
  </si>
  <si>
    <t>JP MORGAN</t>
  </si>
  <si>
    <t>JPP CAPITAL GESTÃO DE RECURSOS LTDA</t>
  </si>
  <si>
    <t>JPP GESTAO DE RECURSOS</t>
  </si>
  <si>
    <t>JUS CAPITAL GESTAO DE RECURSOS LTDA</t>
  </si>
  <si>
    <t>KADIMA ASSET MANAGEMENT</t>
  </si>
  <si>
    <t>KAETE INVESTIMENTOS LTDA</t>
  </si>
  <si>
    <t>KAIRÓS CAPITAL GESTÃO DE RECURSOS LTDA</t>
  </si>
  <si>
    <t>KAPITALO</t>
  </si>
  <si>
    <t>KINEA INVESTIMENTO LTDA</t>
  </si>
  <si>
    <t>KIRON CAPITAL</t>
  </si>
  <si>
    <t>KOBOLD GESTORA DE FUNDOS</t>
  </si>
  <si>
    <t>NAVI</t>
  </si>
  <si>
    <t>KONDOR INVEST</t>
  </si>
  <si>
    <t>KP GESTAO DE RECURSOS LTDA</t>
  </si>
  <si>
    <t>KPR INVESTIMENTOS LTDA.</t>
  </si>
  <si>
    <t>KRON GESTAO DE INVESTIMENTOS LTDA</t>
  </si>
  <si>
    <t>KRONOS ASSET MANAGEMENT GESTAO DE REC</t>
  </si>
  <si>
    <t>L2 ADMINISTRADORA DE RECURSOS LTDA.</t>
  </si>
  <si>
    <t>L3 GESTORA DE RECURSOS LTDA.</t>
  </si>
  <si>
    <t>LACAN INVESTIMENTOS</t>
  </si>
  <si>
    <t>LAECO ASSET MANAGEMENT LTDA</t>
  </si>
  <si>
    <t>LAIC HFM GESTAO DE RECURSOS</t>
  </si>
  <si>
    <t>LAKEWOOD GESTAO DE RECURSOS</t>
  </si>
  <si>
    <t>LANX CAPITAL</t>
  </si>
  <si>
    <t>LAPB GESTÃO DE RECURSOS FINANCEIROS LTDA</t>
  </si>
  <si>
    <t>LAPLACE INVESTIMENTOS E GESTÃO DE REC</t>
  </si>
  <si>
    <t>LATACHE GESTÃO DE RECURSOS</t>
  </si>
  <si>
    <t>LATINUM EXOCORTEX</t>
  </si>
  <si>
    <t>LATINUM EXOCORTEX *</t>
  </si>
  <si>
    <t>LATOUR CAPITAL DO BRASIL LTDA</t>
  </si>
  <si>
    <t>LAVORO ASSET MANAGEMENT LTDA</t>
  </si>
  <si>
    <t>LEBLON EQUITIES GESTAO DE RECURSOS LTDA</t>
  </si>
  <si>
    <t>LEGACY CAPITAL GESTORA DE REC LTDA</t>
  </si>
  <si>
    <t>LEGATUS GESTORA DE RECURSOS LTDA</t>
  </si>
  <si>
    <t>LEME</t>
  </si>
  <si>
    <t>LEROSA INVESTIMENTOS</t>
  </si>
  <si>
    <t>LESTE ADMINISTRACAO DE RECURSOS LTDA</t>
  </si>
  <si>
    <t>LESTE CREDIT GESTÃO DE RECURSOS LTDA</t>
  </si>
  <si>
    <t>LFI INVESTIMENTOS LTDA</t>
  </si>
  <si>
    <t>LHYNQZ</t>
  </si>
  <si>
    <t>LIFETIME GESTORA DE RECURSOS LTDA</t>
  </si>
  <si>
    <t>LIONS TRUST</t>
  </si>
  <si>
    <t>LIS CAPITAL ADM E GESTORA DE REC LTDA</t>
  </si>
  <si>
    <t>LITUS GESTÃO DE RECURSOS LTDA.</t>
  </si>
  <si>
    <t>LIZAR ADM DE CART DE VAL MOBILI LTDA</t>
  </si>
  <si>
    <t>LLA GESTAO DE PATRIMONIO</t>
  </si>
  <si>
    <t>LORINVEST GESTAO DE RECURSOS LTDA</t>
  </si>
  <si>
    <t>LOYALL INVESTIMENTOS LTDA</t>
  </si>
  <si>
    <t>LUMINUS CAPITAL MANAGEMENT LTDA</t>
  </si>
  <si>
    <t>LUXOR INVESTIMENTOS LTDA</t>
  </si>
  <si>
    <t>M SQUARE GLOBAL INVESTIMENTOS LTDA</t>
  </si>
  <si>
    <t>M SQUARE INVESTIMENTOS LTDA</t>
  </si>
  <si>
    <t>M3 CAPITAL PARTNERS GEST DE REC</t>
  </si>
  <si>
    <t>MACHADO DE ALMEIDA ASSET MANAGEMENT LTDA</t>
  </si>
  <si>
    <t>MACROINVEST GESTAO DE RECURSOS LTDA</t>
  </si>
  <si>
    <t>MAGLIANO</t>
  </si>
  <si>
    <t>MAGNETIS GESTORA DE RECURSOS LTDA</t>
  </si>
  <si>
    <t>MANTIQ INVESTIMENTOS LTDA</t>
  </si>
  <si>
    <t>MAPFRE DTVM SA</t>
  </si>
  <si>
    <t>MAR CAPITAL GESTÃO DE RECURSOS LTDA</t>
  </si>
  <si>
    <t>MARAU GESTAO DE PATRIMONIO LTDA</t>
  </si>
  <si>
    <t>MARE INVESTIMENTOS LTDA</t>
  </si>
  <si>
    <t>MAUA CAPITAL S.A.</t>
  </si>
  <si>
    <t>MAXIPLAN LTDA.</t>
  </si>
  <si>
    <t>MERCANTIL DO BRASIL CORRETORA S A CTVM</t>
  </si>
  <si>
    <t>MERITO INVESTIMENTOS LTDA</t>
  </si>
  <si>
    <t>MERRILL LYNCH</t>
  </si>
  <si>
    <t>META ASSET MANAGEMENT SA</t>
  </si>
  <si>
    <t xml:space="preserve"> </t>
  </si>
  <si>
    <t>MHFT INVESTIMENTOS SA</t>
  </si>
  <si>
    <t>MILES CAPITAL LTDA</t>
  </si>
  <si>
    <t>MILESTONES ADM DE RECURSOS LTDA</t>
  </si>
  <si>
    <t>MINT CAPITAL</t>
  </si>
  <si>
    <t>MIRANTE INVESTIMENTOS LTDA ME</t>
  </si>
  <si>
    <t>MOAT CAPITAL GESTÃO DE RECURSOS LTDA.</t>
  </si>
  <si>
    <t>MODAL</t>
  </si>
  <si>
    <t>MÓDULO CAPITAL GESTÃO DE RECURSOS LTDA</t>
  </si>
  <si>
    <t>MOGNO CAPITAL INVESTIMENTOS</t>
  </si>
  <si>
    <t>MOKA GESTORA DE REC DE TERCEIROS LTDA</t>
  </si>
  <si>
    <t>MONGERAL AEGON</t>
  </si>
  <si>
    <t>MONT CAPITAL GESTAO E ADM DE RECURSOS</t>
  </si>
  <si>
    <t>MORE INVEST GESTORA DE RECURSOS</t>
  </si>
  <si>
    <t>MORGAN STANLEY</t>
  </si>
  <si>
    <t>MOV INVESTIMENTOS LTDA</t>
  </si>
  <si>
    <t>MRB CAPITAL GESTORA DE RECURSOS LTDA</t>
  </si>
  <si>
    <t>MRJ MAREJO INVESTIMENTOS</t>
  </si>
  <si>
    <t>MSW CAPITAL</t>
  </si>
  <si>
    <t>MULTINVEST CAPITAL</t>
  </si>
  <si>
    <t>MUNDINVEST S A CCVM</t>
  </si>
  <si>
    <t>MURANO INVESTIMENTOS</t>
  </si>
  <si>
    <t>NCH BRASIL GESTORA DE RECURSOS LTDA</t>
  </si>
  <si>
    <t>NEO GESTÃO DE RECURSOS</t>
  </si>
  <si>
    <t>NEST INTERNACIONAL ADMINISTRADORA</t>
  </si>
  <si>
    <t>NORMANDIA INVESTIMENTOS LTDA</t>
  </si>
  <si>
    <t>NORTHWEST GESTÃO DE FUNDOS E INVESTIMENT</t>
  </si>
  <si>
    <t>NOVA MILANO INVESTIMENTOS LTDA</t>
  </si>
  <si>
    <t>NOVA S R M</t>
  </si>
  <si>
    <t>NOVERO INVESTIMENTOS</t>
  </si>
  <si>
    <t>TREK INVESTIMENTOS LTDA</t>
  </si>
  <si>
    <t>NUCLEO CAPITAL LTDA</t>
  </si>
  <si>
    <t>O3 GESTAO DE RECURSOS LTDA</t>
  </si>
  <si>
    <t>OAK ASSET GESTAO DE RECURSOS FINANCEIROS *</t>
  </si>
  <si>
    <t>OCCAM BRASIL GESTAO DE RECURSOS LTDA</t>
  </si>
  <si>
    <t>OCEANA INVESTIMENTOS</t>
  </si>
  <si>
    <t>OCTANTE GESTÃO DE RECURSOS LTDA</t>
  </si>
  <si>
    <t>OLIVEIRA TRUST DTVM</t>
  </si>
  <si>
    <t>OMEGA GESTORA DE RECURSOS LTDA.</t>
  </si>
  <si>
    <t>ONYX EQUITY MANAGEMENT GES DE INV LTDA</t>
  </si>
  <si>
    <t>OPUS GESTÃO DE RECURSOS LTDA</t>
  </si>
  <si>
    <t>ORAMA DTVM S/A</t>
  </si>
  <si>
    <t>ORIA GESTAO DE RECURSOS</t>
  </si>
  <si>
    <t>OURINVEST</t>
  </si>
  <si>
    <t>OURO PRETO INVESTIMENTOS</t>
  </si>
  <si>
    <t>PACIFICO GESTAO DE RECURSOS LTDA</t>
  </si>
  <si>
    <t>JMALUCELLI INVESTIMENTOS</t>
  </si>
  <si>
    <t>PAR ADM DE VALORES MOBILIARIOS</t>
  </si>
  <si>
    <t>PARATY CAPITAL LTDA</t>
  </si>
  <si>
    <t>PARATY INVESTIMENTOS SA</t>
  </si>
  <si>
    <t>PARCITAS GESTAO DE INVESTIMENTOS LTDA</t>
  </si>
  <si>
    <t xml:space="preserve">PATRIA INVESTIMENTOS </t>
  </si>
  <si>
    <t>PAVARINI</t>
  </si>
  <si>
    <t>PERFIN ADMINISTRACAO DE RECURSOS LTDA</t>
  </si>
  <si>
    <t>PERFORMA INVESTIMENTOS</t>
  </si>
  <si>
    <t>PERIMETER ADMINISTRAÇÃO DE RECURSOS LTDA</t>
  </si>
  <si>
    <t>PERSEVERA GESTAO DE RECURSOS LTDA</t>
  </si>
  <si>
    <t>PESSOAS FISICAS</t>
  </si>
  <si>
    <t>PETROS</t>
  </si>
  <si>
    <t>PHENOM CAPITAL ADMINISTRADORA</t>
  </si>
  <si>
    <t>PHRONESIS INVESTIMENTOS LTDA</t>
  </si>
  <si>
    <t>PILARESO GESTORA DE RECURSOS LTDA</t>
  </si>
  <si>
    <t>SCAI GESTORA DE RECURSOS LTDA</t>
  </si>
  <si>
    <t>PIMCO LATIN AMER ADM DE CARTEIRAS LTDA</t>
  </si>
  <si>
    <t>PLANNER</t>
  </si>
  <si>
    <t>PLANNER REDWOOD</t>
  </si>
  <si>
    <t>PLATINA INVESTIMENTOS LTDA</t>
  </si>
  <si>
    <t>PANAMBY GESTORA</t>
  </si>
  <si>
    <t>POLO CAPITAL GEST DE RECURSOS</t>
  </si>
  <si>
    <t>PONTA SUL INVESTIMENTOS</t>
  </si>
  <si>
    <t>PORTBANK ASSET MANAGEMENT</t>
  </si>
  <si>
    <t>PORTBANK CAPITAL GESTORA DE RECURSOS</t>
  </si>
  <si>
    <t>PORTO SEGURO INVESTIMENTOS</t>
  </si>
  <si>
    <t>PORTOFINO GESTÃO DE RECURSOS LTDA</t>
  </si>
  <si>
    <t>PRADA ADMINISTRADORA DE RECURSOS LTDA</t>
  </si>
  <si>
    <t>PRAGMA</t>
  </si>
  <si>
    <t>PRINCIPIA CAPITAL PARTNERS INVESTIMENTOS</t>
  </si>
  <si>
    <t>PRISMA CAPITAL</t>
  </si>
  <si>
    <t>PRISMAINVEST</t>
  </si>
  <si>
    <t>PROPEL INVESTIMENTOS</t>
  </si>
  <si>
    <t>PROPRIO CAPITAL GESTAO DE RECURSOS LTDA</t>
  </si>
  <si>
    <t>PROTEUS INVESTIMENTOS LTDA.</t>
  </si>
  <si>
    <t>PRUMO CAPITAL GESTORA DE RECURSOS LTDA</t>
  </si>
  <si>
    <t>QUADRA GESTAO DE RECURSOS</t>
  </si>
  <si>
    <t>QUADRANTE INVESTIMENTOS</t>
  </si>
  <si>
    <t>QUANTITAS ASSET MANAGEMENT</t>
  </si>
  <si>
    <t>QUARTER INVESTIMENTOS</t>
  </si>
  <si>
    <t>QUASAR ASSET MANAGEMENT</t>
  </si>
  <si>
    <t>QUATA GESTAO DE RECURSOS LTDA</t>
  </si>
  <si>
    <t>QUATRINVEST</t>
  </si>
  <si>
    <t>QUELUZ ASSET MANAGEMENT</t>
  </si>
  <si>
    <t>R2C GESTORA DE INVESTIMENTOS LTDA</t>
  </si>
  <si>
    <t>RAFTER INVESTIMENTOS</t>
  </si>
  <si>
    <t>RAPIER INVESTIMENTOS</t>
  </si>
  <si>
    <t>RB CAPITAL ASSET MANAGEMENT</t>
  </si>
  <si>
    <t>RBJ ADMINISTRADORA DE FUNDOS MOBILIARIOS</t>
  </si>
  <si>
    <t>RBR GESTAO DE RECURSOS</t>
  </si>
  <si>
    <t>RC GESTAO DE RECURSOS LTDA</t>
  </si>
  <si>
    <t>RCB PLANEJAMENTO FINANCEIRO LTDA</t>
  </si>
  <si>
    <t>RCB PORTFOLIOS LTDA</t>
  </si>
  <si>
    <t>REACH CAPITAL INVESTIMENTOS LTDA</t>
  </si>
  <si>
    <t>REAG INVESTIMENTOS LTDA</t>
  </si>
  <si>
    <t>REAL CAPITAL PARTNERS</t>
  </si>
  <si>
    <t>REAL GRANDEZA</t>
  </si>
  <si>
    <t>REAL INVESTOR GESTAO DE RECURSOS LTDA</t>
  </si>
  <si>
    <t>REC GESTÃO DE RECURSOS LTDA.</t>
  </si>
  <si>
    <t>REDASSET GESTAO DE RECURSOS LTDA</t>
  </si>
  <si>
    <t>RELIANCE ASSET</t>
  </si>
  <si>
    <t>RENTA GESTÃO DE RECURSOS</t>
  </si>
  <si>
    <t>REVA GESTAO DE INVESTIMENTOS LTDA</t>
  </si>
  <si>
    <t>RIO BRAVO INVESTIMENTOS LTDA</t>
  </si>
  <si>
    <t>RIO DAS PEDRAS ADM E  PART LTDA</t>
  </si>
  <si>
    <t>RIO PERFORMANCE GESTAO DE RECURSOS LTDA</t>
  </si>
  <si>
    <t>RIO VERDE INVESTIMENTOS</t>
  </si>
  <si>
    <t>RIVIERA GESTORA DE RECURSOS LTDA</t>
  </si>
  <si>
    <t>RMW INVEST ADM REC MOBILIARIOS LTDA</t>
  </si>
  <si>
    <t>RODOBENS LOCAÇÃO DE IMÓVEIS LTDA</t>
  </si>
  <si>
    <t>ROMA ASSET MANAGEMENT LTDA</t>
  </si>
  <si>
    <t>ROOT CAPITAL GESTAO DE RECURSOS LTDA</t>
  </si>
  <si>
    <t>ROSENBERG INVESTIMENTOS</t>
  </si>
  <si>
    <t>RPS CAPITAL ADM DE RECURSOS LTDA</t>
  </si>
  <si>
    <t>SAFARI CAPITAL GESTAO DE RECURSOS LTDA</t>
  </si>
  <si>
    <t>SAGRES INVESTIMENTOS ADM DE RECURSOS</t>
  </si>
  <si>
    <t>SAMBA INVESTIMENTOS LTDA.</t>
  </si>
  <si>
    <t>SANTA FÉ</t>
  </si>
  <si>
    <t>SAO JOAO GESTORA DE RECURSOS LTDA</t>
  </si>
  <si>
    <t>SAO PAULO GESTORA DE RECURSOS</t>
  </si>
  <si>
    <t>SASTRE GESTAO DE PATRIMONIO LTDA</t>
  </si>
  <si>
    <t>SCHRODER BRASIL</t>
  </si>
  <si>
    <t>SECURITY ADMINISTRADORA DE RECURSOS LTDA</t>
  </si>
  <si>
    <t>SEIVAL INVESTIMENTOS LTDA</t>
  </si>
  <si>
    <t>SERPROS FUNDO MULTIPATROCINADO</t>
  </si>
  <si>
    <t>SET INVESTIMENTOS</t>
  </si>
  <si>
    <t>SEVEN INVEST GESTÃO DE RECURSOS LTDA.</t>
  </si>
  <si>
    <t>SFA INVESTIMENTOS LTDA</t>
  </si>
  <si>
    <t>SFG CAPITAL GESTORA DE RECUSOS LTDA</t>
  </si>
  <si>
    <t>SFI INVESTIMENTOS LTDA</t>
  </si>
  <si>
    <t>SHARP CAPITAL GESTORA DE RECURSOS</t>
  </si>
  <si>
    <t>SHARPEN CAPITAL</t>
  </si>
  <si>
    <t>SICREDI</t>
  </si>
  <si>
    <t>SIGULER GUFF GESTORA DE INVESTIMENTOS BR</t>
  </si>
  <si>
    <t>SILVERADO GESTAO E INVESTIMENTOS LTDA</t>
  </si>
  <si>
    <t>SIMPLIFIC GESTAO DE RECURSOS LTDA</t>
  </si>
  <si>
    <t>VENTURESTAR CAPITAL MANAGEMENT</t>
  </si>
  <si>
    <t>SKOPOS INVESTIMENTOS LTDA</t>
  </si>
  <si>
    <t>SLW ASSET</t>
  </si>
  <si>
    <t>SMART AGRO INVESTIMENTOS LTDA</t>
  </si>
  <si>
    <t>SMARTQUANT INVESTIMENTOS LTDA</t>
  </si>
  <si>
    <t>SOCOPA SOCIEDADE CORRETORA PAULISTA</t>
  </si>
  <si>
    <t>SOLANA GESTORA DE RECURSOS LTDA</t>
  </si>
  <si>
    <t>SOLIDUS ADMINISTRADORA DE PATRIMONIO LTD</t>
  </si>
  <si>
    <t>SOLIDUS ADMINISTRACAO DE PATRIMONIO LTDA</t>
  </si>
  <si>
    <t>SOLIS INVESTIMENTOS</t>
  </si>
  <si>
    <t>SOMMA INVESTIMENTOS</t>
  </si>
  <si>
    <t>SONAR INVESTIMENTOS</t>
  </si>
  <si>
    <t>SONATA GESTORA DE RECURSOS LTDA</t>
  </si>
  <si>
    <t>SOUTHERN CROSS DO BRASIL ADM</t>
  </si>
  <si>
    <t>SP VENTURES GESTORA DE RECURSOS LTDA</t>
  </si>
  <si>
    <t>SPARTA</t>
  </si>
  <si>
    <t>SPECTRA INVESTIMENTOS LTDA</t>
  </si>
  <si>
    <t>SPINELLI CORRETORA</t>
  </si>
  <si>
    <t>SPN GESTAO DE INVESTIMENTOS</t>
  </si>
  <si>
    <t>SPX</t>
  </si>
  <si>
    <t>SQUADRA INVESTIMENTOS</t>
  </si>
  <si>
    <t>STARBOARD ASSET LTDA</t>
  </si>
  <si>
    <t>STK CAPITAL</t>
  </si>
  <si>
    <t>STRATEGIC PORTFOLIO ADVISORS GE REC LTDA</t>
  </si>
  <si>
    <t>STS GAEA CAPITAL E ASSESSORIA LTDA</t>
  </si>
  <si>
    <t>STUDIO INVESTIMENTOS</t>
  </si>
  <si>
    <t>SUL AMERICA INVESTIMENTOS DTVM</t>
  </si>
  <si>
    <t>SUL BRASIL GESTORA DE ATIVOS LTDA</t>
  </si>
  <si>
    <t>SUMITOMO</t>
  </si>
  <si>
    <t>SUPPLIER GESTAO DE RECURSOS LTDA</t>
  </si>
  <si>
    <t>TABOACO, NIECKELE E ASSOCIADOS</t>
  </si>
  <si>
    <t>TAG INVESTIMENTOS</t>
  </si>
  <si>
    <t>TAGUS INVESTIMENTOS LTDA</t>
  </si>
  <si>
    <t>TAIBA INVESTIMENTOS LTDA</t>
  </si>
  <si>
    <t>TALER PLANEJAMENTOS FINANCEIROS</t>
  </si>
  <si>
    <t>TARPON INVESTIMENTOS</t>
  </si>
  <si>
    <t>TÁTICA</t>
  </si>
  <si>
    <t>TC CONSULTORIA E ADM DE INVESTIMENTOS</t>
  </si>
  <si>
    <t>TCG</t>
  </si>
  <si>
    <t>TELOS EMBRATEL SEG SOCIAL</t>
  </si>
  <si>
    <t>TEMPO CAPITAL</t>
  </si>
  <si>
    <t>TENDENCIA ASSET MANAGEMENT</t>
  </si>
  <si>
    <t>TENDENCIA WEALTH MANAGEMENT LTDA</t>
  </si>
  <si>
    <t>TEOREMA GESTAO DE ATIVOS LTDA</t>
  </si>
  <si>
    <t>TEORICA</t>
  </si>
  <si>
    <t>TERA INVESTIMENTOS LTDA</t>
  </si>
  <si>
    <t>TERCON INVESTIMENTOS LTDA</t>
  </si>
  <si>
    <t>TERRA NOVA GESTAO E ADM DE RECURSOS</t>
  </si>
  <si>
    <t>TG CORE ASSET</t>
  </si>
  <si>
    <t>THE AXXON GROUP PRIVATE EQUITY ASS LTDA</t>
  </si>
  <si>
    <t>TITAN CAPITAL GESTAO DE RECURSOS LTDA</t>
  </si>
  <si>
    <t>TMJ CAPITAL GESTAO DE RECURSOS</t>
  </si>
  <si>
    <t>TORK CAPITAL GESTÃO DE RECURSOS LTDA</t>
  </si>
  <si>
    <t>TOTEM INVESTIMENTOS E GESTAO DE RECURSOS</t>
  </si>
  <si>
    <t>TRAFALGAR GESTAO DE RECURSOS</t>
  </si>
  <si>
    <t>TREECORP PARTNERS GESTORAS LTDA.</t>
  </si>
  <si>
    <t>TRIAR GESTAO DE PATRIMONIO</t>
  </si>
  <si>
    <t>TRIGONO CAPITAL LTDA</t>
  </si>
  <si>
    <t>TRILHA INVESTIMENTOS</t>
  </si>
  <si>
    <t>TRIO CAPITAL</t>
  </si>
  <si>
    <t>TRIUS CAPITAL CONSULTORIA E GESTÃO DE IN</t>
  </si>
  <si>
    <t>TRIVELLA INVESTIMENTOS S/A</t>
  </si>
  <si>
    <t>TROPICO INVESTIMENTOS E PARTICIPACOES</t>
  </si>
  <si>
    <t>TRUXT INVESTIMENTOS</t>
  </si>
  <si>
    <t>TRX GESTORA DE RECURSOS</t>
  </si>
  <si>
    <t>TURIM 21 INVESTIMENTOS LTDA</t>
  </si>
  <si>
    <t>TYR GESTAO DE RECURSOS</t>
  </si>
  <si>
    <t>UBS BRASIL ADM DE VALORES MOBILIARIOS</t>
  </si>
  <si>
    <t>UJAY CAPITAL INVESTIMENTOS LTDA</t>
  </si>
  <si>
    <t>ULBREX ASSET MANAGEMENT LTDA.</t>
  </si>
  <si>
    <t>UNA CAPITAL LTD</t>
  </si>
  <si>
    <t>UNIFINANCE GESTÃO DE RECURSOS FINANCEIRO</t>
  </si>
  <si>
    <t>UNITY CAPITAL</t>
  </si>
  <si>
    <t>UV GESTORA</t>
  </si>
  <si>
    <t>V2 INVESTIMENTOS</t>
  </si>
  <si>
    <t>V8 CAPITAL GESTAO DE INVESTIMENTOS LTDA</t>
  </si>
  <si>
    <t>VALE DO RIO DOCE</t>
  </si>
  <si>
    <t>VALETEC CAPITAL INVESTIMENTO LTDA</t>
  </si>
  <si>
    <t>VALORA GESTAO DE INVESTIMENTOS LTDA</t>
  </si>
  <si>
    <t>VALUE GESTAO DE RECURSOS</t>
  </si>
  <si>
    <t>VBI REAL ESTATE GESTÃO DE CARTEIRAS LTDA</t>
  </si>
  <si>
    <t>VCM GESTÃO DE CAPITAL LTDA</t>
  </si>
  <si>
    <t>VECTIS GESTÃO DE RECURSOS LTDA.</t>
  </si>
  <si>
    <t>VECTOR INVESTIMENTOS</t>
  </si>
  <si>
    <t>VELA INVESTIMENTOS LTDA.</t>
  </si>
  <si>
    <t>VELA INVESTIMENTOS LTDA.*</t>
  </si>
  <si>
    <t>VENERDI GESTAO DE RECURSOS LTDA</t>
  </si>
  <si>
    <t>VENTOR INVESTIMENTOS</t>
  </si>
  <si>
    <t>VENTURE CONSULTORIA FINANCEIRA E ADMINIS</t>
  </si>
  <si>
    <t>VERDE ASSET MANAGEMENT S.A.</t>
  </si>
  <si>
    <t>VERSA GESTORA DE RECURSOS LTDA</t>
  </si>
  <si>
    <t>VERSAL FINANCE GESTÃO DE RECURSOS LTDA</t>
  </si>
  <si>
    <t>VERTRA CAPITAL GESTÃO DE RECURSOS LTDA</t>
  </si>
  <si>
    <t>VERUS GESTAO DE PATRIMONIO LTDA</t>
  </si>
  <si>
    <t>VICTORIA CAPITAL INVESTIMENTOS LTDA</t>
  </si>
  <si>
    <t>VILA RICA CAPITAL GESTORA RECURSOS LTDA</t>
  </si>
  <si>
    <t>VINCI PARTNERS</t>
  </si>
  <si>
    <t>VINLAND CAPITAL MANAGEMENT GESTORA DE RECURSOS LTDA</t>
  </si>
  <si>
    <t>VINTAGE INVESTIMENTOS LTDA</t>
  </si>
  <si>
    <t>VISAO PREV</t>
  </si>
  <si>
    <t>VISIA ASSET MANAGEMENT</t>
  </si>
  <si>
    <t>VISION BRAZIL</t>
  </si>
  <si>
    <t>XP GESTAO DE RECURSOS</t>
  </si>
  <si>
    <t>VITORIA ASSET MANAGEMENT SA</t>
  </si>
  <si>
    <t>VKN ADMINISTRAÇÃO DE RECURSOS LTDA</t>
  </si>
  <si>
    <t>VL GESTORA DE RECURSOS LTDA</t>
  </si>
  <si>
    <t>VOLT PARTNERS INVESTIMENTOS LTDA</t>
  </si>
  <si>
    <t>VORTX DTVM LTDA</t>
  </si>
  <si>
    <t>VORTX DTVM LTDA.</t>
  </si>
  <si>
    <t>VOTORANTIM ASSET</t>
  </si>
  <si>
    <t>WE CAPITAL</t>
  </si>
  <si>
    <t>WESTERN ASSET</t>
  </si>
  <si>
    <t>WITPAR GESTORA DE RECURSOS LTDA</t>
  </si>
  <si>
    <t>WNT GESTORA DE RECURSOS LTDA</t>
  </si>
  <si>
    <t>WRIGHT CAPITAL GESTAO DE RECURSOS</t>
  </si>
  <si>
    <t>XP ASSET MANAGEMENT</t>
  </si>
  <si>
    <t>ZEITGEIST TECH INVESTIMENTOS LTDA</t>
  </si>
  <si>
    <t>ZENITH ASSET MANAGEMENT LTDA</t>
  </si>
  <si>
    <t>ZERO CINCO UM CAPITAL GESTÃO DE RECURSOS</t>
  </si>
  <si>
    <t>ZERO CONFLIT GESTÃO DE RIQUEZA LTDA</t>
  </si>
  <si>
    <t>ZION GESTÃO DE RECURSOS LTDA</t>
  </si>
  <si>
    <t>BLUEMACAW GESTORA DE RECURSOS LTDA</t>
  </si>
  <si>
    <t>MUNGER INVESTIMENTOS GESTORA DE RECURSOS</t>
  </si>
  <si>
    <t>4UM GESTÃO DE RECURSOS LTDA</t>
  </si>
  <si>
    <t>NOVUS CAPITAL GESTORA DE RECURSOS LTDA</t>
  </si>
  <si>
    <t>MAR ASSET MANAGEMENT GESTORA DE RECURSOS</t>
  </si>
  <si>
    <t>VÊNETO GESTÃO DE RECURSOS LTDA.</t>
  </si>
  <si>
    <t>DELTA ENERGIA ADMINISTRAÇÃO DE RECURSOS</t>
  </si>
  <si>
    <t>JF TRUST GESTORA DE RECURSOS LTDA</t>
  </si>
  <si>
    <t>PATRIMONIAL GESTÃO DE RECURSOS LTDA</t>
  </si>
  <si>
    <t>CG INVESTIMENTOS BRAZIL LTDA</t>
  </si>
  <si>
    <t>CATUAÍ ASSET MANAGEMENT</t>
  </si>
  <si>
    <t>HIERON PATRIMÔNIO FAMILIAR E INVESTIMENT</t>
  </si>
  <si>
    <t>FIRST GESTAO DE INVESTIMENTOS SA</t>
  </si>
  <si>
    <t>LAD CAPITAL GESTORA DE RECURSOS LTDA</t>
  </si>
  <si>
    <t>GENESIS CAPITAL GESTORA DE RECURSOS LTDA</t>
  </si>
  <si>
    <t>APUAMA CAPITAL GEST RECURSOS LTDA</t>
  </si>
  <si>
    <t>ARMOR GESTORA DE RECURSOS LTDA</t>
  </si>
  <si>
    <t>JULIUS BAER FAMILY OFFICE BRASIL LTDA</t>
  </si>
  <si>
    <t>INVESTCOOP ASSET MANAGEMENT LTDA</t>
  </si>
  <si>
    <t>PLANALTO CAPITAL GESTÃO DE RECURSOS LTDA</t>
  </si>
  <si>
    <t>URCA GESTÃO DE RECURSOS LTDA</t>
  </si>
  <si>
    <t>FRONTEIRA – GESTÃO DE INVESTIMENTOS LTDA</t>
  </si>
  <si>
    <t>GALOP CAPITAL LTDA</t>
  </si>
  <si>
    <t>CAPSTONE PARTNERS GESTÃO DE RECURSOS LTD</t>
  </si>
  <si>
    <t>PRUNUS GESTÃO DE RECURSOS LTDA</t>
  </si>
  <si>
    <t>BRDR GESTORA DE VALORES MOBILIÁRIOS LTDA</t>
  </si>
  <si>
    <t>RENDA ASSET ADM DE RECURSOS LTDA</t>
  </si>
  <si>
    <t>VERT GESTORA DE RECURSOS FINANCEIROS LTD</t>
  </si>
  <si>
    <t>HIGH GESTÃO E INVESTIMENTOS LTDA</t>
  </si>
  <si>
    <t>LYON CAPITAL GESTÃO DE RECURSOS LTDA</t>
  </si>
  <si>
    <t>FUNDAÇÃO COPEL DE PREV E ASSIST SOCIAL</t>
  </si>
  <si>
    <t>TORDESILHAS CAPITAL GEST DE REC LTDA</t>
  </si>
  <si>
    <t>VANQUISH ASSET MANAGEMENT LTDA</t>
  </si>
  <si>
    <t>AGUILA CAPITAL ADM E GESTÃO DE CAPITAIS</t>
  </si>
  <si>
    <t>DEZESSEIS DEZOITO GESTÃO DE R. LTDA</t>
  </si>
  <si>
    <t>EXES GESTORA DE RECURSOS LTDA</t>
  </si>
  <si>
    <t>BLUECAP GESTÃO DE RECURSOS LTDA</t>
  </si>
  <si>
    <t>ÁLAMOS ADMINISTRADORA DE RECURSOS LTDA</t>
  </si>
  <si>
    <t>GENOA CAPITAL GESTORA DE RECURSOS LTDA.</t>
  </si>
  <si>
    <t>CHESS CAPITAL LTDA</t>
  </si>
  <si>
    <t>PANDHORA INVESTIMENTOS LTDA</t>
  </si>
  <si>
    <t>KILIMA GESTÃO DE RECURSOS LTDA</t>
  </si>
  <si>
    <t>AURUM GESTÃO DE PATRIMÔNIO LTDA</t>
  </si>
  <si>
    <t>AVANTGARDE ASSET MANAGEMENT GESTÃO DE RE</t>
  </si>
  <si>
    <t>CLUBE DO VALOR ADM DE CART VAL MOBI LTDA</t>
  </si>
  <si>
    <t>V&amp;B GESTÃO DE PATRIMÔNIO LTDA</t>
  </si>
  <si>
    <t>BRAVE GESTORA DE RECURSOS LTDA.</t>
  </si>
  <si>
    <t>RENOVA GESTORA DE RECURSOS LTDA</t>
  </si>
  <si>
    <t>CRESCERA ASSET MANAGEMENT LTDA.</t>
  </si>
  <si>
    <t>BDR INVESTIMENTOS LTDA</t>
  </si>
  <si>
    <t>ESH CAPITAL INVESTIMENTOS LTDA.</t>
  </si>
  <si>
    <t>HOA ASSET MANAGEMENT GESTAO DE RECURSOS</t>
  </si>
  <si>
    <t>KAMAROOPIN GESTORA DE RECURSOS LTDA.</t>
  </si>
  <si>
    <t>TRIGGER GESTORA DE RECURSOS LTDA</t>
  </si>
  <si>
    <t>KÖLI CAPITAL GESTÃO DE RECURSOS LTDA</t>
  </si>
  <si>
    <t>ONZE GESTORA DE INVESTIMENTOS LTDA</t>
  </si>
  <si>
    <t>ORGANON CAPITAL GEST DE INVEST LTDA</t>
  </si>
  <si>
    <t>SINGULARE CORRETORA DE TÍTULOS E VALORES</t>
  </si>
  <si>
    <t>LESTE FINANCIAL SERVICES GESTÃO DE RECUR</t>
  </si>
  <si>
    <t>TELLUS INVESTIMENTOS E CONSULTORIA LTDA</t>
  </si>
  <si>
    <t>10B GESTORA DE RECURSOS LTDA.</t>
  </si>
  <si>
    <t>PARAMIS INVESTIMENTOS</t>
  </si>
  <si>
    <t>REDWOOD ADMINISTRAÇÃO DE RECURSOS LTDA</t>
  </si>
  <si>
    <t>WARREN</t>
  </si>
  <si>
    <t>REDPOINT EVENTURES GESTÃO DE REC. LTDA</t>
  </si>
  <si>
    <t>SIGNAL CAPITAL INVESTIMENTOS LTDA</t>
  </si>
  <si>
    <t>PRECE PREVIDENCIA COMPLEMENTAR</t>
  </si>
  <si>
    <t>TARUÁ CAPITAL GESTORA DE RECURSOS LTDA</t>
  </si>
  <si>
    <t>BARZEL PROPERTIES GESTORA DE RECURSOS LT</t>
  </si>
  <si>
    <t>PANORAMA CAPITAL LTDA</t>
  </si>
  <si>
    <t>ARAM CAPITAL GESTÃO DE RECURSOS LTDA.</t>
  </si>
  <si>
    <t>SKADE CAPITAL GESTAO DE INVEST LTDA</t>
  </si>
  <si>
    <t>WIT GESTAO DE RECURSOS LTDA</t>
  </si>
  <si>
    <t>HORIZONTE CAPITAL GESTÃO DE INVEST. LTDA</t>
  </si>
  <si>
    <t>ATIVORE GESTORA DE RECURSOS LTDA</t>
  </si>
  <si>
    <t>EUROPA GESTÃO DE RECURSOS LTDA</t>
  </si>
  <si>
    <t>PLENI GESTÃO DE RECURSOS LTDA.</t>
  </si>
  <si>
    <t>TS CONSULTORIA IMOBILIÁRIA LTDA.</t>
  </si>
  <si>
    <t>ID GESTORA E ADM. DE REC. LTDA.</t>
  </si>
  <si>
    <t>INTER ASSET GESTÃO DE RECURSOS LTDA.</t>
  </si>
  <si>
    <t>CONTEA CAPITAL GESTÃO DE REC. LTDA</t>
  </si>
  <si>
    <t>EB CAPITAL</t>
  </si>
  <si>
    <t>ORAMA DTVM S A</t>
  </si>
  <si>
    <t>ACURA GESTORA DE RECURSOS LTDA.</t>
  </si>
  <si>
    <t>OIKOS GESTÃO DE RECURSOS LTDA</t>
  </si>
  <si>
    <t>LIBERTAS ASSET S/A</t>
  </si>
  <si>
    <t>SOLE CAPITAL LTDA</t>
  </si>
  <si>
    <t>ENCORE GESTÃO DE RECURSOS LTDA.</t>
  </si>
  <si>
    <t>GFS ATIVOS FINANCEIROS E INVESTIMENTOS L</t>
  </si>
  <si>
    <t>MERAKI CAPITAL GESTÃO DE RECURSOS LTDA.</t>
  </si>
  <si>
    <t>BAYES CAPITAL MANAGEMENT INVESTIMENTOS L</t>
  </si>
  <si>
    <t>SUNO GESTORA DE RECURSOS LTDA.</t>
  </si>
  <si>
    <t>INDICATOR INVESTIMENTOS S G E LTDA</t>
  </si>
  <si>
    <t>MININVEST GESTORA DE RECURSOS LTDA</t>
  </si>
  <si>
    <t>MINTPAR GESTORA DE RECURSOS LTDA</t>
  </si>
  <si>
    <t>AURO CAPITAL LTDA</t>
  </si>
  <si>
    <t>FIERE INVESTIMENTOS LTDA</t>
  </si>
  <si>
    <t>FUNDAÇÃO ATLANTICO DE SEGURIDADE SOCIAL</t>
  </si>
  <si>
    <t>SIG CAPITAL GESTÃO DE RECURSOS LTDA</t>
  </si>
  <si>
    <t>STIMA GESTAO DE RECURSOS LTDA</t>
  </si>
  <si>
    <t>VGR GESTAO DE RECURSOS LTDA</t>
  </si>
  <si>
    <t>ENSO GESTAO DE RECURSOS LTDA</t>
  </si>
  <si>
    <t>PLURAL</t>
  </si>
  <si>
    <t>ARTICA GESTAO DE RECURSOS LTDA</t>
  </si>
  <si>
    <t>ATLAS ONE INVESTIMENTOS GESTÃO REC LTDA</t>
  </si>
  <si>
    <t>JPMORGAN ASSET MANAGEMENT</t>
  </si>
  <si>
    <t>BANCO GENIAL S.A.</t>
  </si>
  <si>
    <t>GAMA CAPITAL GESTORA DE RECURSOS LTDA.</t>
  </si>
  <si>
    <t>ASTOR GESTÃO DE RECURSOS LTDA.</t>
  </si>
  <si>
    <t>APO CAPITAL LTDA</t>
  </si>
  <si>
    <t>EVEREST CAPITAL GESTORA DE RECURSOS LTDA</t>
  </si>
  <si>
    <t>LEGEND WM GESTÃO DE RECURSOS LTDA</t>
  </si>
  <si>
    <t>DAO CAPITAL LTDA</t>
  </si>
  <si>
    <t>GREENBAY INVESTIMENTOS LTDA.</t>
  </si>
  <si>
    <t>TITANIUM INVEST GESTÃO DE INVESTIMENTOS</t>
  </si>
  <si>
    <t>BALUARTE CAPITAL GESTÃO DE RECURSOS LTDA</t>
  </si>
  <si>
    <t>EVOLVE CAPITAL GESTAO DE RECURSOS LTDA</t>
  </si>
  <si>
    <t>VICTORI GESTORA DE RECURSOS LTDA</t>
  </si>
  <si>
    <t>EXPOENTE CAPITAL LTDA.</t>
  </si>
  <si>
    <t>MOS GESTAO DE INVESTIMENTOS LTDA</t>
  </si>
  <si>
    <t>TOWER THREE RV GESTORA DE RECURSOS LTDA.</t>
  </si>
  <si>
    <t>BLUE ASSET GESTAO DE RECURSOS LTDA.</t>
  </si>
  <si>
    <t>TERRA INVESTIMENTOS DTVM LTDA</t>
  </si>
  <si>
    <t>ARENA CAPITAL ASSET ADM DE REC LTDA.</t>
  </si>
  <si>
    <t>CARBON ASSET MANAGEMENT LTDA</t>
  </si>
  <si>
    <t>J.P TUCHE ASSET MANAGEMENT LTDA</t>
  </si>
  <si>
    <t>GOW CAPITAL INVESTIMENTOS E CONS LTDA</t>
  </si>
  <si>
    <t>CLAVE GESTORA DE RECURSOS LTDA</t>
  </si>
  <si>
    <t>KRATHUS GESTORA DE ATIVOS H LTDA</t>
  </si>
  <si>
    <t>MAM ASSET MANAGEMENT GEST DE REC LTDA</t>
  </si>
  <si>
    <t>SUESTE CAPITAL GESTAO DE RECURSOS LTDA</t>
  </si>
  <si>
    <t>F3 ROCK GESTÃO DE RCURSOS LTDA</t>
  </si>
  <si>
    <t>CARAVELA CAPITAL</t>
  </si>
  <si>
    <t>GOOD KARMA VENTURES GESTORA DE REC LTDA</t>
  </si>
  <si>
    <t>MONTE CAPITAL MANAGEMENT GESTORA DE RECU</t>
  </si>
  <si>
    <t>OSHER GESTORA DE RECURSOS LTDA</t>
  </si>
  <si>
    <t>CAPSUR CAPITAL GESTÃO DE RECURSOS LTDA</t>
  </si>
  <si>
    <t>NORTE ASSET MANAGEMENT GESTÃO DE REC S.A</t>
  </si>
  <si>
    <t>WEALTH HIGH GOVERNANCE ASSET MANAG LTDA</t>
  </si>
  <si>
    <t>FG/A GESTORA DE RECURSOS LTDA</t>
  </si>
  <si>
    <t>DMCF GESTAO DE RECURSOS LTDA</t>
  </si>
  <si>
    <t>ETERNIA GESTORA DE RECURSOS LTDA</t>
  </si>
  <si>
    <t>EUQUEROINVESTIR GESTAO DE RECURSOS LTDA</t>
  </si>
  <si>
    <t>EXANTE ASSET MANAGEMENT LTDA</t>
  </si>
  <si>
    <t>NEWFOUNDLAND MALIBU GESTORA DE RECURSOS</t>
  </si>
  <si>
    <t>OBY CAPITAL GESTORA DE RECURSOS LTDA</t>
  </si>
  <si>
    <t>GTIS BRASIL GCIP LTDA</t>
  </si>
  <si>
    <t>CRESCERA VENTURE LTDA</t>
  </si>
  <si>
    <t>ASSET1 INVESTIMENTOS S/A</t>
  </si>
  <si>
    <t>BANCO CREDIT AGRICOLE BRASIL SA</t>
  </si>
  <si>
    <t>GCB CAPITAL GES DE REC DE VAL MOB</t>
  </si>
  <si>
    <t>CONVEST INVESTIMENTOS</t>
  </si>
  <si>
    <t>KÍNITRO CAPITAL GES DE REC D TERC LTDA</t>
  </si>
  <si>
    <t>NEBRASKA CAPITAL GESTÃO DE RECURSOS LTDA</t>
  </si>
  <si>
    <t>NOVA FUTURA GESTORA DE RECURSOS LTDA</t>
  </si>
  <si>
    <t>ORI CAPITAL LTDA</t>
  </si>
  <si>
    <t>PRADO GESTÃO DE RECURSOS LTDA – ME</t>
  </si>
  <si>
    <t>SUMAUMA CAPITAL GESTÃO DE RECURSOS S.A.</t>
  </si>
  <si>
    <t>TRAVESSIA CAPITAL ASSET MANAGEMENT LTDA</t>
  </si>
  <si>
    <t>VELT PARTNERS INVESTIMENTOS LTDA</t>
  </si>
  <si>
    <t>WEALTH HIGH GOVERNANCE CAPITAL LTDA.</t>
  </si>
  <si>
    <t>ALBION CAPITAL LTDA</t>
  </si>
  <si>
    <t>ALGARVE CAPITAL</t>
  </si>
  <si>
    <t>CVPAR INVESTIMENTOS LTDA</t>
  </si>
  <si>
    <t>MILÊNIO CAPITAL GESTÃO DE INVESTIMENTOS</t>
  </si>
  <si>
    <t>STONEX INVESTIMENTOS LTDA.</t>
  </si>
  <si>
    <t>BRESCO INVESTIMENTOS E GESTÃO LTDA</t>
  </si>
  <si>
    <t>FIDD DISTRIBUIDORA DE TIT E VAL MOB LTDA</t>
  </si>
  <si>
    <t>NAVI REAL ESTATE VENTURES AGRF LTDA</t>
  </si>
  <si>
    <t>ATMOSPHERE CAPITAL GESTAO DE RECUR LTDA.</t>
  </si>
  <si>
    <t>FLORIDA INVESTIMENTOS E GES DE REC LTDA</t>
  </si>
  <si>
    <t>MAKALU GESTORA DE RECURSOS LTDA</t>
  </si>
  <si>
    <t>MMZR GESTORA DE RECURSOS LTDA.</t>
  </si>
  <si>
    <t>PEBAY INVESTIMENTOS LTDA</t>
  </si>
  <si>
    <t>STERNA CAPITAL GESTORA DE RECURSOS LTDA.</t>
  </si>
  <si>
    <t>RBR ASSET MANAGEMENT</t>
  </si>
  <si>
    <t>EST GESTÃO DE PATRIMÔNIO LTDA.</t>
  </si>
  <si>
    <t>FINHEALTH GESTÃO DE RECURSOS LTDA</t>
  </si>
  <si>
    <t>KPTL INVESTIMENTOS LTDA</t>
  </si>
  <si>
    <t>PORTCAPITAL GESTO E CONSULT DE REC LTDA</t>
  </si>
  <si>
    <t>ALPHATREE CAPITAL GESTAO D RECURSOS LTDA</t>
  </si>
  <si>
    <t>CATARINA CAPITAL CONSULTORIA E GESTAO LT</t>
  </si>
  <si>
    <t>H2 KAPITAL S.A.</t>
  </si>
  <si>
    <t>SEVEN POUNDS ASSET</t>
  </si>
  <si>
    <t>SAKS ASSET MANAGEMENT</t>
  </si>
  <si>
    <t>PERENNE INVESTIMENTOS LTDA</t>
  </si>
  <si>
    <t>BIGUÁ CAPITAL GESTÃO DE RECURSOS LTDA</t>
  </si>
  <si>
    <t>BS2 ASSET MAN ADM DE REC LTDA.</t>
  </si>
  <si>
    <t>HARPIA GESTORA DE RECURSOS LTDA</t>
  </si>
  <si>
    <t>MERCURY GESTÃO DE RECURSOS LTDA</t>
  </si>
  <si>
    <t>NORD GESTORA DE RECURSOS LTDA</t>
  </si>
  <si>
    <t>VOKIN ADMINISTRAÇÃO DE RECURSOS LTDA.</t>
  </si>
  <si>
    <t>4I CAPITAL LTDA</t>
  </si>
  <si>
    <t>SIGA GESTORA DE RECURSOS LTDA</t>
  </si>
  <si>
    <t>AUTONOMY INVESTIMENTOS - AI REAL ESTATE</t>
  </si>
  <si>
    <t>JACARANDÁ CAPITAL E GESTÃO LTDA.</t>
  </si>
  <si>
    <t>ORE INVESTMENTS LTDA</t>
  </si>
  <si>
    <t>PENINSULA PARTNERS GESTAO DE INVEST LTDA</t>
  </si>
  <si>
    <t>UPON GLOBAL CAPITAL</t>
  </si>
  <si>
    <t>CARBYNE INVESTIMENTOS</t>
  </si>
  <si>
    <t>LATINOAMERICANA DE INVESTIM E CAP LTDA</t>
  </si>
  <si>
    <t>FÁBULA CAPITAL CAPITAL GESTÃO DE RECURSO</t>
  </si>
  <si>
    <t>NEO</t>
  </si>
  <si>
    <t>NU ASSET MANAGEMENT LTDA.</t>
  </si>
  <si>
    <t>RYO ASSET</t>
  </si>
  <si>
    <t>M8 PARTNERS GESTORA DE RECURSOS LTDA.</t>
  </si>
  <si>
    <t>MAF DTVM</t>
  </si>
  <si>
    <t>PARAGUAÇU INVESTIMENTOS LTDA</t>
  </si>
  <si>
    <t>STRATEGI CAPITAL GESTÃO DE RECURSOS LTDA</t>
  </si>
  <si>
    <t>PATAGONIA CAPITAL GESTORA DE REC LTDA</t>
  </si>
  <si>
    <t>APOLO ADMINISTRAÇÃO DE RECURSOS LTDA</t>
  </si>
  <si>
    <t>FORNAX ASSESSORIA LTDA</t>
  </si>
  <si>
    <t>ABRDN BRASIL INVESTIMENTOS LTDA.</t>
  </si>
  <si>
    <t>ASTER INVESTIMENTOS S.A.</t>
  </si>
  <si>
    <t>CAIXA ASSET</t>
  </si>
  <si>
    <t>CANUMA CAPITAL LTDA</t>
  </si>
  <si>
    <t>INVESTO GESTÃO DE RECURSOS LTDA</t>
  </si>
  <si>
    <t>CAPITÂNIA INVESTIMENTOS</t>
  </si>
  <si>
    <t>MULTIPLICA CAPITAL ASSET MANAGEMENT LTDA</t>
  </si>
  <si>
    <t>ORRAM GESTAO DE RECURSOS LTDA</t>
  </si>
  <si>
    <t>INTRADER BLACK STREET CAP GES D REC LTDA</t>
  </si>
  <si>
    <t>CRESCERA GROWTH CAPITAL LTDA</t>
  </si>
  <si>
    <t>PIPO CAPITAL GESTÃO DE INVESTIMENTOS LTD</t>
  </si>
  <si>
    <t>QUARTZ GESTAO DE RECURSOS LTDA</t>
  </si>
  <si>
    <t>RISE INVESTMENT MANAGEMENT LTDA</t>
  </si>
  <si>
    <t>TUERI INVEST.</t>
  </si>
  <si>
    <t>VITA INVESTIMENTOS</t>
  </si>
  <si>
    <t>BOCAINA CAPITAL GESTORA DE RECURSOS LTDA</t>
  </si>
  <si>
    <t>MONETIZA INVESTIMENTOS LTDA.</t>
  </si>
  <si>
    <t>HARBOUR CAPITAL</t>
  </si>
  <si>
    <t>GLP BRASIL GESTAO DE RECURSOS E ADM IMOB</t>
  </si>
  <si>
    <t>LUME INVESTIMENTOS LTDA</t>
  </si>
  <si>
    <t>FL2 PARTNERS CONSULTORIA LTDA</t>
  </si>
  <si>
    <t>REDITUS INVESTIMENTOS LTDA</t>
  </si>
  <si>
    <t>R CAPITAL ASSET MANAGEMENT INVESTIMENTOS</t>
  </si>
  <si>
    <t>ULTRA-MAR CAPITAL.</t>
  </si>
  <si>
    <t>ASSET BANK - ASSET MANAGEMENT LTDA</t>
  </si>
  <si>
    <t>V-CAPITAL GESTAO DE REC E INV LTDA</t>
  </si>
  <si>
    <t>CARTOR CAPITAL GESTAO DE RECURSOS</t>
  </si>
  <si>
    <t>SUPERMARINE ADM DE CART DE VAL MOB LTDA</t>
  </si>
  <si>
    <t>BRAVOS GESTÃO DE RECURSOS LTDA</t>
  </si>
  <si>
    <t>COMPOSTELA CAPITAL GESTÃO DE RECURSOS LT</t>
  </si>
  <si>
    <t>SICOOB DTVM</t>
  </si>
  <si>
    <t>NAIA CAPITAL</t>
  </si>
  <si>
    <t>BASILICA PARTNERS LATIN AMERICA PRIV EQ</t>
  </si>
  <si>
    <t>REC GESTÃO DE RECURSOS S.A.</t>
  </si>
  <si>
    <t>ZAGROS CAPITAL GESTÃO DE RECURSOS S/A</t>
  </si>
  <si>
    <t>BERTHA CAPITAL GESTORA DE RECURSOS S.A.</t>
  </si>
  <si>
    <t>LIGHTROCK GESTORA DE RECURSOS LTDA.</t>
  </si>
  <si>
    <t>ATF.CREDIT GESTORA DE RECURSOS LTDA.</t>
  </si>
  <si>
    <t>DSK CAPITAL GESTORA DE RECURSOS E CONSUL</t>
  </si>
  <si>
    <t>RJI CTVM</t>
  </si>
  <si>
    <t>KUARA CAPITAL</t>
  </si>
  <si>
    <t>MOBIUS CAPITAL GESTÃO DE RECURSOS LTDA</t>
  </si>
  <si>
    <t>BRICK CAPITAL LTDA.</t>
  </si>
  <si>
    <t>HSI GESTORA - REAL ESTATE PRIVATY EQUITY</t>
  </si>
  <si>
    <t>AHEAD VENTURES GESTAO DE REC E CONS LTDA</t>
  </si>
  <si>
    <t>PARALLAX VENTURES</t>
  </si>
  <si>
    <t>SPX PRIVATE EQUITY GESTÃO DE RECURSOS LT</t>
  </si>
  <si>
    <t>3V CAPITAL GESTAO DE RECURSOS LTDA.</t>
  </si>
  <si>
    <t>ALOCC GESTÃO PATRIMONIAL LTDA</t>
  </si>
  <si>
    <t>JATAI GESTAO DE RECURSOS DE TERCEIROS LT</t>
  </si>
  <si>
    <t>OBB CAPITAL ASSET MANAGEMENT LTDA.</t>
  </si>
  <si>
    <t>ZEUS CAPITAL</t>
  </si>
  <si>
    <t>ASA</t>
  </si>
  <si>
    <t>GRIF CAPITAL GESTORA DE RECURSOS LTDA</t>
  </si>
  <si>
    <t>PRISMA REAL ESTATE GESTORA DE RECURSOS</t>
  </si>
  <si>
    <t>SOMMA MULTI-FAMILY OFFICE LTDA</t>
  </si>
  <si>
    <t>HSI GESTORA DE FUNDOS IMOBILIÁRIOS LTDA</t>
  </si>
  <si>
    <t>DXA GESTÃO DE INVESTIMENTOS S.A.</t>
  </si>
  <si>
    <t>PRISMA INFRASTRUCTURE GESTORA DE RE LTDA</t>
  </si>
  <si>
    <t>FORTUNE WEALTH MAN GESTORA DE REC LTDA</t>
  </si>
  <si>
    <t>XVI CAPITAL LTDA.</t>
  </si>
  <si>
    <t>LUMINA CAPITAL MANAGEMENT LTDA</t>
  </si>
  <si>
    <t>BUENA VISTA GESTORA DE RECURSOS</t>
  </si>
  <si>
    <t>KOMATU GESTORA DE RECURSOS LTDA</t>
  </si>
  <si>
    <t>PERFIN WEALTH MANAGEMENT LTDA</t>
  </si>
  <si>
    <t>PRINZ CAPITAL</t>
  </si>
  <si>
    <t>RAM GESTORA DE RECURSOS LTDA</t>
  </si>
  <si>
    <t>RUBIK CAPITAL ASSET MANAGEMENT LTDA</t>
  </si>
  <si>
    <t>BANESTES DTVM</t>
  </si>
  <si>
    <t>KANASTRA GESTÃO DE RECURSOS LTDA.</t>
  </si>
  <si>
    <t>SHIFT CAPITAL GESTÃO DE RECURSOS LTDA.</t>
  </si>
  <si>
    <t>IBBRA GESTAO DE RECURSOS LTDA</t>
  </si>
  <si>
    <t>POLYFACE INVEST S.A.</t>
  </si>
  <si>
    <t>SQUALO CAPITAL GESTORA DE RECURSOS LTDA.</t>
  </si>
  <si>
    <t>SVN GESTORA DE RECURSOS LTDA</t>
  </si>
  <si>
    <t>BB ASSET MANAGEMENT</t>
  </si>
  <si>
    <t>AVIN ASSET GESTAO DE RECURSOS LTDA.</t>
  </si>
  <si>
    <t>MONGERAL AEGON RENDA VARIAVEL LTDA.</t>
  </si>
  <si>
    <t>NEXTEP INVESTIMENTOS LTDA</t>
  </si>
  <si>
    <t>PENÍNSULA PATRIMONIAL GESTÃO DE REC LTDA</t>
  </si>
  <si>
    <t>PERFIN EQUITIES ADMINISTRAÇÃO DE RECURSO</t>
  </si>
  <si>
    <t>TENAX CAPITAL LTDA.</t>
  </si>
  <si>
    <t>INTRABANK ASSET MANAGEMENT</t>
  </si>
  <si>
    <t>MEL GESTORA DE RECURSOS S.A.</t>
  </si>
  <si>
    <t>POSITIVA INVESTIMENTOS</t>
  </si>
  <si>
    <t>STRIVO GESTORA DE RECURSOS S/A</t>
  </si>
  <si>
    <t>TERRA GESTORA DE RECURSOS LTDA</t>
  </si>
  <si>
    <t>KIJANI GESTORA DE RECURSOS LTDA</t>
  </si>
  <si>
    <t>MANATÍ CAPITAL MANAGEMENT LTDA.</t>
  </si>
  <si>
    <t>SOD CAPITAL LTDA</t>
  </si>
  <si>
    <t>TMF BRASIL SERVIC DE ADM DE FUNDOS LTDA</t>
  </si>
  <si>
    <t>JGP REAL ESTATE GESTÃO DE RECURSOS LTDA.</t>
  </si>
  <si>
    <t>MANTARO CAPITAL LTDA</t>
  </si>
  <si>
    <t>SOW CAPITAL GESTÃO DE INVESTIMENTO LTDA</t>
  </si>
  <si>
    <t>EKHO INVESTIMENTOS LTDA.</t>
  </si>
  <si>
    <t>VINLAND CAPITAL MCP GESTORA DE RECURSOS</t>
  </si>
  <si>
    <t>TB CAPITAL GESTÃO DE RECURSOS LTDA.</t>
  </si>
  <si>
    <t>HOPE ASSET GESTÃO DE RECURSOS LTDA.</t>
  </si>
  <si>
    <t>LASS CAPITAL GESTAO DE RECURSOS LTDA.</t>
  </si>
  <si>
    <t>MAV CAPITAL GESTORA DE RECURSOS SS LTDA</t>
  </si>
  <si>
    <t>PRIVATTO ADMINISTRACAO DE PATRIMONIO LTD</t>
  </si>
  <si>
    <t>CY.CAPITAL GESTORA DE RECURSOS LTDA.</t>
  </si>
  <si>
    <t>D3 CAPITAL GESTORA DE RECURSOS LTDA</t>
  </si>
  <si>
    <t>BR PARTNERS BANCO DE INVESTIMENTO SA</t>
  </si>
  <si>
    <t>GRÃO GESTÃO DE RECURSOS LTDA</t>
  </si>
  <si>
    <t>NEULER CAPITAL GESTÃO DE RECURSOS LTDA.</t>
  </si>
  <si>
    <t>ONE WEALTH MANAGEMENT GESTORA DE RECURSO</t>
  </si>
  <si>
    <t>QUANTIQUE M3 INVESTMENTS LTDA.</t>
  </si>
  <si>
    <t>BMA CAPITAL GESTÃO DE RECURSOS LTDA.</t>
  </si>
  <si>
    <t>STRUTTURA CAPITAL GESTÃO DE INVESTIMENTO</t>
  </si>
  <si>
    <t>SPX SYN GESTÃO DE RECURSOS LTDA.</t>
  </si>
  <si>
    <t>R6 CAPITAL GESTAO DE INVEST E CONSUL LTD</t>
  </si>
  <si>
    <t>ASQ ASSET MANAGEMENT LTDA</t>
  </si>
  <si>
    <t>GRIFO CAPITAL GESTÃO DE RECURSOS LTDA</t>
  </si>
  <si>
    <t>IVI CAPITAL MANAGEMENT LTDA</t>
  </si>
  <si>
    <t>MERCURIUS GESTORA DE RECURSOS LTDA</t>
  </si>
  <si>
    <t>MULTIPLICA WEALTH MANAGEMENT LTDA</t>
  </si>
  <si>
    <t>ABSOLUTE CRÉDITO GESTÃO DE INVESTIMENTOS</t>
  </si>
  <si>
    <t>CIANO GESTAO DE RECURSOS E EDUCACAO</t>
  </si>
  <si>
    <t>GLOBAL X BRASIL GESTORA DE INVESTIMENTOS</t>
  </si>
  <si>
    <t>LEVANTE GESTORA DE RECURSOS LTDA</t>
  </si>
  <si>
    <t>OCEANA INVESTIMENTOS ADMINISTRADORA DE C</t>
  </si>
  <si>
    <t>TARPON GESTORA DE RECURSOS LTDA.</t>
  </si>
  <si>
    <t>VISTA CAPITAL GESTORA DE RECURSOS LTDA</t>
  </si>
  <si>
    <t>BURITI INVESTIMENTOS GESTORA DE RECURSOS</t>
  </si>
  <si>
    <t>NABOA GESTORA DE RECURSOS LTDA</t>
  </si>
  <si>
    <t>OPEA GESTORA DE RECURSOS LTDA</t>
  </si>
  <si>
    <t>SAMESIDE CONSULTORIA E GESTÃO LTDA</t>
  </si>
  <si>
    <t>TRUSTEE DTVM LTDA</t>
  </si>
  <si>
    <t>H2 ASSET MANAGEMENT LTDA</t>
  </si>
  <si>
    <t>LAV CAPITAL GESTÃO DE RECURSOS LTDA.</t>
  </si>
  <si>
    <t>ZERO CONFLICT ASSESSORIA FINANCEIRA LTDA</t>
  </si>
  <si>
    <t>HIGH GESTAO AGRO LTDA</t>
  </si>
  <si>
    <t>DOJO CAPITAL INVESTMENTS ADM E G CAP</t>
  </si>
  <si>
    <t>ATR GESTAO DE RECURSOS FINANCEIROS LTDA</t>
  </si>
  <si>
    <t>COLINA CENTRAL GESTAO DE REC LTDA</t>
  </si>
  <si>
    <t>HSI GESTORA DE ATIVOS FINANCEIROS LTDA.</t>
  </si>
  <si>
    <t>OPEN CAPITAL GESTAO DE ATIVOS</t>
  </si>
  <si>
    <t>ZAVIT CONSULTORIA FINANCEIRA LTDA</t>
  </si>
  <si>
    <t>AQUA CAPITAL CONSULTORIA LTDA.</t>
  </si>
  <si>
    <t>VERTENTE CAPITAL GESTORA DE RECURSOS LTD</t>
  </si>
  <si>
    <t>ORIZ ASSET MANAGEMENT LTDA.</t>
  </si>
  <si>
    <t>B6 GESTORA DE RECURSOS LTDA</t>
  </si>
  <si>
    <t>BLP CAPITAL GESTORA DE RECURSOS LTDA</t>
  </si>
  <si>
    <t>ESTRUTURA ASSET MANAGEMENT S.A</t>
  </si>
  <si>
    <t>FALCONI CAPITAL LTDA</t>
  </si>
  <si>
    <t>FRANKLIN TEMPLETON ALTERNATIVES BRASIL A</t>
  </si>
  <si>
    <t>GOLDEN ASSET GESTORA DE RECURSOS LTDA</t>
  </si>
  <si>
    <t>GUARDIAN GESTORA LTDA</t>
  </si>
  <si>
    <t>IB CAPITAL GESTÃO DE RECURSOS LTDA.</t>
  </si>
  <si>
    <t>INTERINVEST GESTÃO DE INVESTIMENTOS LTDA</t>
  </si>
  <si>
    <t>INVISTA GESTORA DE RECURSOS LTDA</t>
  </si>
  <si>
    <t>INVISTO GESTÃO DE INVESTIMENTOS SA</t>
  </si>
  <si>
    <t>LEEN CAPITAL LTDA</t>
  </si>
  <si>
    <t>NEWFOUNDLAND IRON GESTORA DE RECURSOS LT</t>
  </si>
  <si>
    <t>QLZ GESTÃO DE RECURSOS FINANCEIROS LTDA</t>
  </si>
  <si>
    <t>SANTA FÉ INVESTIMENTOS LTDA</t>
  </si>
  <si>
    <t>STRATA CAPITAL GESTÃO DE RECURSOS LTDA</t>
  </si>
  <si>
    <t>VLGI ASSET LTDA</t>
  </si>
  <si>
    <t>MAJORA CAPITAL GESTÃO DE RECURSOS</t>
  </si>
  <si>
    <t>UTILITY GESTORA DE RECURSOS LTDA</t>
  </si>
  <si>
    <t>MIRABAUD CONSULTORIA DE INVESTIMENTOS</t>
  </si>
  <si>
    <t>NERO CAPITAL GESTAO DE RECURSOS LTDA</t>
  </si>
  <si>
    <t>TYTON CAPITAL INVESTIMENTOS LTDA.</t>
  </si>
  <si>
    <t>AF INVEST REAL ESTATE ADM DE REC LTDA</t>
  </si>
  <si>
    <t>ALERCE GESTAO DE RECURSOS DE TERCEIROS</t>
  </si>
  <si>
    <t>CATALUNYA GESTÃO DE RECURSOS LTDA .</t>
  </si>
  <si>
    <t>CLAVE ALTERNATIVOS GESTORA DE REC LTDA</t>
  </si>
  <si>
    <t>CRD CAPITAL ADMINISTRAÇÃO DE RECURSOS LT</t>
  </si>
  <si>
    <t>ETRNTY CAPITAL GESTORA DE RECURSOS LTDA.</t>
  </si>
  <si>
    <t>FIGTREE CAPITAL ADMINISTRAÇÃO DE RECURSO</t>
  </si>
  <si>
    <t>LEGATUS CAPITAL GESTORA DE REC</t>
  </si>
  <si>
    <t>POLÍGONO CAPITAL LTDA</t>
  </si>
  <si>
    <t>QR ASSET GESTORA DE RECURSOS LTDA</t>
  </si>
  <si>
    <t>URBANO ADMINISTRAÇÃO DE RECURSOS LTDA</t>
  </si>
  <si>
    <t>ABC CAPITAL MFO GESTÃO DE ATIVOS LTDA.</t>
  </si>
  <si>
    <t>BPS CAPITAL GESTORA DE RECURSOS LTDA</t>
  </si>
  <si>
    <t>CONNEX GESTORA DE RECURSOS LTDA.</t>
  </si>
  <si>
    <t>DHAMA CAPITAL LTDA</t>
  </si>
  <si>
    <t>ELLO GESTORA DE RECURSOS LTDA.</t>
  </si>
  <si>
    <t>EXT CAPITAL LTDA</t>
  </si>
  <si>
    <t>FARVIEW INVESTIMENTOS LTDA</t>
  </si>
  <si>
    <t>FRAM CAPITAL DTVM S.A.</t>
  </si>
  <si>
    <t>GHIA GESTAO DE RECURSOS LTDA</t>
  </si>
  <si>
    <t>IGF WEALTH MANAGEMENT LTDA</t>
  </si>
  <si>
    <t>JUGIS CAPITAL GESTÃO DE RECURSOS LTDA.</t>
  </si>
  <si>
    <t>MASTER CAPITAL ASSET MANAGEMENT LTDA</t>
  </si>
  <si>
    <t>NEWAVE GESTÃO DE RECURSOS LTDA</t>
  </si>
  <si>
    <t>NICHE PARTNERS GESTORA DE REC LTDA</t>
  </si>
  <si>
    <t>OPTIMUM CAPITAL</t>
  </si>
  <si>
    <t>REIS GESTORA DE INVESTIMENTOS</t>
  </si>
  <si>
    <t>SARPEN QUANT INVESTMENT LTDA</t>
  </si>
  <si>
    <t>SCALARE CAPITAL LTDA.</t>
  </si>
  <si>
    <t>SIMON CAPITAL GESTAO DE RECURSOS LTDA</t>
  </si>
  <si>
    <t>XMS S A</t>
  </si>
  <si>
    <t>ALLPA INVESTORS LTDA</t>
  </si>
  <si>
    <t>ATIVA ASSET LTDA</t>
  </si>
  <si>
    <t>CPV CAPITAL GESTAO DE RECURSOS LTDA</t>
  </si>
  <si>
    <t>DOURO CAPITAL GESTORA DE RECURSOS</t>
  </si>
  <si>
    <t>FARMTECH GESTAO DE RECURSOS LTDA</t>
  </si>
  <si>
    <t>HANNAH VENTURES GESTAO DE RECURSOS LTDA</t>
  </si>
  <si>
    <t>LAZULI PARTNERS ASSET MANAGEMENT LTDA</t>
  </si>
  <si>
    <t>MGN INVESTIMENTOS LTDA.</t>
  </si>
  <si>
    <t>MORGAN STANLEY DO BR</t>
  </si>
  <si>
    <t>PHI GLOBAL GESTAO DE RECURSOS LTDA</t>
  </si>
  <si>
    <t>SPX SOLUÇÕES DE INVESTIMENTOS LTDA</t>
  </si>
  <si>
    <t>W CAPITAL PARTNERS GESTORA DE RECURSOS</t>
  </si>
  <si>
    <t>FUNDACAO ELETROBRÁS DE SEGURIDADE SOCIAL</t>
  </si>
  <si>
    <t>ÁGORA GESTAO DE RECURSOS LTDA</t>
  </si>
  <si>
    <t>3 ILHAS INVESTIMENTOS GESTÃO DE RECURSOS</t>
  </si>
  <si>
    <t>CARTESIUS CAPITAL GESTAO DE REC LTDA</t>
  </si>
  <si>
    <t>ELIF CAPITAL ASSET MANAGEMENT LTDA</t>
  </si>
  <si>
    <t>ERFOLG GESTORA DE RECURSOS S/A</t>
  </si>
  <si>
    <t>FIRST WHO CAPITAL ASSET MANAGEMENT LTDA</t>
  </si>
  <si>
    <t>HIVENTURES GESTAO DE RECURSOS LTDA</t>
  </si>
  <si>
    <t>CLOUD9 CAPITAL LTDA</t>
  </si>
  <si>
    <t>DESBRAVA CAPITAL LTDA</t>
  </si>
  <si>
    <t>FUNDIAGUA</t>
  </si>
  <si>
    <t>LCP GESTORA DE RECURSOS LTDA</t>
  </si>
  <si>
    <t>MULTIPLIKE SOLUÇÕES FINANCEIRAS LTDA</t>
  </si>
  <si>
    <t>PRISMA CAPITAL MARKETS LTDA</t>
  </si>
  <si>
    <t>RJ GESTÃO DE RECURSOS LTDA</t>
  </si>
  <si>
    <t>RUBY CAPITAL GESTAO E ADMINISTRACAO DE R</t>
  </si>
  <si>
    <t>SGC ASSET LTDA</t>
  </si>
  <si>
    <t>VBI ASSET MANAGEMENT LTDA</t>
  </si>
  <si>
    <t>ABC BRASIL</t>
  </si>
  <si>
    <t>CAPSIGMA INVESTMENT PARTNERS LTDA</t>
  </si>
  <si>
    <t>GCS GESTAO REC INTERMEDIACAO NEG EIRELI</t>
  </si>
  <si>
    <t>IFCONSULTANT ASSET MANAGEMENT GESTÃO DE</t>
  </si>
  <si>
    <t>PROSPEX GESTÃO DE RECURSOS LTDA.</t>
  </si>
  <si>
    <t>UNBOX CAPITAL GESTAO D RECURSOS FIN LTDA</t>
  </si>
  <si>
    <t>ÁRTEMIS GESTÃO DE RECURSOS LTDA</t>
  </si>
  <si>
    <t>CHIMERA CAPITAL ASSET MANAGEMENT LTDA</t>
  </si>
  <si>
    <t>COINEXT GESTAO DE RECURSOS LTDA</t>
  </si>
  <si>
    <t>DIRETA CAPITAL LTDA</t>
  </si>
  <si>
    <t>HUMA CAPITAL LTDA</t>
  </si>
  <si>
    <t>JHSF CAPITAL LTDA</t>
  </si>
  <si>
    <t>MOMBAK GESTORA DE RECURSOS LTDA</t>
  </si>
  <si>
    <t>R.I. ADMINISTRADORA DE CARTEIRA V.M LTDA</t>
  </si>
  <si>
    <t>VALORA GESTAO DE INVESTIMENTOS RENDA FIX</t>
  </si>
  <si>
    <t>SCOTIABANK BRASIL S.A. BANCO MÚLTIPLO</t>
  </si>
  <si>
    <t>VINCI VIDA E PREVIDENCIA S.A</t>
  </si>
  <si>
    <t>ARTON GESTÃO DE RECURSOS LTDA.</t>
  </si>
  <si>
    <t>CRESCERA INVESTIMENTOS LTDA.</t>
  </si>
  <si>
    <t>E3 CAPITAL PARTNERS GESTÃO DE INV LTDA.</t>
  </si>
  <si>
    <t>EMPIRICUS GESTÃO DE RECURSOS LTDA</t>
  </si>
  <si>
    <t>FUSE CAPITAL GESTÃO DE RECURSOS S.A.</t>
  </si>
  <si>
    <t>HELIUS CAPITAL GESTAO DE REC S.A.</t>
  </si>
  <si>
    <t>NEXTCAP PARTNERS ASSET MANAGEMENT LTDA.</t>
  </si>
  <si>
    <t>NOAD GESTÃO DE RECURSOS LTDA</t>
  </si>
  <si>
    <t>OASIS VENTURES LTDA</t>
  </si>
  <si>
    <t>RADAR GESTORA DE RECURSOS LTDA</t>
  </si>
  <si>
    <t>REAL INVESTOR ASSET MANAGEMENT LTDA.</t>
  </si>
  <si>
    <t>SÃO PEDRO CAPITAL INVESTIMENTOS S.A.</t>
  </si>
  <si>
    <t>SEQUÓIA FUNDOS DE INVESTIMENTOS LTDA</t>
  </si>
  <si>
    <t>SIMETRICA CONSULT EM INVESTIMENTOS LTDA</t>
  </si>
  <si>
    <t>VBI SECURITIES LTDA</t>
  </si>
  <si>
    <t>WNT CAPITAL DTVM S.A.</t>
  </si>
  <si>
    <t>LAGOSTA CAPITAL LTDA</t>
  </si>
  <si>
    <t>CARMEL GESTORA DE ATIVOS LTDA</t>
  </si>
  <si>
    <t>ENGEFORM GESTÃO DE RECURSOS LTDA</t>
  </si>
  <si>
    <t>INVISTA REAL ESTATE LTDA.</t>
  </si>
  <si>
    <t>MAGNUS CAPITAL GESTORA DE RECURSOS LTDA</t>
  </si>
  <si>
    <t>SCORE CAPITAL GESTÃO DE RECURSOS LTDA</t>
  </si>
  <si>
    <t>TERRA ASSET VENTURES GESTÃO DE RECURSOS</t>
  </si>
  <si>
    <t>ALIS INVESTIMENTOS LTDA.</t>
  </si>
  <si>
    <t>AMERICA P.E. ADMINISTRAÇÃO DE RECURSOS L</t>
  </si>
  <si>
    <t>BLUEWAVE ASSET LTDA</t>
  </si>
  <si>
    <t>BRM ASSET GESTÃO DE RECURSOS LTDA</t>
  </si>
  <si>
    <t>FAMA RE.CAPITAL LTDA</t>
  </si>
  <si>
    <t>HYPERION ASSET MANAGEMENT</t>
  </si>
  <si>
    <t>JIVE INVESTMENTS GESTÃO DE RECURSOS E CO</t>
  </si>
  <si>
    <t>KAPAM GESTORA DE RECURSOS LTDA</t>
  </si>
  <si>
    <t>MERCURIO GESTORA DE RECURSOS LTDA</t>
  </si>
  <si>
    <t>NAJAH GESTAO DE RECURSOS LTDA</t>
  </si>
  <si>
    <t>NEVES ASSET MANAGEMENT LTDA</t>
  </si>
  <si>
    <t>NEX GESTAO DE RECURSOS LTDA</t>
  </si>
  <si>
    <t>TORO ASSET MANAGEMENT S.A.</t>
  </si>
  <si>
    <t>VIA INVEST GESTORA DE RECURSOS LTDA</t>
  </si>
  <si>
    <t>ACUTO CAPITAL LTDA.</t>
  </si>
  <si>
    <t>BLACK SWAN GESTÃO DE INVESTIMENTOS LTDA</t>
  </si>
  <si>
    <t>BLUEOAK INVESTMENTS ASSET LTDA</t>
  </si>
  <si>
    <t>CARTESIA CAPITAL</t>
  </si>
  <si>
    <t>EQUUS CAPITAL GESTORA DE RECURSOS LTDA</t>
  </si>
  <si>
    <t>JUBARTE STRATEGIC CAPITAL LTDA</t>
  </si>
  <si>
    <t>MINT GUADUA CAPITAL GEST</t>
  </si>
  <si>
    <t>NAMAN CAPITAL LTDA</t>
  </si>
  <si>
    <t>PMFO ESPORTES E ENTRETENIMENTO GESTAO DE</t>
  </si>
  <si>
    <t>QI GESTÃO DE RECURSOS LTDA</t>
  </si>
  <si>
    <t>REAG EQUITIES GESTÃO DE RECURSOS LTDA</t>
  </si>
  <si>
    <t>TRIESTOR ADM DE CARTEIRA DE VAL MOB LTDA</t>
  </si>
  <si>
    <t>AUSTER CAPITAL GESTAO DE RECURSOS LTDA</t>
  </si>
  <si>
    <t>FATOR INNOVATION LTDA</t>
  </si>
  <si>
    <t>M3 INVESTMENT GROUP GESTORA DE RECURSOS</t>
  </si>
  <si>
    <t>MEDICI GESTAO DE RECURSOS LTDA</t>
  </si>
  <si>
    <t>MISSION CO. LTDA.</t>
  </si>
  <si>
    <t>NATURAL CAPITAL GESTAO DE RECURSOS LTDA</t>
  </si>
  <si>
    <t>SOLUTIONS GESTORA DE RECURSOS LTDA</t>
  </si>
  <si>
    <t>VALORA RENDA FIXA LTDA</t>
  </si>
  <si>
    <t>BRIDGE ONE CAPITAL LTDA</t>
  </si>
  <si>
    <t>GALÁPAGOS CAPITAL DTVM S.A</t>
  </si>
  <si>
    <t>MAZA BUSINESS GROUP EIRELI ME</t>
  </si>
  <si>
    <t>STRIX CAPITAL GESTÃO DE PATRIMÔNIO LTDA</t>
  </si>
  <si>
    <t>AVALON CAPITAL GESTORA DE RECURSOS LTDA</t>
  </si>
  <si>
    <t>ÉTRE-DAVOS GESTORA DE RECURSOS LTDA.</t>
  </si>
  <si>
    <t>FOURCE GESTAO DE RECURSOS LTDA</t>
  </si>
  <si>
    <t>FUTURUM CAPITAL GESTÃO DE ATIVOS LTDA</t>
  </si>
  <si>
    <t>MELPAR INVEST LTDA</t>
  </si>
  <si>
    <t>SETTA GESTÃO E GOVERNANÇA PATRIMONIAL</t>
  </si>
  <si>
    <t>SINGULAR CAPITAL LTDA.</t>
  </si>
  <si>
    <t>VOX CAPITAL GESTÃO DE RECURSOS S A</t>
  </si>
  <si>
    <r>
      <rPr>
        <b/>
        <sz val="16"/>
        <color indexed="9"/>
        <rFont val="Calibri"/>
        <family val="2"/>
      </rPr>
      <t>ANBIMA</t>
    </r>
    <r>
      <rPr>
        <sz val="16"/>
        <color indexed="9"/>
        <rFont val="Calibri"/>
        <family val="2"/>
      </rPr>
      <t xml:space="preserve"> » Fundos de Investimento | Rankings</t>
    </r>
  </si>
  <si>
    <t>Ranking de Gestão de Fundos de Investimento</t>
  </si>
  <si>
    <t>Índice</t>
  </si>
  <si>
    <t>1. Patrimônio Líquido</t>
  </si>
  <si>
    <t>1.1 Patrimônio Líquido - Por Categoria ANBIMA</t>
  </si>
  <si>
    <t>pág. 02</t>
  </si>
  <si>
    <t>1.2 Patrimônio Líquido - Por Segmento de Investidor</t>
  </si>
  <si>
    <t>pág. 03</t>
  </si>
  <si>
    <t>2. Captação Líquida</t>
  </si>
  <si>
    <t>2.1 Captação Líquida - Por Categoria ANBIMA</t>
  </si>
  <si>
    <t>pág. 04</t>
  </si>
  <si>
    <t>3. Expediente</t>
  </si>
  <si>
    <t>3.1 Expediente</t>
  </si>
  <si>
    <t>pág. 05</t>
  </si>
  <si>
    <t>Total</t>
  </si>
  <si>
    <t>Gestor</t>
  </si>
  <si>
    <t>Renda Fixa</t>
  </si>
  <si>
    <t>Ações</t>
  </si>
  <si>
    <t>Multimercados</t>
  </si>
  <si>
    <t>Cambial</t>
  </si>
  <si>
    <t>Previdência</t>
  </si>
  <si>
    <t>ETF</t>
  </si>
  <si>
    <t>FIDC</t>
  </si>
  <si>
    <t>FIP</t>
  </si>
  <si>
    <t>FII</t>
  </si>
  <si>
    <t>Off-Shore</t>
  </si>
  <si>
    <t xml:space="preserve">Total
</t>
  </si>
  <si>
    <t>OKEAN INVEST LTDA</t>
  </si>
  <si>
    <t>SHORE CAPITAL GESTAO DE RECURSOS LTDA</t>
  </si>
  <si>
    <r>
      <rPr>
        <sz val="16"/>
        <color indexed="9"/>
        <rFont val="Calibri"/>
        <family val="2"/>
      </rPr>
      <t>ANBIMA » Fundos de Investimento | Rankings</t>
    </r>
  </si>
  <si>
    <t>Patrimônio Líquido - Por Categoria ANBIMA</t>
  </si>
  <si>
    <t>Instituições Financeiras e Assets - R$ milhões</t>
  </si>
  <si>
    <t>Ordem</t>
  </si>
  <si>
    <t>Subtotal</t>
  </si>
  <si>
    <t>Fundações, Seguradoras e Outros - R$ milhões</t>
  </si>
  <si>
    <t>Total Geral</t>
  </si>
  <si>
    <t>Os valores de patrimônio líquido exibidos consolidam os dados enviados a nível da subclasse e, quando não houver, consolidam os dados a nível da classe.</t>
  </si>
  <si>
    <t>* Instituições não aderentes ao(s) código(s) da ANBIMA.</t>
  </si>
  <si>
    <t>ANBIMA - Informação Pública</t>
  </si>
  <si>
    <t>Capitalização</t>
  </si>
  <si>
    <t>Conta e Ordem</t>
  </si>
  <si>
    <t>Corporate</t>
  </si>
  <si>
    <t>EAPC</t>
  </si>
  <si>
    <t>Estrangeiros</t>
  </si>
  <si>
    <t>Fundos de Investimento</t>
  </si>
  <si>
    <t>Poder Público</t>
  </si>
  <si>
    <t>Private</t>
  </si>
  <si>
    <t>RPPS</t>
  </si>
  <si>
    <t>Seguradora</t>
  </si>
  <si>
    <t>Varejo</t>
  </si>
  <si>
    <t>Varejo Alta Renda</t>
  </si>
  <si>
    <t>THE FORTUNE ONE - INV E GEST DE REC LTDA</t>
  </si>
  <si>
    <t xml:space="preserve">Patrimônio Líquido - Por Segmento de Investidor¹ </t>
  </si>
  <si>
    <t>EFPC
Emp.Públicas</t>
  </si>
  <si>
    <t>EFPC Emp. Privadas</t>
  </si>
  <si>
    <t>Middle Market</t>
  </si>
  <si>
    <t>Varejo Tradicional</t>
  </si>
  <si>
    <t>Investidores Não Residentes</t>
  </si>
  <si>
    <t>Fundos de Investimento²</t>
  </si>
  <si>
    <t>Outros³</t>
  </si>
  <si>
    <t>Patrimônio Líquido - Por Segmento de Investidor</t>
  </si>
  <si>
    <t xml:space="preserve">¹ A classificação de segmento de investidor deste relatório segue a política comercial de segmentação do Administrador do fundo, podendo divergir de outras estatísticas que apresentam a segmentação de outros prestadores de serviço. </t>
  </si>
  <si>
    <t xml:space="preserve">² O segmento "Fundos de Investimento" considera o volume das classes e/ou subclasses dos quais a instituição não consegue identificar o cotista final. </t>
  </si>
  <si>
    <t>³ O segmento "Outros"  considera o volume dos segmentos que não possuem massa crítica para abertura e/ou que não seja possível a identificação do cotista</t>
  </si>
  <si>
    <t>Mês</t>
  </si>
  <si>
    <t>Ano</t>
  </si>
  <si>
    <t>12 Meses</t>
  </si>
  <si>
    <t>Captação Líquida - Por Categoria ANBIMA</t>
  </si>
  <si>
    <t xml:space="preserve"> Mês</t>
  </si>
  <si>
    <t>12 meses</t>
  </si>
  <si>
    <t>Os valores de captação líquida exibidos consolidam os dados enviados a nível da subclasse e, quando não houver, consolidam os dados a nível da classe.</t>
  </si>
  <si>
    <t>ANBIMA » Fundos de Investimento | Rankings</t>
  </si>
  <si>
    <t>Middle
Market</t>
  </si>
  <si>
    <t>Outros *</t>
  </si>
  <si>
    <t xml:space="preserve">Total </t>
  </si>
  <si>
    <t>TOTAl R$</t>
  </si>
  <si>
    <t>Máximo %</t>
  </si>
  <si>
    <t>Mínimo %</t>
  </si>
  <si>
    <t>Outros ¹</t>
  </si>
  <si>
    <t>Order</t>
  </si>
  <si>
    <t>Manager</t>
  </si>
  <si>
    <t>Pension Funds
Public Setor Companies</t>
  </si>
  <si>
    <t>Pension Funds
Private Setor Companies</t>
  </si>
  <si>
    <t>Insure Company</t>
  </si>
  <si>
    <t>Retirement Entity</t>
  </si>
  <si>
    <t>Capitalization</t>
  </si>
  <si>
    <t>High Income Retail</t>
  </si>
  <si>
    <t>Retail</t>
  </si>
  <si>
    <t>Government</t>
  </si>
  <si>
    <t>Investment Funds</t>
  </si>
  <si>
    <t>Foreigners</t>
  </si>
  <si>
    <t>Others *</t>
  </si>
  <si>
    <t>Overall Assets Total (R$ Thousand)</t>
  </si>
  <si>
    <t/>
  </si>
  <si>
    <t>CONSENSO INVESTIMENTOS LTDA</t>
  </si>
  <si>
    <t>TERCON ASSET MANAGEMENT</t>
  </si>
  <si>
    <t>POLO CAPITAL GEST DE RECURSOS *</t>
  </si>
  <si>
    <t>POLO CAPITAL GEST DE RECURSOS*</t>
  </si>
  <si>
    <t>BANCO BBM S.A.</t>
  </si>
  <si>
    <t>M SQUARE BRASIL INVESTIMENTOS LTDA</t>
  </si>
  <si>
    <t>IP CAPITAL PARTNERS</t>
  </si>
  <si>
    <t>BANCO BMF</t>
  </si>
  <si>
    <t>INX ADMINISTRAÇÃO E GESTORA DE RECURSOS *</t>
  </si>
  <si>
    <t>INX ADMINISTRAÇÃO E GESTORA DE RECURSOS*</t>
  </si>
  <si>
    <t>BRAINVEST CONSULTORIA FINANCEIRA LTDA</t>
  </si>
  <si>
    <t>DEC INVESTIMENTOS LTDA</t>
  </si>
  <si>
    <t>SAGA CONSULTORIA E GESTAO DE INV FIN</t>
  </si>
  <si>
    <t>MOAT CAPITAL GESTÃO DE RECURSOS EIRELI</t>
  </si>
  <si>
    <t>H11 GESTAO DE RECURSOS SA</t>
  </si>
  <si>
    <t>MIRAE ASSET GLOBAL INVESTIMENTOS (BRASIL</t>
  </si>
  <si>
    <t>JG CAPITAL*</t>
  </si>
  <si>
    <t>OAK ASSET GESTAO DE RECURSOS FINANCEIROS*</t>
  </si>
  <si>
    <t>OCTANTE CONSULTORIA FINANCEIRA PARTICIPA</t>
  </si>
  <si>
    <t>BONSUCESSO ASSET ADMINISTRADORA DE RECUR</t>
  </si>
  <si>
    <t>SP VENTURES GESTORA DE RECURSOS S. A.</t>
  </si>
  <si>
    <t>BRIDGE ADMINISTRADORA DE RECURSOS*</t>
  </si>
  <si>
    <t>A7 GESTAO DE RECURSOS LTDA</t>
  </si>
  <si>
    <t>MOSAICO CAPITAL GESTAO DE RECURSOS LTDA</t>
  </si>
  <si>
    <t>HORUS INVESTIMENTOS GEST DE RECURSOS LTD</t>
  </si>
  <si>
    <t>INTERINVEST GESTÃO DE INVESTIMENTOS</t>
  </si>
  <si>
    <t>VICTOIRE BRASIL INVEST ADM DE REC LTDA</t>
  </si>
  <si>
    <t>MCAP INVESTIMENTOS LTDA</t>
  </si>
  <si>
    <t>IPE INVESTIMENTOS ASSET MANAGEMENT LTDA</t>
  </si>
  <si>
    <t>HIGHLINE</t>
  </si>
  <si>
    <t>#0,00#</t>
  </si>
  <si>
    <t>Setembro/2024</t>
  </si>
  <si>
    <t>23S CAPITAL LTDA.</t>
  </si>
  <si>
    <t>A10 Invest</t>
  </si>
  <si>
    <t>ACE CAPITAL GROU GESTORA DE RECURSOS LTDA.</t>
  </si>
  <si>
    <t>ALKES CAPITAL ADMINISTRAÇÃO DE CARTEIRAS</t>
  </si>
  <si>
    <t>AMW</t>
  </si>
  <si>
    <t>ARM CAPITAL S.A.</t>
  </si>
  <si>
    <t>ARQUIA DISTRIBUIDORA DE TÍTULOS E VALORE</t>
  </si>
  <si>
    <t>ASAROCK ASSET MANAGEMENT LTDA</t>
  </si>
  <si>
    <t>AUTÊNTICO CAPITAL LTDA</t>
  </si>
  <si>
    <t>AWT CONSULTORIA E ADMINISTRAÇÃO DE VALOR</t>
  </si>
  <si>
    <t>B.SIDE WEALTH MANAGEMENT GESTÃO DE RECUR</t>
  </si>
  <si>
    <t>B2V CRYPTO GESTORA DE RECURSOS LTDA. </t>
  </si>
  <si>
    <t>BLESS CAPITAL GESTORA DE RECURSOS LTDA</t>
  </si>
  <si>
    <t>DOXOS GESTAO DE RECURSOS LTDA</t>
  </si>
  <si>
    <t>EXUS BRASIL INVESTIMENTOS GESTAO DE RECU</t>
  </si>
  <si>
    <t>FATOR ASSET GESTORA DE RECURSOS LTDA. </t>
  </si>
  <si>
    <t>Fibra Asset</t>
  </si>
  <si>
    <t>FIDD ADMINISTRAÇÃO DE RECURSOS LTDA.</t>
  </si>
  <si>
    <t>FORS CAPITAL PARTNERS LTDA</t>
  </si>
  <si>
    <t>GESTORA DE RECURSOS ID - GRID LTDA</t>
  </si>
  <si>
    <t>GLOBAL ASSET GESTORA DE RECURSOS LTDA</t>
  </si>
  <si>
    <t>GV ATACAMA CAPITAL LTDA.</t>
  </si>
  <si>
    <t>HSI GESTORA DE CRÉDITO PRIVADO LTDA</t>
  </si>
  <si>
    <t>ICON CAPITAL LTDA</t>
  </si>
  <si>
    <t>ITAÚNA CAPITAL LTDA</t>
  </si>
  <si>
    <t>JGP BB ASSET GESTAO DE RECUROS LTDA</t>
  </si>
  <si>
    <t>KAPITALO NEXO GESTÃO DE RECURSOS LTDA.</t>
  </si>
  <si>
    <t>KYMAS GESTÃO DE RECURSOS LTDA.</t>
  </si>
  <si>
    <t>L4 VENTURE BUILDER GESTAO DE CAPITAL LTD</t>
  </si>
  <si>
    <t>M ASSET MANAGEMENT LTDA </t>
  </si>
  <si>
    <t>MATERA RC GESTÃO DE RECURSOS LTDA</t>
  </si>
  <si>
    <t>MATTERHORN GESTORA DE RECURSOS LTDA</t>
  </si>
  <si>
    <t>MAUD CAPITAL GESTORA DE ATIVOS LTDA</t>
  </si>
  <si>
    <t>MB ASSETS ADM DE VALORES MOBILIARIOS</t>
  </si>
  <si>
    <t>MENESTYS GESTORA DE RECURSOS LTDA</t>
  </si>
  <si>
    <t>MERITO DTVM LTDA</t>
  </si>
  <si>
    <t>Monte Azul Gestão de Recursos</t>
  </si>
  <si>
    <t>MONTE BRAVO GESTÃO PATRIMONIAL LTDA</t>
  </si>
  <si>
    <t>NIKOS GESTÃO DE RECURSOS LTDA</t>
  </si>
  <si>
    <t>NORONHA TRUST LTDA</t>
  </si>
  <si>
    <t>OBY EQUITIES GESTORA DE RECURSOS LTDA </t>
  </si>
  <si>
    <t>OPPORTUNITY AUSTER WEALTH MANAGEMENT LTD</t>
  </si>
  <si>
    <t>OUTFIELD VENTURES LTDA</t>
  </si>
  <si>
    <t>PIER GESTAO DE RECURSOS FINANCEIROS LTDA</t>
  </si>
  <si>
    <t>PORTO SEGURO GESTORA DE RECURSOS LTDA</t>
  </si>
  <si>
    <t>QUARTZO ASSET LTDA</t>
  </si>
  <si>
    <t>QUARTZO INVEST LTDA </t>
  </si>
  <si>
    <t>REAG INSTITUCIONAL GESTÃO DE ATIVOS LTDA</t>
  </si>
  <si>
    <t>RIZA ASSET</t>
  </si>
  <si>
    <t>SEFER INVESTIMENTOS DTVM</t>
  </si>
  <si>
    <t>SINAI ASSET MANAGEMENT LTDA</t>
  </si>
  <si>
    <t>SMARTSAVE GESTORA DE RECURSOS S A</t>
  </si>
  <si>
    <t>SOSU CAPITAL GESTÃO DE INVESTIMENTOS</t>
  </si>
  <si>
    <t>STEN GESTÃO PATRIMONIAL LTDA</t>
  </si>
  <si>
    <t>TIVIO CAPITAL</t>
  </si>
  <si>
    <t>TRANSFERO GESTÃO DE RECURSOS LTDA.</t>
  </si>
  <si>
    <t>TRY CAPITAL LTDA.</t>
  </si>
  <si>
    <t>YARDS ASSET GESTORA DE RECURSOS LTDA</t>
  </si>
  <si>
    <t>YVY CAPITAL ASSET MANAGEMENT LTDA.</t>
  </si>
  <si>
    <t>ZSYS ASSET MANAGEMENT LTDA</t>
  </si>
  <si>
    <t>AZUMI ASSET MANAGEMENT LTDA</t>
  </si>
  <si>
    <t>Bloxs Asset</t>
  </si>
  <si>
    <t>MORADA CAPITAL LTDA</t>
  </si>
  <si>
    <t>POSITIVA CORRETORA DE TÍTULOS E VALORES</t>
  </si>
  <si>
    <t>ACE CAPITAL SAIRES GESTORA DE RECURSOS L</t>
  </si>
  <si>
    <t>EXA CAPITAL ASSET LTDA</t>
  </si>
  <si>
    <t>Set/24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</si>
</sst>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(* #,##0.00_);_(* \(#,##0.00\);_(* &quot;-&quot;??_);_(@_)"/>
    <numFmt numFmtId="165" formatCode="#,##0.0"/>
    <numFmt numFmtId="166" formatCode="_(* #,##0.0_);_(* \(#,##0.0\);_(* &quot;-&quot;?_);_(@_)"/>
    <numFmt numFmtId="167" formatCode="#,##0.0_);\(#,##0.0\)"/>
    <numFmt numFmtId="168" formatCode="_-* #,##0.0_-;\-* #,##0.0_-;_-* &quot;-&quot;?_-;_-@_-"/>
    <numFmt numFmtId="169" formatCode="_(* #,##0.0_);_(* \(#,##0.0\);_(* &quot;-&quot;??_);_(@_)"/>
    <numFmt numFmtId="170" formatCode=";;;"/>
    <numFmt numFmtId="172" formatCode="_-* #,##0.0_-;\-* #,##0.0_-;_-* &quot;-&quot;??_-;_-@_-"/>
    <numFmt numFmtId="173" formatCode="#,##0.0_ ;\-#,##0.0\ "/>
    <numFmt numFmtId="174" formatCode="_-* #,##0_-;\-* #,##0_-;_-* &quot;-&quot;??_-;_-@_-"/>
    <numFmt numFmtId="175" formatCode="#,##0.0_ ;[Red]\-#,##0.0\ "/>
    <numFmt numFmtId="177" formatCode="_(* #,##0.0000000000_);_(* \(#,##0.0000000000\);_(* &quot;-&quot;??_);_(@_)"/>
    <numFmt numFmtId="178" formatCode="_-* #,##0.00_-;\-* #,##0.00_-;_-* \-??_-;_-@_-"/>
    <numFmt numFmtId="179" formatCode="_(* #,##0.00_);_(* \(#,##0.00\);_(* \-??_);_(@_)"/>
  </numFmts>
  <fonts count="114">
    <font>
      <sz val="10"/>
      <name val="Arial"/>
    </font>
    <font>
      <sz val="10"/>
      <name val="Arial"/>
      <family val="2"/>
    </font>
    <font>
      <sz val="9"/>
      <name val="ITC-GaramondCondensed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8"/>
      <color indexed="23"/>
      <name val="Arial"/>
      <family val="2"/>
    </font>
    <font>
      <sz val="8"/>
      <color indexed="23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3"/>
      <color indexed="56"/>
      <name val="Calibri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sz val="9"/>
      <name val="Times New Roman"/>
      <family val="1"/>
    </font>
    <font>
      <b/>
      <sz val="10"/>
      <name val="ITC-GaramondCondensed"/>
    </font>
    <font>
      <u/>
      <sz val="18"/>
      <color indexed="12"/>
      <name val="Arial"/>
      <family val="2"/>
    </font>
    <font>
      <b/>
      <sz val="18"/>
      <color indexed="23"/>
      <name val="Arial"/>
      <family val="2"/>
    </font>
    <font>
      <sz val="10"/>
      <color indexed="23"/>
      <name val="Arial"/>
      <family val="2"/>
    </font>
    <font>
      <sz val="16"/>
      <color indexed="9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u/>
      <sz val="18"/>
      <name val="Arial"/>
      <family val="2"/>
    </font>
    <font>
      <sz val="11"/>
      <color indexed="63"/>
      <name val="Calibri"/>
      <family val="2"/>
    </font>
    <font>
      <sz val="10"/>
      <color indexed="63"/>
      <name val="Tahoma"/>
      <family val="2"/>
    </font>
    <font>
      <sz val="10"/>
      <color indexed="63"/>
      <name val="Arial"/>
      <family val="2"/>
    </font>
    <font>
      <sz val="11"/>
      <color indexed="23"/>
      <name val="Arial"/>
      <family val="2"/>
    </font>
    <font>
      <b/>
      <sz val="14"/>
      <color indexed="21"/>
      <name val="Arial"/>
      <family val="2"/>
    </font>
    <font>
      <b/>
      <sz val="10"/>
      <color indexed="63"/>
      <name val="Arial"/>
      <family val="2"/>
    </font>
    <font>
      <sz val="8"/>
      <color indexed="63"/>
      <name val="Arial"/>
      <family val="2"/>
    </font>
    <font>
      <b/>
      <sz val="12"/>
      <color indexed="23"/>
      <name val="Arial"/>
      <family val="2"/>
    </font>
    <font>
      <sz val="12"/>
      <color indexed="9"/>
      <name val="Arial"/>
      <family val="2"/>
    </font>
    <font>
      <b/>
      <sz val="16"/>
      <color indexed="21"/>
      <name val="Arial"/>
      <family val="2"/>
    </font>
    <font>
      <sz val="10"/>
      <color indexed="55"/>
      <name val="Arial"/>
      <family val="2"/>
    </font>
    <font>
      <i/>
      <sz val="8"/>
      <color indexed="9"/>
      <name val="Arial"/>
      <family val="2"/>
    </font>
    <font>
      <sz val="10"/>
      <color indexed="23"/>
      <name val="Arial"/>
      <family val="2"/>
    </font>
    <font>
      <sz val="14"/>
      <color indexed="23"/>
      <name val="Arial"/>
      <family val="2"/>
    </font>
    <font>
      <sz val="9"/>
      <color indexed="23"/>
      <name val="Arial"/>
      <family val="2"/>
    </font>
    <font>
      <sz val="7"/>
      <color indexed="23"/>
      <name val="Arial"/>
      <family val="2"/>
    </font>
    <font>
      <i/>
      <sz val="10"/>
      <color indexed="9"/>
      <name val="Arial"/>
      <family val="2"/>
    </font>
    <font>
      <sz val="10"/>
      <color indexed="8"/>
      <name val="Tahom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3"/>
      <name val="Calibri"/>
      <family val="2"/>
    </font>
    <font>
      <b/>
      <sz val="11"/>
      <color indexed="63"/>
      <name val="Calibri"/>
      <family val="2"/>
    </font>
    <font>
      <b/>
      <sz val="12"/>
      <color indexed="21"/>
      <name val="Arial"/>
      <family val="2"/>
    </font>
    <font>
      <sz val="12"/>
      <color indexed="23"/>
      <name val="Arial"/>
      <family val="2"/>
    </font>
    <font>
      <sz val="11"/>
      <color indexed="63"/>
      <name val="Arial"/>
      <family val="2"/>
    </font>
    <font>
      <b/>
      <sz val="12"/>
      <color indexed="63"/>
      <name val="Calibri"/>
      <family val="2"/>
    </font>
    <font>
      <sz val="10"/>
      <color indexed="10"/>
      <name val="Arial"/>
      <family val="2"/>
    </font>
    <font>
      <b/>
      <sz val="11"/>
      <color indexed="8"/>
      <name val="Arial"/>
      <family val="2"/>
    </font>
    <font>
      <b/>
      <u/>
      <sz val="18"/>
      <color indexed="12"/>
      <name val="Arial"/>
      <family val="2"/>
    </font>
    <font>
      <sz val="10"/>
      <name val="Calibri"/>
      <family val="2"/>
    </font>
    <font>
      <b/>
      <sz val="16"/>
      <color indexed="9"/>
      <name val="Calibri"/>
      <family val="2"/>
    </font>
    <font>
      <b/>
      <sz val="18"/>
      <color indexed="23"/>
      <name val="Calibri"/>
      <family val="2"/>
    </font>
    <font>
      <b/>
      <sz val="14"/>
      <color indexed="63"/>
      <name val="Calibri"/>
      <family val="2"/>
    </font>
    <font>
      <sz val="10"/>
      <color indexed="63"/>
      <name val="Calibri"/>
      <family val="2"/>
    </font>
    <font>
      <b/>
      <sz val="12"/>
      <color indexed="21"/>
      <name val="Calibri"/>
      <family val="2"/>
    </font>
    <font>
      <b/>
      <sz val="12"/>
      <color indexed="49"/>
      <name val="Calibri"/>
      <family val="2"/>
    </font>
    <font>
      <sz val="12"/>
      <color indexed="63"/>
      <name val="Calibri"/>
      <family val="2"/>
    </font>
    <font>
      <b/>
      <u/>
      <sz val="12"/>
      <color indexed="49"/>
      <name val="Calibri"/>
      <family val="2"/>
    </font>
    <font>
      <sz val="12"/>
      <color indexed="40"/>
      <name val="Calibri"/>
      <family val="2"/>
    </font>
    <font>
      <sz val="11"/>
      <name val="Calibri"/>
      <family val="2"/>
    </font>
    <font>
      <sz val="11"/>
      <color indexed="63"/>
      <name val="Calibri"/>
      <family val="2"/>
    </font>
    <font>
      <sz val="11"/>
      <color indexed="63"/>
      <name val="Calibri"/>
      <family val="2"/>
    </font>
    <font>
      <sz val="11"/>
      <color indexed="58"/>
      <name val="Calibri"/>
      <family val="2"/>
    </font>
    <font>
      <sz val="11"/>
      <color indexed="14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u/>
      <sz val="9"/>
      <color theme="10"/>
      <name val="Times New Roman"/>
      <family val="1"/>
    </font>
    <font>
      <b/>
      <sz val="11"/>
      <color rgb="FF3F3F3F"/>
      <name val="Calibri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5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1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24"/>
      </patternFill>
    </fill>
    <fill>
      <patternFill patternType="solid">
        <fgColor indexed="9"/>
        <bgColor indexed="2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FFCC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/>
      <diagonal/>
    </border>
    <border>
      <left style="thin">
        <color indexed="21"/>
      </left>
      <right style="thin">
        <color indexed="21"/>
      </right>
      <top/>
      <bottom/>
      <diagonal/>
    </border>
    <border>
      <left style="thin">
        <color indexed="21"/>
      </left>
      <right style="thin">
        <color indexed="21"/>
      </right>
      <top/>
      <bottom style="thin">
        <color indexed="21"/>
      </bottom>
      <diagonal/>
    </border>
    <border>
      <left style="thin">
        <color indexed="21"/>
      </left>
      <right style="thin">
        <color indexed="21"/>
      </right>
      <top style="thin">
        <color indexed="21"/>
      </top>
      <bottom style="thin">
        <color indexed="21"/>
      </bottom>
      <diagonal/>
    </border>
    <border>
      <left style="thin">
        <color indexed="21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1"/>
      </top>
      <bottom style="thin">
        <color indexed="9"/>
      </bottom>
      <diagonal/>
    </border>
    <border>
      <left style="thin">
        <color indexed="9"/>
      </left>
      <right style="thin">
        <color indexed="21"/>
      </right>
      <top style="thin">
        <color indexed="21"/>
      </top>
      <bottom style="thin">
        <color indexed="9"/>
      </bottom>
      <diagonal/>
    </border>
    <border>
      <left style="thin">
        <color indexed="21"/>
      </left>
      <right/>
      <top/>
      <bottom/>
      <diagonal/>
    </border>
    <border>
      <left/>
      <right style="thin">
        <color indexed="21"/>
      </right>
      <top/>
      <bottom/>
      <diagonal/>
    </border>
    <border>
      <left style="thin">
        <color indexed="21"/>
      </left>
      <right style="thin">
        <color indexed="49"/>
      </right>
      <top/>
      <bottom/>
      <diagonal/>
    </border>
    <border>
      <left/>
      <right style="thin">
        <color indexed="40"/>
      </right>
      <top/>
      <bottom/>
      <diagonal/>
    </border>
    <border>
      <left style="thin">
        <color indexed="21"/>
      </left>
      <right style="medium">
        <color indexed="21"/>
      </right>
      <top style="thin">
        <color indexed="21"/>
      </top>
      <bottom/>
      <diagonal/>
    </border>
    <border>
      <left style="thin">
        <color indexed="21"/>
      </left>
      <right style="medium">
        <color indexed="21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40"/>
      </left>
      <right style="thin">
        <color indexed="40"/>
      </right>
      <top/>
      <bottom style="thin">
        <color indexed="21"/>
      </bottom>
      <diagonal/>
    </border>
    <border>
      <left style="medium">
        <color indexed="21"/>
      </left>
      <right style="thin">
        <color indexed="21"/>
      </right>
      <top/>
      <bottom/>
      <diagonal/>
    </border>
    <border>
      <left style="medium">
        <color indexed="21"/>
      </left>
      <right style="medium">
        <color indexed="21"/>
      </right>
      <top/>
      <bottom/>
      <diagonal/>
    </border>
    <border>
      <left/>
      <right/>
      <top style="thin">
        <color indexed="21"/>
      </top>
      <bottom style="thin">
        <color indexed="9"/>
      </bottom>
      <diagonal/>
    </border>
    <border>
      <left style="thin">
        <color indexed="9"/>
      </left>
      <right/>
      <top style="thin">
        <color indexed="21"/>
      </top>
      <bottom style="thin">
        <color indexed="9"/>
      </bottom>
      <diagonal/>
    </border>
    <border>
      <left style="thin">
        <color indexed="21"/>
      </left>
      <right style="thin">
        <color indexed="40"/>
      </right>
      <top/>
      <bottom style="thin">
        <color indexed="2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562">
    <xf numFmtId="0" fontId="0" fillId="0" borderId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2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6" fillId="6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7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9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" fillId="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0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11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6" fillId="12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1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6" fillId="8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3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6" fillId="10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9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6" fillId="14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86" fillId="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5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11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31" fillId="12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3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7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110" fillId="18" borderId="0" applyNumberFormat="0" applyBorder="0" applyAlignment="0" applyProtection="0"/>
    <xf numFmtId="0" fontId="31" fillId="16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1" fillId="19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110" fillId="5" borderId="0" applyNumberFormat="0" applyBorder="0" applyAlignment="0" applyProtection="0"/>
    <xf numFmtId="0" fontId="32" fillId="6" borderId="0" applyNumberFormat="0" applyBorder="0" applyAlignment="0" applyProtection="0"/>
    <xf numFmtId="0" fontId="108" fillId="37" borderId="0" applyNumberFormat="0" applyBorder="0" applyAlignment="0" applyProtection="0"/>
    <xf numFmtId="0" fontId="33" fillId="3" borderId="1" applyNumberFormat="0" applyAlignment="0" applyProtection="0"/>
    <xf numFmtId="0" fontId="111" fillId="38" borderId="37" applyNumberFormat="0" applyAlignment="0" applyProtection="0"/>
    <xf numFmtId="0" fontId="34" fillId="18" borderId="2" applyNumberFormat="0" applyAlignment="0" applyProtection="0"/>
    <xf numFmtId="0" fontId="35" fillId="0" borderId="3" applyNumberFormat="0" applyFill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0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110" fillId="16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10" fillId="23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7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31" fillId="16" borderId="0" applyNumberFormat="0" applyBorder="0" applyAlignment="0" applyProtection="0"/>
    <xf numFmtId="0" fontId="31" fillId="25" borderId="0" applyNumberFormat="0" applyBorder="0" applyAlignment="0" applyProtection="0"/>
    <xf numFmtId="0" fontId="36" fillId="5" borderId="1" applyNumberFormat="0" applyAlignment="0" applyProtection="0"/>
    <xf numFmtId="170" fontId="2" fillId="0" borderId="0">
      <alignment vertical="center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37" fillId="4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0" fontId="109" fillId="39" borderId="0" applyNumberFormat="0" applyBorder="0" applyAlignment="0" applyProtection="0"/>
    <xf numFmtId="1" fontId="2" fillId="0" borderId="4">
      <alignment vertical="center"/>
    </xf>
    <xf numFmtId="0" fontId="38" fillId="13" borderId="0" applyNumberFormat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05" fillId="0" borderId="0"/>
    <xf numFmtId="0" fontId="86" fillId="0" borderId="0"/>
    <xf numFmtId="0" fontId="86" fillId="0" borderId="0"/>
    <xf numFmtId="0" fontId="10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22" fillId="0" borderId="0"/>
    <xf numFmtId="0" fontId="4" fillId="0" borderId="0"/>
    <xf numFmtId="0" fontId="23" fillId="0" borderId="0"/>
    <xf numFmtId="0" fontId="4" fillId="0" borderId="0"/>
    <xf numFmtId="0" fontId="24" fillId="0" borderId="0"/>
    <xf numFmtId="0" fontId="4" fillId="0" borderId="0"/>
    <xf numFmtId="0" fontId="25" fillId="0" borderId="0"/>
    <xf numFmtId="0" fontId="4" fillId="0" borderId="0"/>
    <xf numFmtId="0" fontId="26" fillId="0" borderId="0"/>
    <xf numFmtId="0" fontId="4" fillId="0" borderId="0"/>
    <xf numFmtId="0" fontId="2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52" fillId="0" borderId="0"/>
    <xf numFmtId="0" fontId="4" fillId="0" borderId="0"/>
    <xf numFmtId="0" fontId="53" fillId="0" borderId="0"/>
    <xf numFmtId="0" fontId="4" fillId="0" borderId="0"/>
    <xf numFmtId="0" fontId="54" fillId="0" borderId="0"/>
    <xf numFmtId="0" fontId="4" fillId="0" borderId="0"/>
    <xf numFmtId="0" fontId="55" fillId="0" borderId="0"/>
    <xf numFmtId="0" fontId="4" fillId="0" borderId="0"/>
    <xf numFmtId="0" fontId="56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7" fillId="0" borderId="0"/>
    <xf numFmtId="0" fontId="4" fillId="0" borderId="0"/>
    <xf numFmtId="0" fontId="59" fillId="0" borderId="0"/>
    <xf numFmtId="0" fontId="4" fillId="0" borderId="0"/>
    <xf numFmtId="0" fontId="60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8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5" fillId="0" borderId="0"/>
    <xf numFmtId="0" fontId="45" fillId="0" borderId="0"/>
    <xf numFmtId="0" fontId="4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39" fontId="2" fillId="0" borderId="0">
      <alignment vertical="center"/>
    </xf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4" fillId="7" borderId="5" applyNumberFormat="0" applyFont="0" applyAlignment="0" applyProtection="0"/>
    <xf numFmtId="0" fontId="6" fillId="40" borderId="5" applyNumberFormat="0" applyFont="0" applyAlignment="0" applyProtection="0"/>
    <xf numFmtId="0" fontId="4" fillId="7" borderId="5" applyNumberFormat="0" applyFont="0" applyAlignment="0" applyProtection="0"/>
    <xf numFmtId="0" fontId="4" fillId="7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5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0" fontId="6" fillId="40" borderId="6" applyNumberFormat="0" applyFont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39" fillId="3" borderId="7" applyNumberFormat="0" applyAlignment="0" applyProtection="0"/>
    <xf numFmtId="0" fontId="113" fillId="38" borderId="38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79" fontId="4" fillId="0" borderId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8" fontId="4" fillId="0" borderId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" fillId="0" borderId="8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3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2" fillId="0" borderId="10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4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9" fillId="0" borderId="11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5" fillId="0" borderId="1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4" fontId="46" fillId="0" borderId="0">
      <alignment horizontal="left" vertical="top"/>
    </xf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10" fillId="0" borderId="13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0" fontId="87" fillId="0" borderId="14" applyNumberFormat="0" applyFill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4" fillId="0" borderId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106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9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2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59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213">
    <xf numFmtId="0" fontId="0" fillId="0" borderId="0" xfId="0"/>
    <xf numFmtId="0" fontId="16" fillId="0" borderId="0" xfId="0" applyFont="1"/>
    <xf numFmtId="0" fontId="0" fillId="26" borderId="0" xfId="0" applyFill="1"/>
    <xf numFmtId="0" fontId="43" fillId="0" borderId="0" xfId="530" applyFont="1"/>
    <xf numFmtId="168" fontId="43" fillId="0" borderId="0" xfId="530" applyNumberFormat="1" applyFont="1"/>
    <xf numFmtId="172" fontId="43" fillId="0" borderId="0" xfId="3211" applyNumberFormat="1" applyFont="1" applyAlignment="1">
      <alignment horizontal="center"/>
    </xf>
    <xf numFmtId="0" fontId="4" fillId="0" borderId="0" xfId="530" applyFont="1"/>
    <xf numFmtId="170" fontId="15" fillId="0" borderId="0" xfId="530" applyNumberFormat="1" applyFont="1"/>
    <xf numFmtId="168" fontId="13" fillId="0" borderId="0" xfId="530" applyNumberFormat="1" applyFont="1" applyAlignment="1">
      <alignment horizontal="center" vertical="center" wrapText="1"/>
    </xf>
    <xf numFmtId="0" fontId="15" fillId="0" borderId="0" xfId="530" applyFont="1" applyAlignment="1">
      <alignment vertical="top"/>
    </xf>
    <xf numFmtId="0" fontId="13" fillId="0" borderId="0" xfId="530" applyFont="1" applyAlignment="1">
      <alignment horizontal="center" vertical="center" wrapText="1"/>
    </xf>
    <xf numFmtId="172" fontId="13" fillId="0" borderId="0" xfId="3211" applyNumberFormat="1" applyFont="1" applyFill="1" applyBorder="1" applyAlignment="1">
      <alignment horizontal="center" vertical="center" wrapText="1"/>
    </xf>
    <xf numFmtId="0" fontId="43" fillId="0" borderId="0" xfId="530" applyFont="1" applyAlignment="1">
      <alignment horizontal="center"/>
    </xf>
    <xf numFmtId="49" fontId="44" fillId="0" borderId="0" xfId="530" quotePrefix="1" applyNumberFormat="1" applyFont="1" applyAlignment="1">
      <alignment horizontal="left"/>
    </xf>
    <xf numFmtId="172" fontId="43" fillId="0" borderId="0" xfId="3211" applyNumberFormat="1" applyFont="1" applyFill="1" applyBorder="1" applyAlignment="1">
      <alignment horizontal="center"/>
    </xf>
    <xf numFmtId="172" fontId="14" fillId="27" borderId="0" xfId="3211" applyNumberFormat="1" applyFont="1" applyFill="1" applyBorder="1" applyAlignment="1">
      <alignment horizontal="center" vertical="center" wrapText="1"/>
    </xf>
    <xf numFmtId="0" fontId="15" fillId="0" borderId="0" xfId="530" applyFont="1"/>
    <xf numFmtId="173" fontId="43" fillId="0" borderId="0" xfId="530" applyNumberFormat="1" applyFont="1"/>
    <xf numFmtId="173" fontId="43" fillId="0" borderId="0" xfId="530" applyNumberFormat="1" applyFont="1" applyAlignment="1">
      <alignment horizontal="center"/>
    </xf>
    <xf numFmtId="0" fontId="67" fillId="0" borderId="0" xfId="530" applyFont="1"/>
    <xf numFmtId="169" fontId="47" fillId="26" borderId="0" xfId="493" applyNumberFormat="1" applyFont="1" applyFill="1" applyBorder="1" applyAlignment="1" applyProtection="1">
      <alignment horizontal="center"/>
    </xf>
    <xf numFmtId="0" fontId="48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9" fillId="0" borderId="0" xfId="530" applyFont="1"/>
    <xf numFmtId="164" fontId="0" fillId="0" borderId="0" xfId="2690" applyFont="1"/>
    <xf numFmtId="3" fontId="49" fillId="29" borderId="16" xfId="598" applyNumberFormat="1" applyFont="1" applyFill="1" applyBorder="1" applyAlignment="1">
      <alignment horizontal="center" vertical="center"/>
    </xf>
    <xf numFmtId="3" fontId="49" fillId="0" borderId="17" xfId="598" applyNumberFormat="1" applyFont="1" applyBorder="1" applyAlignment="1">
      <alignment horizontal="center" vertical="center"/>
    </xf>
    <xf numFmtId="17" fontId="71" fillId="26" borderId="0" xfId="2691" applyNumberFormat="1" applyFont="1" applyFill="1" applyAlignment="1">
      <alignment horizontal="right" vertical="center"/>
    </xf>
    <xf numFmtId="1" fontId="49" fillId="29" borderId="17" xfId="2690" applyNumberFormat="1" applyFont="1" applyFill="1" applyBorder="1" applyAlignment="1">
      <alignment horizontal="center" vertical="center" wrapText="1"/>
    </xf>
    <xf numFmtId="166" fontId="49" fillId="29" borderId="16" xfId="2776" applyNumberFormat="1" applyFont="1" applyFill="1" applyBorder="1" applyAlignment="1">
      <alignment vertical="center" wrapText="1"/>
    </xf>
    <xf numFmtId="166" fontId="49" fillId="29" borderId="17" xfId="2776" applyNumberFormat="1" applyFont="1" applyFill="1" applyBorder="1" applyAlignment="1">
      <alignment horizontal="right" vertical="center" wrapText="1"/>
    </xf>
    <xf numFmtId="166" fontId="49" fillId="0" borderId="17" xfId="2776" applyNumberFormat="1" applyFont="1" applyFill="1" applyBorder="1" applyAlignment="1">
      <alignment horizontal="right" vertical="center" wrapText="1"/>
    </xf>
    <xf numFmtId="0" fontId="5" fillId="30" borderId="18" xfId="530" applyFont="1" applyFill="1" applyBorder="1" applyAlignment="1">
      <alignment horizontal="center" vertical="center"/>
    </xf>
    <xf numFmtId="0" fontId="5" fillId="30" borderId="18" xfId="530" applyFont="1" applyFill="1" applyBorder="1" applyAlignment="1">
      <alignment vertical="center"/>
    </xf>
    <xf numFmtId="0" fontId="44" fillId="30" borderId="19" xfId="530" applyFont="1" applyFill="1" applyBorder="1" applyAlignment="1">
      <alignment horizontal="center" vertical="center"/>
    </xf>
    <xf numFmtId="0" fontId="5" fillId="30" borderId="19" xfId="530" applyFont="1" applyFill="1" applyBorder="1" applyAlignment="1">
      <alignment vertical="center"/>
    </xf>
    <xf numFmtId="172" fontId="44" fillId="30" borderId="19" xfId="3211" applyNumberFormat="1" applyFont="1" applyFill="1" applyBorder="1" applyAlignment="1">
      <alignment horizontal="right" vertical="center" wrapText="1"/>
    </xf>
    <xf numFmtId="172" fontId="5" fillId="30" borderId="18" xfId="3211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0" fontId="72" fillId="28" borderId="20" xfId="530" applyFont="1" applyFill="1" applyBorder="1" applyAlignment="1">
      <alignment horizontal="center" vertical="center" wrapText="1"/>
    </xf>
    <xf numFmtId="0" fontId="72" fillId="28" borderId="21" xfId="530" applyFont="1" applyFill="1" applyBorder="1" applyAlignment="1">
      <alignment horizontal="center" vertical="center" wrapText="1"/>
    </xf>
    <xf numFmtId="168" fontId="72" fillId="28" borderId="21" xfId="530" applyNumberFormat="1" applyFont="1" applyFill="1" applyBorder="1" applyAlignment="1">
      <alignment horizontal="center" vertical="center" wrapText="1"/>
    </xf>
    <xf numFmtId="168" fontId="72" fillId="28" borderId="22" xfId="530" applyNumberFormat="1" applyFont="1" applyFill="1" applyBorder="1" applyAlignment="1">
      <alignment horizontal="center" vertical="center" wrapText="1"/>
    </xf>
    <xf numFmtId="0" fontId="13" fillId="0" borderId="23" xfId="530" applyFont="1" applyBorder="1" applyAlignment="1">
      <alignment horizontal="center" vertical="center" wrapText="1"/>
    </xf>
    <xf numFmtId="168" fontId="13" fillId="0" borderId="24" xfId="530" applyNumberFormat="1" applyFont="1" applyBorder="1" applyAlignment="1">
      <alignment horizontal="center" vertical="center" wrapText="1"/>
    </xf>
    <xf numFmtId="0" fontId="14" fillId="29" borderId="23" xfId="530" applyFont="1" applyFill="1" applyBorder="1" applyAlignment="1">
      <alignment horizontal="center" vertical="center" wrapText="1"/>
    </xf>
    <xf numFmtId="0" fontId="14" fillId="29" borderId="0" xfId="530" applyFont="1" applyFill="1" applyAlignment="1">
      <alignment vertical="center" wrapText="1"/>
    </xf>
    <xf numFmtId="172" fontId="14" fillId="29" borderId="0" xfId="3211" applyNumberFormat="1" applyFont="1" applyFill="1" applyBorder="1" applyAlignment="1">
      <alignment horizontal="center" vertical="center" wrapText="1"/>
    </xf>
    <xf numFmtId="172" fontId="14" fillId="27" borderId="24" xfId="3211" applyNumberFormat="1" applyFont="1" applyFill="1" applyBorder="1" applyAlignment="1">
      <alignment horizontal="center" vertical="center" wrapText="1"/>
    </xf>
    <xf numFmtId="172" fontId="72" fillId="28" borderId="21" xfId="3211" applyNumberFormat="1" applyFont="1" applyFill="1" applyBorder="1" applyAlignment="1">
      <alignment horizontal="center" vertical="center" wrapText="1"/>
    </xf>
    <xf numFmtId="39" fontId="71" fillId="26" borderId="0" xfId="1953" applyFont="1" applyFill="1" applyAlignment="1">
      <alignment horizontal="left" vertical="center"/>
    </xf>
    <xf numFmtId="0" fontId="73" fillId="0" borderId="0" xfId="0" applyFont="1" applyAlignment="1">
      <alignment vertical="center"/>
    </xf>
    <xf numFmtId="166" fontId="49" fillId="29" borderId="16" xfId="2776" applyNumberFormat="1" applyFont="1" applyFill="1" applyBorder="1" applyAlignment="1">
      <alignment horizontal="right" vertical="center" wrapText="1"/>
    </xf>
    <xf numFmtId="164" fontId="43" fillId="0" borderId="0" xfId="2690" applyFont="1"/>
    <xf numFmtId="166" fontId="49" fillId="26" borderId="17" xfId="2776" applyNumberFormat="1" applyFont="1" applyFill="1" applyBorder="1" applyAlignment="1">
      <alignment vertical="center" wrapText="1"/>
    </xf>
    <xf numFmtId="0" fontId="74" fillId="30" borderId="18" xfId="530" applyFont="1" applyFill="1" applyBorder="1" applyAlignment="1">
      <alignment horizontal="center" vertical="center"/>
    </xf>
    <xf numFmtId="166" fontId="49" fillId="29" borderId="17" xfId="2776" applyNumberFormat="1" applyFont="1" applyFill="1" applyBorder="1" applyAlignment="1">
      <alignment vertical="center" wrapText="1"/>
    </xf>
    <xf numFmtId="169" fontId="4" fillId="0" borderId="0" xfId="2690" applyNumberFormat="1" applyFont="1"/>
    <xf numFmtId="175" fontId="49" fillId="0" borderId="17" xfId="2776" applyNumberFormat="1" applyFont="1" applyFill="1" applyBorder="1" applyAlignment="1">
      <alignment horizontal="right" vertical="center" wrapText="1"/>
    </xf>
    <xf numFmtId="175" fontId="49" fillId="29" borderId="17" xfId="2776" applyNumberFormat="1" applyFont="1" applyFill="1" applyBorder="1" applyAlignment="1">
      <alignment horizontal="right" vertical="center" wrapText="1"/>
    </xf>
    <xf numFmtId="3" fontId="49" fillId="26" borderId="17" xfId="598" applyNumberFormat="1" applyFont="1" applyFill="1" applyBorder="1" applyAlignment="1">
      <alignment horizontal="center" vertical="center"/>
    </xf>
    <xf numFmtId="1" fontId="49" fillId="29" borderId="17" xfId="2690" applyNumberFormat="1" applyFont="1" applyFill="1" applyBorder="1" applyAlignment="1">
      <alignment horizontal="center" vertical="center"/>
    </xf>
    <xf numFmtId="166" fontId="49" fillId="0" borderId="24" xfId="2776" applyNumberFormat="1" applyFont="1" applyFill="1" applyBorder="1" applyAlignment="1">
      <alignment horizontal="right" vertical="center" wrapText="1"/>
    </xf>
    <xf numFmtId="166" fontId="49" fillId="26" borderId="25" xfId="2776" applyNumberFormat="1" applyFont="1" applyFill="1" applyBorder="1" applyAlignment="1">
      <alignment vertical="center" wrapText="1"/>
    </xf>
    <xf numFmtId="0" fontId="16" fillId="26" borderId="0" xfId="0" applyFont="1" applyFill="1"/>
    <xf numFmtId="165" fontId="16" fillId="0" borderId="0" xfId="0" applyNumberFormat="1" applyFont="1"/>
    <xf numFmtId="164" fontId="16" fillId="0" borderId="0" xfId="2690" applyFont="1"/>
    <xf numFmtId="0" fontId="61" fillId="26" borderId="0" xfId="0" applyFont="1" applyFill="1"/>
    <xf numFmtId="0" fontId="61" fillId="0" borderId="0" xfId="0" applyFont="1" applyAlignment="1">
      <alignment vertical="top"/>
    </xf>
    <xf numFmtId="0" fontId="61" fillId="0" borderId="0" xfId="0" applyFont="1"/>
    <xf numFmtId="164" fontId="62" fillId="31" borderId="0" xfId="0" applyNumberFormat="1" applyFont="1" applyFill="1"/>
    <xf numFmtId="164" fontId="62" fillId="31" borderId="0" xfId="2690" applyFont="1" applyFill="1" applyBorder="1" applyAlignment="1"/>
    <xf numFmtId="169" fontId="63" fillId="26" borderId="0" xfId="493" applyNumberFormat="1" applyFont="1" applyFill="1" applyBorder="1" applyAlignment="1" applyProtection="1"/>
    <xf numFmtId="39" fontId="16" fillId="0" borderId="0" xfId="1953" applyFont="1">
      <alignment vertical="center"/>
    </xf>
    <xf numFmtId="17" fontId="16" fillId="0" borderId="0" xfId="0" quotePrefix="1" applyNumberFormat="1" applyFont="1" applyAlignment="1">
      <alignment horizontal="left"/>
    </xf>
    <xf numFmtId="17" fontId="58" fillId="26" borderId="0" xfId="2691" applyNumberFormat="1" applyFont="1" applyFill="1" applyAlignment="1">
      <alignment horizontal="right" vertical="center"/>
    </xf>
    <xf numFmtId="0" fontId="16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68" fontId="67" fillId="0" borderId="0" xfId="530" applyNumberFormat="1" applyFont="1"/>
    <xf numFmtId="172" fontId="67" fillId="0" borderId="0" xfId="3211" applyNumberFormat="1" applyFont="1" applyAlignment="1">
      <alignment horizontal="center"/>
    </xf>
    <xf numFmtId="0" fontId="76" fillId="0" borderId="0" xfId="598" applyFont="1"/>
    <xf numFmtId="0" fontId="67" fillId="0" borderId="0" xfId="530" applyFont="1" applyAlignment="1">
      <alignment horizontal="center"/>
    </xf>
    <xf numFmtId="0" fontId="77" fillId="0" borderId="0" xfId="0" applyFont="1" applyAlignment="1">
      <alignment vertical="center"/>
    </xf>
    <xf numFmtId="0" fontId="78" fillId="0" borderId="0" xfId="598" applyFont="1" applyAlignment="1">
      <alignment vertical="top"/>
    </xf>
    <xf numFmtId="0" fontId="78" fillId="26" borderId="0" xfId="598" applyFont="1" applyFill="1" applyAlignment="1">
      <alignment vertical="top"/>
    </xf>
    <xf numFmtId="164" fontId="76" fillId="0" borderId="0" xfId="2690" applyFont="1"/>
    <xf numFmtId="0" fontId="78" fillId="0" borderId="0" xfId="598" applyFont="1"/>
    <xf numFmtId="0" fontId="79" fillId="0" borderId="0" xfId="598" applyFont="1"/>
    <xf numFmtId="0" fontId="76" fillId="0" borderId="0" xfId="530" applyFont="1"/>
    <xf numFmtId="0" fontId="78" fillId="26" borderId="0" xfId="530" applyFont="1" applyFill="1"/>
    <xf numFmtId="0" fontId="78" fillId="0" borderId="0" xfId="530" applyFont="1"/>
    <xf numFmtId="0" fontId="78" fillId="0" borderId="0" xfId="530" applyFont="1" applyAlignment="1">
      <alignment vertical="top"/>
    </xf>
    <xf numFmtId="0" fontId="72" fillId="28" borderId="15" xfId="588" applyFont="1" applyFill="1" applyBorder="1" applyAlignment="1">
      <alignment horizontal="center" vertical="center" wrapText="1"/>
    </xf>
    <xf numFmtId="0" fontId="72" fillId="28" borderId="29" xfId="588" applyFont="1" applyFill="1" applyBorder="1" applyAlignment="1">
      <alignment horizontal="center" vertical="center" wrapText="1"/>
    </xf>
    <xf numFmtId="0" fontId="80" fillId="0" borderId="0" xfId="530" applyFont="1" applyAlignment="1">
      <alignment horizontal="left" vertical="center"/>
    </xf>
    <xf numFmtId="0" fontId="72" fillId="28" borderId="20" xfId="0" applyFont="1" applyFill="1" applyBorder="1" applyAlignment="1">
      <alignment horizontal="center" vertical="center" wrapText="1"/>
    </xf>
    <xf numFmtId="0" fontId="72" fillId="28" borderId="21" xfId="0" applyFont="1" applyFill="1" applyBorder="1" applyAlignment="1">
      <alignment horizontal="center" vertical="center" wrapText="1"/>
    </xf>
    <xf numFmtId="0" fontId="72" fillId="28" borderId="22" xfId="0" applyFont="1" applyFill="1" applyBorder="1" applyAlignment="1">
      <alignment horizontal="center" vertical="center"/>
    </xf>
    <xf numFmtId="0" fontId="48" fillId="26" borderId="0" xfId="0" applyFont="1" applyFill="1" applyAlignment="1">
      <alignment vertical="center"/>
    </xf>
    <xf numFmtId="0" fontId="45" fillId="26" borderId="0" xfId="578" applyFill="1"/>
    <xf numFmtId="0" fontId="88" fillId="26" borderId="0" xfId="578" applyFont="1" applyFill="1" applyAlignment="1">
      <alignment horizontal="left"/>
    </xf>
    <xf numFmtId="174" fontId="89" fillId="26" borderId="0" xfId="2998" applyNumberFormat="1" applyFont="1" applyFill="1" applyBorder="1" applyAlignment="1">
      <alignment horizontal="center" vertical="center"/>
    </xf>
    <xf numFmtId="0" fontId="90" fillId="26" borderId="0" xfId="578" applyFont="1" applyFill="1"/>
    <xf numFmtId="0" fontId="88" fillId="26" borderId="0" xfId="578" applyFont="1" applyFill="1"/>
    <xf numFmtId="2" fontId="88" fillId="26" borderId="0" xfId="578" applyNumberFormat="1" applyFont="1" applyFill="1"/>
    <xf numFmtId="174" fontId="88" fillId="26" borderId="0" xfId="2998" applyNumberFormat="1" applyFont="1" applyFill="1" applyBorder="1"/>
    <xf numFmtId="174" fontId="88" fillId="26" borderId="0" xfId="2998" applyNumberFormat="1" applyFont="1" applyFill="1" applyBorder="1" applyAlignment="1">
      <alignment horizontal="center"/>
    </xf>
    <xf numFmtId="0" fontId="89" fillId="26" borderId="0" xfId="578" applyFont="1" applyFill="1" applyAlignment="1">
      <alignment horizontal="left" indent="1"/>
    </xf>
    <xf numFmtId="0" fontId="91" fillId="26" borderId="0" xfId="578" applyFont="1" applyFill="1"/>
    <xf numFmtId="1" fontId="49" fillId="0" borderId="17" xfId="2690" applyNumberFormat="1" applyFont="1" applyFill="1" applyBorder="1" applyAlignment="1">
      <alignment horizontal="center" vertical="center" wrapText="1"/>
    </xf>
    <xf numFmtId="166" fontId="49" fillId="0" borderId="17" xfId="2776" applyNumberFormat="1" applyFont="1" applyFill="1" applyBorder="1" applyAlignment="1">
      <alignment vertical="center" wrapText="1"/>
    </xf>
    <xf numFmtId="168" fontId="72" fillId="28" borderId="0" xfId="530" applyNumberFormat="1" applyFont="1" applyFill="1" applyAlignment="1">
      <alignment horizontal="center" vertical="center" wrapText="1"/>
    </xf>
    <xf numFmtId="168" fontId="72" fillId="26" borderId="33" xfId="530" applyNumberFormat="1" applyFont="1" applyFill="1" applyBorder="1" applyAlignment="1">
      <alignment horizontal="center" vertical="center" wrapText="1"/>
    </xf>
    <xf numFmtId="1" fontId="49" fillId="26" borderId="17" xfId="2690" applyNumberFormat="1" applyFont="1" applyFill="1" applyBorder="1" applyAlignment="1">
      <alignment horizontal="center" vertical="center"/>
    </xf>
    <xf numFmtId="166" fontId="49" fillId="26" borderId="17" xfId="2776" applyNumberFormat="1" applyFont="1" applyFill="1" applyBorder="1" applyAlignment="1">
      <alignment horizontal="right" vertical="center" wrapText="1"/>
    </xf>
    <xf numFmtId="175" fontId="49" fillId="26" borderId="17" xfId="2776" applyNumberFormat="1" applyFont="1" applyFill="1" applyBorder="1" applyAlignment="1">
      <alignment horizontal="right" vertical="center" wrapText="1"/>
    </xf>
    <xf numFmtId="166" fontId="0" fillId="0" borderId="0" xfId="0" applyNumberFormat="1"/>
    <xf numFmtId="168" fontId="72" fillId="28" borderId="33" xfId="530" applyNumberFormat="1" applyFont="1" applyFill="1" applyBorder="1" applyAlignment="1">
      <alignment horizontal="center" vertical="center" wrapText="1"/>
    </xf>
    <xf numFmtId="166" fontId="0" fillId="26" borderId="0" xfId="0" applyNumberFormat="1" applyFill="1"/>
    <xf numFmtId="0" fontId="66" fillId="0" borderId="0" xfId="530" applyFont="1"/>
    <xf numFmtId="172" fontId="72" fillId="28" borderId="34" xfId="3211" applyNumberFormat="1" applyFont="1" applyFill="1" applyBorder="1" applyAlignment="1">
      <alignment horizontal="center" vertical="center" wrapText="1"/>
    </xf>
    <xf numFmtId="177" fontId="62" fillId="31" borderId="0" xfId="0" applyNumberFormat="1" applyFont="1" applyFill="1"/>
    <xf numFmtId="169" fontId="16" fillId="0" borderId="0" xfId="0" applyNumberFormat="1" applyFont="1"/>
    <xf numFmtId="0" fontId="93" fillId="0" borderId="0" xfId="530" applyFont="1"/>
    <xf numFmtId="168" fontId="93" fillId="0" borderId="0" xfId="530" applyNumberFormat="1" applyFont="1"/>
    <xf numFmtId="169" fontId="94" fillId="26" borderId="0" xfId="493" applyNumberFormat="1" applyFont="1" applyFill="1" applyBorder="1" applyAlignment="1" applyProtection="1">
      <alignment horizontal="center"/>
    </xf>
    <xf numFmtId="164" fontId="93" fillId="0" borderId="0" xfId="2690" applyFont="1"/>
    <xf numFmtId="164" fontId="49" fillId="29" borderId="17" xfId="2690" applyFont="1" applyFill="1" applyBorder="1" applyAlignment="1">
      <alignment horizontal="left" vertical="center"/>
    </xf>
    <xf numFmtId="0" fontId="5" fillId="30" borderId="35" xfId="530" applyFont="1" applyFill="1" applyBorder="1" applyAlignment="1">
      <alignment horizontal="left" vertical="center"/>
    </xf>
    <xf numFmtId="164" fontId="5" fillId="30" borderId="18" xfId="2690" applyFont="1" applyFill="1" applyBorder="1" applyAlignment="1">
      <alignment vertical="center"/>
    </xf>
    <xf numFmtId="0" fontId="49" fillId="0" borderId="0" xfId="530" applyFont="1"/>
    <xf numFmtId="0" fontId="95" fillId="26" borderId="0" xfId="0" applyFont="1" applyFill="1"/>
    <xf numFmtId="0" fontId="95" fillId="26" borderId="0" xfId="0" applyFont="1" applyFill="1" applyAlignment="1">
      <alignment vertical="center"/>
    </xf>
    <xf numFmtId="0" fontId="98" fillId="0" borderId="0" xfId="0" applyFont="1"/>
    <xf numFmtId="0" fontId="99" fillId="26" borderId="0" xfId="588" applyFont="1" applyFill="1"/>
    <xf numFmtId="0" fontId="99" fillId="26" borderId="0" xfId="588" applyFont="1" applyFill="1" applyAlignment="1">
      <alignment horizontal="center"/>
    </xf>
    <xf numFmtId="0" fontId="100" fillId="26" borderId="0" xfId="0" applyFont="1" applyFill="1"/>
    <xf numFmtId="0" fontId="101" fillId="26" borderId="0" xfId="0" applyFont="1" applyFill="1"/>
    <xf numFmtId="0" fontId="100" fillId="26" borderId="0" xfId="0" applyFont="1" applyFill="1" applyAlignment="1">
      <alignment horizontal="right"/>
    </xf>
    <xf numFmtId="0" fontId="102" fillId="26" borderId="0" xfId="588" applyFont="1" applyFill="1" applyAlignment="1">
      <alignment horizontal="left" vertical="center"/>
    </xf>
    <xf numFmtId="0" fontId="102" fillId="26" borderId="0" xfId="588" applyFont="1" applyFill="1" applyAlignment="1">
      <alignment vertical="center"/>
    </xf>
    <xf numFmtId="0" fontId="102" fillId="26" borderId="0" xfId="588" applyFont="1" applyFill="1" applyAlignment="1">
      <alignment horizontal="center" vertical="center"/>
    </xf>
    <xf numFmtId="0" fontId="103" fillId="26" borderId="0" xfId="494" applyFont="1" applyFill="1" applyAlignment="1" applyProtection="1">
      <alignment horizontal="left" indent="1"/>
    </xf>
    <xf numFmtId="0" fontId="103" fillId="26" borderId="0" xfId="494" applyFont="1" applyFill="1" applyAlignment="1" applyProtection="1">
      <alignment horizontal="center" vertical="center"/>
    </xf>
    <xf numFmtId="0" fontId="104" fillId="26" borderId="0" xfId="0" quotePrefix="1" applyFont="1" applyFill="1"/>
    <xf numFmtId="164" fontId="95" fillId="26" borderId="0" xfId="2690" applyFont="1" applyFill="1"/>
    <xf numFmtId="164" fontId="49" fillId="26" borderId="17" xfId="2690" applyFont="1" applyFill="1" applyBorder="1" applyAlignment="1">
      <alignment horizontal="left" vertical="center"/>
    </xf>
    <xf numFmtId="0" fontId="16" fillId="0" borderId="0" xfId="0" applyFont="1" applyAlignment="1">
      <alignment horizontal="left" wrapText="1"/>
    </xf>
    <xf numFmtId="39" fontId="16" fillId="0" borderId="0" xfId="1953" applyFont="1" applyAlignment="1">
      <alignment horizontal="left" vertical="center"/>
    </xf>
    <xf numFmtId="0" fontId="72" fillId="28" borderId="21" xfId="0" applyFont="1" applyFill="1" applyBorder="1" applyAlignment="1">
      <alignment horizontal="left" vertical="center" wrapText="1"/>
    </xf>
    <xf numFmtId="167" fontId="5" fillId="32" borderId="18" xfId="2690" applyNumberFormat="1" applyFont="1" applyFill="1" applyBorder="1" applyAlignment="1">
      <alignment horizontal="left" vertical="center" wrapText="1"/>
    </xf>
    <xf numFmtId="0" fontId="62" fillId="31" borderId="0" xfId="0" applyFont="1" applyFill="1" applyAlignment="1">
      <alignment horizontal="left" wrapText="1"/>
    </xf>
    <xf numFmtId="49" fontId="91" fillId="26" borderId="0" xfId="588" quotePrefix="1" applyNumberFormat="1" applyFont="1" applyFill="1" applyAlignment="1">
      <alignment vertical="center"/>
    </xf>
    <xf numFmtId="0" fontId="91" fillId="29" borderId="0" xfId="588" applyFont="1" applyFill="1" applyAlignment="1">
      <alignment horizontal="left"/>
    </xf>
    <xf numFmtId="0" fontId="91" fillId="26" borderId="0" xfId="588" applyFont="1" applyFill="1" applyAlignment="1">
      <alignment vertical="center"/>
    </xf>
    <xf numFmtId="0" fontId="49" fillId="29" borderId="0" xfId="2690" applyNumberFormat="1" applyFont="1" applyFill="1" applyBorder="1" applyAlignment="1">
      <alignment horizontal="center" vertical="center"/>
    </xf>
    <xf numFmtId="0" fontId="49" fillId="26" borderId="0" xfId="2690" applyNumberFormat="1" applyFont="1" applyFill="1" applyBorder="1" applyAlignment="1">
      <alignment horizontal="center" vertical="center"/>
    </xf>
    <xf numFmtId="167" fontId="5" fillId="32" borderId="18" xfId="2690" applyNumberFormat="1" applyFont="1" applyFill="1" applyBorder="1" applyAlignment="1">
      <alignment horizontal="center" vertical="center"/>
    </xf>
    <xf numFmtId="167" fontId="5" fillId="32" borderId="18" xfId="2690" applyNumberFormat="1" applyFont="1" applyFill="1" applyBorder="1" applyAlignment="1">
      <alignment horizontal="right" vertical="center"/>
    </xf>
    <xf numFmtId="166" fontId="49" fillId="29" borderId="17" xfId="2776" applyNumberFormat="1" applyFont="1" applyFill="1" applyBorder="1" applyAlignment="1">
      <alignment horizontal="left" vertical="center" wrapText="1"/>
    </xf>
    <xf numFmtId="166" fontId="49" fillId="0" borderId="17" xfId="2776" applyNumberFormat="1" applyFont="1" applyFill="1" applyBorder="1" applyAlignment="1">
      <alignment horizontal="left" vertical="center" wrapText="1"/>
    </xf>
    <xf numFmtId="169" fontId="5" fillId="33" borderId="18" xfId="0" applyNumberFormat="1" applyFont="1" applyFill="1" applyBorder="1" applyAlignment="1">
      <alignment vertical="center" wrapText="1"/>
    </xf>
    <xf numFmtId="169" fontId="5" fillId="33" borderId="18" xfId="2690" applyNumberFormat="1" applyFont="1" applyFill="1" applyBorder="1" applyAlignment="1">
      <alignment horizontal="right" vertical="center" wrapText="1"/>
    </xf>
    <xf numFmtId="167" fontId="5" fillId="0" borderId="0" xfId="0" applyNumberFormat="1" applyFont="1" applyAlignment="1">
      <alignment horizontal="right" vertical="center"/>
    </xf>
    <xf numFmtId="167" fontId="5" fillId="32" borderId="19" xfId="2690" applyNumberFormat="1" applyFont="1" applyFill="1" applyBorder="1" applyAlignment="1">
      <alignment vertical="center"/>
    </xf>
    <xf numFmtId="167" fontId="5" fillId="32" borderId="19" xfId="2690" applyNumberFormat="1" applyFont="1" applyFill="1" applyBorder="1" applyAlignment="1">
      <alignment horizontal="right" vertical="center"/>
    </xf>
    <xf numFmtId="164" fontId="4" fillId="26" borderId="0" xfId="2690" applyFont="1" applyFill="1"/>
    <xf numFmtId="0" fontId="50" fillId="28" borderId="0" xfId="530" applyFont="1" applyFill="1" applyAlignment="1">
      <alignment horizontal="center" vertical="center"/>
    </xf>
    <xf numFmtId="164" fontId="49" fillId="0" borderId="0" xfId="2690" applyFont="1"/>
    <xf numFmtId="3" fontId="49" fillId="29" borderId="26" xfId="598" applyNumberFormat="1" applyFont="1" applyFill="1" applyBorder="1" applyAlignment="1">
      <alignment horizontal="center" vertical="center"/>
    </xf>
    <xf numFmtId="164" fontId="49" fillId="29" borderId="17" xfId="2690" applyFont="1" applyFill="1" applyBorder="1" applyAlignment="1">
      <alignment horizontal="center" vertical="center"/>
    </xf>
    <xf numFmtId="164" fontId="49" fillId="29" borderId="23" xfId="2690" applyFont="1" applyFill="1" applyBorder="1" applyAlignment="1">
      <alignment horizontal="center" vertical="center"/>
    </xf>
    <xf numFmtId="164" fontId="49" fillId="29" borderId="31" xfId="2690" applyFont="1" applyFill="1" applyBorder="1" applyAlignment="1">
      <alignment horizontal="center" vertical="center"/>
    </xf>
    <xf numFmtId="164" fontId="49" fillId="29" borderId="32" xfId="2690" applyFont="1" applyFill="1" applyBorder="1" applyAlignment="1">
      <alignment horizontal="center" vertical="center"/>
    </xf>
    <xf numFmtId="164" fontId="49" fillId="29" borderId="24" xfId="2690" applyFont="1" applyFill="1" applyBorder="1" applyAlignment="1">
      <alignment horizontal="center" vertical="center"/>
    </xf>
    <xf numFmtId="164" fontId="49" fillId="29" borderId="28" xfId="2690" applyFont="1" applyFill="1" applyBorder="1" applyAlignment="1">
      <alignment horizontal="center" vertical="center"/>
    </xf>
    <xf numFmtId="0" fontId="49" fillId="0" borderId="0" xfId="598" applyFont="1"/>
    <xf numFmtId="3" fontId="49" fillId="26" borderId="26" xfId="598" applyNumberFormat="1" applyFont="1" applyFill="1" applyBorder="1" applyAlignment="1">
      <alignment horizontal="center" vertical="center"/>
    </xf>
    <xf numFmtId="164" fontId="49" fillId="0" borderId="17" xfId="2690" applyFont="1" applyFill="1" applyBorder="1" applyAlignment="1">
      <alignment horizontal="center" vertical="center"/>
    </xf>
    <xf numFmtId="164" fontId="49" fillId="0" borderId="23" xfId="2690" applyFont="1" applyFill="1" applyBorder="1" applyAlignment="1">
      <alignment horizontal="center" vertical="center"/>
    </xf>
    <xf numFmtId="164" fontId="49" fillId="0" borderId="31" xfId="2690" applyFont="1" applyFill="1" applyBorder="1" applyAlignment="1">
      <alignment horizontal="center" vertical="center"/>
    </xf>
    <xf numFmtId="164" fontId="49" fillId="0" borderId="32" xfId="2690" applyFont="1" applyFill="1" applyBorder="1" applyAlignment="1">
      <alignment horizontal="center" vertical="center"/>
    </xf>
    <xf numFmtId="164" fontId="49" fillId="0" borderId="24" xfId="2690" applyFont="1" applyFill="1" applyBorder="1" applyAlignment="1">
      <alignment horizontal="center" vertical="center"/>
    </xf>
    <xf numFmtId="164" fontId="49" fillId="0" borderId="28" xfId="2690" applyFont="1" applyFill="1" applyBorder="1" applyAlignment="1">
      <alignment horizontal="center" vertical="center"/>
    </xf>
    <xf numFmtId="165" fontId="5" fillId="30" borderId="30" xfId="2090" applyNumberFormat="1" applyFont="1" applyFill="1" applyBorder="1" applyAlignment="1">
      <alignment horizontal="right" vertical="center"/>
    </xf>
    <xf numFmtId="0" fontId="49" fillId="0" borderId="0" xfId="0" applyFont="1"/>
    <xf numFmtId="0" fontId="49" fillId="0" borderId="0" xfId="598" applyFont="1" applyAlignment="1">
      <alignment horizontal="center" vertical="center" wrapText="1"/>
    </xf>
    <xf numFmtId="0" fontId="49" fillId="26" borderId="0" xfId="598" applyFont="1" applyFill="1" applyAlignment="1">
      <alignment horizontal="center" vertical="center" wrapText="1"/>
    </xf>
    <xf numFmtId="165" fontId="49" fillId="26" borderId="0" xfId="598" applyNumberFormat="1" applyFont="1" applyFill="1" applyAlignment="1">
      <alignment horizontal="center" vertical="center" wrapText="1"/>
    </xf>
    <xf numFmtId="0" fontId="49" fillId="0" borderId="0" xfId="598" quotePrefix="1" applyFont="1" applyAlignment="1">
      <alignment horizontal="center" vertical="center" wrapText="1"/>
    </xf>
    <xf numFmtId="166" fontId="49" fillId="29" borderId="27" xfId="2776" applyNumberFormat="1" applyFont="1" applyFill="1" applyBorder="1" applyAlignment="1">
      <alignment vertical="center" wrapText="1"/>
    </xf>
    <xf numFmtId="166" fontId="49" fillId="0" borderId="23" xfId="2776" applyNumberFormat="1" applyFont="1" applyFill="1" applyBorder="1" applyAlignment="1">
      <alignment vertical="center" wrapText="1"/>
    </xf>
    <xf numFmtId="166" fontId="49" fillId="29" borderId="28" xfId="2776" applyNumberFormat="1" applyFont="1" applyFill="1" applyBorder="1" applyAlignment="1">
      <alignment vertical="center" wrapText="1"/>
    </xf>
    <xf numFmtId="1" fontId="49" fillId="0" borderId="17" xfId="2690" applyNumberFormat="1" applyFont="1" applyFill="1" applyBorder="1" applyAlignment="1">
      <alignment horizontal="center" vertical="center"/>
    </xf>
    <xf numFmtId="165" fontId="5" fillId="30" borderId="18" xfId="2090" applyNumberFormat="1" applyFont="1" applyFill="1" applyBorder="1" applyAlignment="1">
      <alignment horizontal="right" vertical="center"/>
    </xf>
    <xf numFmtId="0" fontId="5" fillId="0" borderId="0" xfId="530" applyFont="1"/>
    <xf numFmtId="165" fontId="5" fillId="0" borderId="0" xfId="530" applyNumberFormat="1" applyFont="1" applyAlignment="1">
      <alignment horizontal="right"/>
    </xf>
    <xf numFmtId="167" fontId="5" fillId="32" borderId="19" xfId="2090" applyNumberFormat="1" applyFont="1" applyFill="1" applyBorder="1" applyAlignment="1">
      <alignment vertical="center"/>
    </xf>
    <xf numFmtId="165" fontId="5" fillId="32" borderId="19" xfId="2090" applyNumberFormat="1" applyFont="1" applyFill="1" applyBorder="1" applyAlignment="1">
      <alignment horizontal="right" vertical="center"/>
    </xf>
    <xf numFmtId="169" fontId="92" fillId="0" borderId="0" xfId="2690" applyNumberFormat="1" applyFont="1"/>
    <xf numFmtId="169" fontId="92" fillId="0" borderId="0" xfId="598" applyNumberFormat="1" applyFont="1"/>
    <xf numFmtId="164" fontId="92" fillId="0" borderId="0" xfId="2690" applyFont="1"/>
    <xf numFmtId="0" fontId="70" fillId="26" borderId="0" xfId="578" applyFont="1" applyFill="1"/>
    <xf numFmtId="3" fontId="49" fillId="29" borderId="0" xfId="2690" applyNumberFormat="1" applyFont="1" applyFill="1" applyBorder="1" applyAlignment="1">
      <alignment horizontal="center" vertical="center"/>
    </xf>
    <xf numFmtId="3" fontId="49" fillId="26" borderId="0" xfId="2690" applyNumberFormat="1" applyFont="1" applyFill="1" applyBorder="1" applyAlignment="1">
      <alignment horizontal="center" vertical="center"/>
    </xf>
    <xf numFmtId="0" fontId="50" fillId="28" borderId="0" xfId="0" applyFont="1" applyFill="1" applyAlignment="1">
      <alignment horizontal="center" vertical="center"/>
    </xf>
    <xf numFmtId="0" fontId="97" fillId="26" borderId="0" xfId="588" applyFont="1" applyFill="1" applyAlignment="1">
      <alignment horizontal="center" vertical="center" wrapText="1"/>
    </xf>
    <xf numFmtId="17" fontId="50" fillId="28" borderId="0" xfId="0" quotePrefix="1" applyNumberFormat="1" applyFont="1" applyFill="1" applyAlignment="1">
      <alignment horizontal="center" vertical="center"/>
    </xf>
    <xf numFmtId="169" fontId="47" fillId="26" borderId="0" xfId="493" applyNumberFormat="1" applyFont="1" applyFill="1" applyBorder="1" applyAlignment="1" applyProtection="1">
      <alignment horizontal="center"/>
    </xf>
    <xf numFmtId="0" fontId="72" fillId="28" borderId="36" xfId="588" applyFont="1" applyFill="1" applyBorder="1" applyAlignment="1">
      <alignment horizontal="center" vertical="center" wrapText="1"/>
    </xf>
    <xf numFmtId="0" fontId="0" fillId="0" borderId="0" xfId="0"/>
    <xf numFmtId="0" fontId="72" fillId="28" borderId="15" xfId="598" applyFont="1" applyFill="1" applyBorder="1" applyAlignment="1">
      <alignment horizontal="center" vertical="center" wrapText="1"/>
    </xf>
    <xf numFmtId="0" fontId="50" fillId="28" borderId="0" xfId="530" applyFont="1" applyFill="1" applyAlignment="1">
      <alignment horizontal="center" vertical="center"/>
    </xf>
  </cellXfs>
  <cellStyles count="3562">
    <cellStyle name="20% - Ênfase1 10" xfId="1" xr:uid="{19C17FE9-C2F5-4966-B2BC-726332A2D07D}"/>
    <cellStyle name="20% - Ênfase1 11" xfId="2" xr:uid="{84E226BD-E741-4789-BCB7-E3CF7C3CB841}"/>
    <cellStyle name="20% - Ênfase1 12" xfId="3" xr:uid="{7A202A58-C632-43B8-9E95-EEC907AC09B1}"/>
    <cellStyle name="20% - Ênfase1 13" xfId="4" xr:uid="{B0F9F3AF-5A5D-4BDA-BFA3-1B93405EEB19}"/>
    <cellStyle name="20% - Ênfase1 14" xfId="5" xr:uid="{719146FF-AC11-429D-AA1D-9EB7725942B6}"/>
    <cellStyle name="20% - Ênfase1 15" xfId="6" xr:uid="{3319B080-AA9F-4BC1-8A29-11AAFCCFEBC2}"/>
    <cellStyle name="20% - Ênfase1 16" xfId="7" xr:uid="{3DA4E136-2FF5-4CC6-AA04-FC62EC1A3ABD}"/>
    <cellStyle name="20% - Ênfase1 17" xfId="8" xr:uid="{CE01EFE1-87F5-4E8C-931F-C43EC82DB480}"/>
    <cellStyle name="20% - Ênfase1 18" xfId="9" xr:uid="{8866382B-8E08-41A0-B5D9-90CAAD7DADFD}"/>
    <cellStyle name="20% - Ênfase1 19" xfId="10" xr:uid="{946C1D4C-4B82-457B-B718-C9BDE140E004}"/>
    <cellStyle name="20% - Ênfase1 2" xfId="11" xr:uid="{89F3ADDD-21DD-4FD3-9D23-CAE66492B7C4}"/>
    <cellStyle name="20% - Ênfase1 2 2" xfId="12" xr:uid="{FFC0E5C1-9008-453A-B94A-CD94409DAD92}"/>
    <cellStyle name="20% - Ênfase1 2 3" xfId="13" xr:uid="{ACE2D05C-152E-4378-8F40-523ED1F2B4FF}"/>
    <cellStyle name="20% - Ênfase1 20" xfId="14" xr:uid="{37C36C25-3880-4AEA-9C7F-4B1AB098C1B7}"/>
    <cellStyle name="20% - Ênfase1 21" xfId="15" xr:uid="{C457D7E4-4D3D-4A3E-A393-E8ACB6A80A19}"/>
    <cellStyle name="20% - Ênfase1 22" xfId="16" xr:uid="{3DDA57B2-AA06-4D95-9616-AB11714ECF3A}"/>
    <cellStyle name="20% - Ênfase1 23" xfId="17" xr:uid="{BC525646-D0C5-4B62-AA01-4CE67CB608F6}"/>
    <cellStyle name="20% - Ênfase1 24" xfId="18" xr:uid="{B636BC7E-C57A-4FB0-8D79-152D542C0BC2}"/>
    <cellStyle name="20% - Ênfase1 25" xfId="19" xr:uid="{D504C490-51FC-4CD1-B37D-29EE643DB8E8}"/>
    <cellStyle name="20% - Ênfase1 26" xfId="20" xr:uid="{90139563-558E-4644-A168-9857363E341A}"/>
    <cellStyle name="20% - Ênfase1 27" xfId="21" xr:uid="{3003713E-922D-475B-8997-1E24606D4DD3}"/>
    <cellStyle name="20% - Ênfase1 28" xfId="22" xr:uid="{4EBEB01F-1104-40C1-BC1F-E2A45C8116C3}"/>
    <cellStyle name="20% - Ênfase1 29" xfId="23" xr:uid="{FE05DD10-3F47-428C-94F7-8A1723586D56}"/>
    <cellStyle name="20% - Ênfase1 3" xfId="24" xr:uid="{331FA366-0399-4496-8C53-CEF4ED5AEDCE}"/>
    <cellStyle name="20% - Ênfase1 30" xfId="25" xr:uid="{3DAAF56D-D282-4788-9BF1-CE555CDBE61A}"/>
    <cellStyle name="20% - Ênfase1 31" xfId="26" xr:uid="{C11B842F-A0D5-48FF-81B1-F74423DE92E7}"/>
    <cellStyle name="20% - Ênfase1 4" xfId="27" xr:uid="{C0A3A014-D5B4-4BE9-929D-9910BECC07B3}"/>
    <cellStyle name="20% - Ênfase1 5" xfId="28" xr:uid="{75F65F9F-5C53-4ADF-8EB5-C234A2959753}"/>
    <cellStyle name="20% - Ênfase1 6" xfId="29" xr:uid="{37DA445C-D9A0-423D-9B7A-B58D7493BC56}"/>
    <cellStyle name="20% - Ênfase1 7" xfId="30" xr:uid="{EE493430-5544-4B35-9A09-8D6FDE8F6735}"/>
    <cellStyle name="20% - Ênfase1 8" xfId="31" xr:uid="{9B1FEBF9-0DF0-430E-8182-2579A5633A76}"/>
    <cellStyle name="20% - Ênfase1 9" xfId="32" xr:uid="{1E6540B6-BE84-44AC-9F3E-976BEA9AAD34}"/>
    <cellStyle name="20% - Ênfase2 10" xfId="33" xr:uid="{CC704075-AC51-42FB-902F-4781EF626640}"/>
    <cellStyle name="20% - Ênfase2 11" xfId="34" xr:uid="{669824B7-4E72-4728-B588-269182E4AA3C}"/>
    <cellStyle name="20% - Ênfase2 12" xfId="35" xr:uid="{82C7A891-A8B6-4DF3-82DC-647230DDE0E3}"/>
    <cellStyle name="20% - Ênfase2 13" xfId="36" xr:uid="{823529C8-D641-423F-8771-3379417D33F0}"/>
    <cellStyle name="20% - Ênfase2 14" xfId="37" xr:uid="{0E5B5460-DE1F-492E-A10E-FA9BF811CD41}"/>
    <cellStyle name="20% - Ênfase2 15" xfId="38" xr:uid="{107F0E60-E378-4DD6-8DD5-CD6A6D1BF9B2}"/>
    <cellStyle name="20% - Ênfase2 16" xfId="39" xr:uid="{3AA888B1-D511-45D7-93A7-88F728B3034C}"/>
    <cellStyle name="20% - Ênfase2 17" xfId="40" xr:uid="{0B2B81D9-8E34-465B-973A-058CD9D37DF5}"/>
    <cellStyle name="20% - Ênfase2 18" xfId="41" xr:uid="{E18C9B49-2301-439A-8224-539D8DC739E0}"/>
    <cellStyle name="20% - Ênfase2 19" xfId="42" xr:uid="{01362429-CE3A-4836-B982-0523EACDB45B}"/>
    <cellStyle name="20% - Ênfase2 2" xfId="43" xr:uid="{C6FA2C65-9130-4DAC-A604-67808472E749}"/>
    <cellStyle name="20% - Ênfase2 2 2" xfId="44" xr:uid="{9A5DE310-DE45-458C-91C7-CF8DE646FA90}"/>
    <cellStyle name="20% - Ênfase2 2 3" xfId="45" xr:uid="{A305F135-E1E7-40E8-AB64-A9A88E34EB19}"/>
    <cellStyle name="20% - Ênfase2 20" xfId="46" xr:uid="{4308F50F-CEC6-4CF2-961B-D732CB863694}"/>
    <cellStyle name="20% - Ênfase2 21" xfId="47" xr:uid="{47119736-94F9-4E14-B549-3B94043A0CED}"/>
    <cellStyle name="20% - Ênfase2 22" xfId="48" xr:uid="{DCAFFE9B-D9B1-41F5-816D-923B947A53CF}"/>
    <cellStyle name="20% - Ênfase2 23" xfId="49" xr:uid="{4FBC4908-0C1E-43E4-AC36-4DFA81AC6035}"/>
    <cellStyle name="20% - Ênfase2 24" xfId="50" xr:uid="{F3C49D11-E5AB-4140-AE53-18741FC7CE1A}"/>
    <cellStyle name="20% - Ênfase2 25" xfId="51" xr:uid="{E3C7D3FB-8B64-429D-B94A-7D2F51724979}"/>
    <cellStyle name="20% - Ênfase2 26" xfId="52" xr:uid="{8A2739CE-7915-4129-B735-AF4F6BE340E0}"/>
    <cellStyle name="20% - Ênfase2 27" xfId="53" xr:uid="{10A6DD60-CECA-428F-AAAE-1D9C1FDC274F}"/>
    <cellStyle name="20% - Ênfase2 28" xfId="54" xr:uid="{FDCE68A9-F0FA-4CD0-9793-416A56702201}"/>
    <cellStyle name="20% - Ênfase2 29" xfId="55" xr:uid="{0A4CD092-E043-4D36-9746-85335FF7E82E}"/>
    <cellStyle name="20% - Ênfase2 3" xfId="56" xr:uid="{5FE020A6-77A8-4A81-8325-7E256626DFDE}"/>
    <cellStyle name="20% - Ênfase2 30" xfId="57" xr:uid="{CF1C9816-E311-4D78-9152-CD65C9E797B4}"/>
    <cellStyle name="20% - Ênfase2 31" xfId="58" xr:uid="{BBDE7E10-C7C5-44B9-80F9-A051D9C9D5DC}"/>
    <cellStyle name="20% - Ênfase2 4" xfId="59" xr:uid="{08D8240E-EBAB-4A48-9F6A-44FD783E57D8}"/>
    <cellStyle name="20% - Ênfase2 5" xfId="60" xr:uid="{08CD18A2-A580-4854-8356-646273049BE9}"/>
    <cellStyle name="20% - Ênfase2 6" xfId="61" xr:uid="{44020388-34A1-4CC0-A4EF-8ADDBC31C677}"/>
    <cellStyle name="20% - Ênfase2 7" xfId="62" xr:uid="{12ACAD04-D920-4F2C-8FCF-C98E6D776368}"/>
    <cellStyle name="20% - Ênfase2 8" xfId="63" xr:uid="{A46B1010-1132-4607-A18D-1828F390153A}"/>
    <cellStyle name="20% - Ênfase2 9" xfId="64" xr:uid="{C7407EAB-F1B5-4FAD-8629-6EBD375EE742}"/>
    <cellStyle name="20% - Ênfase3 10" xfId="65" xr:uid="{5E3EB3A3-DE7D-4B14-9CFF-1D5EC096A7C5}"/>
    <cellStyle name="20% - Ênfase3 11" xfId="66" xr:uid="{2BE2BDC1-4D07-43BF-9B1D-8FCE9054552A}"/>
    <cellStyle name="20% - Ênfase3 12" xfId="67" xr:uid="{7DAD0F5D-BFFE-4262-8C26-20FEC38CC888}"/>
    <cellStyle name="20% - Ênfase3 13" xfId="68" xr:uid="{2A7CA3D2-DB67-454A-9BFC-D2D99089179C}"/>
    <cellStyle name="20% - Ênfase3 14" xfId="69" xr:uid="{53C0CA4C-A1BE-4C81-A999-41F46A736E65}"/>
    <cellStyle name="20% - Ênfase3 15" xfId="70" xr:uid="{5A5B6B15-F512-47B3-9F23-1DBD213A410C}"/>
    <cellStyle name="20% - Ênfase3 16" xfId="71" xr:uid="{12AFA22F-EE0E-4EF7-ABED-B5D9EA46FDC3}"/>
    <cellStyle name="20% - Ênfase3 17" xfId="72" xr:uid="{38192A5F-A87B-4254-A1F6-B84953DC7781}"/>
    <cellStyle name="20% - Ênfase3 18" xfId="73" xr:uid="{B08F1E98-1F7D-47C7-8DE4-D5A4355AAA26}"/>
    <cellStyle name="20% - Ênfase3 19" xfId="74" xr:uid="{4EBBC99B-A53C-49AA-A881-B208700B2104}"/>
    <cellStyle name="20% - Ênfase3 2" xfId="75" xr:uid="{1C590E91-E2E4-4FF4-8634-6FD0486B64EC}"/>
    <cellStyle name="20% - Ênfase3 2 2" xfId="76" xr:uid="{1474FDBC-93E3-47A6-8FB0-A921489DF5F1}"/>
    <cellStyle name="20% - Ênfase3 2 3" xfId="77" xr:uid="{F255928B-7132-45C0-A51D-68CFFE51CA03}"/>
    <cellStyle name="20% - Ênfase3 20" xfId="78" xr:uid="{37C51C6D-ADCB-46D4-BB6C-9FE7E33ED12B}"/>
    <cellStyle name="20% - Ênfase3 21" xfId="79" xr:uid="{05445DCA-0D94-42A4-8A3D-90F31D0A697A}"/>
    <cellStyle name="20% - Ênfase3 22" xfId="80" xr:uid="{D136E49A-7F81-448C-9D3D-2450689D3A04}"/>
    <cellStyle name="20% - Ênfase3 23" xfId="81" xr:uid="{7E547F80-3B39-41F0-B694-A042535B7B8C}"/>
    <cellStyle name="20% - Ênfase3 24" xfId="82" xr:uid="{A59A573A-9D1E-42AD-B999-9A8F088CC375}"/>
    <cellStyle name="20% - Ênfase3 25" xfId="83" xr:uid="{1AAF2CDA-CFAF-4380-8222-0DF0CB99008F}"/>
    <cellStyle name="20% - Ênfase3 26" xfId="84" xr:uid="{9FBA8FDA-8200-47EE-BE99-041285D3AAA2}"/>
    <cellStyle name="20% - Ênfase3 27" xfId="85" xr:uid="{3318A5B3-0538-49F0-86AE-C8C16E6EAB38}"/>
    <cellStyle name="20% - Ênfase3 28" xfId="86" xr:uid="{167CF5F2-6ED8-43DF-B8F3-AFA844409475}"/>
    <cellStyle name="20% - Ênfase3 29" xfId="87" xr:uid="{8D6A0F35-8CD6-4B97-87E2-2A0D79D89006}"/>
    <cellStyle name="20% - Ênfase3 3" xfId="88" xr:uid="{5929C403-AFE5-4BF2-9CD1-35CA23F2B9FC}"/>
    <cellStyle name="20% - Ênfase3 30" xfId="89" xr:uid="{46974371-1901-489B-8DC2-B264A34CCFB2}"/>
    <cellStyle name="20% - Ênfase3 31" xfId="90" xr:uid="{2E2A023C-7A06-4C38-B154-309D2DE5345C}"/>
    <cellStyle name="20% - Ênfase3 4" xfId="91" xr:uid="{E4BD3A38-9AEA-4704-9DEE-AF5CA64DEB8D}"/>
    <cellStyle name="20% - Ênfase3 5" xfId="92" xr:uid="{3DF62F7B-2692-4C1F-96A5-DD2AF065C996}"/>
    <cellStyle name="20% - Ênfase3 6" xfId="93" xr:uid="{25DF0963-D488-42DE-9F2C-20B6D48920BE}"/>
    <cellStyle name="20% - Ênfase3 7" xfId="94" xr:uid="{D38EBE75-C445-4EA4-82C1-F409BD83D746}"/>
    <cellStyle name="20% - Ênfase3 8" xfId="95" xr:uid="{45F826CA-44FA-4A55-A85E-C5E0C0FE5AE8}"/>
    <cellStyle name="20% - Ênfase3 9" xfId="96" xr:uid="{B2471F81-710C-4F9C-B7BB-C577B0832A22}"/>
    <cellStyle name="20% - Ênfase4 10" xfId="97" xr:uid="{22ABECB3-0C31-4A5A-B191-BF296F12918A}"/>
    <cellStyle name="20% - Ênfase4 11" xfId="98" xr:uid="{7A25792B-564E-48DF-B6A0-7B8EAD7CA673}"/>
    <cellStyle name="20% - Ênfase4 12" xfId="99" xr:uid="{2430787A-C3F0-4669-A33F-94584594EC79}"/>
    <cellStyle name="20% - Ênfase4 13" xfId="100" xr:uid="{A587C187-7F2D-4FFF-B4CB-CD6009929985}"/>
    <cellStyle name="20% - Ênfase4 14" xfId="101" xr:uid="{B85D705A-A287-40A0-A55D-C46CC20FFB87}"/>
    <cellStyle name="20% - Ênfase4 15" xfId="102" xr:uid="{9466CFFA-26CF-42FE-B9E2-20C1FE30C286}"/>
    <cellStyle name="20% - Ênfase4 16" xfId="103" xr:uid="{D8EFBD16-6359-4E3B-AA5D-C08D87071A9B}"/>
    <cellStyle name="20% - Ênfase4 17" xfId="104" xr:uid="{584D5737-5F65-4A86-81AD-7C90C3DC2068}"/>
    <cellStyle name="20% - Ênfase4 18" xfId="105" xr:uid="{256C0E9F-F034-4E62-96AB-2A3CEA768591}"/>
    <cellStyle name="20% - Ênfase4 19" xfId="106" xr:uid="{0F52C628-8DFF-49D4-8813-268811130224}"/>
    <cellStyle name="20% - Ênfase4 2" xfId="107" xr:uid="{B5E38213-DA3B-43EC-98C3-D7D7BFC07D8A}"/>
    <cellStyle name="20% - Ênfase4 2 2" xfId="108" xr:uid="{016B1DDB-0221-4BD7-88ED-8529AA5A94D6}"/>
    <cellStyle name="20% - Ênfase4 2 3" xfId="109" xr:uid="{A959C421-7291-473C-9517-DF06209F9044}"/>
    <cellStyle name="20% - Ênfase4 20" xfId="110" xr:uid="{32EBB547-F4E4-4691-B13C-B01FE93B1872}"/>
    <cellStyle name="20% - Ênfase4 21" xfId="111" xr:uid="{051ED0BD-3A4F-483E-B4A7-3254C309B4AC}"/>
    <cellStyle name="20% - Ênfase4 22" xfId="112" xr:uid="{F61B584F-B316-44BC-BAC1-B3B1F9EB6350}"/>
    <cellStyle name="20% - Ênfase4 23" xfId="113" xr:uid="{0362E88A-8B3A-4212-A3F1-5F24562ED879}"/>
    <cellStyle name="20% - Ênfase4 24" xfId="114" xr:uid="{5BEAABA1-0A69-4F2A-96CC-EF581C800C36}"/>
    <cellStyle name="20% - Ênfase4 25" xfId="115" xr:uid="{9E067A14-CE8F-4CC7-ABCD-BF1B83B67895}"/>
    <cellStyle name="20% - Ênfase4 26" xfId="116" xr:uid="{DEC1D352-A2D3-430C-84D5-DBD482BFD838}"/>
    <cellStyle name="20% - Ênfase4 27" xfId="117" xr:uid="{26A37550-E676-4A5D-9949-346F85B74C12}"/>
    <cellStyle name="20% - Ênfase4 28" xfId="118" xr:uid="{0918A5FA-A94B-4881-99C1-D3FAE8E6B22A}"/>
    <cellStyle name="20% - Ênfase4 29" xfId="119" xr:uid="{85D53EB9-2D77-4D61-AAA7-C519ABC66A11}"/>
    <cellStyle name="20% - Ênfase4 3" xfId="120" xr:uid="{5EB37B2F-A102-4A67-8F08-C8BA835C79CE}"/>
    <cellStyle name="20% - Ênfase4 30" xfId="121" xr:uid="{CEB6EF0B-4F01-4682-9DE4-A198D006D15B}"/>
    <cellStyle name="20% - Ênfase4 31" xfId="122" xr:uid="{312E8A31-7F9F-44C0-A74D-99B74DC2534A}"/>
    <cellStyle name="20% - Ênfase4 4" xfId="123" xr:uid="{DECA99DE-A2AB-4866-BBC0-EDA5F25C85EF}"/>
    <cellStyle name="20% - Ênfase4 5" xfId="124" xr:uid="{BC3FA625-9FEA-49E3-B9A0-32CEB4B1C1DD}"/>
    <cellStyle name="20% - Ênfase4 6" xfId="125" xr:uid="{29D74375-3236-48DF-A832-7677AD1A10F9}"/>
    <cellStyle name="20% - Ênfase4 7" xfId="126" xr:uid="{F5F075AF-B397-4144-A8E6-28BB38E3A823}"/>
    <cellStyle name="20% - Ênfase4 8" xfId="127" xr:uid="{536CDC2E-09D9-4FFB-9335-C31A0C310E56}"/>
    <cellStyle name="20% - Ênfase4 9" xfId="128" xr:uid="{BB1DAADE-F555-4A84-9F50-F775D05C6539}"/>
    <cellStyle name="20% - Ênfase5 2" xfId="129" xr:uid="{986AFD53-0DAD-4383-BA56-701FBAE0EC5E}"/>
    <cellStyle name="20% - Ênfase5 2 2" xfId="130" xr:uid="{7729E57D-9876-4113-A11B-5F442F8008BA}"/>
    <cellStyle name="20% - Ênfase5 2 3" xfId="131" xr:uid="{2345FAE5-213B-48A0-8360-094C325DC2FD}"/>
    <cellStyle name="20% - Ênfase5 3" xfId="132" xr:uid="{A04357B2-666E-4BBE-87C2-BF51882EBD1B}"/>
    <cellStyle name="20% - Ênfase5 4" xfId="133" xr:uid="{A5D354F9-7613-4B9B-8C3D-9F80A80CD0ED}"/>
    <cellStyle name="20% - Ênfase6 2" xfId="134" xr:uid="{BBF10FE2-7620-4706-B14F-4EB30991A47A}"/>
    <cellStyle name="20% - Ênfase6 2 2" xfId="135" xr:uid="{82A52300-4FCA-48FB-9FFA-1951107ED80D}"/>
    <cellStyle name="20% - Ênfase6 2 3" xfId="136" xr:uid="{EE8C687C-F71D-4F12-A763-5F00CBE00C4B}"/>
    <cellStyle name="20% - Ênfase6 3" xfId="137" xr:uid="{7DBB99DE-C2B5-4B30-9A3B-7B8B74A32E48}"/>
    <cellStyle name="20% - Ênfase6 4" xfId="138" xr:uid="{EE71C6FF-1D6E-4EFD-A394-E5F64A792F3B}"/>
    <cellStyle name="40% - Ênfase1 10" xfId="139" xr:uid="{2D15DE11-312B-4D41-BAB4-D2C90AA76203}"/>
    <cellStyle name="40% - Ênfase1 11" xfId="140" xr:uid="{C045D75B-3409-4D6F-9403-1ADD4D9CB373}"/>
    <cellStyle name="40% - Ênfase1 12" xfId="141" xr:uid="{B9F15905-FC7F-4950-BC58-A0C9B245B170}"/>
    <cellStyle name="40% - Ênfase1 13" xfId="142" xr:uid="{AE566436-69FE-46B2-B3F9-6C212ACB9231}"/>
    <cellStyle name="40% - Ênfase1 14" xfId="143" xr:uid="{FBB70A61-1C96-4643-B742-4EEF110FACCA}"/>
    <cellStyle name="40% - Ênfase1 15" xfId="144" xr:uid="{4F853B7E-0DF5-436A-8BBD-3097A00D5882}"/>
    <cellStyle name="40% - Ênfase1 16" xfId="145" xr:uid="{24E013C1-5D60-4F6D-B67A-313066B6A92F}"/>
    <cellStyle name="40% - Ênfase1 17" xfId="146" xr:uid="{87B31CD1-31D5-4FD5-9B7B-7D21CEFDA23E}"/>
    <cellStyle name="40% - Ênfase1 18" xfId="147" xr:uid="{B872A66F-7CA1-4ADD-87D9-F60D8AEE39F3}"/>
    <cellStyle name="40% - Ênfase1 19" xfId="148" xr:uid="{D78FC410-2BD8-4FD3-AE97-ADEDDAB27B9E}"/>
    <cellStyle name="40% - Ênfase1 2" xfId="149" xr:uid="{DA5CDEE8-A225-4864-B661-D8E2B7E93860}"/>
    <cellStyle name="40% - Ênfase1 2 2" xfId="150" xr:uid="{62679C65-1A26-47BF-8691-F01BAA55D258}"/>
    <cellStyle name="40% - Ênfase1 2 3" xfId="151" xr:uid="{5F53D65F-2FF6-4F1C-B0C0-23F66AD78BE4}"/>
    <cellStyle name="40% - Ênfase1 20" xfId="152" xr:uid="{97B0BBAC-5B5F-41D3-A589-AD4B54FD6CBC}"/>
    <cellStyle name="40% - Ênfase1 21" xfId="153" xr:uid="{69291E2E-8B42-4928-B32A-B98DC9B60506}"/>
    <cellStyle name="40% - Ênfase1 22" xfId="154" xr:uid="{C64C9C20-105A-44D9-9907-B4B6041213C2}"/>
    <cellStyle name="40% - Ênfase1 23" xfId="155" xr:uid="{3894D5FE-0B68-4F31-AE03-8F3CA220A6FA}"/>
    <cellStyle name="40% - Ênfase1 24" xfId="156" xr:uid="{42C8EF23-7D35-4F0C-97D6-9EDE06CD0DA0}"/>
    <cellStyle name="40% - Ênfase1 25" xfId="157" xr:uid="{11988CEA-6880-4C10-9053-63144AF9568F}"/>
    <cellStyle name="40% - Ênfase1 26" xfId="158" xr:uid="{FC7F7EB8-B7D8-4930-B9B2-69AA371C4106}"/>
    <cellStyle name="40% - Ênfase1 27" xfId="159" xr:uid="{98B11F12-37D5-43C2-B038-E44870331337}"/>
    <cellStyle name="40% - Ênfase1 28" xfId="160" xr:uid="{0AB9796F-2991-4879-9753-2D375E964A34}"/>
    <cellStyle name="40% - Ênfase1 29" xfId="161" xr:uid="{3578D002-AC8B-4ACE-9CD0-88F66CF66C70}"/>
    <cellStyle name="40% - Ênfase1 3" xfId="162" xr:uid="{959BE4A3-4502-4EE7-A30A-E2D251DE0BFA}"/>
    <cellStyle name="40% - Ênfase1 30" xfId="163" xr:uid="{9F545628-9E58-4E4A-8285-41BF600BE742}"/>
    <cellStyle name="40% - Ênfase1 31" xfId="164" xr:uid="{5154F0E2-4244-4A38-8F0D-3273CA20B81E}"/>
    <cellStyle name="40% - Ênfase1 4" xfId="165" xr:uid="{4ECFDB0C-0E3A-4DEC-A924-5DCB8BCD495F}"/>
    <cellStyle name="40% - Ênfase1 5" xfId="166" xr:uid="{D4911CC9-E0B8-49FA-8DE5-5FD4717263CA}"/>
    <cellStyle name="40% - Ênfase1 6" xfId="167" xr:uid="{1D74CF52-8A65-4915-A43B-8A30DF352ABC}"/>
    <cellStyle name="40% - Ênfase1 7" xfId="168" xr:uid="{2C7492D2-ABAA-41BD-AD16-025A6FCA6864}"/>
    <cellStyle name="40% - Ênfase1 8" xfId="169" xr:uid="{512D40FA-453A-4030-BE0B-017ADBA8C5DF}"/>
    <cellStyle name="40% - Ênfase1 9" xfId="170" xr:uid="{E8B20C4F-DB93-442F-BC60-69C793F66D99}"/>
    <cellStyle name="40% - Ênfase2 2" xfId="171" xr:uid="{ACE3CA52-67A3-4080-9ED6-3897FFA617F7}"/>
    <cellStyle name="40% - Ênfase2 2 2" xfId="172" xr:uid="{BF009373-AA1A-4968-9DE9-582090D79349}"/>
    <cellStyle name="40% - Ênfase2 2 3" xfId="173" xr:uid="{2C229808-5DAE-4EC3-BC60-62AC5398E5DB}"/>
    <cellStyle name="40% - Ênfase2 3" xfId="174" xr:uid="{E76A369C-6FB0-4831-9592-D1D1ADBF19C9}"/>
    <cellStyle name="40% - Ênfase2 4" xfId="175" xr:uid="{C7CA8B35-C9CE-4F02-A31C-834D7460BD64}"/>
    <cellStyle name="40% - Ênfase3 10" xfId="176" xr:uid="{ECF34DED-7290-4DF3-8052-C7943875A0A9}"/>
    <cellStyle name="40% - Ênfase3 11" xfId="177" xr:uid="{2C391EB0-F975-4BFB-ACD0-3F80CF1A2A34}"/>
    <cellStyle name="40% - Ênfase3 12" xfId="178" xr:uid="{4AC79C17-1A73-487B-BF69-7C0A194535C6}"/>
    <cellStyle name="40% - Ênfase3 13" xfId="179" xr:uid="{30C0C7D0-3FB5-4E9E-BBC6-D426BEB079B1}"/>
    <cellStyle name="40% - Ênfase3 14" xfId="180" xr:uid="{1FCDFDD1-CBD3-4C90-81E6-A6D0F1992A9F}"/>
    <cellStyle name="40% - Ênfase3 15" xfId="181" xr:uid="{67831648-24F0-4BD6-BB4C-F7C2260DDDB8}"/>
    <cellStyle name="40% - Ênfase3 16" xfId="182" xr:uid="{071D5BB0-6E55-423F-91CA-9C6C11922527}"/>
    <cellStyle name="40% - Ênfase3 17" xfId="183" xr:uid="{87C65B8A-BDAC-4AAB-84F1-6A55878C479C}"/>
    <cellStyle name="40% - Ênfase3 18" xfId="184" xr:uid="{BE4C0BB2-BED8-47AC-815F-A38FDA499653}"/>
    <cellStyle name="40% - Ênfase3 19" xfId="185" xr:uid="{F85E1906-5BE6-43D5-A29B-7281A4311D7B}"/>
    <cellStyle name="40% - Ênfase3 2" xfId="186" xr:uid="{ED08B8D3-6EBB-463A-B771-4E5919363AC0}"/>
    <cellStyle name="40% - Ênfase3 2 2" xfId="187" xr:uid="{2B236193-8807-416B-A14F-577B6DAB47F4}"/>
    <cellStyle name="40% - Ênfase3 2 3" xfId="188" xr:uid="{29332C43-0223-470E-B940-7B844385FA0F}"/>
    <cellStyle name="40% - Ênfase3 20" xfId="189" xr:uid="{E44CD1A2-DFCF-450C-908E-1A92CCFA8200}"/>
    <cellStyle name="40% - Ênfase3 21" xfId="190" xr:uid="{FC0D5CFE-52F3-4728-8A04-B8F15A56F225}"/>
    <cellStyle name="40% - Ênfase3 22" xfId="191" xr:uid="{45A1CFF5-492F-4A4E-B6DA-25B4AD70F275}"/>
    <cellStyle name="40% - Ênfase3 23" xfId="192" xr:uid="{C56D05CB-6E49-4800-BCEB-6BE53C5E9BC4}"/>
    <cellStyle name="40% - Ênfase3 24" xfId="193" xr:uid="{773E3C95-6292-48E3-8B65-CD063918FF49}"/>
    <cellStyle name="40% - Ênfase3 25" xfId="194" xr:uid="{61442E10-F778-4E6D-9997-F77B615D6C8B}"/>
    <cellStyle name="40% - Ênfase3 26" xfId="195" xr:uid="{B7643F97-7D5D-491C-BB56-77B80BD82924}"/>
    <cellStyle name="40% - Ênfase3 27" xfId="196" xr:uid="{EBD2ACBF-6DF6-40C0-BA5E-1511BB3B99B5}"/>
    <cellStyle name="40% - Ênfase3 28" xfId="197" xr:uid="{9858B1AA-5B23-4F1E-814D-0CBCFECAFF72}"/>
    <cellStyle name="40% - Ênfase3 29" xfId="198" xr:uid="{9331D7E6-0BCA-4F12-B0DF-A1D4E2140F8D}"/>
    <cellStyle name="40% - Ênfase3 3" xfId="199" xr:uid="{CFFCBE20-5053-4F78-B084-4E6C02BA95D5}"/>
    <cellStyle name="40% - Ênfase3 30" xfId="200" xr:uid="{A316927F-F8AA-488E-AE55-FA46E4AF154B}"/>
    <cellStyle name="40% - Ênfase3 31" xfId="201" xr:uid="{32D01715-5169-47DB-8EB5-256FCEBD83E5}"/>
    <cellStyle name="40% - Ênfase3 4" xfId="202" xr:uid="{03B1E875-FB33-4BBD-A503-2CD02C316190}"/>
    <cellStyle name="40% - Ênfase3 5" xfId="203" xr:uid="{9D292DBD-3FD5-4115-8166-7FEC72A08691}"/>
    <cellStyle name="40% - Ênfase3 6" xfId="204" xr:uid="{975F1052-C71F-4DBD-929B-116D506345DF}"/>
    <cellStyle name="40% - Ênfase3 7" xfId="205" xr:uid="{E28B9E5B-A881-46A7-93E7-4E77D3734205}"/>
    <cellStyle name="40% - Ênfase3 8" xfId="206" xr:uid="{9272E9FC-1DDC-499E-82C7-F17B3B638446}"/>
    <cellStyle name="40% - Ênfase3 9" xfId="207" xr:uid="{1483E7D9-9B5A-471A-A978-E7AC02BC0A81}"/>
    <cellStyle name="40% - Ênfase4 10" xfId="208" xr:uid="{C473FF27-555F-410D-A45C-28F4A5349B75}"/>
    <cellStyle name="40% - Ênfase4 11" xfId="209" xr:uid="{03DFD69B-59E2-49EC-9B3B-26029C2A74DE}"/>
    <cellStyle name="40% - Ênfase4 12" xfId="210" xr:uid="{72A5B4F7-A50C-4EF0-B57E-352205C6AF6E}"/>
    <cellStyle name="40% - Ênfase4 13" xfId="211" xr:uid="{F2628A3C-FFAC-4CAB-808A-D01B8C87A97B}"/>
    <cellStyle name="40% - Ênfase4 14" xfId="212" xr:uid="{89B10303-490C-4F89-959C-A81C625E78BE}"/>
    <cellStyle name="40% - Ênfase4 15" xfId="213" xr:uid="{2E47D077-ED45-4B4F-B9AF-5DC21251ACDF}"/>
    <cellStyle name="40% - Ênfase4 16" xfId="214" xr:uid="{20D97FDF-337E-4DFD-B46E-92D9BB0202A1}"/>
    <cellStyle name="40% - Ênfase4 17" xfId="215" xr:uid="{719EC59D-6201-46F9-B768-96F63A70607A}"/>
    <cellStyle name="40% - Ênfase4 18" xfId="216" xr:uid="{8656FDBA-7B88-48CF-9F95-9D031F1521F0}"/>
    <cellStyle name="40% - Ênfase4 19" xfId="217" xr:uid="{5A74C45A-30D1-4853-A399-DF225230331E}"/>
    <cellStyle name="40% - Ênfase4 2" xfId="218" xr:uid="{99F4816A-7E88-473A-8EAA-D44EE3EEAB11}"/>
    <cellStyle name="40% - Ênfase4 2 2" xfId="219" xr:uid="{39C1C40A-B493-4130-B718-09269B51580A}"/>
    <cellStyle name="40% - Ênfase4 2 3" xfId="220" xr:uid="{3FABFE11-F37A-4CC2-9FE5-C680AD7B3B1F}"/>
    <cellStyle name="40% - Ênfase4 20" xfId="221" xr:uid="{C7CD6B8D-0D8E-4F6F-BA92-8A58C1FEE649}"/>
    <cellStyle name="40% - Ênfase4 21" xfId="222" xr:uid="{99A7AB11-11AA-4930-AD4B-CCDEE57ABE87}"/>
    <cellStyle name="40% - Ênfase4 22" xfId="223" xr:uid="{1460F1E1-6E43-4719-BB93-601622781376}"/>
    <cellStyle name="40% - Ênfase4 23" xfId="224" xr:uid="{6A4C43C0-9CBC-496E-93CF-462E87F96713}"/>
    <cellStyle name="40% - Ênfase4 24" xfId="225" xr:uid="{38406BCB-EC33-431B-9D08-1DF667AB80A0}"/>
    <cellStyle name="40% - Ênfase4 25" xfId="226" xr:uid="{0FDDB490-955A-4A23-8239-A9C9966AD770}"/>
    <cellStyle name="40% - Ênfase4 26" xfId="227" xr:uid="{43B5F7DB-9F12-472C-8CC7-75DFB11FFB1F}"/>
    <cellStyle name="40% - Ênfase4 27" xfId="228" xr:uid="{7693BC43-484E-430D-8CCC-BEA2DD074C04}"/>
    <cellStyle name="40% - Ênfase4 28" xfId="229" xr:uid="{D04A21D6-2F13-4640-98F2-0D4C493C6D9E}"/>
    <cellStyle name="40% - Ênfase4 29" xfId="230" xr:uid="{4188FD0D-CD3B-49B4-B7EC-41D2E043F237}"/>
    <cellStyle name="40% - Ênfase4 3" xfId="231" xr:uid="{76AA8E4F-0BDD-4C43-BF93-187D7582B36F}"/>
    <cellStyle name="40% - Ênfase4 30" xfId="232" xr:uid="{685D6D7C-9C10-419A-8152-42371D8EF445}"/>
    <cellStyle name="40% - Ênfase4 31" xfId="233" xr:uid="{9AB9BDB2-C7E4-4720-B0A2-EAF0122B2BD3}"/>
    <cellStyle name="40% - Ênfase4 4" xfId="234" xr:uid="{AA4C30D9-DF08-40D0-A29B-24422824D8B1}"/>
    <cellStyle name="40% - Ênfase4 5" xfId="235" xr:uid="{A456D355-78DA-43EA-A68F-7F8384D861EF}"/>
    <cellStyle name="40% - Ênfase4 6" xfId="236" xr:uid="{0361DD63-57E3-4D71-990C-696AEC3A4985}"/>
    <cellStyle name="40% - Ênfase4 7" xfId="237" xr:uid="{B571C365-1DCA-40ED-9F1C-9B37D5122682}"/>
    <cellStyle name="40% - Ênfase4 8" xfId="238" xr:uid="{F00B4857-A4AD-4B08-908E-DC88430F56DA}"/>
    <cellStyle name="40% - Ênfase4 9" xfId="239" xr:uid="{AB50C962-2398-4A8E-8869-43D3560AF6D9}"/>
    <cellStyle name="40% - Ênfase5 10" xfId="240" xr:uid="{7B7D9C84-69A9-4FFC-830E-300D6E3ABC99}"/>
    <cellStyle name="40% - Ênfase5 11" xfId="241" xr:uid="{F83C0F03-6E20-49B3-9617-ACF0699CE187}"/>
    <cellStyle name="40% - Ênfase5 12" xfId="242" xr:uid="{76A7EB28-E197-4202-98DC-6AFDB0759795}"/>
    <cellStyle name="40% - Ênfase5 13" xfId="243" xr:uid="{B76B4382-EFF4-4A31-8FD8-E84894082B3D}"/>
    <cellStyle name="40% - Ênfase5 14" xfId="244" xr:uid="{C52CBC59-03A9-4858-B4CF-8D348B78B5B1}"/>
    <cellStyle name="40% - Ênfase5 15" xfId="245" xr:uid="{E2A36695-BCBB-43EB-93E1-B9BFE6409F49}"/>
    <cellStyle name="40% - Ênfase5 16" xfId="246" xr:uid="{D5623ED3-F45B-4A19-81C1-08CFC159F62E}"/>
    <cellStyle name="40% - Ênfase5 17" xfId="247" xr:uid="{3A2180FD-4D00-4439-A589-FCDAF4603B66}"/>
    <cellStyle name="40% - Ênfase5 18" xfId="248" xr:uid="{67102BB8-C70B-42A2-8B85-B6F02048756B}"/>
    <cellStyle name="40% - Ênfase5 19" xfId="249" xr:uid="{03A211FE-9DE0-4697-B77F-E12C26FCACEA}"/>
    <cellStyle name="40% - Ênfase5 2" xfId="250" xr:uid="{28D764E6-3535-44D0-A76E-922AEE975312}"/>
    <cellStyle name="40% - Ênfase5 2 2" xfId="251" xr:uid="{47325B45-F79D-4798-A1FD-FF253B6D77D5}"/>
    <cellStyle name="40% - Ênfase5 2 3" xfId="252" xr:uid="{CA14FF6F-1C39-42B6-93B3-6DA0F57333CA}"/>
    <cellStyle name="40% - Ênfase5 20" xfId="253" xr:uid="{FEA46D86-8FD2-48DC-AF72-E786211BE819}"/>
    <cellStyle name="40% - Ênfase5 21" xfId="254" xr:uid="{CAD03B74-11DB-4DF1-AB6F-D2737A2E50BC}"/>
    <cellStyle name="40% - Ênfase5 22" xfId="255" xr:uid="{D3CC55D5-BB3D-4190-AE75-401A16689B42}"/>
    <cellStyle name="40% - Ênfase5 23" xfId="256" xr:uid="{8FEBAB33-B862-4BB1-9836-B45F4A736023}"/>
    <cellStyle name="40% - Ênfase5 24" xfId="257" xr:uid="{A2FDF6CA-AF7D-4617-A515-CF706002F298}"/>
    <cellStyle name="40% - Ênfase5 25" xfId="258" xr:uid="{354DC983-7379-4752-AAA0-2F0F2028C840}"/>
    <cellStyle name="40% - Ênfase5 26" xfId="259" xr:uid="{25451DBF-ED6A-4CCA-B48E-342D670FDB4F}"/>
    <cellStyle name="40% - Ênfase5 27" xfId="260" xr:uid="{77256AE4-55EB-4573-B0BA-0C01807ACCBE}"/>
    <cellStyle name="40% - Ênfase5 28" xfId="261" xr:uid="{7C5F8CF7-A6D4-47DE-8F78-75F4A938424D}"/>
    <cellStyle name="40% - Ênfase5 29" xfId="262" xr:uid="{6F41FE6F-B537-4720-A6C0-350592E1CCBB}"/>
    <cellStyle name="40% - Ênfase5 3" xfId="263" xr:uid="{04F47743-AC84-47A6-BC60-198E531F418A}"/>
    <cellStyle name="40% - Ênfase5 30" xfId="264" xr:uid="{2399759A-C46A-4D29-A67E-7885336BBD2D}"/>
    <cellStyle name="40% - Ênfase5 31" xfId="265" xr:uid="{8D5A6099-6F1C-4BF5-95A7-77850F247551}"/>
    <cellStyle name="40% - Ênfase5 4" xfId="266" xr:uid="{A394723A-B0AE-4303-956A-563A449DA76F}"/>
    <cellStyle name="40% - Ênfase5 5" xfId="267" xr:uid="{21CE6B53-E18C-45EB-A716-B097AD74E929}"/>
    <cellStyle name="40% - Ênfase5 6" xfId="268" xr:uid="{E5FECA94-DA31-48BB-97A8-3B33982856B5}"/>
    <cellStyle name="40% - Ênfase5 7" xfId="269" xr:uid="{2D4AB15D-D71D-4403-9F1A-719C38229A13}"/>
    <cellStyle name="40% - Ênfase5 8" xfId="270" xr:uid="{777A88AD-D0DA-4E30-B813-C3B16EB463A3}"/>
    <cellStyle name="40% - Ênfase5 9" xfId="271" xr:uid="{F0D54684-89AC-42BC-8E1A-0D5D1AA0F5B5}"/>
    <cellStyle name="40% - Ênfase6 10" xfId="272" xr:uid="{193D9244-88EC-47E2-B3A0-E7CC4BF5FCD6}"/>
    <cellStyle name="40% - Ênfase6 11" xfId="273" xr:uid="{4403BB5F-F293-4ACA-AAA1-125A8F8680FE}"/>
    <cellStyle name="40% - Ênfase6 12" xfId="274" xr:uid="{777AFD5C-C114-45D8-8841-4FFB95357855}"/>
    <cellStyle name="40% - Ênfase6 13" xfId="275" xr:uid="{B3C6880D-719A-4C99-913D-BC32D06BCE93}"/>
    <cellStyle name="40% - Ênfase6 14" xfId="276" xr:uid="{0DFE025D-C991-4B54-81BE-2A443BB686B1}"/>
    <cellStyle name="40% - Ênfase6 15" xfId="277" xr:uid="{14512389-6D05-4009-90EC-7D4ECC194FB6}"/>
    <cellStyle name="40% - Ênfase6 16" xfId="278" xr:uid="{D5AD65B4-6116-40E3-BD01-2C469E1592A8}"/>
    <cellStyle name="40% - Ênfase6 17" xfId="279" xr:uid="{F5BFCBB3-04C6-4703-831E-1C9D06E093AA}"/>
    <cellStyle name="40% - Ênfase6 18" xfId="280" xr:uid="{94879EC9-6DD0-4982-81F6-9082B8BA68FB}"/>
    <cellStyle name="40% - Ênfase6 19" xfId="281" xr:uid="{D8B7373D-D88D-40FC-8659-F31FA8CF3321}"/>
    <cellStyle name="40% - Ênfase6 2" xfId="282" xr:uid="{74776FFB-DF3C-4834-A93C-980899892AFB}"/>
    <cellStyle name="40% - Ênfase6 2 2" xfId="283" xr:uid="{B660D5CD-9ABF-4BC8-8E1C-253FDCAFC428}"/>
    <cellStyle name="40% - Ênfase6 2 3" xfId="284" xr:uid="{B6CE0FD9-4102-42A4-AD98-A89059C935B8}"/>
    <cellStyle name="40% - Ênfase6 20" xfId="285" xr:uid="{B4E005BD-D239-4230-A58D-FBAEEC95C16E}"/>
    <cellStyle name="40% - Ênfase6 21" xfId="286" xr:uid="{3CAD4C9B-E018-4522-84C5-30900D8A5F6D}"/>
    <cellStyle name="40% - Ênfase6 22" xfId="287" xr:uid="{74CC02B3-8966-4274-8ABB-C02F9C3B24CC}"/>
    <cellStyle name="40% - Ênfase6 23" xfId="288" xr:uid="{CF803095-7E28-487B-A570-0EB55DAF8AD1}"/>
    <cellStyle name="40% - Ênfase6 24" xfId="289" xr:uid="{D6BF064E-8DAD-4B4D-BD38-43C461D663FA}"/>
    <cellStyle name="40% - Ênfase6 25" xfId="290" xr:uid="{875F2A02-C5A1-4314-A671-5D2E87084A57}"/>
    <cellStyle name="40% - Ênfase6 26" xfId="291" xr:uid="{E2F9603F-212C-45F5-9978-180D65700373}"/>
    <cellStyle name="40% - Ênfase6 27" xfId="292" xr:uid="{793C40E3-07F4-4D5C-8348-D520B4646F4B}"/>
    <cellStyle name="40% - Ênfase6 28" xfId="293" xr:uid="{2097E994-F668-4A5F-8177-2AA141E2BF49}"/>
    <cellStyle name="40% - Ênfase6 29" xfId="294" xr:uid="{63FABEB8-6EB7-4A40-AC8A-4514F16CBA48}"/>
    <cellStyle name="40% - Ênfase6 3" xfId="295" xr:uid="{88203836-7179-4692-9926-ABD46394F650}"/>
    <cellStyle name="40% - Ênfase6 30" xfId="296" xr:uid="{939EF475-1E0A-4943-AE3B-2DD11E2CD9ED}"/>
    <cellStyle name="40% - Ênfase6 31" xfId="297" xr:uid="{21CFB1CF-5009-4D31-8D2A-E33CD006A2D7}"/>
    <cellStyle name="40% - Ênfase6 4" xfId="298" xr:uid="{56417B22-576A-40AD-A1C0-C419C7078466}"/>
    <cellStyle name="40% - Ênfase6 5" xfId="299" xr:uid="{3048D115-F5FB-414D-8B23-E2354E46E8EA}"/>
    <cellStyle name="40% - Ênfase6 6" xfId="300" xr:uid="{DDF070DC-5EFC-4594-B071-5BCF5ED77C22}"/>
    <cellStyle name="40% - Ênfase6 7" xfId="301" xr:uid="{4D87FBEE-43D8-4932-AC44-84406E3EB5BD}"/>
    <cellStyle name="40% - Ênfase6 8" xfId="302" xr:uid="{AB71AB2E-81F7-4059-A521-00674B858E4B}"/>
    <cellStyle name="40% - Ênfase6 9" xfId="303" xr:uid="{FB4BF7AA-B3E5-4D7C-AF12-ECFF5ABA01C1}"/>
    <cellStyle name="60% - Ênfase1 10" xfId="304" xr:uid="{4D63D961-7AC3-4183-ABA0-AF47A96C154D}"/>
    <cellStyle name="60% - Ênfase1 11" xfId="305" xr:uid="{4B86A36D-3C4C-48D3-8E82-5FE92DB6C879}"/>
    <cellStyle name="60% - Ênfase1 12" xfId="306" xr:uid="{E1BDA0C9-086B-4532-9460-E7B49E9D70A3}"/>
    <cellStyle name="60% - Ênfase1 13" xfId="307" xr:uid="{BB281069-45E1-45E9-BD5C-E69AB36E1621}"/>
    <cellStyle name="60% - Ênfase1 14" xfId="308" xr:uid="{D553AB8B-5EC7-4AAA-ADB1-78C332433B03}"/>
    <cellStyle name="60% - Ênfase1 15" xfId="309" xr:uid="{92577BA4-472B-4313-9733-306848953877}"/>
    <cellStyle name="60% - Ênfase1 16" xfId="310" xr:uid="{C69FD442-3347-4E42-9766-FE542F3E68B2}"/>
    <cellStyle name="60% - Ênfase1 17" xfId="311" xr:uid="{EFD7C0AD-6901-4B7C-A15F-91B9FFEEB189}"/>
    <cellStyle name="60% - Ênfase1 18" xfId="312" xr:uid="{CE78067D-2C8E-4314-984F-2B457420025D}"/>
    <cellStyle name="60% - Ênfase1 19" xfId="313" xr:uid="{25513271-2652-4179-8209-CF2420710FF2}"/>
    <cellStyle name="60% - Ênfase1 2" xfId="314" xr:uid="{9413658A-773D-474D-9F24-651043ED36D8}"/>
    <cellStyle name="60% - Ênfase1 20" xfId="315" xr:uid="{78492341-C13C-4CAA-8749-ECBE57B8541D}"/>
    <cellStyle name="60% - Ênfase1 21" xfId="316" xr:uid="{D54E8FB4-6537-4D3C-A63E-F9DE5455F684}"/>
    <cellStyle name="60% - Ênfase1 22" xfId="317" xr:uid="{4A057BD0-8CFA-40EA-A0DD-88A9199ED50A}"/>
    <cellStyle name="60% - Ênfase1 23" xfId="318" xr:uid="{F3475A74-BE37-4D78-9513-9EB06E33D479}"/>
    <cellStyle name="60% - Ênfase1 24" xfId="319" xr:uid="{863CDC78-F594-4394-8D49-ADE5F8D9F5CE}"/>
    <cellStyle name="60% - Ênfase1 25" xfId="320" xr:uid="{2C04F9CE-4124-4B82-83EE-8B5E0834F6E0}"/>
    <cellStyle name="60% - Ênfase1 26" xfId="321" xr:uid="{E6C99944-B251-4496-9403-53931CA6338A}"/>
    <cellStyle name="60% - Ênfase1 27" xfId="322" xr:uid="{4E3751C6-1786-4E07-A3E2-E3FD53BEB9C6}"/>
    <cellStyle name="60% - Ênfase1 28" xfId="323" xr:uid="{040BE79A-BB22-41CD-8F92-4881CB0976FB}"/>
    <cellStyle name="60% - Ênfase1 29" xfId="324" xr:uid="{5FE6DAE5-0767-4208-A411-5CCA2FDC3B48}"/>
    <cellStyle name="60% - Ênfase1 3" xfId="325" xr:uid="{3631E59A-851C-4AC5-8277-009CBA94ACDF}"/>
    <cellStyle name="60% - Ênfase1 30" xfId="326" xr:uid="{88E388CB-4C17-4891-BF16-AB83CE50AFE7}"/>
    <cellStyle name="60% - Ênfase1 4" xfId="327" xr:uid="{E71C252F-11C6-4F34-8580-0E251D492114}"/>
    <cellStyle name="60% - Ênfase1 5" xfId="328" xr:uid="{E8A7BF2C-99E4-49C9-8E20-6164C66A46EB}"/>
    <cellStyle name="60% - Ênfase1 6" xfId="329" xr:uid="{70666FA2-445C-4307-992C-5B9B4F1FAB80}"/>
    <cellStyle name="60% - Ênfase1 7" xfId="330" xr:uid="{AC1C93B6-18DA-4C7D-8EC7-3168676FF9BB}"/>
    <cellStyle name="60% - Ênfase1 8" xfId="331" xr:uid="{26A92EED-4B76-4E55-8D67-1B44074CB614}"/>
    <cellStyle name="60% - Ênfase1 9" xfId="332" xr:uid="{294B29D3-50A3-40B5-BF1C-F10045A0F0ED}"/>
    <cellStyle name="60% - Ênfase2 2" xfId="333" xr:uid="{6C1A5CCE-63B7-4720-841E-2F78B25A5291}"/>
    <cellStyle name="60% - Ênfase3 10" xfId="334" xr:uid="{40F91A48-C893-4CD6-B726-C4469099500A}"/>
    <cellStyle name="60% - Ênfase3 11" xfId="335" xr:uid="{284E12E0-164C-482B-840A-92D36D24F754}"/>
    <cellStyle name="60% - Ênfase3 12" xfId="336" xr:uid="{F4F5DD24-8DA1-45BB-87A6-C9FC7B39A212}"/>
    <cellStyle name="60% - Ênfase3 13" xfId="337" xr:uid="{0A5C111F-A7DE-4D5A-B7D3-68A51E2EFC5A}"/>
    <cellStyle name="60% - Ênfase3 14" xfId="338" xr:uid="{4C621603-207B-4FDD-8333-4AE704E4CCB5}"/>
    <cellStyle name="60% - Ênfase3 15" xfId="339" xr:uid="{C149128D-ABA0-4D29-8479-573810451805}"/>
    <cellStyle name="60% - Ênfase3 16" xfId="340" xr:uid="{403E6033-D10B-4A2A-95F9-341EA91BFBE2}"/>
    <cellStyle name="60% - Ênfase3 17" xfId="341" xr:uid="{042FD8B2-1A1F-49FE-B381-822EBFCE61A4}"/>
    <cellStyle name="60% - Ênfase3 18" xfId="342" xr:uid="{AFCDCA0F-192B-4EDF-B6C1-4BE20BF00D8B}"/>
    <cellStyle name="60% - Ênfase3 19" xfId="343" xr:uid="{C8998B36-2D9E-4B98-AC99-F39ABCE7279A}"/>
    <cellStyle name="60% - Ênfase3 2" xfId="344" xr:uid="{B42A1EE2-EAB1-4BF1-B900-F36DC3DCBFF6}"/>
    <cellStyle name="60% - Ênfase3 20" xfId="345" xr:uid="{9C107D4F-DB17-4C5B-B8D8-56119E043EDD}"/>
    <cellStyle name="60% - Ênfase3 21" xfId="346" xr:uid="{B38E77B5-40A0-4C56-8F08-FFEA4BDD3643}"/>
    <cellStyle name="60% - Ênfase3 22" xfId="347" xr:uid="{DBDE9245-5298-4A7A-86EF-83E9A4D1C4FD}"/>
    <cellStyle name="60% - Ênfase3 23" xfId="348" xr:uid="{8DFC25B8-25D7-4B96-B52B-C2D08A0B2521}"/>
    <cellStyle name="60% - Ênfase3 24" xfId="349" xr:uid="{19FD332F-8070-4664-A53B-F2C967A29F35}"/>
    <cellStyle name="60% - Ênfase3 25" xfId="350" xr:uid="{2982EA83-333D-4CB6-9293-1D1677EB2BBE}"/>
    <cellStyle name="60% - Ênfase3 26" xfId="351" xr:uid="{205704B5-111E-4C5B-9A77-00D08DAD07D2}"/>
    <cellStyle name="60% - Ênfase3 27" xfId="352" xr:uid="{F75C455A-A6DA-48E5-86E8-59AC4BC12463}"/>
    <cellStyle name="60% - Ênfase3 28" xfId="353" xr:uid="{482C1DBE-30A8-4B79-B030-F8DA38CD2CF3}"/>
    <cellStyle name="60% - Ênfase3 29" xfId="354" xr:uid="{875D4E95-9B8E-4574-9FEB-29C94C51BFB4}"/>
    <cellStyle name="60% - Ênfase3 3" xfId="355" xr:uid="{48A61B26-8BAE-4407-A783-8821F7F55B12}"/>
    <cellStyle name="60% - Ênfase3 30" xfId="356" xr:uid="{6E5526BE-7B4F-49DF-AE05-75164E736157}"/>
    <cellStyle name="60% - Ênfase3 4" xfId="357" xr:uid="{F50BF2C5-C461-4318-9856-656E785F1DFB}"/>
    <cellStyle name="60% - Ênfase3 5" xfId="358" xr:uid="{ECFAC7CE-CD49-46D3-8DFF-AF92B425B6A4}"/>
    <cellStyle name="60% - Ênfase3 6" xfId="359" xr:uid="{2C58FE4F-906C-4B19-96F9-4B2CC28B5D75}"/>
    <cellStyle name="60% - Ênfase3 7" xfId="360" xr:uid="{AD197951-F823-4AB7-B996-89A7EB20FD6C}"/>
    <cellStyle name="60% - Ênfase3 8" xfId="361" xr:uid="{5CA9A728-4153-4D57-8BEA-44A118DA2883}"/>
    <cellStyle name="60% - Ênfase3 9" xfId="362" xr:uid="{F4F6989D-B279-40FF-BE54-36E9F0BA2654}"/>
    <cellStyle name="60% - Ênfase4 10" xfId="363" xr:uid="{E97F579D-47A9-4B39-B66E-531FD92F1A0E}"/>
    <cellStyle name="60% - Ênfase4 11" xfId="364" xr:uid="{A6C7FBA8-A3A9-43E4-9053-9E29FBCC1321}"/>
    <cellStyle name="60% - Ênfase4 12" xfId="365" xr:uid="{2031649B-707A-4045-9EC7-860A19DE2625}"/>
    <cellStyle name="60% - Ênfase4 13" xfId="366" xr:uid="{69F563C8-21EA-4547-AE71-71B70A20EF02}"/>
    <cellStyle name="60% - Ênfase4 14" xfId="367" xr:uid="{C69F3BF9-01FB-40A2-B67F-97CEEDC01BD1}"/>
    <cellStyle name="60% - Ênfase4 15" xfId="368" xr:uid="{6A15FBE6-7448-4744-9025-39BA5AC15D2C}"/>
    <cellStyle name="60% - Ênfase4 16" xfId="369" xr:uid="{3F1A356B-7BCE-4F4E-B806-C1337F9D401D}"/>
    <cellStyle name="60% - Ênfase4 17" xfId="370" xr:uid="{B0FAD8C6-C5BE-4A76-A162-A155CA3D6510}"/>
    <cellStyle name="60% - Ênfase4 18" xfId="371" xr:uid="{634C9945-7978-47BB-9F39-4E7014376E0A}"/>
    <cellStyle name="60% - Ênfase4 19" xfId="372" xr:uid="{535AA57B-77F1-4AB7-8F21-AFA13215B1F6}"/>
    <cellStyle name="60% - Ênfase4 2" xfId="373" xr:uid="{ADBD4DF4-4D5A-4AD4-A5EA-7DC328526AD1}"/>
    <cellStyle name="60% - Ênfase4 20" xfId="374" xr:uid="{3FAE9167-DC4B-48C2-B149-EF38E08A049F}"/>
    <cellStyle name="60% - Ênfase4 21" xfId="375" xr:uid="{EBC46429-CA6C-458C-BE53-5F200B27B5F2}"/>
    <cellStyle name="60% - Ênfase4 22" xfId="376" xr:uid="{10FE0BA2-760F-41C8-AD27-81D91F59D273}"/>
    <cellStyle name="60% - Ênfase4 23" xfId="377" xr:uid="{3929BD3B-B7DC-4FEE-9748-CDAC10B235EA}"/>
    <cellStyle name="60% - Ênfase4 24" xfId="378" xr:uid="{668C11A7-1B58-4388-8A4A-3C1408EE38EE}"/>
    <cellStyle name="60% - Ênfase4 25" xfId="379" xr:uid="{334CDD92-C407-4364-9C5C-E9EA4EA55103}"/>
    <cellStyle name="60% - Ênfase4 26" xfId="380" xr:uid="{76C50D89-0DA5-4529-92B9-DBE866D13BA8}"/>
    <cellStyle name="60% - Ênfase4 27" xfId="381" xr:uid="{A67EBD6A-F75D-442B-98D1-A5F166CDBC03}"/>
    <cellStyle name="60% - Ênfase4 28" xfId="382" xr:uid="{16FC7CC0-9A15-4B54-9AF6-1E3243E99586}"/>
    <cellStyle name="60% - Ênfase4 29" xfId="383" xr:uid="{11F11B49-6EA4-434E-ADEA-4385B1BA3BBC}"/>
    <cellStyle name="60% - Ênfase4 3" xfId="384" xr:uid="{AE89534D-2F6D-4FFF-B425-FD9E26A4397F}"/>
    <cellStyle name="60% - Ênfase4 30" xfId="385" xr:uid="{44185843-57A8-406B-826F-8C41FC2CD3D3}"/>
    <cellStyle name="60% - Ênfase4 4" xfId="386" xr:uid="{739674F5-FD7E-4EB0-B5E3-DCEFA0717D50}"/>
    <cellStyle name="60% - Ênfase4 5" xfId="387" xr:uid="{7FF60EF2-553D-42EB-B7F4-FD9EA4BAC008}"/>
    <cellStyle name="60% - Ênfase4 6" xfId="388" xr:uid="{A64194BA-9E91-40AE-A29E-CD64BC309A87}"/>
    <cellStyle name="60% - Ênfase4 7" xfId="389" xr:uid="{0A5FFE3E-2999-4C16-AB23-787B1999C858}"/>
    <cellStyle name="60% - Ênfase4 8" xfId="390" xr:uid="{0EC361EA-3682-415D-BE28-DF39DD6310ED}"/>
    <cellStyle name="60% - Ênfase4 9" xfId="391" xr:uid="{9D81ACBB-389B-4B79-8245-E280A1DB6943}"/>
    <cellStyle name="60% - Ênfase5 2" xfId="392" xr:uid="{5795F97B-AE70-4AD6-9DDE-11148F805731}"/>
    <cellStyle name="60% - Ênfase6 10" xfId="393" xr:uid="{3FBFBD5C-56FB-46C3-9B15-DE1FBF806640}"/>
    <cellStyle name="60% - Ênfase6 11" xfId="394" xr:uid="{167D55AD-D170-4A72-9A95-75F5663F321E}"/>
    <cellStyle name="60% - Ênfase6 12" xfId="395" xr:uid="{F933DE79-BF96-4CD7-8EBA-DEAEA7696C1B}"/>
    <cellStyle name="60% - Ênfase6 13" xfId="396" xr:uid="{286FA746-95AB-4A78-8060-D095D0CE3E12}"/>
    <cellStyle name="60% - Ênfase6 14" xfId="397" xr:uid="{1F0B95AD-DDB6-4758-A14D-824E2876C068}"/>
    <cellStyle name="60% - Ênfase6 15" xfId="398" xr:uid="{BF904420-A54A-4EE0-BBEF-5A8CAE0E5626}"/>
    <cellStyle name="60% - Ênfase6 16" xfId="399" xr:uid="{E722352C-E40E-4CEC-968E-9D2D382D1F63}"/>
    <cellStyle name="60% - Ênfase6 17" xfId="400" xr:uid="{6DCB130C-F043-4CE4-B0F6-183FCF32472B}"/>
    <cellStyle name="60% - Ênfase6 18" xfId="401" xr:uid="{B546595A-EEA5-4C19-8128-1A5F307FEC38}"/>
    <cellStyle name="60% - Ênfase6 19" xfId="402" xr:uid="{F7571A9E-2CB9-4BC6-A127-4193F0582639}"/>
    <cellStyle name="60% - Ênfase6 2" xfId="403" xr:uid="{DFE8BAF3-5086-4C6F-A68B-350D6D731AFE}"/>
    <cellStyle name="60% - Ênfase6 20" xfId="404" xr:uid="{C51116D8-DB7D-4588-ADF2-AF4CA159D3E0}"/>
    <cellStyle name="60% - Ênfase6 21" xfId="405" xr:uid="{5D890664-E0E4-4D22-A1D7-2BB20C476790}"/>
    <cellStyle name="60% - Ênfase6 22" xfId="406" xr:uid="{D5ACD3AE-736F-49F8-9816-762EF6463305}"/>
    <cellStyle name="60% - Ênfase6 23" xfId="407" xr:uid="{4387D3A3-A7C9-4AE1-B5C4-B267E3C5639B}"/>
    <cellStyle name="60% - Ênfase6 24" xfId="408" xr:uid="{E9617239-9D50-4914-8D8F-7714AC9D154A}"/>
    <cellStyle name="60% - Ênfase6 25" xfId="409" xr:uid="{671D40D2-15F6-4580-9E7A-05EB4DD34512}"/>
    <cellStyle name="60% - Ênfase6 26" xfId="410" xr:uid="{A24781B1-CAD7-4481-9CE4-018035D7117F}"/>
    <cellStyle name="60% - Ênfase6 27" xfId="411" xr:uid="{B0AEF1CE-7BBD-44C2-9676-1C11A8482C97}"/>
    <cellStyle name="60% - Ênfase6 28" xfId="412" xr:uid="{56EE55E8-5D9C-4B66-9B23-40D931E2E705}"/>
    <cellStyle name="60% - Ênfase6 29" xfId="413" xr:uid="{100474FE-0099-4A31-9AA8-2D7E68D9FEF3}"/>
    <cellStyle name="60% - Ênfase6 3" xfId="414" xr:uid="{51C91A39-4C0F-4FBE-9657-15311C5EF8D6}"/>
    <cellStyle name="60% - Ênfase6 30" xfId="415" xr:uid="{A367CC34-8B88-489C-9117-C380CEC7D4A6}"/>
    <cellStyle name="60% - Ênfase6 4" xfId="416" xr:uid="{61CD7A77-1A11-4BE9-B47B-5F38F7862882}"/>
    <cellStyle name="60% - Ênfase6 5" xfId="417" xr:uid="{58E93D59-1EC0-49FA-B496-96877DC2F150}"/>
    <cellStyle name="60% - Ênfase6 6" xfId="418" xr:uid="{57649560-D51C-4AF1-A827-589E53821EC4}"/>
    <cellStyle name="60% - Ênfase6 7" xfId="419" xr:uid="{A24BD564-8705-42CE-AB3A-3A08E635CF4F}"/>
    <cellStyle name="60% - Ênfase6 8" xfId="420" xr:uid="{F9706A72-B203-4DDA-8567-48DF01AE7623}"/>
    <cellStyle name="60% - Ênfase6 9" xfId="421" xr:uid="{46E0D6F0-D6C8-4D3F-821C-A2979491456A}"/>
    <cellStyle name="Bom 2" xfId="422" xr:uid="{7EB11C14-BD7E-4BBD-8A7A-9E3E647DC9C9}"/>
    <cellStyle name="Bom 3" xfId="423" xr:uid="{AC59F85F-8F13-4713-82ED-1B6F9054B158}"/>
    <cellStyle name="Cálculo 2" xfId="424" xr:uid="{59087133-CEFB-4EDC-B8C7-02833D1C5A1C}"/>
    <cellStyle name="Cálculo 3" xfId="425" xr:uid="{89A74117-C450-4DD0-9268-F332A2FAA059}"/>
    <cellStyle name="Célula de Verificação 2" xfId="426" xr:uid="{8B059575-BF53-4EE3-B6E0-59AFA88B1B8D}"/>
    <cellStyle name="Célula Vinculada 2" xfId="427" xr:uid="{7DD033B7-58B7-46C4-AF58-DE277BACA3FA}"/>
    <cellStyle name="Ênfase1 10" xfId="428" xr:uid="{D1000B54-4239-4043-A85D-0D26D0163E7D}"/>
    <cellStyle name="Ênfase1 11" xfId="429" xr:uid="{3E5FD649-000E-455A-AA6B-9CC2CB7B84F4}"/>
    <cellStyle name="Ênfase1 12" xfId="430" xr:uid="{C00B4D7C-9464-45BB-9B9E-F977D7FC19E4}"/>
    <cellStyle name="Ênfase1 13" xfId="431" xr:uid="{10C2F5F9-18EB-4116-81FE-469B9B1E155D}"/>
    <cellStyle name="Ênfase1 14" xfId="432" xr:uid="{1BD024E9-9D2D-4250-BEED-3F8FA2B2262E}"/>
    <cellStyle name="Ênfase1 15" xfId="433" xr:uid="{9F475C7B-3D6D-49BB-ABA7-67942487E3B4}"/>
    <cellStyle name="Ênfase1 16" xfId="434" xr:uid="{7C36647D-C827-4E06-AF85-37EA897B6EDC}"/>
    <cellStyle name="Ênfase1 17" xfId="435" xr:uid="{4A748EFD-5330-4AE4-BBC8-6F74AA7219DF}"/>
    <cellStyle name="Ênfase1 18" xfId="436" xr:uid="{E9591555-FE9D-4EB0-B067-616DCD73A3B6}"/>
    <cellStyle name="Ênfase1 19" xfId="437" xr:uid="{1BC8D882-B024-43C2-88CE-8F71E003DB41}"/>
    <cellStyle name="Ênfase1 2" xfId="438" xr:uid="{29B34099-FCEF-476D-9D6C-B1763A386E42}"/>
    <cellStyle name="Ênfase1 20" xfId="439" xr:uid="{0BACD05B-569D-4F81-A04A-93ED75C5AF94}"/>
    <cellStyle name="Ênfase1 21" xfId="440" xr:uid="{D90779F9-D042-4810-B94E-1F97D5870639}"/>
    <cellStyle name="Ênfase1 22" xfId="441" xr:uid="{09F86019-FB83-476C-BA0D-0E247C50610C}"/>
    <cellStyle name="Ênfase1 23" xfId="442" xr:uid="{4CABA7FA-9E32-4C10-A865-2B4E586F166A}"/>
    <cellStyle name="Ênfase1 24" xfId="443" xr:uid="{621DC7F5-654D-41A0-9FF4-A7F6D2426238}"/>
    <cellStyle name="Ênfase1 25" xfId="444" xr:uid="{4DE65EEE-2860-40BD-B1AF-AE06FB287E20}"/>
    <cellStyle name="Ênfase1 26" xfId="445" xr:uid="{30D20CC7-83D9-4085-A3D0-F96E1EB1A0B4}"/>
    <cellStyle name="Ênfase1 27" xfId="446" xr:uid="{1D2D07FA-D6A4-47CE-BC47-D7EABF4014D4}"/>
    <cellStyle name="Ênfase1 28" xfId="447" xr:uid="{3F34B2F5-6A70-4839-9C3C-C384477DF6FB}"/>
    <cellStyle name="Ênfase1 29" xfId="448" xr:uid="{90B36128-6EFD-4232-9D56-33ADA6195EA1}"/>
    <cellStyle name="Ênfase1 3" xfId="449" xr:uid="{EF0F2A91-4387-49FC-9E4A-44F411C05F9A}"/>
    <cellStyle name="Ênfase1 30" xfId="450" xr:uid="{3856A861-FC91-4534-A65C-2724A6B82961}"/>
    <cellStyle name="Ênfase1 4" xfId="451" xr:uid="{36B77C14-4D58-4103-9493-D20CD980C11C}"/>
    <cellStyle name="Ênfase1 5" xfId="452" xr:uid="{E677A4B6-2D0A-4A7D-B4C6-3614F522B2AA}"/>
    <cellStyle name="Ênfase1 6" xfId="453" xr:uid="{C2878AC3-2CF7-46EC-8F9C-4330D5CE6BEB}"/>
    <cellStyle name="Ênfase1 7" xfId="454" xr:uid="{18A754D3-89A9-462C-8DDE-5FC3435E8452}"/>
    <cellStyle name="Ênfase1 8" xfId="455" xr:uid="{93532F1E-57EE-47F4-BDBC-89F68EB43709}"/>
    <cellStyle name="Ênfase1 9" xfId="456" xr:uid="{181D19EB-48F7-491C-A2D8-58391542B0ED}"/>
    <cellStyle name="Ênfase2 2" xfId="457" xr:uid="{83EC0A14-696D-4DC0-9365-68B60EED489D}"/>
    <cellStyle name="Ênfase3 2" xfId="458" xr:uid="{81BD64D1-A5AC-4974-8A4E-3F128D42D411}"/>
    <cellStyle name="Ênfase3 3" xfId="459" xr:uid="{B36DFD2B-CEC7-42AC-B7A8-0BDF291A4DC6}"/>
    <cellStyle name="Ênfase4 10" xfId="460" xr:uid="{798505E4-E14F-4AF1-8290-54FF238B0CCE}"/>
    <cellStyle name="Ênfase4 11" xfId="461" xr:uid="{74A185FE-D3F7-4469-8CF5-DAF7B1CE3444}"/>
    <cellStyle name="Ênfase4 12" xfId="462" xr:uid="{300C5F8F-31E8-4D24-B5FD-F02C098914C9}"/>
    <cellStyle name="Ênfase4 13" xfId="463" xr:uid="{B0989742-1DF9-455E-ABB8-759978BBD0CB}"/>
    <cellStyle name="Ênfase4 14" xfId="464" xr:uid="{9556CADB-295A-4FD5-B40D-CDB750836EC6}"/>
    <cellStyle name="Ênfase4 15" xfId="465" xr:uid="{5E0B55E2-6521-4B5D-8E6E-EAF2484ADEA2}"/>
    <cellStyle name="Ênfase4 16" xfId="466" xr:uid="{6BB6B80A-67DA-4E9C-A88E-03E7F5058895}"/>
    <cellStyle name="Ênfase4 17" xfId="467" xr:uid="{871B3F94-1E4D-4424-AF10-071B8116248A}"/>
    <cellStyle name="Ênfase4 18" xfId="468" xr:uid="{57E24B0A-A97F-45EA-A9A6-35E24443040D}"/>
    <cellStyle name="Ênfase4 19" xfId="469" xr:uid="{F3E62224-E469-40F5-B989-B42B17ED4028}"/>
    <cellStyle name="Ênfase4 2" xfId="470" xr:uid="{33C9A857-3ED9-4C8B-B0C7-7951C7A141D4}"/>
    <cellStyle name="Ênfase4 20" xfId="471" xr:uid="{1FDF07CE-E26A-49A4-A664-3A1A68607A8E}"/>
    <cellStyle name="Ênfase4 21" xfId="472" xr:uid="{E7FD7536-5335-445D-9D1E-8B34DED091BE}"/>
    <cellStyle name="Ênfase4 22" xfId="473" xr:uid="{F3A25EE6-6363-440E-A8CB-CA215D1E0B46}"/>
    <cellStyle name="Ênfase4 23" xfId="474" xr:uid="{339FD1C4-5780-40D2-A72F-51A99E9C57C7}"/>
    <cellStyle name="Ênfase4 24" xfId="475" xr:uid="{0A5596E5-8B72-4AEE-BB3A-066AE5DF17B7}"/>
    <cellStyle name="Ênfase4 25" xfId="476" xr:uid="{C954759B-CCF7-4509-9FAB-B97712806013}"/>
    <cellStyle name="Ênfase4 26" xfId="477" xr:uid="{E2510B00-E047-4872-A7A7-00CB9B3CD427}"/>
    <cellStyle name="Ênfase4 27" xfId="478" xr:uid="{0C1ADA13-6713-4F09-84CC-D3EE94AD7D34}"/>
    <cellStyle name="Ênfase4 28" xfId="479" xr:uid="{46996658-2F16-4CCF-8456-94CEABD007C3}"/>
    <cellStyle name="Ênfase4 29" xfId="480" xr:uid="{44B6FD62-7C27-46C8-8C3E-398DA3ADBCFA}"/>
    <cellStyle name="Ênfase4 3" xfId="481" xr:uid="{E33C9067-26D7-4294-93CF-53A41FBAF853}"/>
    <cellStyle name="Ênfase4 30" xfId="482" xr:uid="{4FD61F5D-30D2-40AC-83AA-54C2DB57EE5E}"/>
    <cellStyle name="Ênfase4 4" xfId="483" xr:uid="{2CBFC6C8-408F-4A2B-8838-A2CD9FA79188}"/>
    <cellStyle name="Ênfase4 5" xfId="484" xr:uid="{2E6F8F30-AC20-4517-AA7B-1737B0BBFB2A}"/>
    <cellStyle name="Ênfase4 6" xfId="485" xr:uid="{968F37DF-AC6C-4D1C-884E-1AA46997BFBB}"/>
    <cellStyle name="Ênfase4 7" xfId="486" xr:uid="{02AE1CBA-1571-4A65-BC8D-C0F9A413E786}"/>
    <cellStyle name="Ênfase4 8" xfId="487" xr:uid="{350B3710-E8BE-4984-9998-9E9C5CBE6610}"/>
    <cellStyle name="Ênfase4 9" xfId="488" xr:uid="{4E86476F-5415-47D6-8A5F-CB9BE286122C}"/>
    <cellStyle name="Ênfase5 2" xfId="489" xr:uid="{34E5E2CD-E029-43BC-8038-2281E200D1EB}"/>
    <cellStyle name="Ênfase6 2" xfId="490" xr:uid="{F2EF6A3B-0018-4EF2-9E89-201C397938F5}"/>
    <cellStyle name="Entrada 2" xfId="491" xr:uid="{1BCE3A21-3A47-4277-8F77-26F7FA7C3877}"/>
    <cellStyle name="Escondido" xfId="492" xr:uid="{F49CB701-5470-4EB0-9747-AA048D184183}"/>
    <cellStyle name="Hiperlink" xfId="493" builtinId="8"/>
    <cellStyle name="Hiperlink 2" xfId="494" xr:uid="{43106DB5-E295-42C7-AA68-89E6D4B749A2}"/>
    <cellStyle name="Hiperlink 3" xfId="495" xr:uid="{4C07E382-1E5B-4AC4-B2D9-2448D0958D49}"/>
    <cellStyle name="Hiperlink 4" xfId="496" xr:uid="{CF1D6D14-5D79-4079-8159-58E7F02046B8}"/>
    <cellStyle name="Hiperlink 4 2" xfId="497" xr:uid="{D0710613-94A9-4EDD-96C3-3D69CEAED67C}"/>
    <cellStyle name="Hiperlink 4 3" xfId="498" xr:uid="{25E69C9F-9756-47B1-98CC-035B1A8A0175}"/>
    <cellStyle name="Incorreto 10" xfId="499" xr:uid="{18AF14B1-B52D-4EBC-B400-D0EAC8577A93}"/>
    <cellStyle name="Incorreto 11" xfId="500" xr:uid="{B174DB11-30C4-4B8B-A7A9-417F119045FE}"/>
    <cellStyle name="Incorreto 12" xfId="501" xr:uid="{644B10B2-6257-4357-8970-8304E4B87F79}"/>
    <cellStyle name="Incorreto 13" xfId="502" xr:uid="{220EE37B-11C0-4A1D-805F-2CD1934785DB}"/>
    <cellStyle name="Incorreto 14" xfId="503" xr:uid="{D49B98D6-540C-4846-AF81-806D00FE4BB0}"/>
    <cellStyle name="Incorreto 15" xfId="504" xr:uid="{2FD2D194-7E89-4C90-99B1-529079AE0B8F}"/>
    <cellStyle name="Incorreto 16" xfId="505" xr:uid="{7860A504-1E01-4C0F-91FF-02177211B037}"/>
    <cellStyle name="Incorreto 17" xfId="506" xr:uid="{D3846288-5437-4D51-8F4D-1200ABC1F9BE}"/>
    <cellStyle name="Incorreto 18" xfId="507" xr:uid="{9C9744BB-30CD-4C6A-9418-CF1A83EC8EFE}"/>
    <cellStyle name="Incorreto 19" xfId="508" xr:uid="{BEE82E95-CB87-4813-8430-A0A664659ABD}"/>
    <cellStyle name="Incorreto 2" xfId="509" xr:uid="{7F016B32-C817-4FC6-B294-32E2ED43961D}"/>
    <cellStyle name="Incorreto 20" xfId="510" xr:uid="{A9C1DDA7-68E7-41C1-BF3B-C7FE98305959}"/>
    <cellStyle name="Incorreto 21" xfId="511" xr:uid="{4074BD01-6B96-4D06-838D-9F3542CE0071}"/>
    <cellStyle name="Incorreto 22" xfId="512" xr:uid="{B2AE6179-4F01-4271-9983-5132E8FC376F}"/>
    <cellStyle name="Incorreto 23" xfId="513" xr:uid="{1FF7D94E-C93D-4595-9EBA-B4B94DD09834}"/>
    <cellStyle name="Incorreto 24" xfId="514" xr:uid="{EB0C4028-0DBD-4FF9-80CC-C69BDB2E9750}"/>
    <cellStyle name="Incorreto 25" xfId="515" xr:uid="{2C5FA8E7-9B4C-49BD-8E78-23DC16CF1BE1}"/>
    <cellStyle name="Incorreto 26" xfId="516" xr:uid="{F1FFAEBC-6491-48CB-8CA7-CDECF031EA90}"/>
    <cellStyle name="Incorreto 27" xfId="517" xr:uid="{3EB254FF-D219-42EB-B49E-6874DF91A586}"/>
    <cellStyle name="Incorreto 28" xfId="518" xr:uid="{28A702F6-19BD-41AB-A5E1-BFDE23A867C2}"/>
    <cellStyle name="Incorreto 29" xfId="519" xr:uid="{2399AA4C-FBD7-4941-BCFD-B87C4B4B8C32}"/>
    <cellStyle name="Incorreto 3" xfId="520" xr:uid="{0ED4F590-5796-406E-B6A3-7D2D3C7A1C07}"/>
    <cellStyle name="Incorreto 30" xfId="521" xr:uid="{C094AE16-AB3C-4183-BDCB-784340FBE0BB}"/>
    <cellStyle name="Incorreto 4" xfId="522" xr:uid="{60BC8F5F-BD6C-41EF-9995-CC30D4F47C42}"/>
    <cellStyle name="Incorreto 5" xfId="523" xr:uid="{6EDD364C-0DC2-4D95-BFEE-76E433C29CBC}"/>
    <cellStyle name="Incorreto 6" xfId="524" xr:uid="{FEC27885-429B-4C8D-85F9-383ABFAF6FAC}"/>
    <cellStyle name="Incorreto 7" xfId="525" xr:uid="{2FC03ED7-7EBA-40A3-BE59-B7A937728152}"/>
    <cellStyle name="Incorreto 8" xfId="526" xr:uid="{DBCA6281-3739-4D58-8E93-4AEE0608F04D}"/>
    <cellStyle name="Incorreto 9" xfId="527" xr:uid="{5FFBDF3A-F4CE-4064-9AA2-42941EDFD9AB}"/>
    <cellStyle name="LinhaFinaAbaixo" xfId="528" xr:uid="{677A13C0-F327-4EA6-9FD6-27008B98C19B}"/>
    <cellStyle name="Neutra 2" xfId="529" xr:uid="{71CB9427-2AE2-4D9D-93B4-4D603E334A8F}"/>
    <cellStyle name="Normal" xfId="0" builtinId="0"/>
    <cellStyle name="Normal 10" xfId="530" xr:uid="{6BFDBE2F-936A-46F8-94D2-9A068A7B6CE9}"/>
    <cellStyle name="Normal 10 2" xfId="531" xr:uid="{7324083B-6C12-4222-891F-F8BB1907042F}"/>
    <cellStyle name="Normal 100" xfId="532" xr:uid="{B1F8BAEC-DFF6-4B7A-8BFD-50DEC56BA444}"/>
    <cellStyle name="Normal 101" xfId="533" xr:uid="{2BAA92F2-5E1D-4083-A6AB-C78BE23C6010}"/>
    <cellStyle name="Normal 102" xfId="534" xr:uid="{956A7044-67D4-4B39-A60D-6BF25DAB6EF7}"/>
    <cellStyle name="Normal 103" xfId="535" xr:uid="{8C26339B-C000-4D9C-BEF9-8215677F35FB}"/>
    <cellStyle name="Normal 104" xfId="536" xr:uid="{6316938A-84CD-42A2-BA15-2CD3D67CC0C2}"/>
    <cellStyle name="Normal 105" xfId="537" xr:uid="{7922DB3D-0A09-40A2-8039-B51A21236934}"/>
    <cellStyle name="Normal 106" xfId="538" xr:uid="{5A1C4E4F-3422-43EA-8973-C3EB763558DF}"/>
    <cellStyle name="Normal 107" xfId="539" xr:uid="{B670BC7B-9BD4-4571-B268-E19EB73DFE82}"/>
    <cellStyle name="Normal 108" xfId="540" xr:uid="{0E5DBBB4-3359-49A0-B434-D245B3B44F74}"/>
    <cellStyle name="Normal 109" xfId="541" xr:uid="{126EE027-6657-43F1-8AB5-1FB2C6CF16AA}"/>
    <cellStyle name="Normal 11 2" xfId="542" xr:uid="{45652B54-C5C3-4AC8-9EA7-55996CB75184}"/>
    <cellStyle name="Normal 11 3" xfId="543" xr:uid="{4294F44F-EEDE-4420-8140-CB59658E4101}"/>
    <cellStyle name="Normal 110" xfId="544" xr:uid="{B4083FD9-503B-4665-B383-17E7922EF52A}"/>
    <cellStyle name="Normal 111" xfId="545" xr:uid="{8E36FA33-4421-4C6B-B8DF-05892EC595B6}"/>
    <cellStyle name="Normal 112" xfId="546" xr:uid="{2BB87E1D-BB1D-47DC-BD15-A277B8EF512D}"/>
    <cellStyle name="Normal 113" xfId="547" xr:uid="{7FC39782-A8EF-4682-9131-8FEB5A3AD8EB}"/>
    <cellStyle name="Normal 114" xfId="548" xr:uid="{71A5601A-DEE4-426F-805F-222EFFEC9ECD}"/>
    <cellStyle name="Normal 115" xfId="549" xr:uid="{98893C86-1C9F-4BFB-A870-485CB82E803B}"/>
    <cellStyle name="Normal 116" xfId="550" xr:uid="{C024B8C0-ED3A-4428-B259-BCB990D5EE2E}"/>
    <cellStyle name="Normal 117" xfId="551" xr:uid="{7901A253-DE89-44A7-8EEC-78E10E1406D2}"/>
    <cellStyle name="Normal 118" xfId="552" xr:uid="{C9F1B5A7-82AD-4083-8B3F-E4E1182F531E}"/>
    <cellStyle name="Normal 119" xfId="553" xr:uid="{5664EE27-7A31-48DB-B838-95A466091CBE}"/>
    <cellStyle name="Normal 12 2" xfId="554" xr:uid="{8D6CA1C9-04F5-4368-9143-11DE4A7695C2}"/>
    <cellStyle name="Normal 12 3" xfId="555" xr:uid="{94F2CE7B-6D0C-4E34-8761-5F806D539766}"/>
    <cellStyle name="Normal 120" xfId="556" xr:uid="{5E5E1668-90F1-4C98-959B-A088A3D6E07F}"/>
    <cellStyle name="Normal 121" xfId="557" xr:uid="{321D19DF-E723-46CD-B7F7-6F4A645842DA}"/>
    <cellStyle name="Normal 122" xfId="558" xr:uid="{35296A61-8DDA-4316-8630-8E9A10ACEA0D}"/>
    <cellStyle name="Normal 123" xfId="559" xr:uid="{F748E406-580A-4B00-8788-EFD10FCDC96C}"/>
    <cellStyle name="Normal 124" xfId="560" xr:uid="{63FF0B2F-AF68-4AFB-B114-44C06C9AEE71}"/>
    <cellStyle name="Normal 125" xfId="561" xr:uid="{057CB636-71CD-4C7E-A4F7-DD759274A832}"/>
    <cellStyle name="Normal 126" xfId="562" xr:uid="{B5AD3C24-F9A5-4D04-AA00-8B767431138D}"/>
    <cellStyle name="Normal 127" xfId="563" xr:uid="{DB41F90E-A02E-4697-BEAA-2915DD486B5F}"/>
    <cellStyle name="Normal 128" xfId="564" xr:uid="{360DF493-04E4-4C55-9E74-5F1F406BA003}"/>
    <cellStyle name="Normal 129" xfId="565" xr:uid="{4A4CD740-2088-4670-B72D-CB5C0383859D}"/>
    <cellStyle name="Normal 13 2" xfId="566" xr:uid="{858B4797-19EF-4779-8351-2144A85A5931}"/>
    <cellStyle name="Normal 13 3" xfId="567" xr:uid="{C5B58B5B-FAC9-40E3-A6D0-DC87CF25ABDF}"/>
    <cellStyle name="Normal 130" xfId="568" xr:uid="{F0D4E64B-4FDE-4B09-AE70-07288769C20B}"/>
    <cellStyle name="Normal 131" xfId="569" xr:uid="{64919448-B41C-48A2-BBFC-2B6646B52B87}"/>
    <cellStyle name="Normal 14 2" xfId="570" xr:uid="{C886B281-2FC0-4F72-AFC8-7A107CDB2409}"/>
    <cellStyle name="Normal 14 3" xfId="571" xr:uid="{A2782A82-EEB6-4195-97A4-044AE0FA61EF}"/>
    <cellStyle name="Normal 15 2" xfId="572" xr:uid="{D9338E89-EFFB-4D50-8D22-EB399023F230}"/>
    <cellStyle name="Normal 15 3" xfId="573" xr:uid="{E5F418DD-06D1-422B-AC2C-F83C534A0246}"/>
    <cellStyle name="Normal 16 2" xfId="574" xr:uid="{7D07D633-B586-440D-8EA2-6C537649E68E}"/>
    <cellStyle name="Normal 16 3" xfId="575" xr:uid="{0F7BEA81-4957-4016-9A59-36FC307AC29C}"/>
    <cellStyle name="Normal 17 2" xfId="576" xr:uid="{C472DAB1-9DD5-43DC-82C6-54FF0ACD6D01}"/>
    <cellStyle name="Normal 17 3" xfId="577" xr:uid="{FB425BA6-7A5B-4E60-8760-A2D97B034B90}"/>
    <cellStyle name="Normal 18" xfId="578" xr:uid="{DE181413-E09E-44C8-9929-49A9C5C1062A}"/>
    <cellStyle name="Normal 18 2" xfId="579" xr:uid="{4F8027BE-D23B-4F08-AAA6-934880FA04FB}"/>
    <cellStyle name="Normal 18 2 2" xfId="580" xr:uid="{CAA3495C-17DC-46BE-9308-352AC8309309}"/>
    <cellStyle name="Normal 18 3" xfId="581" xr:uid="{94FDECFC-36DD-414F-99B3-8B21092263B5}"/>
    <cellStyle name="Normal 188" xfId="582" xr:uid="{B52C4E13-234E-4FCB-8D27-0560794AA5F2}"/>
    <cellStyle name="Normal 19" xfId="583" xr:uid="{76509865-5D10-4EC0-9841-D7A5705FBDAE}"/>
    <cellStyle name="Normal 19 2" xfId="584" xr:uid="{F4EF4C08-7DBB-47BA-A36A-654117BC0725}"/>
    <cellStyle name="Normal 19 3" xfId="585" xr:uid="{B00A54A4-2CFC-41AD-9F07-54EA7558173C}"/>
    <cellStyle name="Normal 191" xfId="586" xr:uid="{579B5E67-7E48-42AD-BBBF-1B08A37B1FE4}"/>
    <cellStyle name="Normal 2 10" xfId="587" xr:uid="{7B73506D-C806-4E49-8B01-B1B226D0BF39}"/>
    <cellStyle name="Normal 2 10 10" xfId="588" xr:uid="{3362EA17-437F-476D-9DDB-132925BBFBD9}"/>
    <cellStyle name="Normal 2 10 11" xfId="589" xr:uid="{3C93EA78-678A-4C28-A3DC-0FBDDE797CA3}"/>
    <cellStyle name="Normal 2 10 12" xfId="590" xr:uid="{68B3DEAF-8467-424F-830B-8F627C1FB222}"/>
    <cellStyle name="Normal 2 10 13" xfId="591" xr:uid="{7246BA24-C54E-4E4D-BB29-4F15D2BB7DE0}"/>
    <cellStyle name="Normal 2 10 14" xfId="592" xr:uid="{B467C193-8E8F-496B-83DD-A80C52ECB989}"/>
    <cellStyle name="Normal 2 10 15" xfId="593" xr:uid="{7A00EBF5-E79F-419A-88CA-A279ED20F4B5}"/>
    <cellStyle name="Normal 2 10 16" xfId="594" xr:uid="{7BE51F04-3E6D-49CD-930B-802F3083C212}"/>
    <cellStyle name="Normal 2 10 17" xfId="595" xr:uid="{9F81126A-1614-4826-B79C-68A9FF2E27DF}"/>
    <cellStyle name="Normal 2 10 18" xfId="596" xr:uid="{7D816B98-B5F7-4B2B-9654-8C77824FA2C2}"/>
    <cellStyle name="Normal 2 10 19" xfId="597" xr:uid="{E56082A5-1459-4766-A8A8-939DF3EC3471}"/>
    <cellStyle name="Normal 2 10 2" xfId="598" xr:uid="{1A9BFD06-EE69-41C5-9378-13ACA1AE1190}"/>
    <cellStyle name="Normal 2 10 2 2" xfId="599" xr:uid="{30587C0E-E987-44C4-A66F-0F794CB3779A}"/>
    <cellStyle name="Normal 2 10 2 3" xfId="600" xr:uid="{40B4EB92-A03B-4A2A-9BC8-D022F6E564CE}"/>
    <cellStyle name="Normal 2 10 20" xfId="601" xr:uid="{1265DCE0-87EC-4652-BFE2-5C65697A70C9}"/>
    <cellStyle name="Normal 2 10 21" xfId="602" xr:uid="{71A9EC93-AAD3-48DA-8AF1-085E8D699D54}"/>
    <cellStyle name="Normal 2 10 21 2" xfId="603" xr:uid="{BA39467A-8060-4F58-BD6F-B435FBE768E6}"/>
    <cellStyle name="Normal 2 10 22" xfId="604" xr:uid="{3CFCB8B1-9830-453A-BF51-423AA9EE015D}"/>
    <cellStyle name="Normal 2 10 3" xfId="605" xr:uid="{727A2DA0-F791-4069-A69B-B7A3CF731831}"/>
    <cellStyle name="Normal 2 10 3 2" xfId="606" xr:uid="{99511156-D202-43F2-A295-F29E09C12BD6}"/>
    <cellStyle name="Normal 2 10 3 3" xfId="607" xr:uid="{F16F8A56-C008-4144-9AA2-2F90990D78B2}"/>
    <cellStyle name="Normal 2 10 4" xfId="608" xr:uid="{2D97A3B2-37EA-4DE0-A957-81FF823569D5}"/>
    <cellStyle name="Normal 2 10 5" xfId="609" xr:uid="{9C434455-57AB-4633-9505-3965143009C6}"/>
    <cellStyle name="Normal 2 10 6" xfId="610" xr:uid="{D116EC34-7277-4041-B928-108DF526B11B}"/>
    <cellStyle name="Normal 2 10 7" xfId="611" xr:uid="{7E7E9022-0DAC-48E2-9327-4FF16BDA28D6}"/>
    <cellStyle name="Normal 2 10 8" xfId="612" xr:uid="{7A2C215A-A3F1-4AF3-95D4-B3131769DAE2}"/>
    <cellStyle name="Normal 2 10 9" xfId="613" xr:uid="{7D9A741B-5E47-460C-9B17-40BE6C5599F5}"/>
    <cellStyle name="Normal 2 11" xfId="614" xr:uid="{49671DFA-CFE7-4E13-B17F-FE186BBFC528}"/>
    <cellStyle name="Normal 2 11 10" xfId="615" xr:uid="{DA6B14FE-C0DF-49E2-B243-A9AA9E22C345}"/>
    <cellStyle name="Normal 2 11 11" xfId="616" xr:uid="{56205971-56F4-43B0-9C1C-88ADA567C9D5}"/>
    <cellStyle name="Normal 2 11 12" xfId="617" xr:uid="{5008F94C-A104-473A-80EA-FEA1AB650E87}"/>
    <cellStyle name="Normal 2 11 13" xfId="618" xr:uid="{877FC97E-90E2-4A24-9AE8-BE0C3E73654A}"/>
    <cellStyle name="Normal 2 11 14" xfId="619" xr:uid="{C1579B25-3D51-472A-800B-29E14A3FF5BB}"/>
    <cellStyle name="Normal 2 11 15" xfId="620" xr:uid="{7013BAD0-34E5-48A0-868B-22BB3371CD0E}"/>
    <cellStyle name="Normal 2 11 16" xfId="621" xr:uid="{67003DCE-4261-48B0-B100-FFC52E17D08A}"/>
    <cellStyle name="Normal 2 11 17" xfId="622" xr:uid="{7B03F26F-94AC-40DC-8DAA-6788A5520151}"/>
    <cellStyle name="Normal 2 11 2" xfId="623" xr:uid="{B1F9B337-791B-4940-B724-C9C7D824D0CD}"/>
    <cellStyle name="Normal 2 11 3" xfId="624" xr:uid="{8BD7A1F3-3BEA-4740-A3D7-55ADC65B7D1B}"/>
    <cellStyle name="Normal 2 11 4" xfId="625" xr:uid="{ACDEE087-E0B2-4A49-876C-F3CF88FCC045}"/>
    <cellStyle name="Normal 2 11 5" xfId="626" xr:uid="{8F07355D-ED9D-404A-A2D2-DAF9387A6312}"/>
    <cellStyle name="Normal 2 11 6" xfId="627" xr:uid="{829C617D-7C82-4D04-84E1-4E36D612D3F6}"/>
    <cellStyle name="Normal 2 11 7" xfId="628" xr:uid="{526E98F5-26F5-4F3F-8B03-1FE3C8196339}"/>
    <cellStyle name="Normal 2 11 8" xfId="629" xr:uid="{D3BD7BDD-1055-4ECE-96EF-0CA0E699039E}"/>
    <cellStyle name="Normal 2 11 9" xfId="630" xr:uid="{64FD5544-E6EB-450E-B027-868462AB01AB}"/>
    <cellStyle name="Normal 2 12" xfId="631" xr:uid="{BB4151BA-14B7-41DD-AB27-06611A4FCB63}"/>
    <cellStyle name="Normal 2 12 10" xfId="632" xr:uid="{FCF8EDED-FE13-4133-ABBC-CF5D52E3002A}"/>
    <cellStyle name="Normal 2 12 11" xfId="633" xr:uid="{F4A736BF-A4F7-4579-B7B9-7BD800A6FFE1}"/>
    <cellStyle name="Normal 2 12 12" xfId="634" xr:uid="{7CF9B8C3-8FB2-4D4B-A17E-5F364CCB3229}"/>
    <cellStyle name="Normal 2 12 13" xfId="635" xr:uid="{AAF94C1D-551F-401F-9972-AE9C86CD3B62}"/>
    <cellStyle name="Normal 2 12 14" xfId="636" xr:uid="{4EC1F161-AFBD-4DD3-BFE1-D73D7C431264}"/>
    <cellStyle name="Normal 2 12 15" xfId="637" xr:uid="{8B12BC94-3684-4B65-A38A-7039C267D694}"/>
    <cellStyle name="Normal 2 12 16" xfId="638" xr:uid="{30BF3070-7335-49E7-A04A-C97328EF95B7}"/>
    <cellStyle name="Normal 2 12 2" xfId="639" xr:uid="{E381A12F-C1C4-4B6C-8ED3-F8D55EB07B60}"/>
    <cellStyle name="Normal 2 12 3" xfId="640" xr:uid="{D8D7ED0A-9558-46C4-910C-245E57D316B8}"/>
    <cellStyle name="Normal 2 12 4" xfId="641" xr:uid="{3685E6A1-3646-4BF4-A920-84527F66F2A2}"/>
    <cellStyle name="Normal 2 12 5" xfId="642" xr:uid="{CA37DAB6-8EA6-45E1-B9BE-441DEBB2D4A6}"/>
    <cellStyle name="Normal 2 12 6" xfId="643" xr:uid="{F65BACB9-B951-47C8-A643-F59C37E122CE}"/>
    <cellStyle name="Normal 2 12 7" xfId="644" xr:uid="{9B235D87-904B-4F03-AEA5-3FCA943C4773}"/>
    <cellStyle name="Normal 2 12 8" xfId="645" xr:uid="{126E0820-8C39-42DB-B607-83C00657D1FD}"/>
    <cellStyle name="Normal 2 12 9" xfId="646" xr:uid="{8F1D3A35-A934-45D0-AF22-28A9ABF1ADC7}"/>
    <cellStyle name="Normal 2 13" xfId="647" xr:uid="{094D56A9-6BBC-4686-A517-B027125DF185}"/>
    <cellStyle name="Normal 2 13 2" xfId="648" xr:uid="{BC430F42-1116-406B-85C0-57A4BBAA4EA9}"/>
    <cellStyle name="Normal 2 13 3" xfId="649" xr:uid="{C86172CB-00FA-4881-BA57-7F048E0528A9}"/>
    <cellStyle name="Normal 2 13 4" xfId="650" xr:uid="{6143E3A6-58DE-4094-92BA-275EFDB1A19D}"/>
    <cellStyle name="Normal 2 13 5" xfId="651" xr:uid="{F8B919AE-D07B-4CE3-8FCF-20F6FE05F3F6}"/>
    <cellStyle name="Normal 2 13 6" xfId="652" xr:uid="{097FF494-F1FF-4741-8E54-C345B1152676}"/>
    <cellStyle name="Normal 2 13 7" xfId="653" xr:uid="{5A2EA9D6-4CE5-4494-9ED2-FE4FC6CA10D3}"/>
    <cellStyle name="Normal 2 13 8" xfId="654" xr:uid="{8DC3BC76-912F-4D82-996A-38AC6DB0312A}"/>
    <cellStyle name="Normal 2 13 9" xfId="655" xr:uid="{6EAC6461-16E1-4A0D-8B16-A65F4E7BBE6F}"/>
    <cellStyle name="Normal 2 14" xfId="656" xr:uid="{46E38652-4B4A-4AE1-94E6-1748E5B1021E}"/>
    <cellStyle name="Normal 2 14 2" xfId="657" xr:uid="{6D2D2226-57A0-4BA7-8F97-B0AAB7444E01}"/>
    <cellStyle name="Normal 2 15" xfId="658" xr:uid="{F4CFD74E-34FE-4E33-8A2D-72406D13EEEE}"/>
    <cellStyle name="Normal 2 15 2" xfId="659" xr:uid="{E21E5EF6-7AC5-4897-A73F-CC79EA9DD4EF}"/>
    <cellStyle name="Normal 2 16" xfId="660" xr:uid="{523DA130-2A90-4FA7-9522-67176692313A}"/>
    <cellStyle name="Normal 2 16 2" xfId="661" xr:uid="{7389BAD9-E602-43E2-BCEF-90B515C97ECF}"/>
    <cellStyle name="Normal 2 17" xfId="662" xr:uid="{13674392-830D-4F63-8629-BA6C99A61D52}"/>
    <cellStyle name="Normal 2 17 2" xfId="663" xr:uid="{19777209-1A7D-4118-A6D8-96D7353E981E}"/>
    <cellStyle name="Normal 2 18" xfId="664" xr:uid="{6F2CF211-F811-45F4-AAC3-8917B0BF4FA9}"/>
    <cellStyle name="Normal 2 18 2" xfId="665" xr:uid="{F7F9C222-C527-4897-AC77-1E3F327A1841}"/>
    <cellStyle name="Normal 2 19" xfId="666" xr:uid="{FB0CC3A9-31F3-48C6-AD02-7B19B7C246BE}"/>
    <cellStyle name="Normal 2 19 2" xfId="667" xr:uid="{FD307D3B-F159-465A-8CCF-C188E53C50BD}"/>
    <cellStyle name="Normal 2 19 2 2" xfId="668" xr:uid="{BAD024AB-A7B9-41C8-8DE1-C4A7D92C761E}"/>
    <cellStyle name="Normal 2 19 3" xfId="669" xr:uid="{982453EB-0034-46F9-8442-9D47290002EF}"/>
    <cellStyle name="Normal 2 19 4" xfId="670" xr:uid="{DEFF48A2-587E-4D14-8EF7-E87FAB9BA27A}"/>
    <cellStyle name="Normal 2 19 5" xfId="671" xr:uid="{9EE5D7FE-E05F-46DD-B17A-3A30957E6C98}"/>
    <cellStyle name="Normal 2 19 6" xfId="672" xr:uid="{C25E86B4-B997-4998-92EE-77094331EAED}"/>
    <cellStyle name="Normal 2 2" xfId="673" xr:uid="{36D11240-5FBF-4754-B8CF-30D213609990}"/>
    <cellStyle name="Normal 2 2 10" xfId="674" xr:uid="{5BC9DBF5-3029-4EE5-BB1A-1CFE59697F7C}"/>
    <cellStyle name="Normal 2 2 10 2" xfId="675" xr:uid="{350989D7-C895-45DD-A807-C9E56A6B36C5}"/>
    <cellStyle name="Normal 2 2 10 3" xfId="676" xr:uid="{2A5A018C-E972-4F42-8798-6CA403B96886}"/>
    <cellStyle name="Normal 2 2 11" xfId="677" xr:uid="{D8BB5B70-0A5A-4AA9-AB2D-462BCC773309}"/>
    <cellStyle name="Normal 2 2 11 2" xfId="678" xr:uid="{C5C74005-914B-4E31-9604-EEDEB3ED133A}"/>
    <cellStyle name="Normal 2 2 11 3" xfId="679" xr:uid="{BFE72553-AAF2-4477-9FF8-1A0270FFC640}"/>
    <cellStyle name="Normal 2 2 12" xfId="680" xr:uid="{B1276BB1-45D8-4C10-B5E7-2D0C99D768FE}"/>
    <cellStyle name="Normal 2 2 12 2" xfId="681" xr:uid="{EE2A16A7-6694-4D68-8ACE-BD6AC648B4DB}"/>
    <cellStyle name="Normal 2 2 12 3" xfId="682" xr:uid="{C1EA4DC4-FB3F-4F6D-9711-891301570FAE}"/>
    <cellStyle name="Normal 2 2 13" xfId="683" xr:uid="{D20B690A-BBC5-4B22-9DD2-5BC33ACA7EBB}"/>
    <cellStyle name="Normal 2 2 13 2" xfId="684" xr:uid="{F346AB4B-577D-47FA-86A8-7DE7C720A827}"/>
    <cellStyle name="Normal 2 2 13 3" xfId="685" xr:uid="{772AF080-6C87-49F2-A943-F13F4A44B178}"/>
    <cellStyle name="Normal 2 2 14" xfId="686" xr:uid="{C133C3DC-DE1F-428D-A9DC-73B94DE0E184}"/>
    <cellStyle name="Normal 2 2 15" xfId="687" xr:uid="{CF6CAD02-52AC-4BFB-8D11-BA7D701528CA}"/>
    <cellStyle name="Normal 2 2 16" xfId="688" xr:uid="{B3084E68-F1B7-43F3-BCF0-A0A20C9F0273}"/>
    <cellStyle name="Normal 2 2 16 2" xfId="689" xr:uid="{718ECA54-2166-4385-A4AE-E30B2C023F18}"/>
    <cellStyle name="Normal 2 2 17" xfId="690" xr:uid="{BC11CD00-4E8D-45EA-A872-462387B428D0}"/>
    <cellStyle name="Normal 2 2 18" xfId="691" xr:uid="{27444314-F112-442E-9E32-97164E09C758}"/>
    <cellStyle name="Normal 2 2 19" xfId="692" xr:uid="{9497D3D3-F250-48E7-86DF-4B74B29B4713}"/>
    <cellStyle name="Normal 2 2 2" xfId="693" xr:uid="{9191F26F-C91F-4BCE-B801-64E501B9352E}"/>
    <cellStyle name="Normal 2 2 2 2" xfId="694" xr:uid="{581BD02C-A6B0-47F8-B9D7-79AD4AD53D77}"/>
    <cellStyle name="Normal 2 2 2 3" xfId="695" xr:uid="{404775C1-1189-481F-9F39-F94A2A9AFE73}"/>
    <cellStyle name="Normal 2 2 2 3 2" xfId="696" xr:uid="{303074F9-87DF-4835-AE21-0087C3014BE9}"/>
    <cellStyle name="Normal 2 2 2 4" xfId="697" xr:uid="{F451E2A6-390F-4227-A5EC-38CCB2D61446}"/>
    <cellStyle name="Normal 2 2 20" xfId="698" xr:uid="{2F85F059-F101-4669-886A-099332A51089}"/>
    <cellStyle name="Normal 2 2 21" xfId="699" xr:uid="{515C4D26-2699-4C73-B0C3-ED9B3E13E59C}"/>
    <cellStyle name="Normal 2 2 22" xfId="700" xr:uid="{26825222-CB16-495D-AC3B-F0FEF4F0C0BC}"/>
    <cellStyle name="Normal 2 2 23" xfId="701" xr:uid="{F4550C28-82F4-48E4-93AE-419227F768D8}"/>
    <cellStyle name="Normal 2 2 24" xfId="702" xr:uid="{7635D26F-2EC6-4A4A-B485-401CB55A723F}"/>
    <cellStyle name="Normal 2 2 25" xfId="703" xr:uid="{5799F052-15C1-4218-973A-20C931D8F84E}"/>
    <cellStyle name="Normal 2 2 26" xfId="704" xr:uid="{59405E6C-AAD6-4ECD-ABC4-ED88FE16CBF2}"/>
    <cellStyle name="Normal 2 2 27" xfId="705" xr:uid="{8EEB62BA-1F72-4E8E-9AC2-B13B69D9F41D}"/>
    <cellStyle name="Normal 2 2 28" xfId="706" xr:uid="{6C8993C1-82A8-4833-857E-0D167D3E633B}"/>
    <cellStyle name="Normal 2 2 29" xfId="707" xr:uid="{09A7E6C1-DD40-4955-BD4F-CC34772DF909}"/>
    <cellStyle name="Normal 2 2 3" xfId="708" xr:uid="{023BB4F5-5264-4B33-94D3-10FBF8D7A903}"/>
    <cellStyle name="Normal 2 2 3 2" xfId="709" xr:uid="{F4E33DA2-B853-49E8-B5C2-2A9C20F89A40}"/>
    <cellStyle name="Normal 2 2 3 3" xfId="710" xr:uid="{8F04B8F3-3638-4D82-9D85-9569D3B0EB9F}"/>
    <cellStyle name="Normal 2 2 30" xfId="711" xr:uid="{0431C26F-B49C-4D30-AF71-F4D441059FD4}"/>
    <cellStyle name="Normal 2 2 31" xfId="712" xr:uid="{370CEB83-185F-4E9A-972D-6333247E2F9D}"/>
    <cellStyle name="Normal 2 2 32" xfId="713" xr:uid="{D56AFE03-3267-4DE6-8AD1-A99BA00FAB20}"/>
    <cellStyle name="Normal 2 2 33" xfId="714" xr:uid="{0054E895-AE72-4785-8BCF-45B9E40B77D8}"/>
    <cellStyle name="Normal 2 2 34" xfId="715" xr:uid="{60C6B5A8-FBEE-4281-8280-94BFF95D2111}"/>
    <cellStyle name="Normal 2 2 35" xfId="716" xr:uid="{E00394F6-2BCB-4D06-9C13-D2209E5CBE0B}"/>
    <cellStyle name="Normal 2 2 36" xfId="717" xr:uid="{2EF617D1-B2DD-44DB-9AB6-948E35AA9BEE}"/>
    <cellStyle name="Normal 2 2 4" xfId="718" xr:uid="{0D80423E-8CBB-4A8E-823C-CBD7F897DDEE}"/>
    <cellStyle name="Normal 2 2 4 2" xfId="719" xr:uid="{0812124B-81E0-4680-B228-B30E25C9704B}"/>
    <cellStyle name="Normal 2 2 4 3" xfId="720" xr:uid="{8CB25E31-71CB-46EA-9B15-A409FB07EE84}"/>
    <cellStyle name="Normal 2 2 5" xfId="721" xr:uid="{6F7EF41D-25B4-492B-9FA2-E007DC3CF445}"/>
    <cellStyle name="Normal 2 2 5 2" xfId="722" xr:uid="{9D27395A-BF9C-4332-91FF-68625804F8DE}"/>
    <cellStyle name="Normal 2 2 5 3" xfId="723" xr:uid="{A1B4A9A2-08D1-4FE8-9099-34ABDF971DCF}"/>
    <cellStyle name="Normal 2 2 6" xfId="724" xr:uid="{EAE81ECF-9BD8-4C08-8974-5CD508FCC400}"/>
    <cellStyle name="Normal 2 2 6 2" xfId="725" xr:uid="{A494B6B8-135B-4745-A091-4021F44EC2A4}"/>
    <cellStyle name="Normal 2 2 6 3" xfId="726" xr:uid="{8118D9B1-0AF4-4632-B0E5-D7EFE4E21097}"/>
    <cellStyle name="Normal 2 2 7" xfId="727" xr:uid="{EAEABB82-232B-493B-9EDA-D7DCADFD8BB4}"/>
    <cellStyle name="Normal 2 2 7 2" xfId="728" xr:uid="{9B71ABD2-A175-4D9E-8CD6-ED594002D931}"/>
    <cellStyle name="Normal 2 2 7 3" xfId="729" xr:uid="{29F3B77D-958C-4D74-8C0D-06509477D26B}"/>
    <cellStyle name="Normal 2 2 8" xfId="730" xr:uid="{55D0B248-7D1C-4CD6-B323-4792F973F409}"/>
    <cellStyle name="Normal 2 2 8 2" xfId="731" xr:uid="{BB9FF811-0335-4021-BFAC-33CA80A15D7D}"/>
    <cellStyle name="Normal 2 2 8 2 2" xfId="732" xr:uid="{9CD74E5D-1231-4CC5-B828-5104A0B63E6B}"/>
    <cellStyle name="Normal 2 2 8 2 2 2" xfId="733" xr:uid="{5E4DC045-DB65-4323-A2EF-F8F772E378D0}"/>
    <cellStyle name="Normal 2 2 8 2 3" xfId="734" xr:uid="{081D875F-9953-41E1-836B-1EFCAFD7D436}"/>
    <cellStyle name="Normal 2 2 8 3" xfId="735" xr:uid="{6C8249F6-3C5E-4E6C-BF0D-33F260CB09F5}"/>
    <cellStyle name="Normal 2 2 8 3 2" xfId="736" xr:uid="{BBAD6AEF-21E4-4036-A3DD-B8BF6C91EA8A}"/>
    <cellStyle name="Normal 2 2 8 4" xfId="737" xr:uid="{EA58143E-D3CE-46C6-B594-D2B1D98B09A7}"/>
    <cellStyle name="Normal 2 2 9" xfId="738" xr:uid="{E30FE44C-E79F-4632-8685-8BBD2A127253}"/>
    <cellStyle name="Normal 2 2 9 2" xfId="739" xr:uid="{73728AA0-F763-4C2D-A1CA-F796DF7C86FB}"/>
    <cellStyle name="Normal 2 2 9 3" xfId="740" xr:uid="{BE7113FA-F182-43D3-9932-3C4BF3D25AB2}"/>
    <cellStyle name="Normal 2 2 9 3 2" xfId="741" xr:uid="{30B107DD-3D75-47FC-AA3B-35263C553527}"/>
    <cellStyle name="Normal 2 2 9 3 3" xfId="742" xr:uid="{B4FF526B-7502-44B6-BA39-2B7C2A6B9E58}"/>
    <cellStyle name="Normal 2 2 9 3 4" xfId="743" xr:uid="{63376448-4006-4B59-A074-413B48B86AFB}"/>
    <cellStyle name="Normal 2 2 9 3 5" xfId="744" xr:uid="{4A1A6EF9-1B26-4BAC-87B7-45E9E5172EFF}"/>
    <cellStyle name="Normal 2 2 9 4" xfId="745" xr:uid="{76C1A39D-713B-416E-A0DD-09AC7F38FACE}"/>
    <cellStyle name="Normal 2 20" xfId="746" xr:uid="{DD7385B2-3DDA-4A66-911E-E54BCD6D86C8}"/>
    <cellStyle name="Normal 2 20 2" xfId="747" xr:uid="{92084BF9-0A2E-4A81-AB62-A62A96BB5F90}"/>
    <cellStyle name="Normal 2 20 2 2" xfId="748" xr:uid="{75A872D3-3D12-4F60-94CB-6540066F3D86}"/>
    <cellStyle name="Normal 2 21" xfId="749" xr:uid="{980173BF-493C-4DB2-8B01-5C73A1D5F3A0}"/>
    <cellStyle name="Normal 2 21 2" xfId="750" xr:uid="{82A3DA8E-0C22-46D7-B994-305A3F3ED281}"/>
    <cellStyle name="Normal 2 22" xfId="751" xr:uid="{7DB68206-F763-4A55-97A1-739F6FDCB1A3}"/>
    <cellStyle name="Normal 2 22 2" xfId="752" xr:uid="{BFF3722D-EA6A-4188-B03A-482E308DB14A}"/>
    <cellStyle name="Normal 2 22 3" xfId="753" xr:uid="{D3CD8C4C-9D65-4F0A-830A-42931C725A83}"/>
    <cellStyle name="Normal 2 23" xfId="754" xr:uid="{9785DB9A-AB71-45D5-A538-6F85D0AC3C87}"/>
    <cellStyle name="Normal 2 24" xfId="755" xr:uid="{65BE8308-5307-413B-A0A8-267F4D6206CD}"/>
    <cellStyle name="Normal 2 24 2" xfId="756" xr:uid="{85806409-52E0-47C7-944E-7F9F7BE8F366}"/>
    <cellStyle name="Normal 2 24 2 2" xfId="757" xr:uid="{DBAD15A4-BE33-4CF4-9D90-E241981EC103}"/>
    <cellStyle name="Normal 2 24 2 2 2" xfId="758" xr:uid="{B7AEACC3-F45C-4A31-A6F7-DEAC2EEDD50C}"/>
    <cellStyle name="Normal 2 24 2 2 3" xfId="759" xr:uid="{DF6F4581-287A-4BD0-A9A3-E6ABF47BB8B8}"/>
    <cellStyle name="Normal 2 24 3" xfId="760" xr:uid="{1FBB5787-4B57-40A5-AC98-65A23E817993}"/>
    <cellStyle name="Normal 2 24 3 2" xfId="761" xr:uid="{D68B3620-40DE-484A-B602-28F94A05C5EE}"/>
    <cellStyle name="Normal 2 24 3 3" xfId="762" xr:uid="{0FD41AE7-D5FF-4066-8B19-B18692BC129F}"/>
    <cellStyle name="Normal 2 24 4" xfId="763" xr:uid="{7831DD07-8F14-4A03-AE3E-2F79A11199BE}"/>
    <cellStyle name="Normal 2 25" xfId="764" xr:uid="{137A7D08-B6EF-4BA7-A869-3950FF70CA4A}"/>
    <cellStyle name="Normal 2 25 2" xfId="765" xr:uid="{2FE4F466-9B9F-49BB-83A2-0B69D88BD57B}"/>
    <cellStyle name="Normal 2 25 3" xfId="766" xr:uid="{EF0EF326-B2F1-4A1D-A814-5590402B5515}"/>
    <cellStyle name="Normal 2 26" xfId="767" xr:uid="{ABB3D9BE-E21D-4ADD-8D92-E27B729EB254}"/>
    <cellStyle name="Normal 2 26 2" xfId="768" xr:uid="{9893C973-E4DE-4B20-B84C-369184431604}"/>
    <cellStyle name="Normal 2 26 2 2" xfId="769" xr:uid="{145FA331-4531-447F-BE86-045E0D899AE4}"/>
    <cellStyle name="Normal 2 27" xfId="770" xr:uid="{81D3E0F7-272A-4D4B-9F90-26E968503316}"/>
    <cellStyle name="Normal 2 28" xfId="771" xr:uid="{467D380D-5962-4072-9E7C-D5E299587962}"/>
    <cellStyle name="Normal 2 29" xfId="772" xr:uid="{4EC8CA79-6D31-411B-AE34-93EBE6BB0101}"/>
    <cellStyle name="Normal 2 3" xfId="773" xr:uid="{81212C9A-0AE7-4472-B509-C7F02252FDC2}"/>
    <cellStyle name="Normal 2 3 10" xfId="774" xr:uid="{4769C551-C1E0-4228-A2EC-591F317D7C06}"/>
    <cellStyle name="Normal 2 3 11" xfId="775" xr:uid="{1E092680-1201-4153-967C-04EE81F92C5D}"/>
    <cellStyle name="Normal 2 3 12" xfId="776" xr:uid="{BD59629A-9B33-48E5-854C-CEEA4820F396}"/>
    <cellStyle name="Normal 2 3 13" xfId="777" xr:uid="{769BA009-8DF1-49CE-8904-BB3BCE54A676}"/>
    <cellStyle name="Normal 2 3 14" xfId="778" xr:uid="{795F8FC1-8BEF-4010-B233-54F2F1EDA6B6}"/>
    <cellStyle name="Normal 2 3 15" xfId="779" xr:uid="{0A9E34C6-44BB-46D9-8F48-89A70BAD2302}"/>
    <cellStyle name="Normal 2 3 16" xfId="780" xr:uid="{0981180E-CAC2-47FF-9F6F-110436976A8E}"/>
    <cellStyle name="Normal 2 3 17" xfId="781" xr:uid="{23A90863-43B9-40D3-A3C8-99D43E6CF1F3}"/>
    <cellStyle name="Normal 2 3 18" xfId="782" xr:uid="{2EC7635E-DA7A-4503-BD17-B74A42EEF6B4}"/>
    <cellStyle name="Normal 2 3 19" xfId="783" xr:uid="{EFAF0BC1-E0D5-4E26-B51F-3BEA8B6E306D}"/>
    <cellStyle name="Normal 2 3 2" xfId="784" xr:uid="{DF0E113F-CE37-43E6-9CED-5764715FF0FB}"/>
    <cellStyle name="Normal 2 3 2 2" xfId="785" xr:uid="{760960C9-DF27-48F4-9DB0-F330BEE136D2}"/>
    <cellStyle name="Normal 2 3 2 3" xfId="786" xr:uid="{59CE8B60-8917-4009-933D-3F3A015A8EA3}"/>
    <cellStyle name="Normal 2 3 20" xfId="787" xr:uid="{5892318F-B5B4-497D-8119-0EEEB10D3FD3}"/>
    <cellStyle name="Normal 2 3 21" xfId="788" xr:uid="{EA6EBA8F-E8D3-4C23-86B0-A5FEFE5DB36E}"/>
    <cellStyle name="Normal 2 3 22" xfId="789" xr:uid="{2E0F90A4-358A-47AC-B3D1-D663346D21AC}"/>
    <cellStyle name="Normal 2 3 23" xfId="790" xr:uid="{C1FBF323-AB23-4823-AE59-B504AA8F722F}"/>
    <cellStyle name="Normal 2 3 24" xfId="791" xr:uid="{32F2DD19-163A-4B8B-AD08-07500C534023}"/>
    <cellStyle name="Normal 2 3 25" xfId="792" xr:uid="{4885986E-7481-474B-953E-506D8F6D4C22}"/>
    <cellStyle name="Normal 2 3 26" xfId="793" xr:uid="{84598693-E8B7-45FD-8A61-22A343338C69}"/>
    <cellStyle name="Normal 2 3 3" xfId="794" xr:uid="{CA1C23E7-584F-4E9C-A6B2-2767CDB4A0D6}"/>
    <cellStyle name="Normal 2 3 3 2" xfId="795" xr:uid="{16C1BA1F-4E13-4CAE-BDA3-8122CF2FAD13}"/>
    <cellStyle name="Normal 2 3 3 2 2" xfId="796" xr:uid="{5D8BAECC-3C1F-458E-A8FF-3CE8CB6EC400}"/>
    <cellStyle name="Normal 2 3 3 3" xfId="797" xr:uid="{58692A9B-4941-496B-B3D0-46BFF31E1499}"/>
    <cellStyle name="Normal 2 3 3 4" xfId="798" xr:uid="{57CC67B6-400B-4CCB-B28B-B5DD9A2A3C16}"/>
    <cellStyle name="Normal 2 3 4" xfId="799" xr:uid="{1132B988-E318-46F8-BD18-76FC4512C8EF}"/>
    <cellStyle name="Normal 2 3 4 2" xfId="800" xr:uid="{2C3D2AD4-02B4-4E81-A9CF-51625AA48BD5}"/>
    <cellStyle name="Normal 2 3 4 2 2" xfId="801" xr:uid="{978146AD-62E0-4FE8-916E-0384A9AC8C08}"/>
    <cellStyle name="Normal 2 3 4 3" xfId="802" xr:uid="{159C6B0D-E58A-4556-B10B-C7E5CA321E04}"/>
    <cellStyle name="Normal 2 3 4 4" xfId="803" xr:uid="{3ED3633B-6F00-4BB2-8DE7-A7A02A93C735}"/>
    <cellStyle name="Normal 2 3 5" xfId="804" xr:uid="{D6024453-C23D-4129-B90F-1F5BF9A004DA}"/>
    <cellStyle name="Normal 2 3 5 2" xfId="805" xr:uid="{2A362919-EA12-4F8A-978C-26619FD702C8}"/>
    <cellStyle name="Normal 2 3 5 3" xfId="806" xr:uid="{9D38E91F-E5CF-4D5B-99EC-BEA601E13CE3}"/>
    <cellStyle name="Normal 2 3 5 4" xfId="807" xr:uid="{9580FED8-3BC9-4F9C-99FC-254098B5C5EA}"/>
    <cellStyle name="Normal 2 3 6" xfId="808" xr:uid="{B6CBE010-2565-4C72-8515-4B0FB967C04F}"/>
    <cellStyle name="Normal 2 3 6 2" xfId="809" xr:uid="{7FF7E0B3-73AD-47AF-A155-1C1F4D2EFAD8}"/>
    <cellStyle name="Normal 2 3 6 3" xfId="810" xr:uid="{478373F0-3CC7-4828-92FD-CF9C8F3BC77D}"/>
    <cellStyle name="Normal 2 3 6 4" xfId="811" xr:uid="{AC69CCDE-833D-45E6-A639-2F06066B9AC7}"/>
    <cellStyle name="Normal 2 3 7" xfId="812" xr:uid="{23BD8120-D5CE-4AD5-A146-D825DB90CCFE}"/>
    <cellStyle name="Normal 2 3 7 2" xfId="813" xr:uid="{A39D501A-62BA-4AAD-AB6C-4DB75D372BC3}"/>
    <cellStyle name="Normal 2 3 7 3" xfId="814" xr:uid="{2487A019-CA7A-4F9E-B212-07CF97EB0D3D}"/>
    <cellStyle name="Normal 2 3 8" xfId="815" xr:uid="{4368D611-83D4-4864-9FED-0FD8EA63E9D2}"/>
    <cellStyle name="Normal 2 3 9" xfId="816" xr:uid="{C6495691-24D0-474F-8E46-12621BD2F063}"/>
    <cellStyle name="Normal 2 30" xfId="817" xr:uid="{24360C8A-8052-4751-B4D6-C2EA7E92FA1F}"/>
    <cellStyle name="Normal 2 31" xfId="818" xr:uid="{771C1D01-92C2-4F94-BC68-0EC20F8F8D1C}"/>
    <cellStyle name="Normal 2 31 2" xfId="819" xr:uid="{674FFF88-A326-472B-927C-009687B2C410}"/>
    <cellStyle name="Normal 2 32" xfId="820" xr:uid="{B0C028B1-E3E3-4958-8E66-D17739434557}"/>
    <cellStyle name="Normal 2 33" xfId="821" xr:uid="{CA7D5917-2A04-4D92-BA2E-D2AF38159E33}"/>
    <cellStyle name="Normal 2 33 2" xfId="822" xr:uid="{42DE139E-BAE8-44F0-8E26-0F07C1C36E5F}"/>
    <cellStyle name="Normal 2 34" xfId="823" xr:uid="{9FE289CD-5A4E-43DA-BCBB-8C061EAC6111}"/>
    <cellStyle name="Normal 2 34 2" xfId="824" xr:uid="{297B9E9C-6EAC-45BD-9A05-E2E1A97B525D}"/>
    <cellStyle name="Normal 2 35" xfId="825" xr:uid="{40AEEF63-142C-4006-80A9-F63AEF000F83}"/>
    <cellStyle name="Normal 2 35 2" xfId="826" xr:uid="{79CCF864-3E45-487F-BC0F-29601CF9335F}"/>
    <cellStyle name="Normal 2 36" xfId="827" xr:uid="{A75D4140-3717-4194-A22A-8791233EB4A7}"/>
    <cellStyle name="Normal 2 36 2" xfId="828" xr:uid="{45D6A2CE-9650-488C-8244-CA4EB0B82AF5}"/>
    <cellStyle name="Normal 2 37" xfId="829" xr:uid="{BB0BD34D-382C-4399-BC9A-2265B454E71D}"/>
    <cellStyle name="Normal 2 37 2" xfId="830" xr:uid="{938625F3-30CF-4DE0-8F03-159F0C49CCF6}"/>
    <cellStyle name="Normal 2 38" xfId="831" xr:uid="{9A2AE8BD-8BDF-4D3E-B27A-8F532F974957}"/>
    <cellStyle name="Normal 2 38 2" xfId="832" xr:uid="{8BE9E4C0-E35B-45E3-BDE2-D763A0C4FD9A}"/>
    <cellStyle name="Normal 2 39" xfId="833" xr:uid="{F5C3606F-1E8E-435E-827E-64B29E8E8C49}"/>
    <cellStyle name="Normal 2 39 2" xfId="834" xr:uid="{45F99F32-8CE6-4E7F-A31B-98D83B5987EB}"/>
    <cellStyle name="Normal 2 4" xfId="835" xr:uid="{E00D5F74-0BC7-4CF2-9AB5-E5A76286F5F9}"/>
    <cellStyle name="Normal 2 4 10" xfId="836" xr:uid="{1EA10B40-9BC4-417F-AA2C-17237114494D}"/>
    <cellStyle name="Normal 2 4 10 2" xfId="837" xr:uid="{76A507DC-06B6-433E-B35A-899B71504E6B}"/>
    <cellStyle name="Normal 2 4 10 3" xfId="838" xr:uid="{2F4F0849-9E19-4532-8346-1A19B871E15E}"/>
    <cellStyle name="Normal 2 4 11" xfId="839" xr:uid="{E8F1DC3E-8A4C-4616-B624-E8523A510946}"/>
    <cellStyle name="Normal 2 4 12" xfId="840" xr:uid="{BD493173-39BE-4351-A40C-B0D5E8C6C9D0}"/>
    <cellStyle name="Normal 2 4 13" xfId="841" xr:uid="{028E9A02-C9B9-47D6-BD4C-C7B0A059FB92}"/>
    <cellStyle name="Normal 2 4 14" xfId="842" xr:uid="{733B8883-E863-4A3C-9478-B7DFEACB9B95}"/>
    <cellStyle name="Normal 2 4 15" xfId="843" xr:uid="{F8EC9F43-AFE4-4D36-97CF-4657BE592B81}"/>
    <cellStyle name="Normal 2 4 16" xfId="844" xr:uid="{98C4D143-E601-48C3-B957-8913B7C1FB5A}"/>
    <cellStyle name="Normal 2 4 17" xfId="845" xr:uid="{41C086DB-F9F0-4731-A813-0AF464325B0F}"/>
    <cellStyle name="Normal 2 4 18" xfId="846" xr:uid="{2B37255A-748E-4613-A077-445681BACFAF}"/>
    <cellStyle name="Normal 2 4 19" xfId="847" xr:uid="{AA7D047D-1FCB-4DCC-A77B-FB33B7FF008C}"/>
    <cellStyle name="Normal 2 4 2" xfId="848" xr:uid="{C1D120DB-D5BB-4318-BD64-3CD888F72506}"/>
    <cellStyle name="Normal 2 4 2 2" xfId="849" xr:uid="{B5132EE8-C06A-4852-B14C-570E3CC608F8}"/>
    <cellStyle name="Normal 2 4 2 2 10" xfId="850" xr:uid="{D9C7D3B0-55B7-4758-BB8E-9B42005BFD41}"/>
    <cellStyle name="Normal 2 4 2 2 11" xfId="851" xr:uid="{3AF9CEDA-E8EB-4436-AEB8-C21A4BF74BA5}"/>
    <cellStyle name="Normal 2 4 2 2 12" xfId="852" xr:uid="{51F10639-2D9C-4FE0-A20D-386BDB981360}"/>
    <cellStyle name="Normal 2 4 2 2 13" xfId="853" xr:uid="{EECE1372-5349-4AC5-BBF9-038EF6DFDCAB}"/>
    <cellStyle name="Normal 2 4 2 2 14" xfId="854" xr:uid="{7A17D4CE-ADF6-4932-A19E-2C96FF1A9A42}"/>
    <cellStyle name="Normal 2 4 2 2 15" xfId="855" xr:uid="{39FA6578-1C36-48AE-A44D-54C469AB5F04}"/>
    <cellStyle name="Normal 2 4 2 2 16" xfId="856" xr:uid="{A650EEAC-8B42-4B9D-8673-4DC484489604}"/>
    <cellStyle name="Normal 2 4 2 2 17" xfId="857" xr:uid="{2E4AEEB1-FA86-4711-9BB7-E631CD314BFE}"/>
    <cellStyle name="Normal 2 4 2 2 18" xfId="858" xr:uid="{749A5164-E165-4EED-A27C-D35D630FD9F4}"/>
    <cellStyle name="Normal 2 4 2 2 19" xfId="859" xr:uid="{F06C72DA-341A-49A3-A6F5-321B1B996F31}"/>
    <cellStyle name="Normal 2 4 2 2 2" xfId="860" xr:uid="{F50F2433-31C5-47A5-BF2E-4E125393B1EF}"/>
    <cellStyle name="Normal 2 4 2 2 2 2" xfId="861" xr:uid="{828B5BBE-BB2E-44AD-8B5A-2451932DAFD1}"/>
    <cellStyle name="Normal 2 4 2 2 2 2 10" xfId="862" xr:uid="{8412AD56-11DC-4AE0-A37B-3C77DB2C6BB7}"/>
    <cellStyle name="Normal 2 4 2 2 2 2 11" xfId="863" xr:uid="{323A4572-88AA-428F-A527-76CEED92194D}"/>
    <cellStyle name="Normal 2 4 2 2 2 2 12" xfId="864" xr:uid="{851FEE32-E83F-42F7-8A95-0C6EE496502D}"/>
    <cellStyle name="Normal 2 4 2 2 2 2 13" xfId="865" xr:uid="{926A33DE-BD65-4A1E-B388-32971D7A35C7}"/>
    <cellStyle name="Normal 2 4 2 2 2 2 14" xfId="866" xr:uid="{A12667AA-F4FC-4C6F-A885-EE4B2B303507}"/>
    <cellStyle name="Normal 2 4 2 2 2 2 15" xfId="867" xr:uid="{1C2B22E5-7E5E-4E78-B936-C091AFD30CB2}"/>
    <cellStyle name="Normal 2 4 2 2 2 2 16" xfId="868" xr:uid="{9D320B89-2447-45DB-914D-7F4328219862}"/>
    <cellStyle name="Normal 2 4 2 2 2 2 17" xfId="869" xr:uid="{E59A7E8B-DDC9-4A3A-B8DD-66E034BE74BC}"/>
    <cellStyle name="Normal 2 4 2 2 2 2 18" xfId="870" xr:uid="{BEB65204-692E-441F-A3AB-210281E2F135}"/>
    <cellStyle name="Normal 2 4 2 2 2 2 19" xfId="871" xr:uid="{7463E1DB-723C-4C7B-9CE5-D8E82A5EEDBB}"/>
    <cellStyle name="Normal 2 4 2 2 2 2 2" xfId="872" xr:uid="{43CAFF00-B8F9-45CB-A27E-0C18158EF8CA}"/>
    <cellStyle name="Normal 2 4 2 2 2 2 2 2" xfId="873" xr:uid="{67706B56-F532-4E59-AD23-9103704F8702}"/>
    <cellStyle name="Normal 2 4 2 2 2 2 2 2 10" xfId="874" xr:uid="{13682CCB-83A5-4D25-AD09-92CA61B044E2}"/>
    <cellStyle name="Normal 2 4 2 2 2 2 2 2 11" xfId="875" xr:uid="{BCCC0B97-C886-443E-93B3-DD5FA6C0E594}"/>
    <cellStyle name="Normal 2 4 2 2 2 2 2 2 12" xfId="876" xr:uid="{F12F229A-9060-43C3-85F3-4B07C63CE37E}"/>
    <cellStyle name="Normal 2 4 2 2 2 2 2 2 13" xfId="877" xr:uid="{10D1C351-4F86-4B5C-8C27-A9FFBB1B6892}"/>
    <cellStyle name="Normal 2 4 2 2 2 2 2 2 14" xfId="878" xr:uid="{1750C957-127C-4656-A4FD-2B2BEC81E5BA}"/>
    <cellStyle name="Normal 2 4 2 2 2 2 2 2 15" xfId="879" xr:uid="{458CA989-0271-478B-86D7-99D8CA48761C}"/>
    <cellStyle name="Normal 2 4 2 2 2 2 2 2 16" xfId="880" xr:uid="{717EAB32-13BA-43BF-A381-23F7E299F654}"/>
    <cellStyle name="Normal 2 4 2 2 2 2 2 2 17" xfId="881" xr:uid="{23541876-ECB5-4648-B1C5-A39EAA24F749}"/>
    <cellStyle name="Normal 2 4 2 2 2 2 2 2 18" xfId="882" xr:uid="{6A659BE6-EA25-4412-BEC7-9C9875C18273}"/>
    <cellStyle name="Normal 2 4 2 2 2 2 2 2 19" xfId="883" xr:uid="{CE9A30A7-FF67-4E2A-A0D5-067227447FE3}"/>
    <cellStyle name="Normal 2 4 2 2 2 2 2 2 2" xfId="884" xr:uid="{A5081C41-49BA-4D01-8FE7-5FE384B65D17}"/>
    <cellStyle name="Normal 2 4 2 2 2 2 2 2 2 2" xfId="885" xr:uid="{4A43DEE3-EC63-421D-AF21-E0A892B2CEC3}"/>
    <cellStyle name="Normal 2 4 2 2 2 2 2 2 2 3" xfId="886" xr:uid="{4CE7213B-E4A6-4057-99FB-CADE68FCDBCC}"/>
    <cellStyle name="Normal 2 4 2 2 2 2 2 2 20" xfId="887" xr:uid="{620205FC-832D-4711-8E9C-603D69988E72}"/>
    <cellStyle name="Normal 2 4 2 2 2 2 2 2 21" xfId="888" xr:uid="{F23DFB5A-61B3-40D2-BCE9-B51E2B05592B}"/>
    <cellStyle name="Normal 2 4 2 2 2 2 2 2 22" xfId="889" xr:uid="{B0385005-04AB-41AE-8DDC-572F27E4F5A7}"/>
    <cellStyle name="Normal 2 4 2 2 2 2 2 2 23" xfId="890" xr:uid="{CE37191F-99C3-424A-959E-0EAF6671F5D9}"/>
    <cellStyle name="Normal 2 4 2 2 2 2 2 2 24" xfId="891" xr:uid="{ABB9AE29-B372-484E-A44F-CF43203D65C9}"/>
    <cellStyle name="Normal 2 4 2 2 2 2 2 2 25" xfId="892" xr:uid="{54271407-997C-461E-974B-B895B691FB12}"/>
    <cellStyle name="Normal 2 4 2 2 2 2 2 2 3" xfId="893" xr:uid="{5BC72FBF-B5FC-4DFB-B07D-CC16AE943234}"/>
    <cellStyle name="Normal 2 4 2 2 2 2 2 2 3 2" xfId="894" xr:uid="{DBC8A32B-119F-4266-BE12-91D681E72C3D}"/>
    <cellStyle name="Normal 2 4 2 2 2 2 2 2 3 3" xfId="895" xr:uid="{568DD5E9-7243-417C-99C3-EC1F3E63A594}"/>
    <cellStyle name="Normal 2 4 2 2 2 2 2 2 4" xfId="896" xr:uid="{DB14B3B5-0964-4705-928C-1B64B650B055}"/>
    <cellStyle name="Normal 2 4 2 2 2 2 2 2 4 2" xfId="897" xr:uid="{8836FA57-D942-49D8-AA2B-6C66A8CD4CCA}"/>
    <cellStyle name="Normal 2 4 2 2 2 2 2 2 4 3" xfId="898" xr:uid="{70E15DFE-5D60-4305-B99A-068A83BF89DA}"/>
    <cellStyle name="Normal 2 4 2 2 2 2 2 2 5" xfId="899" xr:uid="{78DBAB04-E477-4B6E-9C43-35CBFD41FF96}"/>
    <cellStyle name="Normal 2 4 2 2 2 2 2 2 5 2" xfId="900" xr:uid="{F4726453-FA90-4F6E-9AB4-55630AEC95C8}"/>
    <cellStyle name="Normal 2 4 2 2 2 2 2 2 5 3" xfId="901" xr:uid="{1E4F7A3A-88F5-48FA-A426-E2F7807ED5F7}"/>
    <cellStyle name="Normal 2 4 2 2 2 2 2 2 6" xfId="902" xr:uid="{FFF8806C-680A-43EE-9659-0CB8EC9425E6}"/>
    <cellStyle name="Normal 2 4 2 2 2 2 2 2 6 2" xfId="903" xr:uid="{56349C75-6959-4FF8-8233-EA19C71234D7}"/>
    <cellStyle name="Normal 2 4 2 2 2 2 2 2 6 3" xfId="904" xr:uid="{76F402FC-5BC6-4F7E-A6DA-B7E6A0ED7BBC}"/>
    <cellStyle name="Normal 2 4 2 2 2 2 2 2 7" xfId="905" xr:uid="{ECEF9324-945C-4A3A-B819-A138B1FF1286}"/>
    <cellStyle name="Normal 2 4 2 2 2 2 2 2 7 2" xfId="906" xr:uid="{F15C6042-6B5C-4CF6-91D7-28FCB48705C3}"/>
    <cellStyle name="Normal 2 4 2 2 2 2 2 2 7 3" xfId="907" xr:uid="{1630DF0B-2C3B-4EAF-B3BA-AD62EB8415F1}"/>
    <cellStyle name="Normal 2 4 2 2 2 2 2 2 8" xfId="908" xr:uid="{94DCD5CD-F93E-4C1B-B847-ECA7423F9E1C}"/>
    <cellStyle name="Normal 2 4 2 2 2 2 2 2 9" xfId="909" xr:uid="{D7A4F4A1-2047-449D-BEB9-E02C9CF731AD}"/>
    <cellStyle name="Normal 2 4 2 2 2 2 2 3" xfId="910" xr:uid="{F82E70C0-CB03-41A5-B8FD-96CDDB0941F6}"/>
    <cellStyle name="Normal 2 4 2 2 2 2 20" xfId="911" xr:uid="{1A2DD8F3-8073-4141-B84B-3739E7E1B528}"/>
    <cellStyle name="Normal 2 4 2 2 2 2 21" xfId="912" xr:uid="{86499146-DBDC-4683-AFE3-3F0D840D20A7}"/>
    <cellStyle name="Normal 2 4 2 2 2 2 22" xfId="913" xr:uid="{CCEC16CD-C008-4425-9573-7E6A36478CBA}"/>
    <cellStyle name="Normal 2 4 2 2 2 2 23" xfId="914" xr:uid="{B87C444C-6619-4712-A54C-F002AB27D3A9}"/>
    <cellStyle name="Normal 2 4 2 2 2 2 24" xfId="915" xr:uid="{FCF633AD-A590-4FCE-8100-AA9760286E81}"/>
    <cellStyle name="Normal 2 4 2 2 2 2 25" xfId="916" xr:uid="{ED9025EE-EF12-4B0D-9AF2-048579EB3AD7}"/>
    <cellStyle name="Normal 2 4 2 2 2 2 26" xfId="917" xr:uid="{2E6018BE-BD1F-4BBC-9CA8-25C349F688A2}"/>
    <cellStyle name="Normal 2 4 2 2 2 2 3" xfId="918" xr:uid="{10D5507A-ED9A-49DE-8A6B-3ABA38033A34}"/>
    <cellStyle name="Normal 2 4 2 2 2 2 3 2" xfId="919" xr:uid="{590ABBE9-0549-4875-AA5B-5ED117611584}"/>
    <cellStyle name="Normal 2 4 2 2 2 2 3 3" xfId="920" xr:uid="{17019820-3319-47B3-815B-C3D7F31C88A3}"/>
    <cellStyle name="Normal 2 4 2 2 2 2 4" xfId="921" xr:uid="{D0C6891C-3063-4A54-A9A3-D55D6FC65A32}"/>
    <cellStyle name="Normal 2 4 2 2 2 2 4 2" xfId="922" xr:uid="{ADD5FFF5-CC32-4DA8-A818-EE462C5A04D0}"/>
    <cellStyle name="Normal 2 4 2 2 2 2 4 3" xfId="923" xr:uid="{E6FCFDC3-72DF-4C2A-9D47-2C15FEDF8BC7}"/>
    <cellStyle name="Normal 2 4 2 2 2 2 5" xfId="924" xr:uid="{BEA58DE1-EC55-4ADF-96C3-7A74BD59824A}"/>
    <cellStyle name="Normal 2 4 2 2 2 2 5 2" xfId="925" xr:uid="{38B49FA1-A561-46A2-9002-CAAFAF5419B4}"/>
    <cellStyle name="Normal 2 4 2 2 2 2 5 3" xfId="926" xr:uid="{1D99E83C-8D4F-479A-83D1-07E865BA682B}"/>
    <cellStyle name="Normal 2 4 2 2 2 2 6" xfId="927" xr:uid="{2897FBF1-D97E-4898-9762-C8F9C0C49865}"/>
    <cellStyle name="Normal 2 4 2 2 2 2 6 2" xfId="928" xr:uid="{9EADAE9D-C677-4DFA-A4E8-C819450FD00B}"/>
    <cellStyle name="Normal 2 4 2 2 2 2 6 3" xfId="929" xr:uid="{67E9BADA-6EBC-4660-8DC5-D8E657645CBF}"/>
    <cellStyle name="Normal 2 4 2 2 2 2 7" xfId="930" xr:uid="{AD9F543A-D9F3-43B8-BB69-9457EC485E1B}"/>
    <cellStyle name="Normal 2 4 2 2 2 2 7 2" xfId="931" xr:uid="{26883675-162A-47CE-8FE9-68AA12FDA7A7}"/>
    <cellStyle name="Normal 2 4 2 2 2 2 7 3" xfId="932" xr:uid="{BA5E228D-20CF-436A-AD27-D3600CFB3FC2}"/>
    <cellStyle name="Normal 2 4 2 2 2 2 8" xfId="933" xr:uid="{AB58A924-90E2-4416-9F46-8FEA0BEF7302}"/>
    <cellStyle name="Normal 2 4 2 2 2 2 8 2" xfId="934" xr:uid="{7F355260-BD4E-46E2-AD53-FC5EA2CE4088}"/>
    <cellStyle name="Normal 2 4 2 2 2 2 8 3" xfId="935" xr:uid="{B847170F-585B-4B75-9806-B8A255FD144E}"/>
    <cellStyle name="Normal 2 4 2 2 2 2 9" xfId="936" xr:uid="{B306648E-E1E7-45A3-9712-F6BEFCABBA28}"/>
    <cellStyle name="Normal 2 4 2 2 2 3" xfId="937" xr:uid="{6659BD66-87AD-49BA-8C4A-1A85EC117F72}"/>
    <cellStyle name="Normal 2 4 2 2 2 3 10" xfId="938" xr:uid="{A1B98346-C572-44D4-B0DE-330F69922E78}"/>
    <cellStyle name="Normal 2 4 2 2 2 3 11" xfId="939" xr:uid="{7030B08C-AEE1-4C4A-9E57-F0BFD4F2D65A}"/>
    <cellStyle name="Normal 2 4 2 2 2 3 12" xfId="940" xr:uid="{3DD06540-0857-4B4F-A5FF-882DADEFC772}"/>
    <cellStyle name="Normal 2 4 2 2 2 3 13" xfId="941" xr:uid="{C434C71B-087C-4BEF-8593-8EBA6A32C7A6}"/>
    <cellStyle name="Normal 2 4 2 2 2 3 14" xfId="942" xr:uid="{25661037-B6E5-4F35-A07B-5549C2E7B6AA}"/>
    <cellStyle name="Normal 2 4 2 2 2 3 15" xfId="943" xr:uid="{FFC53B3C-B217-4ADC-9391-5873B74DE8AD}"/>
    <cellStyle name="Normal 2 4 2 2 2 3 16" xfId="944" xr:uid="{0971B52A-B288-4989-A134-607964D7DD93}"/>
    <cellStyle name="Normal 2 4 2 2 2 3 17" xfId="945" xr:uid="{A1F543F9-CF78-45C9-A62B-7523C050BDFB}"/>
    <cellStyle name="Normal 2 4 2 2 2 3 18" xfId="946" xr:uid="{140E6D54-57D9-41AB-BC52-893BE69E7DBC}"/>
    <cellStyle name="Normal 2 4 2 2 2 3 19" xfId="947" xr:uid="{FE20199D-DBF0-43B2-B776-8A35C03BEC5B}"/>
    <cellStyle name="Normal 2 4 2 2 2 3 2" xfId="948" xr:uid="{9EFD45D9-637F-4360-BC7B-2B29B5D0E0DE}"/>
    <cellStyle name="Normal 2 4 2 2 2 3 2 2" xfId="949" xr:uid="{A974F164-AFB7-4CFE-BCEE-3665FBE25236}"/>
    <cellStyle name="Normal 2 4 2 2 2 3 2 3" xfId="950" xr:uid="{23DD9955-2894-46BF-9A78-BCAF4D087EA2}"/>
    <cellStyle name="Normal 2 4 2 2 2 3 20" xfId="951" xr:uid="{FA5C830C-B85C-4045-B811-40F3720DC21A}"/>
    <cellStyle name="Normal 2 4 2 2 2 3 21" xfId="952" xr:uid="{FA754F4B-1EDA-490A-B6DB-42F486D99F68}"/>
    <cellStyle name="Normal 2 4 2 2 2 3 22" xfId="953" xr:uid="{C0C1AC04-3CA6-48EB-9C73-D8C4F3387F83}"/>
    <cellStyle name="Normal 2 4 2 2 2 3 23" xfId="954" xr:uid="{B1187BEF-C90C-4612-A7F3-4B15E481C39F}"/>
    <cellStyle name="Normal 2 4 2 2 2 3 24" xfId="955" xr:uid="{2C63743E-ACB1-46BA-9685-60AB70553D3A}"/>
    <cellStyle name="Normal 2 4 2 2 2 3 25" xfId="956" xr:uid="{F6341202-3A84-4556-9020-80D17E899C08}"/>
    <cellStyle name="Normal 2 4 2 2 2 3 3" xfId="957" xr:uid="{62767631-41F7-420E-B063-A2F82382E73D}"/>
    <cellStyle name="Normal 2 4 2 2 2 3 3 2" xfId="958" xr:uid="{E8A235F5-EAC4-48E9-9192-19AD881FAEE6}"/>
    <cellStyle name="Normal 2 4 2 2 2 3 3 3" xfId="959" xr:uid="{94DB5255-2140-4ED3-AA29-E931767F52A6}"/>
    <cellStyle name="Normal 2 4 2 2 2 3 4" xfId="960" xr:uid="{122D4199-AFF1-4D30-9D2D-D5A76381C2B5}"/>
    <cellStyle name="Normal 2 4 2 2 2 3 4 2" xfId="961" xr:uid="{C9C67AD5-4D76-4DC3-993B-E6D9BB2A0581}"/>
    <cellStyle name="Normal 2 4 2 2 2 3 4 3" xfId="962" xr:uid="{97F15ADA-97EF-42E1-91F9-BC49FAC98419}"/>
    <cellStyle name="Normal 2 4 2 2 2 3 5" xfId="963" xr:uid="{B4C49EE5-8F70-4C0D-9758-531ABA58B9DC}"/>
    <cellStyle name="Normal 2 4 2 2 2 3 5 2" xfId="964" xr:uid="{40625F6B-1F82-434E-B5B8-A24949B3D1C8}"/>
    <cellStyle name="Normal 2 4 2 2 2 3 5 3" xfId="965" xr:uid="{16167E63-D8D0-4B57-BFB0-00C53944DB21}"/>
    <cellStyle name="Normal 2 4 2 2 2 3 6" xfId="966" xr:uid="{9A421914-3A3E-4B64-ADAC-34767CDDCDBC}"/>
    <cellStyle name="Normal 2 4 2 2 2 3 6 2" xfId="967" xr:uid="{78CC3D62-BBE8-4F63-8E4E-7B311B7B236A}"/>
    <cellStyle name="Normal 2 4 2 2 2 3 6 3" xfId="968" xr:uid="{6661BA55-CF1B-480F-AA0A-038375E613B3}"/>
    <cellStyle name="Normal 2 4 2 2 2 3 7" xfId="969" xr:uid="{3B77A4E6-0F2C-4C9C-8CC6-AD15B7D29F0F}"/>
    <cellStyle name="Normal 2 4 2 2 2 3 7 2" xfId="970" xr:uid="{3DF3DDCE-C853-450A-9BCC-4274147C6748}"/>
    <cellStyle name="Normal 2 4 2 2 2 3 7 3" xfId="971" xr:uid="{6EFBBAB5-3AC4-478A-88AC-C910AE2DFB3B}"/>
    <cellStyle name="Normal 2 4 2 2 2 3 8" xfId="972" xr:uid="{8B1A8F7A-CFFB-4A53-BE6B-4EC4FA8B6FAE}"/>
    <cellStyle name="Normal 2 4 2 2 2 3 9" xfId="973" xr:uid="{550FB4DE-EDDE-48A4-8D11-D41146FC7257}"/>
    <cellStyle name="Normal 2 4 2 2 2 4" xfId="974" xr:uid="{F7EA96A6-BE9A-41BF-B3E5-B3C3C053FA82}"/>
    <cellStyle name="Normal 2 4 2 2 20" xfId="975" xr:uid="{9F64B4DF-A005-438C-B061-0F5DBCBE41D3}"/>
    <cellStyle name="Normal 2 4 2 2 21" xfId="976" xr:uid="{110CB013-5DE5-4479-8AAD-B05CEA70AF87}"/>
    <cellStyle name="Normal 2 4 2 2 22" xfId="977" xr:uid="{6B9F939E-F644-40FE-9743-E45CE4DA7FEE}"/>
    <cellStyle name="Normal 2 4 2 2 23" xfId="978" xr:uid="{110FEA05-6B5E-4BF2-B6F6-64BF2F5E5BDB}"/>
    <cellStyle name="Normal 2 4 2 2 24" xfId="979" xr:uid="{237921BA-71D1-4F55-A3A5-DA18BF0EC820}"/>
    <cellStyle name="Normal 2 4 2 2 25" xfId="980" xr:uid="{27628F59-C95F-4516-891D-8504007F92D9}"/>
    <cellStyle name="Normal 2 4 2 2 26" xfId="981" xr:uid="{FE2CF8F9-E86C-4509-9EE3-C98BB5687C28}"/>
    <cellStyle name="Normal 2 4 2 2 27" xfId="982" xr:uid="{CB86A3EE-959B-4B06-B6EA-3C4227B0CA85}"/>
    <cellStyle name="Normal 2 4 2 2 3" xfId="983" xr:uid="{41E67AA8-AD4D-48EA-95BE-9D3E5FC9DB60}"/>
    <cellStyle name="Normal 2 4 2 2 3 2" xfId="984" xr:uid="{219EDF37-5FFB-4A08-A30C-5FED8355A016}"/>
    <cellStyle name="Normal 2 4 2 2 3 2 10" xfId="985" xr:uid="{780AD7C3-1C18-4A47-8A5F-794969222CEA}"/>
    <cellStyle name="Normal 2 4 2 2 3 2 11" xfId="986" xr:uid="{4EB5BA8B-3B0C-42F1-ABD3-56A44C6C398C}"/>
    <cellStyle name="Normal 2 4 2 2 3 2 12" xfId="987" xr:uid="{72847A35-1E16-4EA6-B4F3-CA88560BF2C7}"/>
    <cellStyle name="Normal 2 4 2 2 3 2 13" xfId="988" xr:uid="{E6E94A4E-A1C2-40D1-AFD5-0B0669A8417C}"/>
    <cellStyle name="Normal 2 4 2 2 3 2 14" xfId="989" xr:uid="{D682D1E6-A370-4F0F-BBDB-7A0174A0BD0D}"/>
    <cellStyle name="Normal 2 4 2 2 3 2 15" xfId="990" xr:uid="{7C94D061-A6AF-41B8-8263-5CE32CBB2376}"/>
    <cellStyle name="Normal 2 4 2 2 3 2 16" xfId="991" xr:uid="{5690A672-20D0-4FCC-97BF-A2CB3858F60D}"/>
    <cellStyle name="Normal 2 4 2 2 3 2 17" xfId="992" xr:uid="{968A5BFD-2CEC-4717-AE14-133255241490}"/>
    <cellStyle name="Normal 2 4 2 2 3 2 18" xfId="993" xr:uid="{5A048B40-3600-4F23-9ED7-AE18006D907C}"/>
    <cellStyle name="Normal 2 4 2 2 3 2 19" xfId="994" xr:uid="{DB8CE49B-33CD-4346-8F02-7E50EE333330}"/>
    <cellStyle name="Normal 2 4 2 2 3 2 2" xfId="995" xr:uid="{6F944112-A479-42DE-84AB-87FE93117539}"/>
    <cellStyle name="Normal 2 4 2 2 3 2 2 2" xfId="996" xr:uid="{96433ECD-70E4-401D-A51D-DF29D5F62E5D}"/>
    <cellStyle name="Normal 2 4 2 2 3 2 2 3" xfId="997" xr:uid="{F73CA94F-35AD-404A-8B65-44AF4BAE0043}"/>
    <cellStyle name="Normal 2 4 2 2 3 2 20" xfId="998" xr:uid="{0E34FAE6-D6BF-423A-9C94-669C3AD164BC}"/>
    <cellStyle name="Normal 2 4 2 2 3 2 21" xfId="999" xr:uid="{5B250CE1-1243-4484-A89F-E5689330F785}"/>
    <cellStyle name="Normal 2 4 2 2 3 2 22" xfId="1000" xr:uid="{2339A080-5E54-4945-A868-1E3C50087B9D}"/>
    <cellStyle name="Normal 2 4 2 2 3 2 23" xfId="1001" xr:uid="{88D97765-719C-437A-BC81-6BC6A6BE0306}"/>
    <cellStyle name="Normal 2 4 2 2 3 2 24" xfId="1002" xr:uid="{CC46E183-0C3B-4A11-8CF7-C4BAC958D0DA}"/>
    <cellStyle name="Normal 2 4 2 2 3 2 25" xfId="1003" xr:uid="{DFFDECE0-3895-49CF-8103-468EBD1DB4CC}"/>
    <cellStyle name="Normal 2 4 2 2 3 2 3" xfId="1004" xr:uid="{B081E7C3-045A-4410-B775-4A57EC145BDB}"/>
    <cellStyle name="Normal 2 4 2 2 3 2 3 2" xfId="1005" xr:uid="{BDC607EF-4601-4C1B-9FC6-092349DDD273}"/>
    <cellStyle name="Normal 2 4 2 2 3 2 3 3" xfId="1006" xr:uid="{C91BEDFA-F1F2-4FA9-A13A-54032DB033D3}"/>
    <cellStyle name="Normal 2 4 2 2 3 2 4" xfId="1007" xr:uid="{57AB352D-9360-4EB1-9C2E-5051FB4B31F0}"/>
    <cellStyle name="Normal 2 4 2 2 3 2 4 2" xfId="1008" xr:uid="{DCDA3524-113E-4B6B-BE7F-BDCF34FCB4FF}"/>
    <cellStyle name="Normal 2 4 2 2 3 2 4 3" xfId="1009" xr:uid="{766C1642-510D-4F34-B941-C629F2982226}"/>
    <cellStyle name="Normal 2 4 2 2 3 2 5" xfId="1010" xr:uid="{EE1D7FEC-E388-44DE-85D7-04E71A231E57}"/>
    <cellStyle name="Normal 2 4 2 2 3 2 5 2" xfId="1011" xr:uid="{D9B2C84B-64A6-4F14-8C8E-8F4C81A3EC0C}"/>
    <cellStyle name="Normal 2 4 2 2 3 2 5 3" xfId="1012" xr:uid="{8B165F9D-B58B-49D3-BAC3-3268D1B74AE4}"/>
    <cellStyle name="Normal 2 4 2 2 3 2 6" xfId="1013" xr:uid="{9D0C327B-28C5-44F5-9AE4-6835551E9203}"/>
    <cellStyle name="Normal 2 4 2 2 3 2 6 2" xfId="1014" xr:uid="{701DD9F3-89EA-4FE2-8AE6-528DF5783817}"/>
    <cellStyle name="Normal 2 4 2 2 3 2 6 3" xfId="1015" xr:uid="{EE0DE953-9897-43E8-AC60-51824CAF019C}"/>
    <cellStyle name="Normal 2 4 2 2 3 2 7" xfId="1016" xr:uid="{3574E4B2-91E6-4B71-8185-5A26CE95C43C}"/>
    <cellStyle name="Normal 2 4 2 2 3 2 7 2" xfId="1017" xr:uid="{875D8D96-7AED-46B4-8928-A0EEAF008947}"/>
    <cellStyle name="Normal 2 4 2 2 3 2 7 3" xfId="1018" xr:uid="{02CB2BF3-02F1-4D76-93F4-27C887D3D80F}"/>
    <cellStyle name="Normal 2 4 2 2 3 2 8" xfId="1019" xr:uid="{716AC6E3-853F-49B2-A460-D052B1343082}"/>
    <cellStyle name="Normal 2 4 2 2 3 2 9" xfId="1020" xr:uid="{1173672F-1475-49DF-9B5E-E6CCD98BEB9C}"/>
    <cellStyle name="Normal 2 4 2 2 3 3" xfId="1021" xr:uid="{09C5E572-31A5-41CC-BEB8-041BF9C3BF46}"/>
    <cellStyle name="Normal 2 4 2 2 4" xfId="1022" xr:uid="{4B202A5C-28CB-4C6B-B2CB-558070BCFE80}"/>
    <cellStyle name="Normal 2 4 2 2 4 2" xfId="1023" xr:uid="{5CB6EB3B-5237-4C59-90FF-D3E7EA8092C3}"/>
    <cellStyle name="Normal 2 4 2 2 4 3" xfId="1024" xr:uid="{2EE20592-C3FD-4404-B460-DE8CAE73EE64}"/>
    <cellStyle name="Normal 2 4 2 2 5" xfId="1025" xr:uid="{ED58E1AD-EF61-405F-B855-61E6B90EB5EC}"/>
    <cellStyle name="Normal 2 4 2 2 5 2" xfId="1026" xr:uid="{8954C62C-7037-4C24-A394-23FBD04BCF85}"/>
    <cellStyle name="Normal 2 4 2 2 5 3" xfId="1027" xr:uid="{1110D14D-3164-4C62-8361-D343CDBEC8B4}"/>
    <cellStyle name="Normal 2 4 2 2 6" xfId="1028" xr:uid="{2DA0FE8C-31FA-4D0D-934D-299885672FF5}"/>
    <cellStyle name="Normal 2 4 2 2 6 2" xfId="1029" xr:uid="{B2928D6E-BF17-47DA-9B97-B349CDD02D6A}"/>
    <cellStyle name="Normal 2 4 2 2 6 3" xfId="1030" xr:uid="{0EBFB50C-6A3A-415F-AB98-1359707AC43B}"/>
    <cellStyle name="Normal 2 4 2 2 7" xfId="1031" xr:uid="{C33D1027-3C4D-42D8-A5D3-F4C46AD540A4}"/>
    <cellStyle name="Normal 2 4 2 2 7 2" xfId="1032" xr:uid="{08F3D0BA-062D-4DA9-B898-F4BCD9355646}"/>
    <cellStyle name="Normal 2 4 2 2 7 3" xfId="1033" xr:uid="{A59BAF42-AF49-4CBD-A898-41C37BD77F3E}"/>
    <cellStyle name="Normal 2 4 2 2 8" xfId="1034" xr:uid="{786112A2-D9E5-4062-9523-48401D78A5A9}"/>
    <cellStyle name="Normal 2 4 2 2 8 2" xfId="1035" xr:uid="{2A1DC50B-B83A-487C-AFE5-FC4B40277E90}"/>
    <cellStyle name="Normal 2 4 2 2 8 3" xfId="1036" xr:uid="{C82D99E7-DC69-4E9C-A11F-BF6133393A3D}"/>
    <cellStyle name="Normal 2 4 2 2 9" xfId="1037" xr:uid="{48B87185-B1CE-4EB0-976A-9EF74B1C7B1C}"/>
    <cellStyle name="Normal 2 4 2 2 9 2" xfId="1038" xr:uid="{5432ACF4-B8F6-4DF9-8856-61C3FCA6E5CA}"/>
    <cellStyle name="Normal 2 4 2 2 9 3" xfId="1039" xr:uid="{9DE6BC39-1AE5-4986-BD11-5E30BFCAAB18}"/>
    <cellStyle name="Normal 2 4 2 3" xfId="1040" xr:uid="{D5BA29ED-27C4-40AD-9F5D-1AF5550730DA}"/>
    <cellStyle name="Normal 2 4 2 3 10" xfId="1041" xr:uid="{DB77815F-357C-4E38-B4C6-F07D840B148C}"/>
    <cellStyle name="Normal 2 4 2 3 11" xfId="1042" xr:uid="{D805396D-B633-4C57-9A97-77B7FF808C54}"/>
    <cellStyle name="Normal 2 4 2 3 12" xfId="1043" xr:uid="{1C59CD60-07EF-4D86-A13B-3EE22CC441BB}"/>
    <cellStyle name="Normal 2 4 2 3 13" xfId="1044" xr:uid="{43A2455A-E4B0-4D8A-8CD9-823A77D3FE1E}"/>
    <cellStyle name="Normal 2 4 2 3 14" xfId="1045" xr:uid="{B059B517-D49C-4ABA-995C-780939245737}"/>
    <cellStyle name="Normal 2 4 2 3 15" xfId="1046" xr:uid="{07006DA0-9100-4AC1-90BF-B425047FFF07}"/>
    <cellStyle name="Normal 2 4 2 3 16" xfId="1047" xr:uid="{FA68312E-864B-42B2-843D-7BC9A640A69D}"/>
    <cellStyle name="Normal 2 4 2 3 17" xfId="1048" xr:uid="{E21C9DC7-6DD6-4825-B988-197BDCC6F0DB}"/>
    <cellStyle name="Normal 2 4 2 3 18" xfId="1049" xr:uid="{F57C789C-46EA-48F9-855E-65A39C5D5EB5}"/>
    <cellStyle name="Normal 2 4 2 3 19" xfId="1050" xr:uid="{3A75DDB5-DD2D-48AC-B75B-279D7A1EFBE4}"/>
    <cellStyle name="Normal 2 4 2 3 2" xfId="1051" xr:uid="{5C32FFEE-6849-4107-831B-7320BA5F6D69}"/>
    <cellStyle name="Normal 2 4 2 3 2 2" xfId="1052" xr:uid="{B90F1F20-2B14-45F1-98D0-9833B1EC0910}"/>
    <cellStyle name="Normal 2 4 2 3 2 2 10" xfId="1053" xr:uid="{7A05B02F-B231-4F50-BBC6-A1492FDA9D50}"/>
    <cellStyle name="Normal 2 4 2 3 2 2 11" xfId="1054" xr:uid="{26A029AE-6333-4604-838E-4B3090A8D382}"/>
    <cellStyle name="Normal 2 4 2 3 2 2 12" xfId="1055" xr:uid="{3C5C3D20-5D5F-4432-91EC-2CB2428A1F37}"/>
    <cellStyle name="Normal 2 4 2 3 2 2 13" xfId="1056" xr:uid="{43D1A3E9-25EB-41C5-8B02-227632F0CF45}"/>
    <cellStyle name="Normal 2 4 2 3 2 2 14" xfId="1057" xr:uid="{79F55B37-EA60-41F8-82AF-578D6C2AE7CB}"/>
    <cellStyle name="Normal 2 4 2 3 2 2 15" xfId="1058" xr:uid="{2595BBFF-7635-4B8E-AA08-A29410F7C9AA}"/>
    <cellStyle name="Normal 2 4 2 3 2 2 16" xfId="1059" xr:uid="{C26F9C75-7768-42CA-BC32-F5BB7D2CDF60}"/>
    <cellStyle name="Normal 2 4 2 3 2 2 17" xfId="1060" xr:uid="{6D1C335D-254C-419C-B28E-71638F1DCC4F}"/>
    <cellStyle name="Normal 2 4 2 3 2 2 18" xfId="1061" xr:uid="{0127F6F8-5A6F-45ED-AC56-030A4991578B}"/>
    <cellStyle name="Normal 2 4 2 3 2 2 19" xfId="1062" xr:uid="{C2BB15B3-BD22-4134-8400-B57BEC0EB83D}"/>
    <cellStyle name="Normal 2 4 2 3 2 2 2" xfId="1063" xr:uid="{4A2602E1-92B9-436B-A881-8EF75AD87431}"/>
    <cellStyle name="Normal 2 4 2 3 2 2 2 2" xfId="1064" xr:uid="{A8F52E63-EB64-40DA-9C28-4BE76632F603}"/>
    <cellStyle name="Normal 2 4 2 3 2 2 2 3" xfId="1065" xr:uid="{7BFF9BBC-6FE5-4704-9A30-20E86B02D54D}"/>
    <cellStyle name="Normal 2 4 2 3 2 2 20" xfId="1066" xr:uid="{55DD7D19-9D96-4D63-AC71-A1B9C49D0400}"/>
    <cellStyle name="Normal 2 4 2 3 2 2 21" xfId="1067" xr:uid="{327BE8C2-1DE7-476E-AEE2-D5D82F5873F7}"/>
    <cellStyle name="Normal 2 4 2 3 2 2 22" xfId="1068" xr:uid="{5E974A89-93E5-4A5D-BE72-BB6B05F8B4E3}"/>
    <cellStyle name="Normal 2 4 2 3 2 2 23" xfId="1069" xr:uid="{1895D475-AA8B-46AB-BBF9-1C74A696F7E6}"/>
    <cellStyle name="Normal 2 4 2 3 2 2 24" xfId="1070" xr:uid="{5D703367-E970-4647-985D-45EBB6A1069A}"/>
    <cellStyle name="Normal 2 4 2 3 2 2 25" xfId="1071" xr:uid="{0CF62623-261B-4CEE-9104-087A25858479}"/>
    <cellStyle name="Normal 2 4 2 3 2 2 3" xfId="1072" xr:uid="{49062137-CF17-4535-8D85-A460B3F4E493}"/>
    <cellStyle name="Normal 2 4 2 3 2 2 3 2" xfId="1073" xr:uid="{DC019E49-23FC-432B-87CA-6DBAC321AA47}"/>
    <cellStyle name="Normal 2 4 2 3 2 2 3 3" xfId="1074" xr:uid="{2520CB22-5A6E-42E0-903A-33925FB3336F}"/>
    <cellStyle name="Normal 2 4 2 3 2 2 4" xfId="1075" xr:uid="{13CB8381-2550-4B8D-A339-BD8A06038E36}"/>
    <cellStyle name="Normal 2 4 2 3 2 2 4 2" xfId="1076" xr:uid="{A28E1C23-5002-41EB-B759-8D8D4D89D00C}"/>
    <cellStyle name="Normal 2 4 2 3 2 2 4 3" xfId="1077" xr:uid="{73B6C9A5-71F2-412E-82D6-F1279ED596CC}"/>
    <cellStyle name="Normal 2 4 2 3 2 2 5" xfId="1078" xr:uid="{C858189E-1228-4A80-A0F9-9685B6999946}"/>
    <cellStyle name="Normal 2 4 2 3 2 2 5 2" xfId="1079" xr:uid="{F3176BF6-F6A0-45B9-BB41-58DF8DAAD14D}"/>
    <cellStyle name="Normal 2 4 2 3 2 2 5 3" xfId="1080" xr:uid="{01243886-76FA-4626-936F-01DBF82BF2AC}"/>
    <cellStyle name="Normal 2 4 2 3 2 2 6" xfId="1081" xr:uid="{3AF50826-16A4-4813-BE9B-5265E9720D18}"/>
    <cellStyle name="Normal 2 4 2 3 2 2 6 2" xfId="1082" xr:uid="{5B80CD55-8BDC-4D27-8F6C-0FA2DBD45C58}"/>
    <cellStyle name="Normal 2 4 2 3 2 2 6 3" xfId="1083" xr:uid="{56927208-B15F-436C-8076-84F83794F7A3}"/>
    <cellStyle name="Normal 2 4 2 3 2 2 7" xfId="1084" xr:uid="{2E80C2F3-B23A-4F8A-885F-45BF90F86A0E}"/>
    <cellStyle name="Normal 2 4 2 3 2 2 7 2" xfId="1085" xr:uid="{5317609C-B150-46DF-B932-6D20EAF295C6}"/>
    <cellStyle name="Normal 2 4 2 3 2 2 7 3" xfId="1086" xr:uid="{437C5CD3-EC97-49D1-93E0-CF6BDC68A4AA}"/>
    <cellStyle name="Normal 2 4 2 3 2 2 8" xfId="1087" xr:uid="{96C0F71B-3844-4359-B77E-2207E5EC10A0}"/>
    <cellStyle name="Normal 2 4 2 3 2 2 9" xfId="1088" xr:uid="{6321C741-084A-4462-A411-E6BB3D212C41}"/>
    <cellStyle name="Normal 2 4 2 3 2 3" xfId="1089" xr:uid="{9A48DF2B-F6CA-4691-A2C5-7C84A3A6099E}"/>
    <cellStyle name="Normal 2 4 2 3 20" xfId="1090" xr:uid="{7385905B-0B1E-4D3A-8A83-946516F4D768}"/>
    <cellStyle name="Normal 2 4 2 3 21" xfId="1091" xr:uid="{A741FD48-630A-4CF9-9365-B9BEB5CAA998}"/>
    <cellStyle name="Normal 2 4 2 3 22" xfId="1092" xr:uid="{00E27305-783A-48D9-8E24-CF79509B1BF2}"/>
    <cellStyle name="Normal 2 4 2 3 23" xfId="1093" xr:uid="{5319EA78-39C6-4DE5-98A6-ED8A46453D23}"/>
    <cellStyle name="Normal 2 4 2 3 24" xfId="1094" xr:uid="{FDCEAD5B-53D2-481F-A6AE-BAFA8CA021A0}"/>
    <cellStyle name="Normal 2 4 2 3 25" xfId="1095" xr:uid="{34EF807B-A65F-4295-876A-088A15E18716}"/>
    <cellStyle name="Normal 2 4 2 3 26" xfId="1096" xr:uid="{5A636027-9DBE-4FF4-A9C6-40EEAF192B96}"/>
    <cellStyle name="Normal 2 4 2 3 3" xfId="1097" xr:uid="{631B7784-B3D9-4C2B-A01E-588FB01EB6E7}"/>
    <cellStyle name="Normal 2 4 2 3 3 2" xfId="1098" xr:uid="{B1BD4AD3-121C-4094-8A0B-C552398EEFF7}"/>
    <cellStyle name="Normal 2 4 2 3 3 3" xfId="1099" xr:uid="{7F4AAB09-B5CE-4B98-82A0-8D7A48B31585}"/>
    <cellStyle name="Normal 2 4 2 3 4" xfId="1100" xr:uid="{AA013102-D0B2-4772-85B1-C5C3536A6810}"/>
    <cellStyle name="Normal 2 4 2 3 4 2" xfId="1101" xr:uid="{AF97D16E-888E-48C9-B081-C94F57DC3164}"/>
    <cellStyle name="Normal 2 4 2 3 4 3" xfId="1102" xr:uid="{03D98E4C-DE25-4E8F-B846-D7EDF7894B04}"/>
    <cellStyle name="Normal 2 4 2 3 5" xfId="1103" xr:uid="{64DCA6FB-4801-415F-B058-F4E36CEE8B0E}"/>
    <cellStyle name="Normal 2 4 2 3 5 2" xfId="1104" xr:uid="{2AEF885F-5A7F-4C34-ABE0-FD24655830FF}"/>
    <cellStyle name="Normal 2 4 2 3 5 3" xfId="1105" xr:uid="{F46A75BB-98F6-4C37-A125-7349FABDF7C4}"/>
    <cellStyle name="Normal 2 4 2 3 6" xfId="1106" xr:uid="{D6A7EDFB-BBDB-4F89-B0A2-D69D9B77E126}"/>
    <cellStyle name="Normal 2 4 2 3 6 2" xfId="1107" xr:uid="{3A0DCAD6-0339-460C-9E71-CCE241971DD4}"/>
    <cellStyle name="Normal 2 4 2 3 6 3" xfId="1108" xr:uid="{9304CA7E-20CF-4BBA-885B-0E745C605613}"/>
    <cellStyle name="Normal 2 4 2 3 7" xfId="1109" xr:uid="{F992F302-3B9C-4922-9B2D-25EF118C883C}"/>
    <cellStyle name="Normal 2 4 2 3 7 2" xfId="1110" xr:uid="{6939F474-B469-40EF-BE0E-09DBAF2E7978}"/>
    <cellStyle name="Normal 2 4 2 3 7 3" xfId="1111" xr:uid="{6443D48A-A7CF-4B6D-8D2C-3899A6257F1D}"/>
    <cellStyle name="Normal 2 4 2 3 8" xfId="1112" xr:uid="{EAAB7007-40C3-4E20-AE2D-36BA1F57D889}"/>
    <cellStyle name="Normal 2 4 2 3 8 2" xfId="1113" xr:uid="{662755E3-280A-40E2-B18A-EB03AEC3E020}"/>
    <cellStyle name="Normal 2 4 2 3 8 3" xfId="1114" xr:uid="{FD130CED-DEFC-497A-AADE-7E1D2B61EFD8}"/>
    <cellStyle name="Normal 2 4 2 3 9" xfId="1115" xr:uid="{665E5A1A-FD92-43CE-BAC1-906FF9FF060D}"/>
    <cellStyle name="Normal 2 4 2 4" xfId="1116" xr:uid="{8809A988-B349-4EAC-BEEE-C25DF254CBC2}"/>
    <cellStyle name="Normal 2 4 2 4 10" xfId="1117" xr:uid="{FA177FC6-4BC0-4566-85BE-4084939A0A30}"/>
    <cellStyle name="Normal 2 4 2 4 11" xfId="1118" xr:uid="{BB9E8A85-B28D-478E-8CDF-32DF518A3E21}"/>
    <cellStyle name="Normal 2 4 2 4 12" xfId="1119" xr:uid="{67E52E3E-72FD-4FEC-B6FC-26B35E93447E}"/>
    <cellStyle name="Normal 2 4 2 4 13" xfId="1120" xr:uid="{AE6AE6BA-94D1-40B7-881C-3895615D5ECA}"/>
    <cellStyle name="Normal 2 4 2 4 14" xfId="1121" xr:uid="{26AB69A2-7B90-43D7-91A4-536532682076}"/>
    <cellStyle name="Normal 2 4 2 4 15" xfId="1122" xr:uid="{AECF69F0-13CE-4014-B8F6-11C8737F3671}"/>
    <cellStyle name="Normal 2 4 2 4 16" xfId="1123" xr:uid="{D23DFB52-AB36-4A68-BB30-A7CF16D450DC}"/>
    <cellStyle name="Normal 2 4 2 4 17" xfId="1124" xr:uid="{90EC58C6-DDD6-4453-9DC8-512DC0CB9229}"/>
    <cellStyle name="Normal 2 4 2 4 18" xfId="1125" xr:uid="{D22D2B4A-0D0B-47A2-978C-398A143289EC}"/>
    <cellStyle name="Normal 2 4 2 4 19" xfId="1126" xr:uid="{508C7369-D6E9-4890-AC5C-0EEBF5596377}"/>
    <cellStyle name="Normal 2 4 2 4 2" xfId="1127" xr:uid="{20567D75-6E25-4AB6-AAC3-0AF3A17BD705}"/>
    <cellStyle name="Normal 2 4 2 4 2 2" xfId="1128" xr:uid="{8E8324D9-0044-4C93-8538-7027AC233DB6}"/>
    <cellStyle name="Normal 2 4 2 4 2 3" xfId="1129" xr:uid="{8A82A37E-7DD4-46B8-8890-B8C955431F90}"/>
    <cellStyle name="Normal 2 4 2 4 20" xfId="1130" xr:uid="{9067D6F4-8434-4AD1-BEB4-5B6E8393EF90}"/>
    <cellStyle name="Normal 2 4 2 4 21" xfId="1131" xr:uid="{E601F9A9-ECD5-46ED-86F2-5E0E9F80D8E2}"/>
    <cellStyle name="Normal 2 4 2 4 22" xfId="1132" xr:uid="{5C211D76-3136-4F5B-A980-11E10BDE951F}"/>
    <cellStyle name="Normal 2 4 2 4 23" xfId="1133" xr:uid="{98AB2336-B9DA-41A9-90FF-1DFD57B6669A}"/>
    <cellStyle name="Normal 2 4 2 4 24" xfId="1134" xr:uid="{D0342B2B-082B-4998-98C3-5DA4F0E2CEB4}"/>
    <cellStyle name="Normal 2 4 2 4 25" xfId="1135" xr:uid="{85249685-CF83-481C-AFC4-4A0E5CD64A02}"/>
    <cellStyle name="Normal 2 4 2 4 3" xfId="1136" xr:uid="{E6C27AEE-CFC6-4834-97EB-CFEAFB9E9DCE}"/>
    <cellStyle name="Normal 2 4 2 4 3 2" xfId="1137" xr:uid="{05973AE9-1CE1-468C-8B57-5C6A5500AD5D}"/>
    <cellStyle name="Normal 2 4 2 4 3 3" xfId="1138" xr:uid="{20FA5567-AE95-40E4-BE15-65870E973A4F}"/>
    <cellStyle name="Normal 2 4 2 4 4" xfId="1139" xr:uid="{6DCF5713-032E-4CCE-942C-9D7AF121B7DB}"/>
    <cellStyle name="Normal 2 4 2 4 4 2" xfId="1140" xr:uid="{B658D3C2-FD35-4689-B9ED-8D7F26EE267D}"/>
    <cellStyle name="Normal 2 4 2 4 4 3" xfId="1141" xr:uid="{0AF0285A-55A3-42DF-8802-83EDB965D788}"/>
    <cellStyle name="Normal 2 4 2 4 5" xfId="1142" xr:uid="{C543354E-9623-4C85-BD3B-BDFDB5027316}"/>
    <cellStyle name="Normal 2 4 2 4 5 2" xfId="1143" xr:uid="{47887EA2-C515-49A1-BD3F-3F36F580AA23}"/>
    <cellStyle name="Normal 2 4 2 4 5 3" xfId="1144" xr:uid="{22CF7276-D0ED-4335-85E6-D9271AEA135A}"/>
    <cellStyle name="Normal 2 4 2 4 6" xfId="1145" xr:uid="{0A08F9BA-769E-4019-8908-2C6D3F39ED97}"/>
    <cellStyle name="Normal 2 4 2 4 6 2" xfId="1146" xr:uid="{FEF83213-10C9-4CB1-85CB-9182B7C4E95A}"/>
    <cellStyle name="Normal 2 4 2 4 6 3" xfId="1147" xr:uid="{352C20BA-D008-43E7-9682-3E8E35585CD6}"/>
    <cellStyle name="Normal 2 4 2 4 7" xfId="1148" xr:uid="{B9951E75-71EC-457F-A9C4-AD840BAF74C4}"/>
    <cellStyle name="Normal 2 4 2 4 7 2" xfId="1149" xr:uid="{D58AA9F5-D8FE-4EDE-9121-26D4D74F589D}"/>
    <cellStyle name="Normal 2 4 2 4 7 3" xfId="1150" xr:uid="{5FF9540B-241D-4247-87E2-DC12538F1738}"/>
    <cellStyle name="Normal 2 4 2 4 8" xfId="1151" xr:uid="{DBE4687D-E884-45E6-A406-C6CE5AC0BE9E}"/>
    <cellStyle name="Normal 2 4 2 4 9" xfId="1152" xr:uid="{8B96501E-55AF-4AF6-9DE2-059450D67AF6}"/>
    <cellStyle name="Normal 2 4 2 5" xfId="1153" xr:uid="{E1B811C7-69E7-4D51-A58E-D0518F1FF0D8}"/>
    <cellStyle name="Normal 2 4 20" xfId="1154" xr:uid="{BF795716-47CA-4840-8698-9AB356F300A5}"/>
    <cellStyle name="Normal 2 4 21" xfId="1155" xr:uid="{048E06F5-E9EA-4ADC-9836-BD60A3D477EA}"/>
    <cellStyle name="Normal 2 4 22" xfId="1156" xr:uid="{6B28C8B9-B2DC-40BD-8282-46B1D4D1595E}"/>
    <cellStyle name="Normal 2 4 23" xfId="1157" xr:uid="{2681E949-DF5A-4B9D-9FA0-1BE64E10930F}"/>
    <cellStyle name="Normal 2 4 24" xfId="1158" xr:uid="{E5A977E4-9DF8-402F-B9DF-693292A10787}"/>
    <cellStyle name="Normal 2 4 25" xfId="1159" xr:uid="{EEB18828-438E-47F4-826B-1BFB51C8E268}"/>
    <cellStyle name="Normal 2 4 26" xfId="1160" xr:uid="{29835C78-BF30-4C24-872C-71964C93FDDF}"/>
    <cellStyle name="Normal 2 4 27" xfId="1161" xr:uid="{8BBE8957-9189-4E71-8FCB-AE141A6C1EB5}"/>
    <cellStyle name="Normal 2 4 28" xfId="1162" xr:uid="{4C786F20-92A5-4CA0-BB8A-0ED663DB2EC8}"/>
    <cellStyle name="Normal 2 4 29" xfId="1163" xr:uid="{FA59FA41-9097-4A5C-BCB9-106654431BD3}"/>
    <cellStyle name="Normal 2 4 3" xfId="1164" xr:uid="{35B7BC21-168D-406F-A3CB-AD7887AA821D}"/>
    <cellStyle name="Normal 2 4 3 2" xfId="1165" xr:uid="{0C0564B4-430A-4DC1-9B6F-2B1147521BCA}"/>
    <cellStyle name="Normal 2 4 3 2 10" xfId="1166" xr:uid="{D43054AE-653B-4DCA-A1C3-9E4A6DE6D4EE}"/>
    <cellStyle name="Normal 2 4 3 2 11" xfId="1167" xr:uid="{85CD723D-109A-4138-BE07-B941D15E9753}"/>
    <cellStyle name="Normal 2 4 3 2 12" xfId="1168" xr:uid="{C2FB0926-4149-4E81-84C8-9880122395B7}"/>
    <cellStyle name="Normal 2 4 3 2 13" xfId="1169" xr:uid="{5AA427C1-68F3-42EF-B6A7-3507557CE545}"/>
    <cellStyle name="Normal 2 4 3 2 14" xfId="1170" xr:uid="{B8ABB738-59B5-4684-8B51-65C0DA3F621D}"/>
    <cellStyle name="Normal 2 4 3 2 15" xfId="1171" xr:uid="{283BBC5E-C080-4757-BDE6-EDC2D8C60BEC}"/>
    <cellStyle name="Normal 2 4 3 2 16" xfId="1172" xr:uid="{9E6C5095-A43E-47C2-821C-66B8F4868357}"/>
    <cellStyle name="Normal 2 4 3 2 17" xfId="1173" xr:uid="{1C5C49D7-48FD-4FF9-B7A1-70BFDFEBF7C2}"/>
    <cellStyle name="Normal 2 4 3 2 18" xfId="1174" xr:uid="{237FC63F-E726-492D-A32F-29B8B65D2312}"/>
    <cellStyle name="Normal 2 4 3 2 19" xfId="1175" xr:uid="{4803DC79-2B46-48BB-BC42-51C754227A26}"/>
    <cellStyle name="Normal 2 4 3 2 2" xfId="1176" xr:uid="{04368EE6-8668-47D4-B095-04C1A838ECA8}"/>
    <cellStyle name="Normal 2 4 3 2 2 2" xfId="1177" xr:uid="{17A79FE1-60A1-44E5-A65F-6F3FBC329D37}"/>
    <cellStyle name="Normal 2 4 3 2 2 2 10" xfId="1178" xr:uid="{3B31E6B3-79F8-47E6-A5E6-806FCFF356EE}"/>
    <cellStyle name="Normal 2 4 3 2 2 2 11" xfId="1179" xr:uid="{52D785D5-B52E-48D4-BC90-FBA20AA2918F}"/>
    <cellStyle name="Normal 2 4 3 2 2 2 12" xfId="1180" xr:uid="{028AF321-658D-4316-9795-4A18020EF0CD}"/>
    <cellStyle name="Normal 2 4 3 2 2 2 13" xfId="1181" xr:uid="{D65D1819-BEFD-4DDB-A883-10FAABC011B0}"/>
    <cellStyle name="Normal 2 4 3 2 2 2 14" xfId="1182" xr:uid="{78BA42A1-EEAA-4334-A4AE-811BDBA66834}"/>
    <cellStyle name="Normal 2 4 3 2 2 2 15" xfId="1183" xr:uid="{21832BDE-8570-4318-B858-C0BFA728DAD8}"/>
    <cellStyle name="Normal 2 4 3 2 2 2 16" xfId="1184" xr:uid="{13F9E837-0544-415B-AC3F-799901891158}"/>
    <cellStyle name="Normal 2 4 3 2 2 2 17" xfId="1185" xr:uid="{26E7773F-EBE4-49C4-B2BA-DD8B6B6355C6}"/>
    <cellStyle name="Normal 2 4 3 2 2 2 18" xfId="1186" xr:uid="{3236555F-CBFB-433B-9213-CABB6AB51D92}"/>
    <cellStyle name="Normal 2 4 3 2 2 2 19" xfId="1187" xr:uid="{8702A971-B907-46B3-8387-B325211E72BB}"/>
    <cellStyle name="Normal 2 4 3 2 2 2 2" xfId="1188" xr:uid="{2BB95D09-352B-49E3-9000-C404F5F9C9CF}"/>
    <cellStyle name="Normal 2 4 3 2 2 2 2 2" xfId="1189" xr:uid="{05D3752F-45CC-4676-8ABF-F65294074B56}"/>
    <cellStyle name="Normal 2 4 3 2 2 2 2 3" xfId="1190" xr:uid="{16C7F42B-51AF-4375-BC15-84EA5A5975A6}"/>
    <cellStyle name="Normal 2 4 3 2 2 2 20" xfId="1191" xr:uid="{E23F8DFB-B13A-4971-81B1-8B8296310DAF}"/>
    <cellStyle name="Normal 2 4 3 2 2 2 21" xfId="1192" xr:uid="{BD9A18F3-A3E0-4703-8014-01351477851C}"/>
    <cellStyle name="Normal 2 4 3 2 2 2 22" xfId="1193" xr:uid="{DF8AC9A1-3C02-4031-B058-C93F6C612D33}"/>
    <cellStyle name="Normal 2 4 3 2 2 2 23" xfId="1194" xr:uid="{7D7CACDD-23AF-47A6-9D6A-925B10D1B27C}"/>
    <cellStyle name="Normal 2 4 3 2 2 2 24" xfId="1195" xr:uid="{DA780F77-DEA2-4691-9D75-5ED8BD235677}"/>
    <cellStyle name="Normal 2 4 3 2 2 2 25" xfId="1196" xr:uid="{8D373AD3-9B71-4774-BD5C-80E1573D1802}"/>
    <cellStyle name="Normal 2 4 3 2 2 2 3" xfId="1197" xr:uid="{ED90A2BF-6500-4322-B6E6-F460021D8823}"/>
    <cellStyle name="Normal 2 4 3 2 2 2 3 2" xfId="1198" xr:uid="{9D0F3BEA-B225-49EC-A372-5FDBC5377272}"/>
    <cellStyle name="Normal 2 4 3 2 2 2 3 3" xfId="1199" xr:uid="{E32D97DD-C321-488D-AA3B-62991F014C76}"/>
    <cellStyle name="Normal 2 4 3 2 2 2 4" xfId="1200" xr:uid="{20D8DAA0-64A5-402A-B817-E1A38BED958B}"/>
    <cellStyle name="Normal 2 4 3 2 2 2 4 2" xfId="1201" xr:uid="{FD464A02-6326-4214-AD8F-007F98B519C0}"/>
    <cellStyle name="Normal 2 4 3 2 2 2 4 3" xfId="1202" xr:uid="{C1387212-CCD8-47F9-B968-7E8A02B3DD35}"/>
    <cellStyle name="Normal 2 4 3 2 2 2 5" xfId="1203" xr:uid="{6B485CC6-E343-49B0-A3A4-EB117117CBB1}"/>
    <cellStyle name="Normal 2 4 3 2 2 2 5 2" xfId="1204" xr:uid="{955C9EC9-2CED-43C5-A9F8-F2EAFFF104A4}"/>
    <cellStyle name="Normal 2 4 3 2 2 2 5 3" xfId="1205" xr:uid="{3D0BF8D1-03AF-46D8-ABC4-DB7E5121C8C1}"/>
    <cellStyle name="Normal 2 4 3 2 2 2 6" xfId="1206" xr:uid="{2D775CCA-FF8E-42ED-BA1F-62D11B85B519}"/>
    <cellStyle name="Normal 2 4 3 2 2 2 6 2" xfId="1207" xr:uid="{0F0A5FA3-8E95-4584-9499-072CE7CCBFE5}"/>
    <cellStyle name="Normal 2 4 3 2 2 2 6 3" xfId="1208" xr:uid="{31C632B0-A522-4A88-9EEF-265A94C997BD}"/>
    <cellStyle name="Normal 2 4 3 2 2 2 7" xfId="1209" xr:uid="{E1CF6760-F772-4DA6-8354-FAEC4E860020}"/>
    <cellStyle name="Normal 2 4 3 2 2 2 7 2" xfId="1210" xr:uid="{44B02B40-E653-4360-9992-8207069D5418}"/>
    <cellStyle name="Normal 2 4 3 2 2 2 7 3" xfId="1211" xr:uid="{FF2443DD-B339-4930-B2DC-75AF457CEF1A}"/>
    <cellStyle name="Normal 2 4 3 2 2 2 8" xfId="1212" xr:uid="{F5DAF115-58E4-43AA-A211-FAA7BB38F604}"/>
    <cellStyle name="Normal 2 4 3 2 2 2 9" xfId="1213" xr:uid="{C2232D3A-1DBA-4F08-AFC5-85F6A47AA66D}"/>
    <cellStyle name="Normal 2 4 3 2 2 3" xfId="1214" xr:uid="{DF27D5F1-58CD-49EA-9D01-E77FA3E74A71}"/>
    <cellStyle name="Normal 2 4 3 2 20" xfId="1215" xr:uid="{769063E4-D21C-4FE7-9828-D1B40C885B4C}"/>
    <cellStyle name="Normal 2 4 3 2 21" xfId="1216" xr:uid="{09F73505-AB8A-4EE2-B90B-B5054E87F771}"/>
    <cellStyle name="Normal 2 4 3 2 22" xfId="1217" xr:uid="{043E0719-157A-405F-B7EF-C4D73FFF758E}"/>
    <cellStyle name="Normal 2 4 3 2 23" xfId="1218" xr:uid="{A4C69742-546F-4BBC-9AAE-4A5E48D10AF6}"/>
    <cellStyle name="Normal 2 4 3 2 24" xfId="1219" xr:uid="{DD85007B-B79B-4651-9AC2-D0BAD01589C8}"/>
    <cellStyle name="Normal 2 4 3 2 25" xfId="1220" xr:uid="{00FD669B-DF18-4499-8D9A-4D1CB100C0FD}"/>
    <cellStyle name="Normal 2 4 3 2 26" xfId="1221" xr:uid="{D5F33F8E-EFCE-4885-AFE0-18B5BA3FA36B}"/>
    <cellStyle name="Normal 2 4 3 2 3" xfId="1222" xr:uid="{39535DED-1198-4F2D-91D0-47B2C7439847}"/>
    <cellStyle name="Normal 2 4 3 2 3 2" xfId="1223" xr:uid="{BC9FF229-A2D8-455E-913C-CE63270E3D90}"/>
    <cellStyle name="Normal 2 4 3 2 3 3" xfId="1224" xr:uid="{4199D6BD-FEEC-4120-A24B-7F4F4E6BB9D2}"/>
    <cellStyle name="Normal 2 4 3 2 4" xfId="1225" xr:uid="{3162A250-9447-44E2-8EDC-E47FFD297C78}"/>
    <cellStyle name="Normal 2 4 3 2 4 2" xfId="1226" xr:uid="{9705FE07-5127-4BDC-BCE1-9E4715581F4E}"/>
    <cellStyle name="Normal 2 4 3 2 4 3" xfId="1227" xr:uid="{EF40174B-4ADD-467F-B6E4-DDE2B6DFBBBA}"/>
    <cellStyle name="Normal 2 4 3 2 5" xfId="1228" xr:uid="{9A83CDD1-8F4E-4E71-9872-3945A0D2FE8A}"/>
    <cellStyle name="Normal 2 4 3 2 5 2" xfId="1229" xr:uid="{0AE07684-BCDF-48AA-99E1-88673CDBBD5F}"/>
    <cellStyle name="Normal 2 4 3 2 5 3" xfId="1230" xr:uid="{39659207-493A-4170-99D2-35B38872F548}"/>
    <cellStyle name="Normal 2 4 3 2 6" xfId="1231" xr:uid="{7174FCDD-1333-4C7A-92BB-CA05CD75290E}"/>
    <cellStyle name="Normal 2 4 3 2 6 2" xfId="1232" xr:uid="{914FF99C-8EB8-4E23-BEFE-341EE4BF3885}"/>
    <cellStyle name="Normal 2 4 3 2 6 3" xfId="1233" xr:uid="{FF97517F-C25A-4F8F-AAFE-2E99C96F0735}"/>
    <cellStyle name="Normal 2 4 3 2 7" xfId="1234" xr:uid="{658165F8-1DD1-4332-A7DB-28152855B8DE}"/>
    <cellStyle name="Normal 2 4 3 2 7 2" xfId="1235" xr:uid="{0A9AA70A-9476-467E-8C7E-C81AF0E6571E}"/>
    <cellStyle name="Normal 2 4 3 2 7 3" xfId="1236" xr:uid="{0F7CD88F-3541-455C-9D71-1DD572BE5AD3}"/>
    <cellStyle name="Normal 2 4 3 2 8" xfId="1237" xr:uid="{0467B7B1-F09A-4104-8E31-D5B0BA9190CA}"/>
    <cellStyle name="Normal 2 4 3 2 8 2" xfId="1238" xr:uid="{AE67117D-53CE-4E06-BE5F-01527C2D47FC}"/>
    <cellStyle name="Normal 2 4 3 2 8 3" xfId="1239" xr:uid="{03D41958-F1EF-4033-9F01-DCC434B7A9DF}"/>
    <cellStyle name="Normal 2 4 3 2 9" xfId="1240" xr:uid="{D5153C7C-0D7D-4387-82BB-3CB3C41A2239}"/>
    <cellStyle name="Normal 2 4 3 3" xfId="1241" xr:uid="{EBDEF443-2F12-4193-88A4-E19E4CB16E8B}"/>
    <cellStyle name="Normal 2 4 3 3 10" xfId="1242" xr:uid="{47F9A7A1-50D3-45B9-9791-6E46FEFE424E}"/>
    <cellStyle name="Normal 2 4 3 3 11" xfId="1243" xr:uid="{82148622-3641-4514-BBFE-CCC6BECB17F7}"/>
    <cellStyle name="Normal 2 4 3 3 12" xfId="1244" xr:uid="{D466DE9E-C45B-4AB3-ABF0-FF4E4C259404}"/>
    <cellStyle name="Normal 2 4 3 3 13" xfId="1245" xr:uid="{F22B440D-3918-4A57-95B7-F53956DBE88F}"/>
    <cellStyle name="Normal 2 4 3 3 14" xfId="1246" xr:uid="{2B58025A-F35C-423C-9515-0229DB2F70C3}"/>
    <cellStyle name="Normal 2 4 3 3 15" xfId="1247" xr:uid="{7371A193-161B-44B6-AD7D-429A85A4AF8D}"/>
    <cellStyle name="Normal 2 4 3 3 16" xfId="1248" xr:uid="{7F1DBD05-D953-4923-9053-CA9BE9F18EB5}"/>
    <cellStyle name="Normal 2 4 3 3 17" xfId="1249" xr:uid="{69707081-6927-488D-B6EB-3B3B50A2B63E}"/>
    <cellStyle name="Normal 2 4 3 3 18" xfId="1250" xr:uid="{CCB8D814-3555-4339-8402-695A5F1D1179}"/>
    <cellStyle name="Normal 2 4 3 3 19" xfId="1251" xr:uid="{AED60346-A920-492A-8A59-D0EACBA2D5AB}"/>
    <cellStyle name="Normal 2 4 3 3 2" xfId="1252" xr:uid="{B47896DB-5A43-4874-83D5-0046062C4F1F}"/>
    <cellStyle name="Normal 2 4 3 3 2 2" xfId="1253" xr:uid="{78769C54-E678-4E80-9AC8-A68D43240854}"/>
    <cellStyle name="Normal 2 4 3 3 2 3" xfId="1254" xr:uid="{90BC6744-703F-4293-B2E9-A3B45E4E09D1}"/>
    <cellStyle name="Normal 2 4 3 3 20" xfId="1255" xr:uid="{9D32FBF1-F51E-4F69-99A3-8548A1E973E4}"/>
    <cellStyle name="Normal 2 4 3 3 21" xfId="1256" xr:uid="{9AB38B16-494F-4654-89FA-1FC8C2C28B04}"/>
    <cellStyle name="Normal 2 4 3 3 22" xfId="1257" xr:uid="{0D02B650-67A7-4D7F-86D0-AC4E678977AF}"/>
    <cellStyle name="Normal 2 4 3 3 23" xfId="1258" xr:uid="{8A6A54C3-E23B-48C1-8911-1F58C2EAD1A0}"/>
    <cellStyle name="Normal 2 4 3 3 24" xfId="1259" xr:uid="{A7DC8BA8-B6E5-4116-994B-513F7B5B7896}"/>
    <cellStyle name="Normal 2 4 3 3 25" xfId="1260" xr:uid="{3DB27328-9604-4F37-B415-E7C1C5A7BC37}"/>
    <cellStyle name="Normal 2 4 3 3 3" xfId="1261" xr:uid="{32A69BF3-E0A4-4B72-BEC5-A677A9E312E4}"/>
    <cellStyle name="Normal 2 4 3 3 3 2" xfId="1262" xr:uid="{4ED54821-2D19-4E3A-B576-9E0BD0888C98}"/>
    <cellStyle name="Normal 2 4 3 3 3 3" xfId="1263" xr:uid="{6FB82A4E-73EE-4729-B0DA-BC3A56A5FF84}"/>
    <cellStyle name="Normal 2 4 3 3 4" xfId="1264" xr:uid="{0C34D4E7-FAA5-423B-9484-4F517B5ACADA}"/>
    <cellStyle name="Normal 2 4 3 3 4 2" xfId="1265" xr:uid="{1A5D53EB-69A6-48D5-BD3C-49725C434977}"/>
    <cellStyle name="Normal 2 4 3 3 4 3" xfId="1266" xr:uid="{7C85F9E1-2343-4EE8-B95C-86821044A5CD}"/>
    <cellStyle name="Normal 2 4 3 3 5" xfId="1267" xr:uid="{C3B910F9-17B4-4D46-B1FF-17F358CE2E87}"/>
    <cellStyle name="Normal 2 4 3 3 5 2" xfId="1268" xr:uid="{384804DD-1043-4FE8-958E-C41ECC2FEB50}"/>
    <cellStyle name="Normal 2 4 3 3 5 3" xfId="1269" xr:uid="{9C2C3636-CDEB-4CC2-A7D3-1CA0520E4616}"/>
    <cellStyle name="Normal 2 4 3 3 6" xfId="1270" xr:uid="{DC046475-10CA-44D4-BE13-1C9234D79769}"/>
    <cellStyle name="Normal 2 4 3 3 6 2" xfId="1271" xr:uid="{44553ED1-0C21-4244-97A3-A7EDA9DBE171}"/>
    <cellStyle name="Normal 2 4 3 3 6 3" xfId="1272" xr:uid="{366ED24E-34DE-44A4-B57E-D3FBABC659D1}"/>
    <cellStyle name="Normal 2 4 3 3 7" xfId="1273" xr:uid="{1251EE98-3852-467C-8227-9E13DC3E6BBB}"/>
    <cellStyle name="Normal 2 4 3 3 7 2" xfId="1274" xr:uid="{6370C697-E2BB-459F-B8C2-D518DC71EEB6}"/>
    <cellStyle name="Normal 2 4 3 3 7 3" xfId="1275" xr:uid="{7D04474B-FC29-4147-8655-ACB989309164}"/>
    <cellStyle name="Normal 2 4 3 3 8" xfId="1276" xr:uid="{EE262ECB-BD92-4D92-94B4-51109365AF3E}"/>
    <cellStyle name="Normal 2 4 3 3 9" xfId="1277" xr:uid="{CD8670AF-4656-48F2-B298-DD9C07AA57D1}"/>
    <cellStyle name="Normal 2 4 3 4" xfId="1278" xr:uid="{8A05E067-6035-42AE-804D-B35DBA07EC44}"/>
    <cellStyle name="Normal 2 4 4" xfId="1279" xr:uid="{581D99C2-5D3A-4F11-B046-BEDDC83C30D7}"/>
    <cellStyle name="Normal 2 4 4 2" xfId="1280" xr:uid="{B9582291-6BA0-4655-9980-C1C2DA1A6FDC}"/>
    <cellStyle name="Normal 2 4 4 2 10" xfId="1281" xr:uid="{1530B8F3-B21A-47AF-8ACE-AEEB3E548D19}"/>
    <cellStyle name="Normal 2 4 4 2 11" xfId="1282" xr:uid="{4552C2C7-866D-4CC6-97E8-0FF15681CE3F}"/>
    <cellStyle name="Normal 2 4 4 2 12" xfId="1283" xr:uid="{7575691A-DDA9-4D1A-AD2E-0F8506E39F20}"/>
    <cellStyle name="Normal 2 4 4 2 13" xfId="1284" xr:uid="{DA2148A5-6CFD-4CB9-A4ED-DEA96E350579}"/>
    <cellStyle name="Normal 2 4 4 2 14" xfId="1285" xr:uid="{336A83DA-615E-4FBE-930C-27DCB0CF2D7E}"/>
    <cellStyle name="Normal 2 4 4 2 15" xfId="1286" xr:uid="{FB9F2D2D-E045-4934-9664-15853B80163C}"/>
    <cellStyle name="Normal 2 4 4 2 16" xfId="1287" xr:uid="{70DF159C-2E28-4F2F-A946-F05A14B7ACFF}"/>
    <cellStyle name="Normal 2 4 4 2 17" xfId="1288" xr:uid="{0BCD9BA5-6665-4149-B970-AA92B68CA18C}"/>
    <cellStyle name="Normal 2 4 4 2 18" xfId="1289" xr:uid="{2C302679-883B-4D73-8848-EA3C0C4CB165}"/>
    <cellStyle name="Normal 2 4 4 2 19" xfId="1290" xr:uid="{BB025D0C-A383-43B9-891C-0975308D6FC9}"/>
    <cellStyle name="Normal 2 4 4 2 2" xfId="1291" xr:uid="{6A99CEEC-9166-4DD8-8163-6A47F1C368EA}"/>
    <cellStyle name="Normal 2 4 4 2 2 2" xfId="1292" xr:uid="{A8082743-B428-46ED-AAA8-17BD04238730}"/>
    <cellStyle name="Normal 2 4 4 2 2 3" xfId="1293" xr:uid="{ED0C17B0-A94A-42A6-921C-70B02B6DE2E9}"/>
    <cellStyle name="Normal 2 4 4 2 20" xfId="1294" xr:uid="{FB5EE1D9-0D08-4C2A-A615-7127A41DAC01}"/>
    <cellStyle name="Normal 2 4 4 2 21" xfId="1295" xr:uid="{38A62C49-0BC7-4252-9BBA-57C7EFECCAB8}"/>
    <cellStyle name="Normal 2 4 4 2 22" xfId="1296" xr:uid="{913B5757-9121-400C-8446-472EAF807FF7}"/>
    <cellStyle name="Normal 2 4 4 2 23" xfId="1297" xr:uid="{82EDA24D-53B7-4799-AF5B-323B5D2051D0}"/>
    <cellStyle name="Normal 2 4 4 2 24" xfId="1298" xr:uid="{2EBF862B-6DB7-46E4-98A1-F932160BD255}"/>
    <cellStyle name="Normal 2 4 4 2 25" xfId="1299" xr:uid="{7A1FDC39-47F3-46A4-9A55-77BAA2CE0EEE}"/>
    <cellStyle name="Normal 2 4 4 2 3" xfId="1300" xr:uid="{B2E05D26-9AD0-4BA5-B97B-4A1AF72B1DE9}"/>
    <cellStyle name="Normal 2 4 4 2 3 2" xfId="1301" xr:uid="{0E75841A-E571-4FBB-B7CD-0EB0A06D6154}"/>
    <cellStyle name="Normal 2 4 4 2 3 3" xfId="1302" xr:uid="{0C8A3B1D-CD75-4846-AE0C-71A84DF955E7}"/>
    <cellStyle name="Normal 2 4 4 2 4" xfId="1303" xr:uid="{07FB820C-F984-4D18-A103-653C2962911B}"/>
    <cellStyle name="Normal 2 4 4 2 4 2" xfId="1304" xr:uid="{8176FE66-FFC0-4E0E-B608-22E78094ED1D}"/>
    <cellStyle name="Normal 2 4 4 2 4 3" xfId="1305" xr:uid="{1F332A9D-9F4B-4156-9F27-C4EE3D92F66F}"/>
    <cellStyle name="Normal 2 4 4 2 5" xfId="1306" xr:uid="{5CC34604-2FAB-4107-8635-4C048648B4BB}"/>
    <cellStyle name="Normal 2 4 4 2 5 2" xfId="1307" xr:uid="{F07E7652-6BF4-46FD-B9E6-B238D54E785B}"/>
    <cellStyle name="Normal 2 4 4 2 5 3" xfId="1308" xr:uid="{F290EEA1-A5EF-48F5-BC5D-2BC2B7B63529}"/>
    <cellStyle name="Normal 2 4 4 2 6" xfId="1309" xr:uid="{AFC8DE75-1646-4698-96AF-37139D0B56DD}"/>
    <cellStyle name="Normal 2 4 4 2 6 2" xfId="1310" xr:uid="{81907146-E4AC-4A6A-9825-B18F03210605}"/>
    <cellStyle name="Normal 2 4 4 2 6 3" xfId="1311" xr:uid="{80DFCFC9-40B0-4B5C-BF73-3053EE0BB9D5}"/>
    <cellStyle name="Normal 2 4 4 2 7" xfId="1312" xr:uid="{56A25C82-6BCB-44F1-933F-408B76138FAF}"/>
    <cellStyle name="Normal 2 4 4 2 7 2" xfId="1313" xr:uid="{00DAB6F1-8BB3-4575-84AD-1514CB13E0E0}"/>
    <cellStyle name="Normal 2 4 4 2 7 3" xfId="1314" xr:uid="{F00330F3-080A-4794-8FB1-B42D12BD58EF}"/>
    <cellStyle name="Normal 2 4 4 2 8" xfId="1315" xr:uid="{32D4B626-A3C1-47E4-AAC1-0296DC4FC70B}"/>
    <cellStyle name="Normal 2 4 4 2 9" xfId="1316" xr:uid="{56D7CE89-4B28-4774-8538-CAAE3E067019}"/>
    <cellStyle name="Normal 2 4 4 3" xfId="1317" xr:uid="{A2B02E03-9D19-4B8C-A289-AC25BCA717CB}"/>
    <cellStyle name="Normal 2 4 5" xfId="1318" xr:uid="{CAA5C36A-F00D-433B-BCB4-5B8595BEBBBE}"/>
    <cellStyle name="Normal 2 4 5 2" xfId="1319" xr:uid="{666C61F9-FE7D-49FB-8573-BB35060BAC86}"/>
    <cellStyle name="Normal 2 4 5 3" xfId="1320" xr:uid="{FEEF15A5-3C34-4E78-B59D-BDABD7DA1CDE}"/>
    <cellStyle name="Normal 2 4 6" xfId="1321" xr:uid="{24DAD8CF-BD6B-4E28-8A18-25D11F5B9853}"/>
    <cellStyle name="Normal 2 4 6 2" xfId="1322" xr:uid="{B344FB7F-7EBB-486F-9483-D843D4FC367E}"/>
    <cellStyle name="Normal 2 4 6 3" xfId="1323" xr:uid="{79837F26-EA42-4532-88D8-4FA3E4744451}"/>
    <cellStyle name="Normal 2 4 7" xfId="1324" xr:uid="{DAA8AF67-9B65-4A8B-8A51-1092440E169C}"/>
    <cellStyle name="Normal 2 4 7 2" xfId="1325" xr:uid="{735E383B-4D54-4DB0-8322-49F0BC0C1C0D}"/>
    <cellStyle name="Normal 2 4 7 3" xfId="1326" xr:uid="{6938633B-B40D-4222-8305-E3685BD1AC13}"/>
    <cellStyle name="Normal 2 4 8" xfId="1327" xr:uid="{EF400682-D923-498B-8ADA-A9D66F721D89}"/>
    <cellStyle name="Normal 2 4 8 2" xfId="1328" xr:uid="{31888677-4723-4410-8454-CF195DE651DC}"/>
    <cellStyle name="Normal 2 4 8 3" xfId="1329" xr:uid="{93E47C20-9D99-447E-82AF-C6C46D2429A4}"/>
    <cellStyle name="Normal 2 4 9" xfId="1330" xr:uid="{9577F541-9265-4D15-ACF1-D0C1C691047F}"/>
    <cellStyle name="Normal 2 4 9 2" xfId="1331" xr:uid="{8B22FD83-7302-4717-A8EA-CFF8F04F6F3E}"/>
    <cellStyle name="Normal 2 4 9 3" xfId="1332" xr:uid="{EADEFF30-AC53-472A-BF8B-92453E6CB07A}"/>
    <cellStyle name="Normal 2 40" xfId="1333" xr:uid="{78FFBD15-3CA8-47C8-B143-6A179743BBCC}"/>
    <cellStyle name="Normal 2 40 2" xfId="1334" xr:uid="{962642E2-6206-487D-8CFF-E072026DBCBE}"/>
    <cellStyle name="Normal 2 41" xfId="1335" xr:uid="{7A52BA1A-73B5-47B6-B0A6-3CB55C2D957E}"/>
    <cellStyle name="Normal 2 41 2" xfId="1336" xr:uid="{7D556499-C6C1-428A-992B-0792750AC476}"/>
    <cellStyle name="Normal 2 42" xfId="1337" xr:uid="{C7C6A5C6-02B6-4A8B-93A4-E2D16A236F0B}"/>
    <cellStyle name="Normal 2 42 2" xfId="1338" xr:uid="{D3EB1EC9-2846-4199-9D4D-19ABE9B3EB88}"/>
    <cellStyle name="Normal 2 5" xfId="1339" xr:uid="{693BE794-DE38-467A-8E9D-C2248D443521}"/>
    <cellStyle name="Normal 2 5 2" xfId="1340" xr:uid="{BCAAD777-D289-4F41-AB14-499597428826}"/>
    <cellStyle name="Normal 2 5 3" xfId="1341" xr:uid="{333EFEBF-CFE7-494F-BB08-E51687D76D84}"/>
    <cellStyle name="Normal 2 5 4" xfId="1342" xr:uid="{40E79C5E-286E-4427-91EF-64BC2262503E}"/>
    <cellStyle name="Normal 2 5 4 2" xfId="1343" xr:uid="{D52CDA3B-79A1-4C0C-B569-6A22C6180791}"/>
    <cellStyle name="Normal 2 5 4 3" xfId="1344" xr:uid="{A62A94E4-5F2D-470C-8714-1CA5F11ED7B8}"/>
    <cellStyle name="Normal 2 5 4 4" xfId="1345" xr:uid="{87129E31-868F-4940-9CE0-725D57C71FAA}"/>
    <cellStyle name="Normal 2 5 4 5" xfId="1346" xr:uid="{C066B141-AECE-4AAE-8BD2-C86E57DB3707}"/>
    <cellStyle name="Normal 2 6" xfId="1347" xr:uid="{9A7E9973-5745-4300-BFD7-C0F33532BF01}"/>
    <cellStyle name="Normal 2 6 2" xfId="1348" xr:uid="{00CB470E-2C4C-4490-9C75-6AD01A8D4CFD}"/>
    <cellStyle name="Normal 2 6 3" xfId="1349" xr:uid="{986DE659-B802-4517-9FF6-35B86C881E60}"/>
    <cellStyle name="Normal 2 6 4" xfId="1350" xr:uid="{1668B855-C846-432D-97B6-627736683872}"/>
    <cellStyle name="Normal 2 6 4 2" xfId="1351" xr:uid="{1019349D-9A34-42A9-9E11-A3BF910B1973}"/>
    <cellStyle name="Normal 2 6 4 3" xfId="1352" xr:uid="{8894B579-443A-4316-ABDD-50EEE3561C08}"/>
    <cellStyle name="Normal 2 6 4 4" xfId="1353" xr:uid="{BF2FEFDB-01D4-48A2-A83A-67745F879F64}"/>
    <cellStyle name="Normal 2 6 4 5" xfId="1354" xr:uid="{5FB52919-4B3E-413B-8539-1A1F0D30C9EF}"/>
    <cellStyle name="Normal 2 7" xfId="1355" xr:uid="{A192A19D-8E83-4F89-BFDA-EBC3124B23D2}"/>
    <cellStyle name="Normal 2 7 10" xfId="1356" xr:uid="{BB9E896A-2B93-4C28-A2E8-B498763EFD83}"/>
    <cellStyle name="Normal 2 7 11" xfId="1357" xr:uid="{434BF4B4-061E-46B6-B64A-47E7A61EACA6}"/>
    <cellStyle name="Normal 2 7 12" xfId="1358" xr:uid="{2C668D60-AACF-4A8C-9F89-BD3519032E7D}"/>
    <cellStyle name="Normal 2 7 13" xfId="1359" xr:uid="{D75105D6-A265-464F-A16E-A8C68930338A}"/>
    <cellStyle name="Normal 2 7 14" xfId="1360" xr:uid="{B149491D-6F94-4D1F-A6B9-AF94E47B9F46}"/>
    <cellStyle name="Normal 2 7 15" xfId="1361" xr:uid="{B838FF77-B699-4D53-99F8-962602BF21FB}"/>
    <cellStyle name="Normal 2 7 16" xfId="1362" xr:uid="{C422F418-1003-4C9C-95F6-C0EF34905BF7}"/>
    <cellStyle name="Normal 2 7 17" xfId="1363" xr:uid="{FAF7E24D-26C8-44B1-9705-0F5DB7DE2094}"/>
    <cellStyle name="Normal 2 7 18" xfId="1364" xr:uid="{37EED778-B19C-4EC1-A84D-3B39787A3743}"/>
    <cellStyle name="Normal 2 7 19" xfId="1365" xr:uid="{86A9FA22-FEB6-4290-81C2-0BFA6373C46A}"/>
    <cellStyle name="Normal 2 7 2" xfId="1366" xr:uid="{6AA71036-0E35-46D1-9853-9AE8E9777B73}"/>
    <cellStyle name="Normal 2 7 2 2" xfId="1367" xr:uid="{315C1E1A-E6F5-472C-AB5D-2E81C3111355}"/>
    <cellStyle name="Normal 2 7 2 2 10" xfId="1368" xr:uid="{999CA6D7-7AF0-47AB-AAFE-B5B065B75ECF}"/>
    <cellStyle name="Normal 2 7 2 2 11" xfId="1369" xr:uid="{3E2D94AF-1BED-4058-97D2-9F712C07430B}"/>
    <cellStyle name="Normal 2 7 2 2 12" xfId="1370" xr:uid="{EE2881F7-E6F8-4B1B-9D5B-476DCA8DE866}"/>
    <cellStyle name="Normal 2 7 2 2 13" xfId="1371" xr:uid="{F4C7BB15-E352-4F3A-A24E-1CF675A411F9}"/>
    <cellStyle name="Normal 2 7 2 2 14" xfId="1372" xr:uid="{77E139D3-5646-4009-B2A1-9865B0C523D7}"/>
    <cellStyle name="Normal 2 7 2 2 15" xfId="1373" xr:uid="{FED9335E-90EA-4B78-87D5-85F033BFCCED}"/>
    <cellStyle name="Normal 2 7 2 2 16" xfId="1374" xr:uid="{75B99292-2E62-48D8-B25E-08467A4C97D8}"/>
    <cellStyle name="Normal 2 7 2 2 17" xfId="1375" xr:uid="{C9FDA789-947E-46E3-8C52-4B513EDB5B24}"/>
    <cellStyle name="Normal 2 7 2 2 18" xfId="1376" xr:uid="{CAA30C11-9AE9-4299-AFB3-43F438424426}"/>
    <cellStyle name="Normal 2 7 2 2 19" xfId="1377" xr:uid="{42426063-763C-4BD5-AB58-4E99EAF12ED8}"/>
    <cellStyle name="Normal 2 7 2 2 2" xfId="1378" xr:uid="{697480B5-F7F4-41CB-A882-8D04E8F29A08}"/>
    <cellStyle name="Normal 2 7 2 2 2 2" xfId="1379" xr:uid="{5C182572-D095-46F9-BD13-0D3E3B8D19A4}"/>
    <cellStyle name="Normal 2 7 2 2 2 3" xfId="1380" xr:uid="{BB479E9D-D082-44E4-8488-FD0154233B50}"/>
    <cellStyle name="Normal 2 7 2 2 20" xfId="1381" xr:uid="{01E7D3F9-CE2A-4463-B267-1FE5F64B2109}"/>
    <cellStyle name="Normal 2 7 2 2 21" xfId="1382" xr:uid="{415C0664-0CD2-4032-A6B0-D83EC8327EF1}"/>
    <cellStyle name="Normal 2 7 2 2 22" xfId="1383" xr:uid="{D81A5F4A-2949-43B4-B096-DF102F262AE0}"/>
    <cellStyle name="Normal 2 7 2 2 3" xfId="1384" xr:uid="{E2E5DBB3-AD4D-4295-AF09-1D5F82E655F3}"/>
    <cellStyle name="Normal 2 7 2 2 3 2" xfId="1385" xr:uid="{DABF9099-B98F-45B0-8B30-48340F8A6F48}"/>
    <cellStyle name="Normal 2 7 2 2 3 3" xfId="1386" xr:uid="{957DC61A-F76A-4C9C-8512-593035337887}"/>
    <cellStyle name="Normal 2 7 2 2 4" xfId="1387" xr:uid="{9BCA7347-245F-4633-A192-A263EA259F21}"/>
    <cellStyle name="Normal 2 7 2 2 4 2" xfId="1388" xr:uid="{02DF9593-8BD6-4BA7-AE39-60DCC2279ED0}"/>
    <cellStyle name="Normal 2 7 2 2 4 3" xfId="1389" xr:uid="{5530AD07-4E4E-491E-A6F5-5B6FFE638F95}"/>
    <cellStyle name="Normal 2 7 2 2 5" xfId="1390" xr:uid="{752D1B69-2D45-4B52-884C-AA2DA384C544}"/>
    <cellStyle name="Normal 2 7 2 2 6" xfId="1391" xr:uid="{329A4D74-2DF3-4639-8999-C219B2E47ECE}"/>
    <cellStyle name="Normal 2 7 2 2 7" xfId="1392" xr:uid="{DE1F461C-E750-476B-84D2-AD40422F37B8}"/>
    <cellStyle name="Normal 2 7 2 2 8" xfId="1393" xr:uid="{3088D6AD-10B7-4FC5-9A73-ACDEE858473D}"/>
    <cellStyle name="Normal 2 7 2 2 9" xfId="1394" xr:uid="{0A45FA69-43FA-410A-A218-F23E62ADF1FC}"/>
    <cellStyle name="Normal 2 7 2 3" xfId="1395" xr:uid="{71D74FD5-5EAB-4FB2-92AB-8C3077E0C9D9}"/>
    <cellStyle name="Normal 2 7 20" xfId="1396" xr:uid="{97DD250E-CC67-41B8-8F1C-A22B74949A88}"/>
    <cellStyle name="Normal 2 7 21" xfId="1397" xr:uid="{C3467F06-F423-40EF-8119-A8D97634CE08}"/>
    <cellStyle name="Normal 2 7 22" xfId="1398" xr:uid="{AD0E85BB-8DD4-439C-8245-53127AEF4F64}"/>
    <cellStyle name="Normal 2 7 23" xfId="1399" xr:uid="{9D25EA47-F9F0-4894-80FA-F31A8D705D93}"/>
    <cellStyle name="Normal 2 7 23 2" xfId="1400" xr:uid="{F1F396D9-F586-4C24-9384-48A93E9A65FD}"/>
    <cellStyle name="Normal 2 7 23 3" xfId="1401" xr:uid="{B3D106DE-DE2E-4385-935A-54DCD3523983}"/>
    <cellStyle name="Normal 2 7 23 4" xfId="1402" xr:uid="{57D01D4A-81B9-4A33-A7CD-C8197E60394A}"/>
    <cellStyle name="Normal 2 7 23 5" xfId="1403" xr:uid="{2F09E4C4-EAA0-4A2A-9583-18DA0F8E0006}"/>
    <cellStyle name="Normal 2 7 24" xfId="1404" xr:uid="{B761C296-67B9-4918-94B2-BB1C715D061F}"/>
    <cellStyle name="Normal 2 7 25" xfId="1405" xr:uid="{DABB8C66-BCAB-499E-B38A-4EE4FDBC257B}"/>
    <cellStyle name="Normal 2 7 26" xfId="1406" xr:uid="{20CAB4D5-AE46-45A9-A0B5-3B155140EBB2}"/>
    <cellStyle name="Normal 2 7 3" xfId="1407" xr:uid="{3670DE3D-1D95-497E-89B5-9358FB6D1210}"/>
    <cellStyle name="Normal 2 7 3 2" xfId="1408" xr:uid="{D9F6DA59-2B00-46E5-9844-8688C0474D7D}"/>
    <cellStyle name="Normal 2 7 3 3" xfId="1409" xr:uid="{ACA8EA8A-0F28-407A-AD1C-91801664E509}"/>
    <cellStyle name="Normal 2 7 4" xfId="1410" xr:uid="{1C7AAA1D-F50E-4ACA-B3D0-DB7F3BA33634}"/>
    <cellStyle name="Normal 2 7 4 2" xfId="1411" xr:uid="{13FD248E-CC47-4956-AD33-1909FC4EF561}"/>
    <cellStyle name="Normal 2 7 4 3" xfId="1412" xr:uid="{D34338F5-3F46-4C94-A231-C500DC4064E6}"/>
    <cellStyle name="Normal 2 7 5" xfId="1413" xr:uid="{DA520758-AC91-4E39-A6A8-3978A9B46FB4}"/>
    <cellStyle name="Normal 2 7 5 2" xfId="1414" xr:uid="{16B5D935-678A-4E04-BF93-B11ED127C53A}"/>
    <cellStyle name="Normal 2 7 5 3" xfId="1415" xr:uid="{BD64F373-9D61-47F2-888E-04D104161A64}"/>
    <cellStyle name="Normal 2 7 6" xfId="1416" xr:uid="{F8F85CD7-ADE7-42E1-BD39-93CD458DF4E6}"/>
    <cellStyle name="Normal 2 7 7" xfId="1417" xr:uid="{D74FA92B-3025-4767-B9E3-B06269DE86E1}"/>
    <cellStyle name="Normal 2 7 8" xfId="1418" xr:uid="{3792164A-6081-4048-92C9-16CF83F7E2F2}"/>
    <cellStyle name="Normal 2 7 9" xfId="1419" xr:uid="{A65BE6E7-E28E-4B5A-B7F0-66CCC70BFF38}"/>
    <cellStyle name="Normal 2 8" xfId="1420" xr:uid="{A4523117-993E-4145-9528-BBDBD92280DC}"/>
    <cellStyle name="Normal 2 8 10" xfId="1421" xr:uid="{F2EFAD30-3D61-49B1-B22A-C50C42E7EE3A}"/>
    <cellStyle name="Normal 2 8 11" xfId="1422" xr:uid="{B0C8CCDE-7165-4D43-B077-9C1F358072A4}"/>
    <cellStyle name="Normal 2 8 12" xfId="1423" xr:uid="{C2B76EC9-DE08-4B48-B271-75AE7839D27F}"/>
    <cellStyle name="Normal 2 8 13" xfId="1424" xr:uid="{6A520387-36F8-46C3-9051-AAB4C5D06173}"/>
    <cellStyle name="Normal 2 8 14" xfId="1425" xr:uid="{8DCC93D4-7850-4536-B15D-AD0FF6583B3C}"/>
    <cellStyle name="Normal 2 8 15" xfId="1426" xr:uid="{2EA083F7-BC78-4F8B-A344-098BC0B50DED}"/>
    <cellStyle name="Normal 2 8 16" xfId="1427" xr:uid="{45C5D87F-7A99-42CA-A524-27D8C4379407}"/>
    <cellStyle name="Normal 2 8 17" xfId="1428" xr:uid="{7D0C4FF1-A1E5-4221-B797-0C3AB64E8CD5}"/>
    <cellStyle name="Normal 2 8 18" xfId="1429" xr:uid="{493787E6-A251-4E6A-A91F-9F6805F78A1C}"/>
    <cellStyle name="Normal 2 8 19" xfId="1430" xr:uid="{0B049A00-4B13-4FFA-A06C-C33E6F9FA3A7}"/>
    <cellStyle name="Normal 2 8 2" xfId="1431" xr:uid="{728B8074-FE81-446B-B456-860A6C083A4B}"/>
    <cellStyle name="Normal 2 8 2 2" xfId="1432" xr:uid="{E0727C95-61F1-4EFD-BC78-23D74D9926BE}"/>
    <cellStyle name="Normal 2 8 2 3" xfId="1433" xr:uid="{5A84B05A-0115-49E1-9C45-2527D93873A9}"/>
    <cellStyle name="Normal 2 8 20" xfId="1434" xr:uid="{32208858-6D80-41D8-925E-C39F2A4B87C5}"/>
    <cellStyle name="Normal 2 8 21" xfId="1435" xr:uid="{5B8BE3CC-63A1-430D-BF8E-4A650C1FF01C}"/>
    <cellStyle name="Normal 2 8 22" xfId="1436" xr:uid="{D778C880-0CF0-4973-B886-676CC93CC9A7}"/>
    <cellStyle name="Normal 2 8 22 2" xfId="1437" xr:uid="{F9F3CB1A-747D-4370-BA30-5E6AF78E7C88}"/>
    <cellStyle name="Normal 2 8 22 3" xfId="1438" xr:uid="{1F4C903C-3B3A-4E45-8654-48E5CE1228F9}"/>
    <cellStyle name="Normal 2 8 22 4" xfId="1439" xr:uid="{7B0A6FFB-9E0C-4DC9-A4FB-2DD22CCC3A54}"/>
    <cellStyle name="Normal 2 8 22 5" xfId="1440" xr:uid="{5C1EC1F4-23B2-4070-95A1-F4723CF846B2}"/>
    <cellStyle name="Normal 2 8 23" xfId="1441" xr:uid="{24EC6279-5618-4FCA-A0B5-A09241429478}"/>
    <cellStyle name="Normal 2 8 24" xfId="1442" xr:uid="{37BA8BDC-B8FD-469C-B3DA-88EB04D852E3}"/>
    <cellStyle name="Normal 2 8 25" xfId="1443" xr:uid="{886BCD4A-2A6A-493E-BFDB-2E8987E62942}"/>
    <cellStyle name="Normal 2 8 3" xfId="1444" xr:uid="{D8FC3BE2-8807-48E5-BB42-AE3093BD01C4}"/>
    <cellStyle name="Normal 2 8 3 2" xfId="1445" xr:uid="{EEFF08AA-F375-44B8-8058-82A0F9A7D012}"/>
    <cellStyle name="Normal 2 8 3 3" xfId="1446" xr:uid="{7A5E7FB8-36F4-4F0E-841A-A309EADAE122}"/>
    <cellStyle name="Normal 2 8 4" xfId="1447" xr:uid="{457B19ED-B58E-42DD-94E9-715E32EDE78A}"/>
    <cellStyle name="Normal 2 8 4 2" xfId="1448" xr:uid="{BB6C4747-49F0-4A86-A7A8-F38AEB5BC36C}"/>
    <cellStyle name="Normal 2 8 4 3" xfId="1449" xr:uid="{6D3B4166-537C-4A2B-9E71-2A8BE7FFD87E}"/>
    <cellStyle name="Normal 2 8 5" xfId="1450" xr:uid="{12DD5497-2355-4B3D-AD20-B62DD4E8FD84}"/>
    <cellStyle name="Normal 2 8 6" xfId="1451" xr:uid="{64D989F5-E4E3-4690-A35F-882F89D1CFAA}"/>
    <cellStyle name="Normal 2 8 7" xfId="1452" xr:uid="{74E9AAD8-52D9-41D7-A046-1C103BA1FC04}"/>
    <cellStyle name="Normal 2 8 8" xfId="1453" xr:uid="{5B575D59-A972-47E7-8BFE-6678FD8089A2}"/>
    <cellStyle name="Normal 2 8 9" xfId="1454" xr:uid="{8E4702FA-B347-4A93-980A-CBC2697845DC}"/>
    <cellStyle name="Normal 2 9" xfId="1455" xr:uid="{E30DC570-FA24-4DF1-B010-1931BEBE0643}"/>
    <cellStyle name="Normal 2 9 10" xfId="1456" xr:uid="{2BA100A2-D53C-4F30-8B4E-AC271035C7BE}"/>
    <cellStyle name="Normal 2 9 11" xfId="1457" xr:uid="{15579F22-2734-494D-9A85-83BDB917D4B6}"/>
    <cellStyle name="Normal 2 9 12" xfId="1458" xr:uid="{353CB0DD-7EC5-42A6-B45D-564B35D14533}"/>
    <cellStyle name="Normal 2 9 13" xfId="1459" xr:uid="{5CA46BA9-0A23-4D5C-B0EF-E0F6BB8767C5}"/>
    <cellStyle name="Normal 2 9 14" xfId="1460" xr:uid="{B739DB88-7698-4637-B752-BD117CBADAFF}"/>
    <cellStyle name="Normal 2 9 15" xfId="1461" xr:uid="{7AECE42B-B23C-479E-835D-EDB1B0EB18BB}"/>
    <cellStyle name="Normal 2 9 16" xfId="1462" xr:uid="{2E8C3D93-8849-4F4A-9C3A-C26BEEB403F0}"/>
    <cellStyle name="Normal 2 9 17" xfId="1463" xr:uid="{808E61FE-3CA2-4BE1-8357-D7694C422525}"/>
    <cellStyle name="Normal 2 9 18" xfId="1464" xr:uid="{A02B2976-DC80-44FF-AD9C-B054E10C5490}"/>
    <cellStyle name="Normal 2 9 19" xfId="1465" xr:uid="{7B9FA7C0-076C-4F1D-9BCC-7C7EBA1BB0CA}"/>
    <cellStyle name="Normal 2 9 2" xfId="1466" xr:uid="{CE605F52-9770-4BE6-A007-6BFC94022CB4}"/>
    <cellStyle name="Normal 2 9 2 2" xfId="1467" xr:uid="{6AC38E5E-D080-49BA-8DFD-084F7E981177}"/>
    <cellStyle name="Normal 2 9 2 3" xfId="1468" xr:uid="{3AF1B4AF-87D9-4164-B12E-43121D00D8B4}"/>
    <cellStyle name="Normal 2 9 20" xfId="1469" xr:uid="{3194BF08-86ED-4A3B-8FEF-26113FDD3533}"/>
    <cellStyle name="Normal 2 9 21" xfId="1470" xr:uid="{7DA1F686-70F7-44B7-A1D0-D1A5C063A901}"/>
    <cellStyle name="Normal 2 9 22" xfId="1471" xr:uid="{BA865FCB-1B7C-4287-B387-7A5CAE13B702}"/>
    <cellStyle name="Normal 2 9 22 2" xfId="1472" xr:uid="{CEB73BA5-70AD-46A7-B653-5715A75BE5E0}"/>
    <cellStyle name="Normal 2 9 22 3" xfId="1473" xr:uid="{1F676549-AD46-4573-8FAC-239FD334E9B0}"/>
    <cellStyle name="Normal 2 9 22 4" xfId="1474" xr:uid="{E43BD87B-CEB8-4B43-97EB-3FFE18D2C46F}"/>
    <cellStyle name="Normal 2 9 22 5" xfId="1475" xr:uid="{C6B3792C-6AFF-45BD-8C4C-35F8F282BCC2}"/>
    <cellStyle name="Normal 2 9 23" xfId="1476" xr:uid="{3491B22F-C935-4FD6-A429-C2384CC45D86}"/>
    <cellStyle name="Normal 2 9 24" xfId="1477" xr:uid="{36B4A607-CA05-4F5E-A06A-16C57F21B39A}"/>
    <cellStyle name="Normal 2 9 25" xfId="1478" xr:uid="{42C5348C-B9B0-40D3-BB0E-2C94BBE110EE}"/>
    <cellStyle name="Normal 2 9 3" xfId="1479" xr:uid="{172747BA-935F-41F1-B4F7-C1182049E537}"/>
    <cellStyle name="Normal 2 9 3 2" xfId="1480" xr:uid="{3AD881E9-48FE-458F-8751-FF7E4494F4F7}"/>
    <cellStyle name="Normal 2 9 3 3" xfId="1481" xr:uid="{911917EE-01B6-46CC-9076-77E9BED417A5}"/>
    <cellStyle name="Normal 2 9 4" xfId="1482" xr:uid="{046FB467-8A14-4BAA-B0F4-258E3E2D06FB}"/>
    <cellStyle name="Normal 2 9 4 2" xfId="1483" xr:uid="{6F3AC5FE-8748-46B5-BAC5-38B2FBBE8C96}"/>
    <cellStyle name="Normal 2 9 4 3" xfId="1484" xr:uid="{FBB66D4B-2AC3-4E4D-AB64-21C0F85759E2}"/>
    <cellStyle name="Normal 2 9 5" xfId="1485" xr:uid="{9D336C63-DA06-47E8-A7DC-3A38E4B8E205}"/>
    <cellStyle name="Normal 2 9 6" xfId="1486" xr:uid="{9DD4F7AB-B9D5-4B8A-AE91-75AACBD970BC}"/>
    <cellStyle name="Normal 2 9 7" xfId="1487" xr:uid="{BC9E179A-1775-4B5B-B624-66B4BB1B8330}"/>
    <cellStyle name="Normal 2 9 8" xfId="1488" xr:uid="{7EE82BCA-89FC-4EF6-88EA-C895F3FB8AE3}"/>
    <cellStyle name="Normal 2 9 9" xfId="1489" xr:uid="{2016922B-82AE-42C3-BD37-9C3B8D3EAE45}"/>
    <cellStyle name="Normal 20" xfId="1490" xr:uid="{641ED90D-9AEE-48A5-8524-4883C3D46C53}"/>
    <cellStyle name="Normal 20 2" xfId="1491" xr:uid="{EDCE8D4D-AC46-4A75-9740-0839A45DC879}"/>
    <cellStyle name="Normal 20 3" xfId="1492" xr:uid="{754DDB46-07A7-43D4-A32A-A0A00786AC03}"/>
    <cellStyle name="Normal 20 4" xfId="1493" xr:uid="{0AD56140-2FEB-460A-BCA9-70BD9342EF22}"/>
    <cellStyle name="Normal 21" xfId="1494" xr:uid="{4E8A46EC-9DEC-49A7-8E13-BCE26C180EDF}"/>
    <cellStyle name="Normal 21 10" xfId="1495" xr:uid="{15FA349E-8569-48E1-A6CD-DAC43B4C7323}"/>
    <cellStyle name="Normal 21 11" xfId="1496" xr:uid="{74461DD3-83D7-4663-96FB-483496AB7BC1}"/>
    <cellStyle name="Normal 21 12" xfId="1497" xr:uid="{3C0F407D-9BF5-44C6-8913-A3E0643EF5BC}"/>
    <cellStyle name="Normal 21 13" xfId="1498" xr:uid="{CB64DEC6-06DA-43BA-AEF2-11319AAD5A36}"/>
    <cellStyle name="Normal 21 14" xfId="1499" xr:uid="{51E27867-5568-4FF3-A542-1FA9866628AE}"/>
    <cellStyle name="Normal 21 15" xfId="1500" xr:uid="{802BC045-0A75-42F8-AD0D-2CC7A16B0E33}"/>
    <cellStyle name="Normal 21 2" xfId="1501" xr:uid="{F6FA1897-236F-4930-B6D7-AF9ACBE68BB3}"/>
    <cellStyle name="Normal 21 3" xfId="1502" xr:uid="{688271F0-44D4-4B67-8A01-B9936A323346}"/>
    <cellStyle name="Normal 21 4" xfId="1503" xr:uid="{04338995-98C2-4B45-A808-17556475BDAF}"/>
    <cellStyle name="Normal 21 5" xfId="1504" xr:uid="{DAA13E67-24D9-4D78-87DA-15B82EC9D88B}"/>
    <cellStyle name="Normal 21 6" xfId="1505" xr:uid="{88D03537-289A-4E15-9513-4AE1F5738B69}"/>
    <cellStyle name="Normal 21 7" xfId="1506" xr:uid="{052A173E-146A-4988-8183-8E5F1C60C3A3}"/>
    <cellStyle name="Normal 21 8" xfId="1507" xr:uid="{D4AC22ED-D1C6-437F-8FBF-9011BC36CE2C}"/>
    <cellStyle name="Normal 21 9" xfId="1508" xr:uid="{A1CD5954-B221-43C5-86AF-F7A8ED6BDE12}"/>
    <cellStyle name="Normal 211" xfId="1509" xr:uid="{EB2ADD30-0CAE-4C30-ADD5-07BED82A3A4C}"/>
    <cellStyle name="Normal 22" xfId="1510" xr:uid="{8A4771DA-E999-4C26-9DF4-8F37255D28FB}"/>
    <cellStyle name="Normal 22 2" xfId="1511" xr:uid="{798BCC0D-2F9F-45A3-AE60-263FD5A9E135}"/>
    <cellStyle name="Normal 23" xfId="1512" xr:uid="{596072BE-DEA0-49D1-B92F-4B84B5F7EF7B}"/>
    <cellStyle name="Normal 23 2" xfId="1513" xr:uid="{12A4BC1A-78D8-41E0-91E9-48D9376CF36C}"/>
    <cellStyle name="Normal 24" xfId="1514" xr:uid="{7B2C29BB-5039-4FD4-996B-5F7C6FC22F06}"/>
    <cellStyle name="Normal 24 2" xfId="1515" xr:uid="{B458AA06-552F-4246-A259-29B2AC357E9B}"/>
    <cellStyle name="Normal 25" xfId="1516" xr:uid="{874483D8-549C-4519-91D0-1F2B3E109DEA}"/>
    <cellStyle name="Normal 25 2" xfId="1517" xr:uid="{F23FC8E5-75F0-47EE-B7E6-1303156EF967}"/>
    <cellStyle name="Normal 26" xfId="1518" xr:uid="{6E3A50D9-79E6-4853-9439-2B470ED5D743}"/>
    <cellStyle name="Normal 26 2" xfId="1519" xr:uid="{B275C684-B50E-4CD1-843E-7A0CB2D8B557}"/>
    <cellStyle name="Normal 27" xfId="1520" xr:uid="{1B6D09C1-7598-4411-8CFF-F4667C8295E0}"/>
    <cellStyle name="Normal 27 2" xfId="1521" xr:uid="{30127E8E-D057-41E0-8783-A0B1C2D5C1B3}"/>
    <cellStyle name="Normal 28" xfId="1522" xr:uid="{6A03767A-0F5F-49C7-B3D0-3F1B7CAD8D0A}"/>
    <cellStyle name="Normal 28 2" xfId="1523" xr:uid="{429BE127-BE3C-4E6B-9C2E-75C162599F1E}"/>
    <cellStyle name="Normal 29" xfId="1524" xr:uid="{B33A0AA3-B1B8-400B-871F-79C4F77ABFE4}"/>
    <cellStyle name="Normal 29 2" xfId="1525" xr:uid="{BD8D5105-EF37-4971-83FF-4E795996C9FD}"/>
    <cellStyle name="Normal 29 2 2" xfId="1526" xr:uid="{73F33A0E-5BD0-4178-9942-81389D18CE46}"/>
    <cellStyle name="Normal 29 3" xfId="1527" xr:uid="{E136C857-8EEB-42F2-9F18-0D52DC2DECEF}"/>
    <cellStyle name="Normal 3" xfId="1528" xr:uid="{059A25AC-6A1C-462F-A8BC-E37B9FD8AA79}"/>
    <cellStyle name="Normal 3 10" xfId="1529" xr:uid="{1D46E59B-7AEA-4EC9-90D1-42021A109C1A}"/>
    <cellStyle name="Normal 3 10 2" xfId="1530" xr:uid="{1CBC3C85-68A0-411B-8CCB-30A51F2BE44A}"/>
    <cellStyle name="Normal 3 10 3" xfId="1531" xr:uid="{445DC9BD-90E2-4E6F-AD30-C0C2FFE93434}"/>
    <cellStyle name="Normal 3 10 4" xfId="1532" xr:uid="{3EE721C6-3722-44DD-8526-FD9AB397321E}"/>
    <cellStyle name="Normal 3 10 5" xfId="1533" xr:uid="{8BA0BBBE-3100-4959-ACE8-BDFCF1729AEC}"/>
    <cellStyle name="Normal 3 11" xfId="1534" xr:uid="{27A325AC-16A1-450E-8BD0-BF98B57EF4F8}"/>
    <cellStyle name="Normal 3 12" xfId="1535" xr:uid="{8DAAF9E8-353D-435A-91D2-2A41FB3B93EF}"/>
    <cellStyle name="Normal 3 13" xfId="1536" xr:uid="{F3A0146C-168E-42BE-9B32-52798656B9DF}"/>
    <cellStyle name="Normal 3 13 2" xfId="1537" xr:uid="{ED10D313-3B7A-47DF-8E6D-400620018C65}"/>
    <cellStyle name="Normal 3 14" xfId="1538" xr:uid="{1D407E92-EF6D-45E4-B709-9F864BF0464B}"/>
    <cellStyle name="Normal 3 2" xfId="1539" xr:uid="{8CE17C51-A10F-4056-9532-3D5BF766E0A0}"/>
    <cellStyle name="Normal 3 2 10" xfId="1540" xr:uid="{24890FD5-340B-4E8B-9D7B-AA580EAB4892}"/>
    <cellStyle name="Normal 3 2 11" xfId="1541" xr:uid="{9B8D4B9D-4CEB-4D28-A824-62AEB337042D}"/>
    <cellStyle name="Normal 3 2 12" xfId="1542" xr:uid="{CB481007-2BE5-4E3D-9B0E-4E311F220436}"/>
    <cellStyle name="Normal 3 2 13" xfId="1543" xr:uid="{534A17F6-A68A-48E9-8368-D10FC582E1E2}"/>
    <cellStyle name="Normal 3 2 14" xfId="1544" xr:uid="{E6A21ADA-32AD-4F44-B876-672EB70071BF}"/>
    <cellStyle name="Normal 3 2 15" xfId="1545" xr:uid="{52D153F3-00E3-4265-AB40-CE4FE163052B}"/>
    <cellStyle name="Normal 3 2 16" xfId="1546" xr:uid="{E0CBE258-B60B-4862-BE55-646CBDD73560}"/>
    <cellStyle name="Normal 3 2 17" xfId="1547" xr:uid="{BBF90AB3-9490-4A6A-95E4-4FFDCF3C8874}"/>
    <cellStyle name="Normal 3 2 18" xfId="1548" xr:uid="{F9BAB12B-C799-44E0-A38C-643C3B9D645A}"/>
    <cellStyle name="Normal 3 2 19" xfId="1549" xr:uid="{B9A3FB7C-8D2B-40B9-AB0F-37A946FD2713}"/>
    <cellStyle name="Normal 3 2 2" xfId="1550" xr:uid="{25F898FA-4F8B-4811-A04F-8FB9D9BB5F8B}"/>
    <cellStyle name="Normal 3 2 2 2" xfId="1551" xr:uid="{978232C8-1E4F-42D5-A7FA-2D842DD5D10B}"/>
    <cellStyle name="Normal 3 2 2 3" xfId="1552" xr:uid="{5889F30A-5CAA-4878-A1BA-B8576A5D3A33}"/>
    <cellStyle name="Normal 3 2 2 4" xfId="1553" xr:uid="{4CD85C01-199B-4F1B-8F65-03C0F4E1ED00}"/>
    <cellStyle name="Normal 3 2 2 4 2" xfId="1554" xr:uid="{03DC6899-B159-4373-AD30-539995AC8B0B}"/>
    <cellStyle name="Normal 3 2 20" xfId="1555" xr:uid="{2580F3F2-7A74-4F84-A748-B34D0B06A8EC}"/>
    <cellStyle name="Normal 3 2 21" xfId="1556" xr:uid="{34FE9BAB-1066-419A-A70E-D2C63C4D154A}"/>
    <cellStyle name="Normal 3 2 22" xfId="1557" xr:uid="{FDEB2DB2-A1E6-46D1-AF02-DFAE9057183F}"/>
    <cellStyle name="Normal 3 2 23" xfId="1558" xr:uid="{49DC08FE-547D-46B9-9ED6-B91BF351E6FC}"/>
    <cellStyle name="Normal 3 2 24" xfId="1559" xr:uid="{D2EB9F58-49F7-40E5-AACE-6911F51D2621}"/>
    <cellStyle name="Normal 3 2 25" xfId="1560" xr:uid="{0ECC7DE5-960B-4433-B76B-398C1B52960A}"/>
    <cellStyle name="Normal 3 2 26" xfId="1561" xr:uid="{0747AD1D-A89E-416B-AA5B-090758E078AE}"/>
    <cellStyle name="Normal 3 2 3" xfId="1562" xr:uid="{D86294BC-62C9-4996-A4DA-6820189C92F4}"/>
    <cellStyle name="Normal 3 2 3 2" xfId="1563" xr:uid="{D5D3ABED-621C-466C-8FBB-A5F1A1BB1FA0}"/>
    <cellStyle name="Normal 3 2 3 3" xfId="1564" xr:uid="{152A4A96-2C21-46A4-A286-65D36E54DDB2}"/>
    <cellStyle name="Normal 3 2 3 4" xfId="1565" xr:uid="{98991B00-D9EB-4D1B-AA39-221EC6C45995}"/>
    <cellStyle name="Normal 3 2 4" xfId="1566" xr:uid="{7FBD162E-565F-4EED-A1FB-69657AEC4A41}"/>
    <cellStyle name="Normal 3 2 4 2" xfId="1567" xr:uid="{DA55B622-9A53-4507-98D8-19470A64812A}"/>
    <cellStyle name="Normal 3 2 4 3" xfId="1568" xr:uid="{41B5EF26-B23C-4ADD-873F-03DE4E7501C6}"/>
    <cellStyle name="Normal 3 2 5" xfId="1569" xr:uid="{6090E19E-9F8A-4742-B7E3-F740CBF6A1F9}"/>
    <cellStyle name="Normal 3 2 5 2" xfId="1570" xr:uid="{ADD1C19E-E413-4069-AC98-51CDA80EDC97}"/>
    <cellStyle name="Normal 3 2 5 3" xfId="1571" xr:uid="{6BC8EFF6-A3C1-436E-BDE2-24B63C19B64E}"/>
    <cellStyle name="Normal 3 2 6" xfId="1572" xr:uid="{B81A5F08-AF4B-433F-8D4E-859C31C1B46B}"/>
    <cellStyle name="Normal 3 2 6 2" xfId="1573" xr:uid="{A5DFA075-816C-4A1F-A9C2-81666B8E22A7}"/>
    <cellStyle name="Normal 3 2 6 3" xfId="1574" xr:uid="{057A0DC4-0A29-4B9C-8DA8-417AB35FCAAF}"/>
    <cellStyle name="Normal 3 2 7" xfId="1575" xr:uid="{DA79A530-5F93-48D8-A724-0A3994D4CB19}"/>
    <cellStyle name="Normal 3 2 7 2" xfId="1576" xr:uid="{1BBC1798-959E-4E9D-B406-A9230DA07188}"/>
    <cellStyle name="Normal 3 2 7 3" xfId="1577" xr:uid="{3A86D02A-8484-494B-8DA0-8AF9C8CC0094}"/>
    <cellStyle name="Normal 3 2 8" xfId="1578" xr:uid="{E36614E9-72DB-4605-AA39-281A555C373D}"/>
    <cellStyle name="Normal 3 2 9" xfId="1579" xr:uid="{E38A90DA-D9AC-406F-8315-30490B22BFA1}"/>
    <cellStyle name="Normal 3 3" xfId="1580" xr:uid="{717B933E-B0BC-4C12-BC47-C7A25DFB4470}"/>
    <cellStyle name="Normal 3 3 10" xfId="1581" xr:uid="{3F701A73-9A70-4FD8-AE9A-9EE6C13593CF}"/>
    <cellStyle name="Normal 3 3 11" xfId="1582" xr:uid="{EAA55180-1CB9-4001-B645-0D9F0073E7F7}"/>
    <cellStyle name="Normal 3 3 12" xfId="1583" xr:uid="{43C96355-989B-42C4-93DE-D07395F2A5E2}"/>
    <cellStyle name="Normal 3 3 13" xfId="1584" xr:uid="{B7BF29A2-B899-4F50-ACA8-AC804930B63E}"/>
    <cellStyle name="Normal 3 3 14" xfId="1585" xr:uid="{3744A363-03F1-4249-B96A-6A4D4A371D6B}"/>
    <cellStyle name="Normal 3 3 15" xfId="1586" xr:uid="{2859CEB8-EA17-4C8A-BF7A-E5C9D4B63DC0}"/>
    <cellStyle name="Normal 3 3 16" xfId="1587" xr:uid="{A242B2A2-D01A-4903-BBF2-743BE3AA5794}"/>
    <cellStyle name="Normal 3 3 17" xfId="1588" xr:uid="{A93E06D6-145D-45A6-9B96-176A0D6EA0D8}"/>
    <cellStyle name="Normal 3 3 18" xfId="1589" xr:uid="{6307D3E4-8FD8-42AE-B75B-D08AA5D62013}"/>
    <cellStyle name="Normal 3 3 19" xfId="1590" xr:uid="{1E2B5D1F-F29B-40C3-BE8A-3B820FFB40B5}"/>
    <cellStyle name="Normal 3 3 2" xfId="1591" xr:uid="{894A6463-C59A-45E5-A44C-F952BCAA749C}"/>
    <cellStyle name="Normal 3 3 2 2" xfId="1592" xr:uid="{86AACA18-99CC-40AC-A4F2-8C512AACD9BC}"/>
    <cellStyle name="Normal 3 3 2 3" xfId="1593" xr:uid="{FE5F7221-C0C7-4EB7-9E4D-8ED5568D5879}"/>
    <cellStyle name="Normal 3 3 20" xfId="1594" xr:uid="{557D8839-A4B2-4218-9AF9-5C85961400FF}"/>
    <cellStyle name="Normal 3 3 21" xfId="1595" xr:uid="{4DB46355-BDFE-4390-A067-2CB13CE6CA48}"/>
    <cellStyle name="Normal 3 3 22" xfId="1596" xr:uid="{AE3C8E5E-CD16-4B51-8401-0FEE9F12F7C9}"/>
    <cellStyle name="Normal 3 3 23" xfId="1597" xr:uid="{354C21D8-B562-41E7-9922-8E09B69F8117}"/>
    <cellStyle name="Normal 3 3 3" xfId="1598" xr:uid="{B690158A-76C8-471B-A967-220C02BCEBF5}"/>
    <cellStyle name="Normal 3 3 3 2" xfId="1599" xr:uid="{2C6C6804-A8C6-4CA7-AF6D-33487417C4FC}"/>
    <cellStyle name="Normal 3 3 3 3" xfId="1600" xr:uid="{E4C3798A-D69C-43AA-B877-30C1B0128C9E}"/>
    <cellStyle name="Normal 3 3 4" xfId="1601" xr:uid="{D4708CAF-124B-457F-BDDC-8FCE91C5E61F}"/>
    <cellStyle name="Normal 3 3 4 2" xfId="1602" xr:uid="{BD6C13D6-2E23-42B0-8A76-8F8DEE3984D0}"/>
    <cellStyle name="Normal 3 3 4 3" xfId="1603" xr:uid="{483D0A77-97E8-4451-AA48-9AD060572919}"/>
    <cellStyle name="Normal 3 3 5" xfId="1604" xr:uid="{FE812296-CD22-4276-B550-53CECCC716BD}"/>
    <cellStyle name="Normal 3 3 6" xfId="1605" xr:uid="{EAA51927-9923-4863-B54E-22956065A366}"/>
    <cellStyle name="Normal 3 3 7" xfId="1606" xr:uid="{7310EC2F-46FB-44A0-9152-17DC5F54DEA8}"/>
    <cellStyle name="Normal 3 3 8" xfId="1607" xr:uid="{178B5BA3-E1EF-4CB2-825B-134133412DC3}"/>
    <cellStyle name="Normal 3 3 9" xfId="1608" xr:uid="{B70A357A-C5B7-47C5-98C5-D3E6C20B9800}"/>
    <cellStyle name="Normal 3 4" xfId="1609" xr:uid="{41CC386A-53D3-405A-83B8-BA360E603B61}"/>
    <cellStyle name="Normal 3 5" xfId="1610" xr:uid="{67A8EF8E-ACA8-4F6A-9C55-F250A877DA30}"/>
    <cellStyle name="Normal 3 6" xfId="1611" xr:uid="{1D8A16DF-98C2-49EA-9E70-E7B50242BD3D}"/>
    <cellStyle name="Normal 3 6 2" xfId="1612" xr:uid="{F74C1C31-2A40-4572-A4FC-5F1F20BAF12D}"/>
    <cellStyle name="Normal 3 6 3" xfId="1613" xr:uid="{A0D6F36E-5A34-482F-A9E2-D994D956B544}"/>
    <cellStyle name="Normal 3 7" xfId="1614" xr:uid="{E06F822D-5AD2-4F68-B93B-780B14EBD152}"/>
    <cellStyle name="Normal 3 7 2" xfId="1615" xr:uid="{E93C8500-796A-4015-AE96-7F3AD046B693}"/>
    <cellStyle name="Normal 3 7 3" xfId="1616" xr:uid="{30A0E44E-3162-420B-A202-43B458A57E39}"/>
    <cellStyle name="Normal 3 8" xfId="1617" xr:uid="{67F9D75B-EE24-49D7-AB62-1075359D320D}"/>
    <cellStyle name="Normal 3 9" xfId="1618" xr:uid="{D6F0B578-1D93-46FB-A341-78903EC1ECEB}"/>
    <cellStyle name="Normal 30" xfId="1619" xr:uid="{E5B20EAF-C955-48AA-A9B9-B5F36B414B7D}"/>
    <cellStyle name="Normal 30 2" xfId="1620" xr:uid="{13CDC736-185B-4289-90DA-246A50C8E1C3}"/>
    <cellStyle name="Normal 31" xfId="1621" xr:uid="{288E3BE9-AB94-438E-9E70-BDFE717692EC}"/>
    <cellStyle name="Normal 31 2" xfId="1622" xr:uid="{23C7C26B-8191-476E-B525-57E31CE45EC6}"/>
    <cellStyle name="Normal 32" xfId="1623" xr:uid="{EAE8611F-2637-4643-B294-4FA8D6F96931}"/>
    <cellStyle name="Normal 32 2" xfId="1624" xr:uid="{9E8E8DAE-39FB-4F91-AA77-5E6101543202}"/>
    <cellStyle name="Normal 33" xfId="1625" xr:uid="{F5EFF263-580A-448C-B2F4-F5AEF1E0FF5E}"/>
    <cellStyle name="Normal 33 2" xfId="1626" xr:uid="{8FF6D837-D5C7-4CAC-BEF3-3EB0439DEAE7}"/>
    <cellStyle name="Normal 34" xfId="1627" xr:uid="{253FB307-6D4A-4FCB-9F35-1CD214DE46D0}"/>
    <cellStyle name="Normal 34 2" xfId="1628" xr:uid="{50C9C9E3-85CD-4232-9356-21B28E4F4580}"/>
    <cellStyle name="Normal 35" xfId="1629" xr:uid="{708C08D5-28E3-4E2C-AAD0-7B8A16CE15BC}"/>
    <cellStyle name="Normal 35 2" xfId="1630" xr:uid="{1C998146-4708-459D-86A7-D8EF3019E80B}"/>
    <cellStyle name="Normal 36" xfId="1631" xr:uid="{5BE8C276-0CAA-4972-A512-DFAC945F8CD9}"/>
    <cellStyle name="Normal 36 2" xfId="1632" xr:uid="{475551EF-ADAA-4D96-B0EA-0BAE99FBE40B}"/>
    <cellStyle name="Normal 37" xfId="1633" xr:uid="{798B2645-EF6F-4833-9BC5-D7C65B2D7A9F}"/>
    <cellStyle name="Normal 37 2" xfId="1634" xr:uid="{7D457DFA-8241-4990-9E87-36F42FB96774}"/>
    <cellStyle name="Normal 38" xfId="1635" xr:uid="{250D18AB-47A0-451E-9628-BEAE92B1D4BE}"/>
    <cellStyle name="Normal 38 2" xfId="1636" xr:uid="{48F53628-C00B-45CA-A877-B5B283C7F62F}"/>
    <cellStyle name="Normal 39" xfId="1637" xr:uid="{1F998F95-37A8-4D13-9F97-789E9ACF7883}"/>
    <cellStyle name="Normal 39 2" xfId="1638" xr:uid="{C91CEFFE-03B6-4B57-AE00-10FF3AA2AB84}"/>
    <cellStyle name="Normal 4" xfId="1639" xr:uid="{7C9D2904-66F4-4B4E-B948-844CBBDF389E}"/>
    <cellStyle name="Normal 4 10" xfId="1640" xr:uid="{A32BDF58-A56E-48C8-9456-BB7D1C388A22}"/>
    <cellStyle name="Normal 4 11" xfId="1641" xr:uid="{F58549C0-8625-4EA6-924A-9CE84F4517B4}"/>
    <cellStyle name="Normal 4 12" xfId="1642" xr:uid="{C5868F90-1F50-4F3A-91F6-B35CADCEEB84}"/>
    <cellStyle name="Normal 4 2" xfId="1643" xr:uid="{2695B11D-F131-490B-9885-F878B951267C}"/>
    <cellStyle name="Normal 4 2 10" xfId="1644" xr:uid="{CC6D718D-5DEA-4B9D-AE62-D134D091133F}"/>
    <cellStyle name="Normal 4 2 11" xfId="1645" xr:uid="{460FA932-2F43-45BB-91BC-118F41F317FC}"/>
    <cellStyle name="Normal 4 2 12" xfId="1646" xr:uid="{ED0A6EAD-4A2F-47A7-AA36-83126C15298C}"/>
    <cellStyle name="Normal 4 2 13" xfId="1647" xr:uid="{677F240D-33EF-4165-98C8-80F2E04536EC}"/>
    <cellStyle name="Normal 4 2 14" xfId="1648" xr:uid="{7A5B6403-385E-422B-8FF7-9EB31F5B339A}"/>
    <cellStyle name="Normal 4 2 15" xfId="1649" xr:uid="{2A7B0302-5BDC-49BE-A773-0662A5434821}"/>
    <cellStyle name="Normal 4 2 16" xfId="1650" xr:uid="{36FCD854-14E2-4383-90F4-2F99E640465C}"/>
    <cellStyle name="Normal 4 2 17" xfId="1651" xr:uid="{1ED70DC8-620E-4BBF-82B8-A76B0864EDAA}"/>
    <cellStyle name="Normal 4 2 18" xfId="1652" xr:uid="{CD349E18-146A-494F-B8FD-1C23EB3976ED}"/>
    <cellStyle name="Normal 4 2 19" xfId="1653" xr:uid="{90ACC45B-0036-4E2D-A991-F51A6D4BFD64}"/>
    <cellStyle name="Normal 4 2 2" xfId="1654" xr:uid="{D87DB8C2-8DB6-42E5-846C-98367CE718AE}"/>
    <cellStyle name="Normal 4 2 2 2" xfId="1655" xr:uid="{94CC141B-A5AD-4489-80AA-8584803B27A7}"/>
    <cellStyle name="Normal 4 2 2 2 2" xfId="1656" xr:uid="{1460D759-D9BA-46CD-A252-E1C4B642462B}"/>
    <cellStyle name="Normal 4 2 2 3" xfId="1657" xr:uid="{57FEF4CF-8F78-4FEE-9D19-C504D026C89F}"/>
    <cellStyle name="Normal 4 2 2 4" xfId="1658" xr:uid="{CF31E5D2-CF68-4BA2-91D7-4A6CB0354E6D}"/>
    <cellStyle name="Normal 4 2 20" xfId="1659" xr:uid="{47BFE402-F2A4-43A6-B5A6-C0348D0DFD27}"/>
    <cellStyle name="Normal 4 2 21" xfId="1660" xr:uid="{ECB1FFC2-29AC-4E62-A4E3-4216B11BEBA4}"/>
    <cellStyle name="Normal 4 2 22" xfId="1661" xr:uid="{AB6ED8FE-F137-449D-B0B6-7F2E1929DBB7}"/>
    <cellStyle name="Normal 4 2 23" xfId="1662" xr:uid="{F5B3896B-F53F-414C-9B4E-4843ED6732A0}"/>
    <cellStyle name="Normal 4 2 24" xfId="1663" xr:uid="{690F7568-1289-45C2-B802-1F755BE38B95}"/>
    <cellStyle name="Normal 4 2 25" xfId="1664" xr:uid="{C970CCC2-1C36-4878-8568-E734B45232CA}"/>
    <cellStyle name="Normal 4 2 26" xfId="1665" xr:uid="{5A41CBAB-73B6-4367-B007-F86600CA2D81}"/>
    <cellStyle name="Normal 4 2 3" xfId="1666" xr:uid="{7463A751-A056-4D66-A354-FAB29269E35D}"/>
    <cellStyle name="Normal 4 2 3 2" xfId="1667" xr:uid="{3690A8B4-92DE-463D-AD47-7BB8FDE20A85}"/>
    <cellStyle name="Normal 4 2 3 2 2" xfId="1668" xr:uid="{08A14AEB-2019-457C-8529-5D9E91A32DAC}"/>
    <cellStyle name="Normal 4 2 3 3" xfId="1669" xr:uid="{8677E046-D239-4827-89EA-9DE7F0B10554}"/>
    <cellStyle name="Normal 4 2 3 4" xfId="1670" xr:uid="{8CA18869-A0DD-40BD-98B3-2C880D2DE938}"/>
    <cellStyle name="Normal 4 2 4" xfId="1671" xr:uid="{2A4A991E-ED95-4217-BB4E-D3315AFB55A9}"/>
    <cellStyle name="Normal 4 2 4 2" xfId="1672" xr:uid="{60B1BFD4-610A-4C49-8967-9D312591AB22}"/>
    <cellStyle name="Normal 4 2 4 3" xfId="1673" xr:uid="{607C04E9-DFDA-47DC-93EF-F8F519BC6784}"/>
    <cellStyle name="Normal 4 2 4 4" xfId="1674" xr:uid="{BBAE162D-BDE4-43DD-A58A-BCBF5A682CD2}"/>
    <cellStyle name="Normal 4 2 5" xfId="1675" xr:uid="{385D9C94-3D7D-45ED-9A81-FCCCEECCA59B}"/>
    <cellStyle name="Normal 4 2 5 2" xfId="1676" xr:uid="{09CF0955-CB3A-4ED7-A6CD-0B5ACC59BDFB}"/>
    <cellStyle name="Normal 4 2 5 3" xfId="1677" xr:uid="{B98D243F-EC7C-4D47-9D16-F5B10465F894}"/>
    <cellStyle name="Normal 4 2 5 4" xfId="1678" xr:uid="{F2A48794-6BBC-4DBE-8B76-79985ED0D1C5}"/>
    <cellStyle name="Normal 4 2 6" xfId="1679" xr:uid="{085DFEB5-9406-4226-B1A0-2DACC4F46BD5}"/>
    <cellStyle name="Normal 4 2 6 2" xfId="1680" xr:uid="{972074C4-E6C5-4C05-A0FD-3A30778FA87D}"/>
    <cellStyle name="Normal 4 2 6 3" xfId="1681" xr:uid="{1EB42D78-B59D-4322-905C-7237BD0834B9}"/>
    <cellStyle name="Normal 4 2 7" xfId="1682" xr:uid="{706A80AF-B8B1-4E98-A567-55A1033FF51C}"/>
    <cellStyle name="Normal 4 2 7 2" xfId="1683" xr:uid="{611219F6-59A7-4FB6-A611-AC5161A59E4D}"/>
    <cellStyle name="Normal 4 2 7 3" xfId="1684" xr:uid="{FE9FE88E-C142-4098-B168-D81286218C05}"/>
    <cellStyle name="Normal 4 2 8" xfId="1685" xr:uid="{5A592365-2A00-4F93-BDD8-2AEA8A4D1218}"/>
    <cellStyle name="Normal 4 2 9" xfId="1686" xr:uid="{650AEA99-6EBA-4584-89A6-22363F6CA122}"/>
    <cellStyle name="Normal 4 3" xfId="1687" xr:uid="{637C06B0-5258-4C91-9E38-6D974BDDE000}"/>
    <cellStyle name="Normal 4 3 2" xfId="1688" xr:uid="{AC34D34F-4404-49A6-8EA9-7D4C552CBF81}"/>
    <cellStyle name="Normal 4 4" xfId="1689" xr:uid="{23F4DCD9-438E-4A0E-9AFC-3ECE6B376182}"/>
    <cellStyle name="Normal 4 4 2" xfId="1690" xr:uid="{0AF44CE4-6219-458B-B7FA-7C682F45E507}"/>
    <cellStyle name="Normal 4 4 3" xfId="1691" xr:uid="{4CB03941-BCD7-40E7-B84E-16840EFD7902}"/>
    <cellStyle name="Normal 4 5" xfId="1692" xr:uid="{2818ACE0-E19D-443D-9039-74B250141850}"/>
    <cellStyle name="Normal 4 6" xfId="1693" xr:uid="{7C205957-9261-4F03-AF25-19EECC27E96F}"/>
    <cellStyle name="Normal 4 7" xfId="1694" xr:uid="{B55BA3C6-8FE5-47F8-B6F3-05C2E25E17D8}"/>
    <cellStyle name="Normal 4 8" xfId="1695" xr:uid="{1C41B7A1-4468-40BE-8A00-DBA7FD806724}"/>
    <cellStyle name="Normal 4 9" xfId="1696" xr:uid="{248D72B8-630C-4A80-8924-D070852528F0}"/>
    <cellStyle name="Normal 40" xfId="1697" xr:uid="{ED9933BA-E719-4692-87A3-673A7D7E96E3}"/>
    <cellStyle name="Normal 40 2" xfId="1698" xr:uid="{6B0C15F6-EC32-482F-BBB3-9A83C97DB7C7}"/>
    <cellStyle name="Normal 41" xfId="1699" xr:uid="{B7D7D388-1C3E-4527-A85B-70984BAC69A2}"/>
    <cellStyle name="Normal 41 2" xfId="1700" xr:uid="{3895EAB9-86EF-4C1B-B08F-9B536452CADA}"/>
    <cellStyle name="Normal 42" xfId="1701" xr:uid="{1F0E7BD5-E6AF-4CF4-BD9B-4D2D2456CA05}"/>
    <cellStyle name="Normal 42 2" xfId="1702" xr:uid="{2904947F-54C8-4520-9F27-2BEE11D02912}"/>
    <cellStyle name="Normal 43" xfId="1703" xr:uid="{DF1395EC-154A-4269-BE4D-F91442BAD186}"/>
    <cellStyle name="Normal 43 2" xfId="1704" xr:uid="{5873B696-F45B-40E4-B5E2-5403D13BC7A7}"/>
    <cellStyle name="Normal 44" xfId="1705" xr:uid="{C58C019E-A50C-459B-A3AE-9FC17A26E214}"/>
    <cellStyle name="Normal 44 2" xfId="1706" xr:uid="{1CAB7890-6100-4642-AEFF-45EE36B54FD1}"/>
    <cellStyle name="Normal 45" xfId="1707" xr:uid="{72D213F3-1731-4994-93EE-AEF31F7E5A3F}"/>
    <cellStyle name="Normal 45 2" xfId="1708" xr:uid="{CF73D8DB-948A-4142-BB5F-B17E3A64F635}"/>
    <cellStyle name="Normal 45 2 2" xfId="1709" xr:uid="{1E8CEB08-B846-446C-85A6-13231D539AA2}"/>
    <cellStyle name="Normal 45 3" xfId="1710" xr:uid="{F854C11A-B803-40EA-A56A-76B7DEA143CD}"/>
    <cellStyle name="Normal 46" xfId="1711" xr:uid="{023D3530-DF9F-41A2-84D5-C00974BED8C9}"/>
    <cellStyle name="Normal 46 2" xfId="1712" xr:uid="{08DE1346-262F-4801-8D23-F77D67E0B916}"/>
    <cellStyle name="Normal 47" xfId="1713" xr:uid="{F8D76582-6A8C-4C7E-9A9C-08850C37748E}"/>
    <cellStyle name="Normal 47 2" xfId="1714" xr:uid="{7006676C-7C40-47C3-BB29-9896A467C073}"/>
    <cellStyle name="Normal 48" xfId="1715" xr:uid="{780C6624-907D-4DFD-ABE7-188AF2B741DA}"/>
    <cellStyle name="Normal 48 2" xfId="1716" xr:uid="{6E34805A-DFD6-4458-A000-2F2A434A0FDF}"/>
    <cellStyle name="Normal 49" xfId="1717" xr:uid="{82430086-C917-4CA7-9AE7-4815EBD461F3}"/>
    <cellStyle name="Normal 49 2" xfId="1718" xr:uid="{B6897D64-FBFA-4483-A87F-C70E6AB073B2}"/>
    <cellStyle name="Normal 5" xfId="1719" xr:uid="{2EDC1AF4-1DE3-4DA4-A7E6-1ABBB4EA2564}"/>
    <cellStyle name="Normal 5 10" xfId="1720" xr:uid="{B7AF7C7E-2563-4133-A3E3-09802EEB83E9}"/>
    <cellStyle name="Normal 5 11" xfId="1721" xr:uid="{F67EADF4-7D7B-44BA-B765-37A4F25BA1E4}"/>
    <cellStyle name="Normal 5 12" xfId="1722" xr:uid="{648081E9-E173-4254-A0AB-9CB7A96BA301}"/>
    <cellStyle name="Normal 5 13" xfId="1723" xr:uid="{6D903D33-B955-4C12-85DC-A143F43DB85B}"/>
    <cellStyle name="Normal 5 14" xfId="1724" xr:uid="{4A532EEB-BFFE-4D49-A3DA-CC04568DBDD9}"/>
    <cellStyle name="Normal 5 15" xfId="1725" xr:uid="{6D7C44EF-CFE3-4824-86BD-BC1888D81846}"/>
    <cellStyle name="Normal 5 16" xfId="1726" xr:uid="{CED210B1-C479-4955-AF7D-18698BA84294}"/>
    <cellStyle name="Normal 5 17" xfId="1727" xr:uid="{CA6B7FF5-F707-4C40-828B-C78BCA0A904F}"/>
    <cellStyle name="Normal 5 18" xfId="1728" xr:uid="{4AC642B0-35F8-4B1C-BFBE-D8994D368CE0}"/>
    <cellStyle name="Normal 5 2" xfId="1729" xr:uid="{1AC9D152-62F3-47D4-BA9A-8F396EC347C7}"/>
    <cellStyle name="Normal 5 2 10" xfId="1730" xr:uid="{CA55885C-8E66-4A81-BFB4-AF64453508AD}"/>
    <cellStyle name="Normal 5 2 11" xfId="1731" xr:uid="{91528AFE-669D-4A64-999D-40532181B9F1}"/>
    <cellStyle name="Normal 5 2 12" xfId="1732" xr:uid="{220FDC5B-DD85-42CA-BB1D-ED50B58F1A2D}"/>
    <cellStyle name="Normal 5 2 13" xfId="1733" xr:uid="{8C7F2344-56F1-472A-9B83-253A8D5C18E2}"/>
    <cellStyle name="Normal 5 2 14" xfId="1734" xr:uid="{F2D8A14F-7D55-4942-81FC-0CB20D7D32C3}"/>
    <cellStyle name="Normal 5 2 15" xfId="1735" xr:uid="{97BE6733-E0DA-4C3E-BDFD-D0CEDF46DFCE}"/>
    <cellStyle name="Normal 5 2 16" xfId="1736" xr:uid="{46A79DE6-3467-48E5-8EF1-86D928B2AA20}"/>
    <cellStyle name="Normal 5 2 17" xfId="1737" xr:uid="{0A682D15-DDB6-4AD8-84E9-133D264A8A4D}"/>
    <cellStyle name="Normal 5 2 18" xfId="1738" xr:uid="{72110FE2-2A5E-464F-AC61-070A58890E80}"/>
    <cellStyle name="Normal 5 2 19" xfId="1739" xr:uid="{53A39266-0762-42CF-861F-49CA3657258D}"/>
    <cellStyle name="Normal 5 2 2" xfId="1740" xr:uid="{E7759036-890A-47BE-BF91-4F3A0EED7624}"/>
    <cellStyle name="Normal 5 2 2 2" xfId="1741" xr:uid="{D6874B54-923E-485D-A9EF-3CD2A24F165D}"/>
    <cellStyle name="Normal 5 2 2 3" xfId="1742" xr:uid="{1F2AF143-3C8F-4353-AE67-9CA45C02E798}"/>
    <cellStyle name="Normal 5 2 2 4" xfId="1743" xr:uid="{549254FA-3280-4F63-A166-C338AC20746A}"/>
    <cellStyle name="Normal 5 2 20" xfId="1744" xr:uid="{9D296688-BF86-4F29-B55A-D9530927F778}"/>
    <cellStyle name="Normal 5 2 21" xfId="1745" xr:uid="{FA3C2ECE-3F22-4BD2-BF77-DFB68F61A99F}"/>
    <cellStyle name="Normal 5 2 22" xfId="1746" xr:uid="{E70D1D32-B536-45E5-8FE2-84286C14CE39}"/>
    <cellStyle name="Normal 5 2 23" xfId="1747" xr:uid="{1DD4BC20-E9AB-4CF0-839B-37CA93936211}"/>
    <cellStyle name="Normal 5 2 24" xfId="1748" xr:uid="{A7065AB0-E91F-4B26-A0CD-87D8938257D4}"/>
    <cellStyle name="Normal 5 2 25" xfId="1749" xr:uid="{243F508A-9057-436B-8BEE-C036F06CFCDD}"/>
    <cellStyle name="Normal 5 2 3" xfId="1750" xr:uid="{1B847C2E-E66D-4C3F-A603-26E6E69701EE}"/>
    <cellStyle name="Normal 5 2 3 2" xfId="1751" xr:uid="{9360B341-7927-4736-92DF-76DA61BB2746}"/>
    <cellStyle name="Normal 5 2 3 3" xfId="1752" xr:uid="{A306EE68-2955-4893-803C-09FB65212089}"/>
    <cellStyle name="Normal 5 2 4" xfId="1753" xr:uid="{C495B68D-987F-4F49-81C7-B45FE0ACDB83}"/>
    <cellStyle name="Normal 5 2 4 2" xfId="1754" xr:uid="{C07984B5-6D49-479F-AC28-412F30BDECAF}"/>
    <cellStyle name="Normal 5 2 4 3" xfId="1755" xr:uid="{8F6A507F-0394-41FE-A82E-B6FE42247DE0}"/>
    <cellStyle name="Normal 5 2 5" xfId="1756" xr:uid="{117C1A25-D3EE-4F7B-B714-C51035BC98B6}"/>
    <cellStyle name="Normal 5 2 5 2" xfId="1757" xr:uid="{850023D2-4958-4474-B15A-05B7A718B126}"/>
    <cellStyle name="Normal 5 2 5 3" xfId="1758" xr:uid="{6FC99C28-0DC8-4E3F-9DEE-4DF4915975AB}"/>
    <cellStyle name="Normal 5 2 6" xfId="1759" xr:uid="{0B87DA25-7E4F-4AFA-8F94-BDD21D99A347}"/>
    <cellStyle name="Normal 5 2 6 2" xfId="1760" xr:uid="{386ED2DA-2188-4E07-B59D-12C7453C0377}"/>
    <cellStyle name="Normal 5 2 6 3" xfId="1761" xr:uid="{2F0E7065-F44D-4323-A282-92E9230F051D}"/>
    <cellStyle name="Normal 5 2 7" xfId="1762" xr:uid="{7CA938BB-514C-4855-98A5-7308E155FBEB}"/>
    <cellStyle name="Normal 5 2 7 2" xfId="1763" xr:uid="{FCFF5F71-B1F2-4848-9E47-217A18953187}"/>
    <cellStyle name="Normal 5 2 7 3" xfId="1764" xr:uid="{DE680FFE-C2A7-4451-80D4-AB3EE6ABE505}"/>
    <cellStyle name="Normal 5 2 8" xfId="1765" xr:uid="{5014D1B5-0618-41A8-B5E5-FCB3F1AF429F}"/>
    <cellStyle name="Normal 5 2 9" xfId="1766" xr:uid="{9853911C-E60D-4675-8237-1E965437E517}"/>
    <cellStyle name="Normal 5 3" xfId="1767" xr:uid="{23DB900B-25AE-4D60-8732-46E793984D0D}"/>
    <cellStyle name="Normal 5 3 2" xfId="1768" xr:uid="{10C460FA-7174-4B6D-A3F1-B7D391963B8C}"/>
    <cellStyle name="Normal 5 3 3" xfId="1769" xr:uid="{359133E0-5829-4605-AF8B-789BA29FAD71}"/>
    <cellStyle name="Normal 5 3 4" xfId="1770" xr:uid="{3925FC0E-74F2-4838-B165-E51E1A7A3579}"/>
    <cellStyle name="Normal 5 3 5" xfId="1771" xr:uid="{95361DB3-25BE-4366-84FC-1379C58D68FF}"/>
    <cellStyle name="Normal 5 3 6" xfId="1772" xr:uid="{436C9820-EAE0-485D-A82E-4BE95CA11C35}"/>
    <cellStyle name="Normal 5 4" xfId="1773" xr:uid="{2E8B5C1B-78E9-48EF-94DC-9951F6FC299E}"/>
    <cellStyle name="Normal 5 4 2" xfId="1774" xr:uid="{950D042C-1DBA-4940-81C4-9FE0721B4CC6}"/>
    <cellStyle name="Normal 5 4 3" xfId="1775" xr:uid="{441A7428-CFD3-4FF0-8A6B-42B98302AD15}"/>
    <cellStyle name="Normal 5 4 4" xfId="1776" xr:uid="{A2BEC790-A13F-4169-ABFE-4B20762F5E8A}"/>
    <cellStyle name="Normal 5 4 5" xfId="1777" xr:uid="{BBD8BAEA-6D61-4F16-B95B-9F07B0A3854A}"/>
    <cellStyle name="Normal 5 5" xfId="1778" xr:uid="{C3E69A74-EC9A-4BD8-98D6-4015C3408E71}"/>
    <cellStyle name="Normal 5 6" xfId="1779" xr:uid="{BF861716-B4D5-4700-BD34-35966014F1C0}"/>
    <cellStyle name="Normal 5 7" xfId="1780" xr:uid="{5446B469-52F0-452E-BB05-B99010CAE325}"/>
    <cellStyle name="Normal 5 8" xfId="1781" xr:uid="{C64EBAA3-9607-42BF-B051-50C255E9086F}"/>
    <cellStyle name="Normal 5 9" xfId="1782" xr:uid="{3A8E7846-A8DA-49A4-9346-14AB5E0B9459}"/>
    <cellStyle name="Normal 50" xfId="1783" xr:uid="{8769920C-E58C-4E4E-BE84-7460CD3D5DFF}"/>
    <cellStyle name="Normal 50 2" xfId="1784" xr:uid="{AC08DD6C-78D9-4177-8A68-7FA4D4896E43}"/>
    <cellStyle name="Normal 51" xfId="1785" xr:uid="{D14FDAB2-78AE-46B1-9042-146A7C21A0F4}"/>
    <cellStyle name="Normal 51 2" xfId="1786" xr:uid="{89A1927F-0FF5-47CC-AE17-D8FC1F1A37F1}"/>
    <cellStyle name="Normal 52" xfId="1787" xr:uid="{7149FAC0-A6E5-445D-8929-03CD633F40C7}"/>
    <cellStyle name="Normal 52 2" xfId="1788" xr:uid="{8D60C224-A8D1-4ED1-A3EC-9E136D8B36E1}"/>
    <cellStyle name="Normal 52 2 2" xfId="1789" xr:uid="{1802F1F5-3FFB-462F-BE60-7E272F8D7D83}"/>
    <cellStyle name="Normal 52 3" xfId="1790" xr:uid="{283D530B-5723-47E3-ACC0-F23DC62C71A1}"/>
    <cellStyle name="Normal 53" xfId="1791" xr:uid="{E5823721-E1A2-4F6C-8D7E-7B5F8C7DA903}"/>
    <cellStyle name="Normal 53 2" xfId="1792" xr:uid="{7D319D26-73F5-48E9-958A-E36B1C9DB61E}"/>
    <cellStyle name="Normal 54" xfId="1793" xr:uid="{96F5FE20-9CC3-42D8-8F96-E6453945D436}"/>
    <cellStyle name="Normal 54 2" xfId="1794" xr:uid="{92B6F952-B4AE-4E3A-97BE-4425D93E6923}"/>
    <cellStyle name="Normal 55" xfId="1795" xr:uid="{08BDB8A0-1783-413F-B0DE-F7DD9AA4C7A8}"/>
    <cellStyle name="Normal 55 2" xfId="1796" xr:uid="{CD78A99A-AA96-46F2-B681-C2A8EF0B1D38}"/>
    <cellStyle name="Normal 56" xfId="1797" xr:uid="{FD5C8074-B561-4705-9DC4-CED5A13A3E62}"/>
    <cellStyle name="Normal 56 2" xfId="1798" xr:uid="{24AAFFBE-6618-4060-9510-7068D795DC2B}"/>
    <cellStyle name="Normal 57" xfId="1799" xr:uid="{0A9DE403-B47A-4D28-A492-D08F271AE293}"/>
    <cellStyle name="Normal 57 2" xfId="1800" xr:uid="{84471135-37B3-477D-81C3-E8F9771EC30F}"/>
    <cellStyle name="Normal 58" xfId="1801" xr:uid="{752E26D6-275C-4FA9-B39F-D828E77DA26B}"/>
    <cellStyle name="Normal 58 2" xfId="1802" xr:uid="{D26F60E0-7D4F-4432-A28C-FC5DDF57B27A}"/>
    <cellStyle name="Normal 59" xfId="1803" xr:uid="{B8E7BCEF-988C-4F9C-9111-043C1D77AD08}"/>
    <cellStyle name="Normal 59 2" xfId="1804" xr:uid="{0019E406-EB18-43C0-9B78-986863BAD619}"/>
    <cellStyle name="Normal 6 2" xfId="1805" xr:uid="{401DE292-4DD3-4AEC-B0BD-5109E4DA4CA4}"/>
    <cellStyle name="Normal 6 2 10" xfId="1806" xr:uid="{A5ABB75C-C7CA-4568-BD46-C4F319C919B9}"/>
    <cellStyle name="Normal 6 2 11" xfId="1807" xr:uid="{6637E814-05D8-41CD-9E1A-65DBFDA224BD}"/>
    <cellStyle name="Normal 6 2 12" xfId="1808" xr:uid="{C5A4D031-A154-4C86-A636-F894A4950B26}"/>
    <cellStyle name="Normal 6 2 13" xfId="1809" xr:uid="{76ED253D-93DE-4B61-A06D-17E62E893A24}"/>
    <cellStyle name="Normal 6 2 14" xfId="1810" xr:uid="{984AD9A7-0996-46B0-BA11-A2ECDFD828C7}"/>
    <cellStyle name="Normal 6 2 15" xfId="1811" xr:uid="{B801E3D5-EB6B-4F41-A7A3-593ECDFECD84}"/>
    <cellStyle name="Normal 6 2 2" xfId="1812" xr:uid="{88B429CB-2315-4812-B964-51BC7556BEA4}"/>
    <cellStyle name="Normal 6 2 3" xfId="1813" xr:uid="{672F500A-6D3A-44CF-B439-CA2FBC93208A}"/>
    <cellStyle name="Normal 6 2 4" xfId="1814" xr:uid="{15DD73C0-1CEC-4A9F-802F-87240B639E00}"/>
    <cellStyle name="Normal 6 2 5" xfId="1815" xr:uid="{E43F7DC5-9BE3-4C26-B909-620D44C1E45D}"/>
    <cellStyle name="Normal 6 2 6" xfId="1816" xr:uid="{EE7D278A-7D2B-4639-9251-03970C135BB9}"/>
    <cellStyle name="Normal 6 2 7" xfId="1817" xr:uid="{C2111E46-E4A8-43D8-A2C4-FB67E5119535}"/>
    <cellStyle name="Normal 6 2 8" xfId="1818" xr:uid="{21D09C53-3C5F-4215-B9B4-0E2F5E197DBB}"/>
    <cellStyle name="Normal 6 2 9" xfId="1819" xr:uid="{E4E38559-8D6B-4470-AECA-1C2C16FCD80C}"/>
    <cellStyle name="Normal 6 3" xfId="1820" xr:uid="{1CA4EBB5-404D-4E35-B5C3-5923D578CA39}"/>
    <cellStyle name="Normal 6 3 2" xfId="1821" xr:uid="{A6C07F60-8D9E-476E-A846-1C03AE021012}"/>
    <cellStyle name="Normal 6 3 3" xfId="1822" xr:uid="{182E8E0C-7C51-4EA5-A80B-F1FFDA1C7005}"/>
    <cellStyle name="Normal 6 3 4" xfId="1823" xr:uid="{53600BCB-688C-4B8D-81F1-39B5548C5F09}"/>
    <cellStyle name="Normal 6 3 5" xfId="1824" xr:uid="{9C111D34-CA2D-4154-B5B7-C574E1EB2A3D}"/>
    <cellStyle name="Normal 6 3 6" xfId="1825" xr:uid="{66C20B11-8BBF-4928-97E0-302F762A4CDF}"/>
    <cellStyle name="Normal 6 3 7" xfId="1826" xr:uid="{E88701DA-CC69-4A95-B3BD-B398CF046506}"/>
    <cellStyle name="Normal 6 3 8" xfId="1827" xr:uid="{9811D74C-9041-4EA9-AF83-FC894A223EA0}"/>
    <cellStyle name="Normal 6 4" xfId="1828" xr:uid="{0ADA1E70-DBA7-4754-9EE7-75FEAAF178C5}"/>
    <cellStyle name="Normal 6 4 2" xfId="1829" xr:uid="{A33FDF9D-9CE0-4BED-B5BB-23491B9448C9}"/>
    <cellStyle name="Normal 6 4 3" xfId="1830" xr:uid="{8FD7841D-D722-4F2F-8B52-F99501EBECFC}"/>
    <cellStyle name="Normal 6 4 4" xfId="1831" xr:uid="{71DB2246-857F-4946-8BC6-E852FD387657}"/>
    <cellStyle name="Normal 6 5" xfId="1832" xr:uid="{2F14D8FD-1660-4E4D-95E4-5564E6BCED86}"/>
    <cellStyle name="Normal 6 5 2" xfId="1833" xr:uid="{6D850EF8-7495-4346-BC87-2BE7017A3E29}"/>
    <cellStyle name="Normal 6 5 3" xfId="1834" xr:uid="{7330EC88-FC79-4BDE-99F4-7B5FC57F2D9E}"/>
    <cellStyle name="Normal 6 5 4" xfId="1835" xr:uid="{981B25CB-89C3-4DD8-9315-66DB83E8FA52}"/>
    <cellStyle name="Normal 6 6" xfId="1836" xr:uid="{E6EC73D1-857F-4D2A-9F07-67EE2D42CCEF}"/>
    <cellStyle name="Normal 60" xfId="1837" xr:uid="{AD3E380E-276C-4FED-A65E-59C0C0251D97}"/>
    <cellStyle name="Normal 60 2" xfId="1838" xr:uid="{C988AF86-5178-4133-AF46-2FDDC94BBED3}"/>
    <cellStyle name="Normal 61" xfId="1839" xr:uid="{98C0278C-33C7-472B-AE26-73DB2D141C8D}"/>
    <cellStyle name="Normal 61 2" xfId="1840" xr:uid="{E60FC5B4-6F6D-4468-A594-EEB93358C585}"/>
    <cellStyle name="Normal 62" xfId="1841" xr:uid="{28DAB50E-0216-4EC3-A0DD-67C469382826}"/>
    <cellStyle name="Normal 62 2" xfId="1842" xr:uid="{7FA36356-6F04-47A4-8973-FEFC85E801A6}"/>
    <cellStyle name="Normal 63" xfId="1843" xr:uid="{9A17E20F-F255-4FDA-9A98-65E99AB90FA4}"/>
    <cellStyle name="Normal 63 2" xfId="1844" xr:uid="{D4BCE73D-3256-419F-BE9D-1199BF6915D5}"/>
    <cellStyle name="Normal 64" xfId="1845" xr:uid="{BD67E141-4828-4507-87AB-CDD101F2B3FE}"/>
    <cellStyle name="Normal 64 2" xfId="1846" xr:uid="{21AFA94C-EF68-4E43-AF6D-06B178029DAA}"/>
    <cellStyle name="Normal 65" xfId="1847" xr:uid="{D7F2AD86-6988-4FA7-9CEB-C34BC98F8C41}"/>
    <cellStyle name="Normal 65 2" xfId="1848" xr:uid="{FEB05128-44E8-4D29-90F1-C12C1A525EE1}"/>
    <cellStyle name="Normal 66" xfId="1849" xr:uid="{FA6631AC-487B-4ABF-A099-8D2B8D4F681D}"/>
    <cellStyle name="Normal 66 2" xfId="1850" xr:uid="{4605FB9C-39A4-43D9-A72D-A831EF98B8D3}"/>
    <cellStyle name="Normal 66 2 2" xfId="1851" xr:uid="{2C782A27-63BD-4AF6-AFA6-158481340C82}"/>
    <cellStyle name="Normal 66 3" xfId="1852" xr:uid="{DD6C5D86-4015-4D1B-A199-9157302AF0E8}"/>
    <cellStyle name="Normal 67" xfId="1853" xr:uid="{3C9EC696-96B3-4184-A213-345E292B4E9E}"/>
    <cellStyle name="Normal 67 2" xfId="1854" xr:uid="{816AAD18-C317-4AD7-9A1C-03CE35FAE83A}"/>
    <cellStyle name="Normal 68" xfId="1855" xr:uid="{26FD0004-2287-49ED-8995-7B637492F0F0}"/>
    <cellStyle name="Normal 68 2" xfId="1856" xr:uid="{83EA7538-83F4-42BD-9298-A00ACEF8AA40}"/>
    <cellStyle name="Normal 69" xfId="1857" xr:uid="{8C97E2E8-48C2-4210-B3D1-FDC6CD34E202}"/>
    <cellStyle name="Normal 69 2" xfId="1858" xr:uid="{D1A96222-1295-4B66-8A93-59F6C820143B}"/>
    <cellStyle name="Normal 7" xfId="1859" xr:uid="{2FA6DF83-D52B-4BA4-9E0F-BB83B575208B}"/>
    <cellStyle name="Normal 7 2" xfId="1860" xr:uid="{40A3FC47-7872-4BDE-8E38-55A3BB5C929B}"/>
    <cellStyle name="Normal 7 2 2" xfId="1861" xr:uid="{523FD492-7376-4B2A-8B44-81FB4CF4E36B}"/>
    <cellStyle name="Normal 7 3" xfId="1862" xr:uid="{E7250BF6-8D4F-41D2-AC80-350720E8E2D2}"/>
    <cellStyle name="Normal 7 3 2" xfId="1863" xr:uid="{7A6FEF08-BD80-4D19-A93F-D9B43271DD4A}"/>
    <cellStyle name="Normal 7 4" xfId="1864" xr:uid="{BA28ACCB-A95D-429C-8DD2-9D637303FA89}"/>
    <cellStyle name="Normal 70" xfId="1865" xr:uid="{C627D763-DD0E-4FB6-8B19-BB6C7B2C19AB}"/>
    <cellStyle name="Normal 70 2" xfId="1866" xr:uid="{DEDFE7C5-FDCE-4062-AF1E-110942358411}"/>
    <cellStyle name="Normal 71" xfId="1867" xr:uid="{15135E93-7864-4D56-9106-AD03B7628FEE}"/>
    <cellStyle name="Normal 71 2" xfId="1868" xr:uid="{6AD614AF-F463-4BAC-89C9-7AD4167056E8}"/>
    <cellStyle name="Normal 72" xfId="1869" xr:uid="{636A9414-83D1-4D1E-8114-A12C96B20CCE}"/>
    <cellStyle name="Normal 72 2" xfId="1870" xr:uid="{ED816119-D5C1-4F03-8DA9-55371C311CEA}"/>
    <cellStyle name="Normal 73" xfId="1871" xr:uid="{7EDACD10-1A8F-4166-9F9C-EE7C950DDB22}"/>
    <cellStyle name="Normal 73 2" xfId="1872" xr:uid="{971C58D4-42E2-44F8-8C4D-1A80D151F487}"/>
    <cellStyle name="Normal 74" xfId="1873" xr:uid="{F25B80BD-481B-4176-B6D8-F281D7865DA0}"/>
    <cellStyle name="Normal 74 2" xfId="1874" xr:uid="{E3748E3F-7FE3-4ED5-B562-4739FDE26392}"/>
    <cellStyle name="Normal 75" xfId="1875" xr:uid="{60628CFA-2C99-41E8-814C-4C91F0660454}"/>
    <cellStyle name="Normal 75 2" xfId="1876" xr:uid="{8067F4A3-6F1D-4877-B1FF-62AC6BDF8392}"/>
    <cellStyle name="Normal 76" xfId="1877" xr:uid="{AAAF66BB-2B37-43C5-A8B2-C2D010E39AD4}"/>
    <cellStyle name="Normal 76 2" xfId="1878" xr:uid="{20089BF9-FC15-4DB7-83DF-6F9E92EBEF84}"/>
    <cellStyle name="Normal 77" xfId="1879" xr:uid="{3645C58F-5640-4CC8-A4D1-B04FE0699E6B}"/>
    <cellStyle name="Normal 77 2" xfId="1880" xr:uid="{670C4952-D573-4F1E-8F2C-607F28C265AA}"/>
    <cellStyle name="Normal 78" xfId="1881" xr:uid="{E69B6CA9-5674-48D3-81CB-A4FCC66CDE72}"/>
    <cellStyle name="Normal 78 2" xfId="1882" xr:uid="{4CBE812E-E23C-44AE-94D2-846BE531BF9E}"/>
    <cellStyle name="Normal 79" xfId="1883" xr:uid="{175338A2-7DAE-462F-B2AB-EEA79315281B}"/>
    <cellStyle name="Normal 79 2" xfId="1884" xr:uid="{D13F9DE6-30B4-456E-B2BB-114619366F2F}"/>
    <cellStyle name="Normal 8 2" xfId="1885" xr:uid="{893FB59B-3645-4D66-8E83-0945A70E7F21}"/>
    <cellStyle name="Normal 8 2 2" xfId="1886" xr:uid="{7A60A2DE-B111-4715-AE29-E99759D9EBA8}"/>
    <cellStyle name="Normal 8 3" xfId="1887" xr:uid="{3AFBBC83-9212-49BC-9ABA-44CD4AA2B6E8}"/>
    <cellStyle name="Normal 80" xfId="1888" xr:uid="{EC313453-C08C-4FD9-9797-932E0B66491F}"/>
    <cellStyle name="Normal 80 2" xfId="1889" xr:uid="{BD1FD71A-8CED-4CE3-AADD-A08E1D2A4FBB}"/>
    <cellStyle name="Normal 81" xfId="1890" xr:uid="{545A76AF-668D-4175-9B9A-649778CE332C}"/>
    <cellStyle name="Normal 81 2" xfId="1891" xr:uid="{89B0F8AF-D9D8-406A-9CD9-59B2A782ED3E}"/>
    <cellStyle name="Normal 82" xfId="1892" xr:uid="{716097D2-00EE-4EA5-BE33-09A4AF9E6B24}"/>
    <cellStyle name="Normal 82 2" xfId="1893" xr:uid="{314C09F7-F255-47F4-AA5D-7A8F102323A8}"/>
    <cellStyle name="Normal 83" xfId="1894" xr:uid="{C60757F4-C5FA-4C83-8C0A-22BD508C2E65}"/>
    <cellStyle name="Normal 83 2" xfId="1895" xr:uid="{ECB7ADB9-1ADB-47BA-94C6-073AB8C3CCEC}"/>
    <cellStyle name="Normal 84" xfId="1896" xr:uid="{30D4C695-8D5F-4628-B1AA-79C0CD6ED1F3}"/>
    <cellStyle name="Normal 84 2" xfId="1897" xr:uid="{B75B9604-4CC7-4DC2-BDD4-2EE40F697353}"/>
    <cellStyle name="Normal 85" xfId="1898" xr:uid="{D63F147C-DC18-4672-B8B2-2FB1B71A7A78}"/>
    <cellStyle name="Normal 85 2" xfId="1899" xr:uid="{C062D07D-025B-4B4C-A86B-E16692093BB1}"/>
    <cellStyle name="Normal 86" xfId="1900" xr:uid="{0C95A093-1470-43AF-A878-7CC7AFAA3AE9}"/>
    <cellStyle name="Normal 86 2" xfId="1901" xr:uid="{0E04C3D2-F4FF-4798-B099-1B36DCA545EC}"/>
    <cellStyle name="Normal 87" xfId="1902" xr:uid="{37F55280-65FB-48CE-8F05-A540E250E3DC}"/>
    <cellStyle name="Normal 87 2" xfId="1903" xr:uid="{D7BCBC5F-E3EC-43D8-BCDC-8B58FF24A644}"/>
    <cellStyle name="Normal 88" xfId="1904" xr:uid="{DAE06A2B-9AEF-46F4-B26B-8CA2C3401BE1}"/>
    <cellStyle name="Normal 88 2" xfId="1905" xr:uid="{E7988ADD-14FA-4E2F-AA9A-FF39E3B4C65C}"/>
    <cellStyle name="Normal 89" xfId="1906" xr:uid="{06748794-D8A3-45EE-B8C4-A1881A046F83}"/>
    <cellStyle name="Normal 89 2" xfId="1907" xr:uid="{0257C1DF-C738-4B18-A388-B7A0664977B6}"/>
    <cellStyle name="Normal 9 10" xfId="1908" xr:uid="{3B86A39F-46DD-4B62-B22F-6F59D46DEB5C}"/>
    <cellStyle name="Normal 9 10 2" xfId="1909" xr:uid="{5978CBF3-72B9-44C4-8C99-EFBEF435EC66}"/>
    <cellStyle name="Normal 9 11" xfId="1910" xr:uid="{4DA12527-CCAC-4548-8DE7-756D188B5C3E}"/>
    <cellStyle name="Normal 9 11 2" xfId="1911" xr:uid="{EB75F000-34D1-47A1-804F-B2A6D7FF1C0E}"/>
    <cellStyle name="Normal 9 12" xfId="1912" xr:uid="{D5DF01D9-C7F5-4446-9E3E-052DEE9B110A}"/>
    <cellStyle name="Normal 9 12 2" xfId="1913" xr:uid="{DB52A5D2-30A6-42FB-9F21-69C973F6003B}"/>
    <cellStyle name="Normal 9 12 3" xfId="1914" xr:uid="{3E4FA585-CB3B-4CA5-826E-524FA2117DDC}"/>
    <cellStyle name="Normal 9 12 3 2" xfId="1915" xr:uid="{A7D26F70-3B5D-440A-9538-9B1ACC405FE7}"/>
    <cellStyle name="Normal 9 13" xfId="1916" xr:uid="{832D898A-8D77-4E92-B1CD-F7CF8E23A1D9}"/>
    <cellStyle name="Normal 9 13 2" xfId="1917" xr:uid="{47733E47-1C39-4791-A795-570A52C12488}"/>
    <cellStyle name="Normal 9 14" xfId="1918" xr:uid="{1BA46168-DD85-4899-9222-BF68637E8F85}"/>
    <cellStyle name="Normal 9 14 2" xfId="1919" xr:uid="{AD22A65F-D231-4671-BA01-A25783E75613}"/>
    <cellStyle name="Normal 9 15" xfId="1920" xr:uid="{8A0306F6-19A9-4EF6-939D-268C76A9D4D8}"/>
    <cellStyle name="Normal 9 15 2" xfId="1921" xr:uid="{AB7F461B-B7C1-4A84-8D57-30A79339EF12}"/>
    <cellStyle name="Normal 9 16" xfId="1922" xr:uid="{B0DF1B79-C5F8-415D-89AA-E989DD728614}"/>
    <cellStyle name="Normal 9 2" xfId="1923" xr:uid="{12EEDA98-C9CA-4775-87E8-448C6A97BA84}"/>
    <cellStyle name="Normal 9 2 2" xfId="1924" xr:uid="{5C8D24CE-4CF7-45BB-BE4D-1DFE3F0230BE}"/>
    <cellStyle name="Normal 9 2 3" xfId="1925" xr:uid="{BBBB5202-B140-4A1D-AF42-26D64CB10D80}"/>
    <cellStyle name="Normal 9 3" xfId="1926" xr:uid="{DEAE4DAF-5AFE-4864-A642-CB6BC5129E9E}"/>
    <cellStyle name="Normal 9 3 2" xfId="1927" xr:uid="{093BDCA9-FD18-4D73-B5AD-C72597795AFD}"/>
    <cellStyle name="Normal 9 4" xfId="1928" xr:uid="{EFB6119F-2EAB-4780-9B58-ED7FA48B029A}"/>
    <cellStyle name="Normal 9 4 2" xfId="1929" xr:uid="{FB59B76F-90FE-408A-A39C-D7B0845B06BD}"/>
    <cellStyle name="Normal 9 5" xfId="1930" xr:uid="{548EBB69-24A4-48E4-A49D-2B635B5DD8C7}"/>
    <cellStyle name="Normal 9 5 2" xfId="1931" xr:uid="{417FD36B-33E3-48BF-A35C-3AE02E73D8C0}"/>
    <cellStyle name="Normal 9 6" xfId="1932" xr:uid="{69422726-60B1-46D1-8710-A8F52C321950}"/>
    <cellStyle name="Normal 9 7" xfId="1933" xr:uid="{B2D60B2F-635C-434E-808E-CF027F0E2A95}"/>
    <cellStyle name="Normal 9 7 2" xfId="1934" xr:uid="{7537ECF7-15A6-42D0-896D-C609ADB72CF6}"/>
    <cellStyle name="Normal 9 8" xfId="1935" xr:uid="{9140E35C-B08F-4329-9F8E-00B1E615E2BA}"/>
    <cellStyle name="Normal 9 8 2" xfId="1936" xr:uid="{73A79964-91C6-450D-A2EA-B30D4F922533}"/>
    <cellStyle name="Normal 9 9" xfId="1937" xr:uid="{89302AA3-8100-4440-A727-639D699B9C02}"/>
    <cellStyle name="Normal 9 9 2" xfId="1938" xr:uid="{66195C7E-0476-48F1-A836-C61BB3305792}"/>
    <cellStyle name="Normal 90" xfId="1939" xr:uid="{258D1420-86ED-42C8-B9A7-96D8C9FCE6DD}"/>
    <cellStyle name="Normal 90 2" xfId="1940" xr:uid="{1BF2A922-F7B0-4394-8995-313D5BD2712D}"/>
    <cellStyle name="Normal 91" xfId="1941" xr:uid="{8CFEE222-5378-4531-A59F-3FD6375CF3E8}"/>
    <cellStyle name="Normal 91 2" xfId="1942" xr:uid="{E4ED6EF1-AD6C-4161-B491-5AF4BA87628C}"/>
    <cellStyle name="Normal 92" xfId="1943" xr:uid="{94B22E96-C405-4C9D-8BFE-3EBF0B013962}"/>
    <cellStyle name="Normal 92 2" xfId="1944" xr:uid="{20CBC3AA-DA32-454C-954C-8508845B9CEF}"/>
    <cellStyle name="Normal 93" xfId="1945" xr:uid="{FD435060-4618-49DB-8166-5D1EF7CC7A0C}"/>
    <cellStyle name="Normal 93 2" xfId="1946" xr:uid="{30DE6B7F-3F28-422A-A835-468598978341}"/>
    <cellStyle name="Normal 94" xfId="1947" xr:uid="{F550E7B8-A3ED-4C2D-AF7F-788B66B5225E}"/>
    <cellStyle name="Normal 95" xfId="1948" xr:uid="{E5E7775C-14C9-4B76-A738-DB3A996370C1}"/>
    <cellStyle name="Normal 96" xfId="1949" xr:uid="{C389AD39-1724-4C3C-BC6B-9BA091F907F2}"/>
    <cellStyle name="Normal 97" xfId="1950" xr:uid="{72E981DA-0DDD-435E-A980-D61418DC2012}"/>
    <cellStyle name="Normal 98" xfId="1951" xr:uid="{0C6B4987-FED4-4ED0-BBEE-3B48AF1127BB}"/>
    <cellStyle name="Normal 99" xfId="1952" xr:uid="{46FBC7B0-1954-484E-A355-A4E671323781}"/>
    <cellStyle name="Normal_BASE00.XLS" xfId="1953" xr:uid="{99EE6A2A-3FFF-4812-9B5F-C6049C8149F7}"/>
    <cellStyle name="Nota 2" xfId="1954" xr:uid="{A6BAE3CA-6178-4B38-BBF7-5A76A6F3832C}"/>
    <cellStyle name="Nota 2 10" xfId="1955" xr:uid="{2E46A684-FA27-440E-AB26-BBCEF78A9ACD}"/>
    <cellStyle name="Nota 2 2" xfId="1956" xr:uid="{61319CD2-EDDA-4235-AD4E-EAE942807281}"/>
    <cellStyle name="Nota 2 2 2" xfId="1957" xr:uid="{B92034CB-EAAC-4B4B-866B-C7FFECEC9B7C}"/>
    <cellStyle name="Nota 2 2 2 2" xfId="1958" xr:uid="{9DCEBFCC-7CCB-473E-981E-EF3A7C222C9D}"/>
    <cellStyle name="Nota 2 2 3" xfId="1959" xr:uid="{2F93E2B4-C5BB-4235-A877-005163E0D1F5}"/>
    <cellStyle name="Nota 2 2 3 2" xfId="1960" xr:uid="{CA64A181-36CC-4AA2-A4FE-5EF5A9556A25}"/>
    <cellStyle name="Nota 2 2 4" xfId="1961" xr:uid="{BEC883D5-51CB-4F57-974C-A7FAC6F2C298}"/>
    <cellStyle name="Nota 2 2 5" xfId="1962" xr:uid="{4FF530DC-98C7-4229-8505-594A95FCBBF2}"/>
    <cellStyle name="Nota 2 2 6" xfId="1963" xr:uid="{0430E63B-9175-42A5-BCF5-B577D11D4DE2}"/>
    <cellStyle name="Nota 2 2 7" xfId="1964" xr:uid="{2C91437C-0E8C-4815-89C2-6C3F0DB92C4E}"/>
    <cellStyle name="Nota 2 3" xfId="1965" xr:uid="{B29B2C65-F0CC-41EB-A7A3-E6856D94DE37}"/>
    <cellStyle name="Nota 2 3 2" xfId="1966" xr:uid="{BA75E909-BA04-4055-80CE-904DCB656094}"/>
    <cellStyle name="Nota 2 3 2 2" xfId="1967" xr:uid="{C471FD74-7C22-4DC2-98F3-94FDFC51FD24}"/>
    <cellStyle name="Nota 2 3 3" xfId="1968" xr:uid="{E0F21647-77CF-4DF0-9B70-EF5C473CE374}"/>
    <cellStyle name="Nota 2 3 3 2" xfId="1969" xr:uid="{8FB86BA1-538F-4A7A-A151-B758C4C9898C}"/>
    <cellStyle name="Nota 2 3 4" xfId="1970" xr:uid="{7C6F7172-872C-4875-BDE9-9C8E893476B9}"/>
    <cellStyle name="Nota 2 3 5" xfId="1971" xr:uid="{73D7A745-629F-4E5F-AAA3-0CE6D051FA5E}"/>
    <cellStyle name="Nota 2 3 6" xfId="1972" xr:uid="{DAEFBC13-C04D-41C6-B49D-8FB38B5A1376}"/>
    <cellStyle name="Nota 2 3 7" xfId="1973" xr:uid="{9D771F58-592B-4608-99F2-42EAC9B39810}"/>
    <cellStyle name="Nota 2 4" xfId="1974" xr:uid="{A0D3486A-FF5D-43EE-9731-90AE491399F1}"/>
    <cellStyle name="Nota 2 4 2" xfId="1975" xr:uid="{17DC865A-E3B4-4587-8721-6693FFA5AD93}"/>
    <cellStyle name="Nota 2 5" xfId="1976" xr:uid="{5C727236-9882-4275-918A-E50303029B9F}"/>
    <cellStyle name="Nota 2 5 2" xfId="1977" xr:uid="{D00AA61C-0D6F-4279-9E48-DED1E283B1BA}"/>
    <cellStyle name="Nota 2 6" xfId="1978" xr:uid="{3E14AC88-9808-48C7-9772-FA1E08428842}"/>
    <cellStyle name="Nota 2 6 2" xfId="1979" xr:uid="{28D86EDF-32D0-455D-A896-3C0DAFE96B69}"/>
    <cellStyle name="Nota 2 7" xfId="1980" xr:uid="{2679FB95-629E-4AFA-AF0D-6C642C473239}"/>
    <cellStyle name="Nota 2 8" xfId="1981" xr:uid="{BFD19FC0-25A5-425E-B5D1-211A6BA43D97}"/>
    <cellStyle name="Nota 2 9" xfId="1982" xr:uid="{3A884C68-392A-4A19-848E-B747242C32C3}"/>
    <cellStyle name="Nota 3" xfId="1983" xr:uid="{DE66CF63-E070-452C-BDB3-06BB167DAD4B}"/>
    <cellStyle name="Nota 3 2" xfId="1984" xr:uid="{B2EB7807-A091-4121-AE39-9C23EDB722BD}"/>
    <cellStyle name="Nota 3 2 2" xfId="1985" xr:uid="{86EFD8DE-8A00-444D-9E2B-0FE84A386669}"/>
    <cellStyle name="Nota 3 2 2 2" xfId="1986" xr:uid="{DCD97602-4E9A-4874-8075-B9BE9B286087}"/>
    <cellStyle name="Nota 3 2 3" xfId="1987" xr:uid="{87054424-550E-443C-A26F-7459FD3A8775}"/>
    <cellStyle name="Nota 3 2 3 2" xfId="1988" xr:uid="{2AC2A4E1-B12A-43D7-A2ED-90E36AC84BAE}"/>
    <cellStyle name="Nota 3 2 4" xfId="1989" xr:uid="{5C276BDD-F498-47C5-BCFF-73CC6E7804DC}"/>
    <cellStyle name="Nota 3 2 5" xfId="1990" xr:uid="{4532901F-AE75-411B-B01E-0CB7C4563860}"/>
    <cellStyle name="Nota 3 2 6" xfId="1991" xr:uid="{9A36AD1B-6ECB-4EF9-9151-4FC8191A103A}"/>
    <cellStyle name="Nota 3 2 7" xfId="1992" xr:uid="{A3CFBF54-3621-4C97-BB48-CC8941499B6A}"/>
    <cellStyle name="Nota 3 3" xfId="1993" xr:uid="{53140642-CE5D-4FC7-BD3C-3C6DFA422064}"/>
    <cellStyle name="Nota 3 3 2" xfId="1994" xr:uid="{47800C43-0BFD-45D6-9250-F5C659EC0D9A}"/>
    <cellStyle name="Nota 3 3 2 2" xfId="1995" xr:uid="{0AD9B67A-5B44-43EB-8813-ED031C97E1DB}"/>
    <cellStyle name="Nota 3 3 3" xfId="1996" xr:uid="{04C6269C-1AAE-4459-8806-FE46D34FABEB}"/>
    <cellStyle name="Nota 3 3 3 2" xfId="1997" xr:uid="{8ABD4FAC-EF42-4C63-9189-0F4BC90AC25B}"/>
    <cellStyle name="Nota 3 4" xfId="1998" xr:uid="{3022D615-A3E4-47C0-93AE-89010663466D}"/>
    <cellStyle name="Nota 3 4 2" xfId="1999" xr:uid="{71761DCF-370E-4959-BC56-B0518E05EEB9}"/>
    <cellStyle name="Nota 3 5" xfId="2000" xr:uid="{BB01B2BD-1278-4B34-B027-55C6AA92DB86}"/>
    <cellStyle name="Nota 3 5 2" xfId="2001" xr:uid="{647176C4-F2C0-4687-B27A-59706A923E4F}"/>
    <cellStyle name="Nota 3 6" xfId="2002" xr:uid="{64D66759-0A02-4ACE-ABD8-1C5C51EDDF18}"/>
    <cellStyle name="Nota 3 6 2" xfId="2003" xr:uid="{C82561CD-AB19-4EF8-8787-0796049E9C00}"/>
    <cellStyle name="Nota 3 7" xfId="2004" xr:uid="{7FD7BAD2-91C5-49AC-BE51-3D9C21CCD3FF}"/>
    <cellStyle name="Nota 3 8" xfId="2005" xr:uid="{46B7A62C-D191-45E4-96E3-D6122BBD8391}"/>
    <cellStyle name="Nota 3 9" xfId="2006" xr:uid="{57A60A9E-BA27-44A1-B124-18D265C1CAF5}"/>
    <cellStyle name="Nota 4" xfId="2007" xr:uid="{00934859-2C7D-4356-8974-4990B66BD12C}"/>
    <cellStyle name="Nota 4 2" xfId="2008" xr:uid="{5F400E47-B87F-4614-9A69-80FF027DACC6}"/>
    <cellStyle name="Nota 4 2 2" xfId="2009" xr:uid="{053E7258-8861-41BE-8459-461AC8CFBF82}"/>
    <cellStyle name="Nota 4 2 2 2" xfId="2010" xr:uid="{8F341028-61D8-403A-AC46-16469D8BFFAD}"/>
    <cellStyle name="Nota 4 2 3" xfId="2011" xr:uid="{DDE6C733-2564-4D8A-B7A2-F65CB25F494F}"/>
    <cellStyle name="Nota 4 3" xfId="2012" xr:uid="{B0511427-33CB-4159-A43C-BB13B8A2EE85}"/>
    <cellStyle name="Nota 4 3 2" xfId="2013" xr:uid="{0989E083-3BA2-48B0-B655-4506A38422BA}"/>
    <cellStyle name="Nota 4 3 2 2" xfId="2014" xr:uid="{7A93BC21-2688-4BD4-A359-8461E1CC247C}"/>
    <cellStyle name="Nota 4 3 3" xfId="2015" xr:uid="{439C7742-FEF4-434C-B6A6-F056F15DCF4C}"/>
    <cellStyle name="Nota 4 4" xfId="2016" xr:uid="{4420B425-005E-4E71-860F-DEEE7AEF777D}"/>
    <cellStyle name="Nota 4 4 2" xfId="2017" xr:uid="{01FF8182-E495-4D44-8A33-012DD2420DB2}"/>
    <cellStyle name="Nota 4 5" xfId="2018" xr:uid="{BC6460E9-016A-46D7-B2CD-88EFB6505EA3}"/>
    <cellStyle name="Nota 4 5 2" xfId="2019" xr:uid="{204394EA-1F1A-4A74-9C76-81969CF68270}"/>
    <cellStyle name="Nota 4 6" xfId="2020" xr:uid="{52D5EA59-26F4-4955-BA2B-9F9709D02F60}"/>
    <cellStyle name="Nota 5" xfId="2021" xr:uid="{E6DC257C-3DDC-4E98-B074-AF5F741F2A44}"/>
    <cellStyle name="Nota 5 2" xfId="2022" xr:uid="{775E4452-8E97-46DB-A77E-35B1C12BAD5D}"/>
    <cellStyle name="Nota 5 2 2" xfId="2023" xr:uid="{3DCB47E8-7818-4315-BA80-B7DAFECFF884}"/>
    <cellStyle name="Nota 5 2 2 2" xfId="2024" xr:uid="{5E0105AA-30D8-42D7-A93E-66B3D4D69125}"/>
    <cellStyle name="Nota 5 2 3" xfId="2025" xr:uid="{09E48D80-3A69-4037-AA4D-D83EB35D1628}"/>
    <cellStyle name="Nota 5 3" xfId="2026" xr:uid="{3206FD97-DE93-467E-B87E-AAF1D2690440}"/>
    <cellStyle name="Nota 5 3 2" xfId="2027" xr:uid="{CCB67FDA-2D62-4023-9A1E-96B22A23C16A}"/>
    <cellStyle name="Nota 5 3 2 2" xfId="2028" xr:uid="{20B77773-5A44-45A5-B1E4-CC960245D48A}"/>
    <cellStyle name="Nota 5 3 3" xfId="2029" xr:uid="{7DD25708-CC1E-4A19-9881-7C69517A062B}"/>
    <cellStyle name="Nota 5 4" xfId="2030" xr:uid="{8C38D7C9-98CE-43C7-9A75-C12B71244037}"/>
    <cellStyle name="Nota 5 4 2" xfId="2031" xr:uid="{A34F54CC-7F59-42C5-BC64-44D43C290CC3}"/>
    <cellStyle name="Nota 5 5" xfId="2032" xr:uid="{8E81A228-3193-4677-A1A7-A5A85A68A0DB}"/>
    <cellStyle name="Nota 5 5 2" xfId="2033" xr:uid="{20F0AC96-8329-4B2C-8FD9-A573CF2F85ED}"/>
    <cellStyle name="Nota 5 6" xfId="2034" xr:uid="{032FA50B-9D19-4F0F-814A-2C0FB38F5A1D}"/>
    <cellStyle name="Porcentagem 10" xfId="2035" xr:uid="{89C40E53-698A-468E-8422-A946D6D0B8A8}"/>
    <cellStyle name="Porcentagem 11" xfId="2036" xr:uid="{6E4282CF-9AF4-4068-908D-54579B0E6448}"/>
    <cellStyle name="Porcentagem 12" xfId="2037" xr:uid="{91E78F89-21C8-4F5F-B4F8-07BDED0E5210}"/>
    <cellStyle name="Porcentagem 13" xfId="2038" xr:uid="{EC7E8251-85D8-433C-9904-ADD16E5850C8}"/>
    <cellStyle name="Porcentagem 14" xfId="2039" xr:uid="{ED7B2278-EFF8-4A11-AEF4-6D578CDC228A}"/>
    <cellStyle name="Porcentagem 15" xfId="2040" xr:uid="{6C078377-D6E0-4399-A002-AC93554F6C08}"/>
    <cellStyle name="Porcentagem 16" xfId="2041" xr:uid="{3ED8B653-C4B6-46B0-9B66-ECCE8A2D90C0}"/>
    <cellStyle name="Porcentagem 17" xfId="2042" xr:uid="{30DFDEDA-1CA0-4027-8A66-24AD712F1FF9}"/>
    <cellStyle name="Porcentagem 18" xfId="2043" xr:uid="{5F35BD35-BA85-495B-B8F3-034F0B6C57B6}"/>
    <cellStyle name="Porcentagem 2" xfId="2044" xr:uid="{ECF853B0-424F-48E4-81AE-67B203A5390A}"/>
    <cellStyle name="Porcentagem 2 2" xfId="2045" xr:uid="{F55B4D2A-2ACA-487B-9DB6-51C8602D506C}"/>
    <cellStyle name="Porcentagem 2 2 2" xfId="2046" xr:uid="{A3D8F722-68BD-459C-A3DC-4128557E6097}"/>
    <cellStyle name="Porcentagem 2 3" xfId="2047" xr:uid="{64D72290-2451-4543-BDCF-C3EBD5544921}"/>
    <cellStyle name="Porcentagem 2 4" xfId="2048" xr:uid="{373A5AD7-FA91-4730-8C59-3215E3BA3585}"/>
    <cellStyle name="Porcentagem 2 5" xfId="2049" xr:uid="{CAA1F508-420D-4403-BE64-9822D7FE6FE5}"/>
    <cellStyle name="Porcentagem 2 6" xfId="2050" xr:uid="{04AD1544-F1E9-4E9B-A81A-9C915AB2A697}"/>
    <cellStyle name="Porcentagem 2 7" xfId="2051" xr:uid="{9C4F5CDC-EA7F-4380-AD8A-384E25A88502}"/>
    <cellStyle name="Porcentagem 3" xfId="2052" xr:uid="{D1127190-4F45-4425-A81F-6FC8ADAC8594}"/>
    <cellStyle name="Porcentagem 4" xfId="2053" xr:uid="{37DDF86F-C95C-4B93-B6FB-2B247E0AF079}"/>
    <cellStyle name="Porcentagem 5" xfId="2054" xr:uid="{66C048D5-4E7F-427F-931B-CA25B57D2F78}"/>
    <cellStyle name="Porcentagem 6" xfId="2055" xr:uid="{BF83EF1E-EE5C-46C3-8EBE-C0D401D723B8}"/>
    <cellStyle name="Porcentagem 7" xfId="2056" xr:uid="{EC91D54D-79E3-41D5-84C4-6514A8ED5647}"/>
    <cellStyle name="Porcentagem 8" xfId="2057" xr:uid="{3ACDB156-6EC7-4F2C-B312-117E999BFA11}"/>
    <cellStyle name="Porcentagem 9" xfId="2058" xr:uid="{4F09440A-6E9F-4C35-864B-E1289C0A5C06}"/>
    <cellStyle name="Saída 2" xfId="2059" xr:uid="{3D55F6C5-2A7B-4C4E-9C5F-C271915EA1F4}"/>
    <cellStyle name="Saída 3" xfId="2060" xr:uid="{D26611ED-2D6F-48A3-AF9A-218B3641ECEA}"/>
    <cellStyle name="Separador de milhares 10 2" xfId="2061" xr:uid="{CE625C5D-FE3F-4674-A675-5EFFBE9345F7}"/>
    <cellStyle name="Separador de milhares 10 2 2" xfId="2062" xr:uid="{3380D3A6-458C-431A-B12F-4EACEC2AEC08}"/>
    <cellStyle name="Separador de milhares 10 3" xfId="2063" xr:uid="{5E5208BA-7602-429F-8A5F-9F27BCDE9895}"/>
    <cellStyle name="Separador de milhares 10 3 2" xfId="2064" xr:uid="{3A25C224-0332-4B65-BD39-8765785F079A}"/>
    <cellStyle name="Separador de milhares 11 2" xfId="2065" xr:uid="{FAC38BE3-8A61-4524-850D-3FE82029C457}"/>
    <cellStyle name="Separador de milhares 11 2 2" xfId="2066" xr:uid="{BB5797C9-E52A-4BF3-BB95-C1634787422E}"/>
    <cellStyle name="Separador de milhares 11 3" xfId="2067" xr:uid="{CF6A7FBD-641D-4584-972B-23352A9A1DF5}"/>
    <cellStyle name="Separador de milhares 11 3 2" xfId="2068" xr:uid="{3F678176-2F0F-4447-8FEE-87BCF20CADF2}"/>
    <cellStyle name="Separador de milhares 13" xfId="2069" xr:uid="{3B0D7E57-867A-4596-81D2-D9164863F683}"/>
    <cellStyle name="Separador de milhares 13 2" xfId="2070" xr:uid="{FD586F70-57B7-4591-B02B-E26C073DB40F}"/>
    <cellStyle name="Separador de milhares 13 2 2" xfId="2071" xr:uid="{8D042A9D-4D37-4AB1-92FA-1292AAFE23C3}"/>
    <cellStyle name="Separador de milhares 13 3" xfId="2072" xr:uid="{62D1B51E-CEB6-4269-97E7-6C29B833F8B7}"/>
    <cellStyle name="Separador de milhares 14 2" xfId="2073" xr:uid="{5665AE25-968F-4CA9-B1C4-0D0755B20007}"/>
    <cellStyle name="Separador de milhares 14 2 2" xfId="2074" xr:uid="{63B61883-92F2-4EDC-A8F7-A11D5B8EB04F}"/>
    <cellStyle name="Separador de milhares 14 3" xfId="2075" xr:uid="{2D81DDF4-BDF3-4F83-98DF-B410930038A3}"/>
    <cellStyle name="Separador de milhares 14 3 2" xfId="2076" xr:uid="{5DE2A754-7783-49C6-9D6B-9A1C7D6D94CB}"/>
    <cellStyle name="Separador de milhares 16 2" xfId="2077" xr:uid="{3ECF6820-8A4B-40B1-87EB-444DC46F7C9C}"/>
    <cellStyle name="Separador de milhares 16 2 2" xfId="2078" xr:uid="{D2CB1E4D-8B65-41C7-AFCA-0806B5851A69}"/>
    <cellStyle name="Separador de milhares 16 3" xfId="2079" xr:uid="{DAD419B4-A1BC-4551-8D2F-DE8DBDA3C442}"/>
    <cellStyle name="Separador de milhares 16 3 2" xfId="2080" xr:uid="{E9B4C51E-F9C2-4C83-BA1F-EDC42E3FC652}"/>
    <cellStyle name="Separador de milhares 17 2" xfId="2081" xr:uid="{D612C4BE-4760-4B7C-8CA7-84418C563CAC}"/>
    <cellStyle name="Separador de milhares 17 2 2" xfId="2082" xr:uid="{4B207FCB-6B5E-4DE6-ADD4-637390CB3E31}"/>
    <cellStyle name="Separador de milhares 17 3" xfId="2083" xr:uid="{0B8D192F-ED94-4F2C-85C9-EC6D2E1C5744}"/>
    <cellStyle name="Separador de milhares 17 3 2" xfId="2084" xr:uid="{B0E602F7-28F5-4710-8C09-C30987D0B7A5}"/>
    <cellStyle name="Separador de milhares 19" xfId="2085" xr:uid="{9A002AA2-A30E-4ACA-9E36-C4C827382C0C}"/>
    <cellStyle name="Separador de milhares 19 2" xfId="2086" xr:uid="{CF2BE8F6-FB33-4697-8C80-D2E904AEE522}"/>
    <cellStyle name="Separador de milhares 19 2 2" xfId="2087" xr:uid="{028C4452-BF2C-4FE0-81EE-BF9ACF9D09E0}"/>
    <cellStyle name="Separador de milhares 19 3" xfId="2088" xr:uid="{9DAAAE70-B911-4685-83AE-262BFE9744ED}"/>
    <cellStyle name="Separador de milhares 2" xfId="2089" xr:uid="{E1632C38-4992-4BF6-A2B6-6B77BE8DA656}"/>
    <cellStyle name="Separador de milhares 2 10" xfId="2090" xr:uid="{90181759-37CF-4742-9975-73583A4B0A5D}"/>
    <cellStyle name="Separador de milhares 2 10 2" xfId="2091" xr:uid="{550F1342-90C5-4870-BFFC-597641F14833}"/>
    <cellStyle name="Separador de milhares 2 10 3" xfId="2092" xr:uid="{5823640E-14AD-4631-BF6B-A6FE1B27A165}"/>
    <cellStyle name="Separador de milhares 2 10 4" xfId="2093" xr:uid="{3CA610D0-E7AF-4AD9-9C69-3CE2665CE16D}"/>
    <cellStyle name="Separador de milhares 2 10 5" xfId="2094" xr:uid="{49C34B02-9414-4905-A1D7-0A5C692AFE6A}"/>
    <cellStyle name="Separador de milhares 2 10 6" xfId="2095" xr:uid="{D192CE35-2893-49B3-9C52-CA4E6DC2AD88}"/>
    <cellStyle name="Separador de milhares 2 11" xfId="2096" xr:uid="{69491BDA-363A-495F-9464-224A934E6E67}"/>
    <cellStyle name="Separador de milhares 2 12" xfId="2097" xr:uid="{1CC0538A-9B86-4688-BEDE-B5E8AF03FC7C}"/>
    <cellStyle name="Separador de milhares 2 12 2" xfId="2098" xr:uid="{498A8577-A8DF-4932-BC6F-7012461359C1}"/>
    <cellStyle name="Separador de milhares 2 12 3" xfId="2099" xr:uid="{D3FC8C25-622A-401D-9822-42AD39DECDAE}"/>
    <cellStyle name="Separador de milhares 2 12 4" xfId="2100" xr:uid="{2ABC7527-5E7B-49A3-A608-B01ABC691271}"/>
    <cellStyle name="Separador de milhares 2 12 5" xfId="2101" xr:uid="{C0DC7DDE-8189-4FC3-8ED9-46AE7AB8F7EC}"/>
    <cellStyle name="Separador de milhares 2 13" xfId="2102" xr:uid="{CF47F3B6-19C0-44C0-BC9F-758DE5B04E1A}"/>
    <cellStyle name="Separador de milhares 2 14" xfId="2103" xr:uid="{FAB97B8E-5B39-4F26-82F9-C8E1CFC1BC06}"/>
    <cellStyle name="Separador de milhares 2 15" xfId="2104" xr:uid="{F25D9E2A-9169-4524-9CF0-49D83BD6AC66}"/>
    <cellStyle name="Separador de milhares 2 15 2" xfId="2105" xr:uid="{24E74F7F-9469-49E0-BD59-50CB301D0C9C}"/>
    <cellStyle name="Separador de milhares 2 16" xfId="2106" xr:uid="{B6CC70CF-CCE9-44C9-A329-44D8FE57C8A0}"/>
    <cellStyle name="Separador de milhares 2 2" xfId="2107" xr:uid="{C8F8958C-7CE5-4676-AD9B-4A79510C2785}"/>
    <cellStyle name="Separador de milhares 2 2 10" xfId="2108" xr:uid="{67431790-CAF2-4164-8C0B-78FE3BAAAD53}"/>
    <cellStyle name="Separador de milhares 2 2 10 2" xfId="2109" xr:uid="{1A99BEDF-EE58-410E-B1AE-AC8339E5D023}"/>
    <cellStyle name="Separador de milhares 2 2 10 3" xfId="2110" xr:uid="{FEC4D120-02F2-4AF1-A37F-3861A70F7EFE}"/>
    <cellStyle name="Separador de milhares 2 2 10 3 2" xfId="2111" xr:uid="{0422156F-E40A-40C5-BFC1-28E82FE07063}"/>
    <cellStyle name="Separador de milhares 2 2 10 4" xfId="2112" xr:uid="{8E2D951A-20BE-4134-B1C8-0BEC6F69F0F7}"/>
    <cellStyle name="Separador de milhares 2 2 10 5" xfId="2113" xr:uid="{6EEAA0C2-D3B5-4E34-8E7F-288137494F4A}"/>
    <cellStyle name="Separador de milhares 2 2 10 5 2" xfId="2114" xr:uid="{28BC74E2-DE46-4C88-B4F2-8181604DFFA7}"/>
    <cellStyle name="Separador de milhares 2 2 10 6" xfId="2115" xr:uid="{4EB31557-C4F7-4D5E-9C22-1851A4978BB6}"/>
    <cellStyle name="Separador de milhares 2 2 10 7" xfId="2116" xr:uid="{E01B036D-4199-4613-AA0C-F35037CC8AFF}"/>
    <cellStyle name="Separador de milhares 2 2 11" xfId="2117" xr:uid="{7AB4AF69-4D0D-4786-91CC-1677A2D69BAF}"/>
    <cellStyle name="Separador de milhares 2 2 11 2" xfId="2118" xr:uid="{BD0B669B-B08A-400F-AA92-786F8D13DF68}"/>
    <cellStyle name="Separador de milhares 2 2 2" xfId="2119" xr:uid="{798EFB26-E93D-4E4F-8CBF-551EDA4D7D4E}"/>
    <cellStyle name="Separador de milhares 2 2 2 2" xfId="2120" xr:uid="{1F0F8AFD-8A8B-47F6-9AEC-D884244FDB9C}"/>
    <cellStyle name="Separador de milhares 2 2 2 2 2" xfId="2121" xr:uid="{743B5F37-B80E-459D-B5F1-9C82070EAC3C}"/>
    <cellStyle name="Separador de milhares 2 2 2 2 2 2" xfId="2122" xr:uid="{D37D1A6F-857B-45CD-A65E-45BAADEC918B}"/>
    <cellStyle name="Separador de milhares 2 2 2 2 2 2 2" xfId="2123" xr:uid="{55C60F02-0E2C-458A-BCA0-446A261DD185}"/>
    <cellStyle name="Separador de milhares 2 2 2 2 2 2 2 2" xfId="2124" xr:uid="{B52FE087-932E-41E0-99DD-603D14DC13AD}"/>
    <cellStyle name="Separador de milhares 2 2 2 2 2 2 2 2 2" xfId="2125" xr:uid="{7F289AF6-D20C-4888-8275-A99F90BFB3D1}"/>
    <cellStyle name="Separador de milhares 2 2 2 2 2 2 2 2 2 2" xfId="2126" xr:uid="{DB2FB966-A7E4-41EC-82CC-2DEF7DCDB24E}"/>
    <cellStyle name="Separador de milhares 2 2 2 2 2 2 2 2 2 2 2" xfId="2127" xr:uid="{3850E617-94D1-43C9-837C-1FAAA24E7268}"/>
    <cellStyle name="Separador de milhares 2 2 2 2 2 2 2 2 2 2 2 2" xfId="2128" xr:uid="{441C6C7B-0CF1-4A9A-856F-C192B6363598}"/>
    <cellStyle name="Separador de milhares 2 2 2 2 2 2 2 2 2 2 2 2 2" xfId="2129" xr:uid="{81F03BE0-F256-448A-A5FB-D4ED3DFEDD53}"/>
    <cellStyle name="Separador de milhares 2 2 2 2 2 2 2 2 2 2 2 2 2 2" xfId="2130" xr:uid="{2C764B34-199C-4A17-B1F3-8F30F78AE2B7}"/>
    <cellStyle name="Separador de milhares 2 2 2 2 2 2 2 2 2 2 2 2 2 2 2" xfId="2131" xr:uid="{2AECAE33-1D6C-40C2-A5EC-1396F3C8640D}"/>
    <cellStyle name="Separador de milhares 2 2 2 2 2 2 2 2 2 2 2 2 3" xfId="2132" xr:uid="{80FF6D2D-EDAF-410D-93F5-C01773D6B600}"/>
    <cellStyle name="Separador de milhares 2 2 2 2 2 2 2 2 2 2 2 2 4" xfId="2133" xr:uid="{EBB3A6D2-68EB-4155-BD45-FD1BF1E067BE}"/>
    <cellStyle name="Separador de milhares 2 2 2 2 2 2 2 2 2 2 2 3" xfId="2134" xr:uid="{9A55D9DA-2E8D-48D0-BC84-55D919B533B2}"/>
    <cellStyle name="Separador de milhares 2 2 2 2 2 2 2 2 2 2 2 3 2" xfId="2135" xr:uid="{548394ED-0ED6-4E51-B7DD-F45BC2C927D1}"/>
    <cellStyle name="Separador de milhares 2 2 2 2 2 2 2 2 2 2 2 3 2 2" xfId="2136" xr:uid="{2F5B528B-CAB7-43BB-B451-3236A2D09B64}"/>
    <cellStyle name="Separador de milhares 2 2 2 2 2 2 2 2 2 2 2 4" xfId="2137" xr:uid="{71E788C1-E8BC-4FD0-A66B-1E7545B34AEB}"/>
    <cellStyle name="Separador de milhares 2 2 2 2 2 2 2 2 2 2 3" xfId="2138" xr:uid="{82E9642F-FCCB-4F7C-BE7C-51A2E9A22A33}"/>
    <cellStyle name="Separador de milhares 2 2 2 2 2 2 2 2 2 2 3 2" xfId="2139" xr:uid="{ACF336B4-A9F3-41BD-8E89-5F3900E30073}"/>
    <cellStyle name="Separador de milhares 2 2 2 2 2 2 2 2 2 2 3 2 2" xfId="2140" xr:uid="{F700CA30-13FD-45D0-A75C-EE1265A3A717}"/>
    <cellStyle name="Separador de milhares 2 2 2 2 2 2 2 2 2 2 4" xfId="2141" xr:uid="{3B693423-077A-4367-B46A-28E5C75BF2F4}"/>
    <cellStyle name="Separador de milhares 2 2 2 2 2 2 2 2 2 2 5" xfId="2142" xr:uid="{FD4CC5DE-F7F9-4FDC-B8D7-D0F94EE9BF36}"/>
    <cellStyle name="Separador de milhares 2 2 2 2 2 2 2 2 2 3" xfId="2143" xr:uid="{7B51168F-7B56-4449-9E89-1CB14BA89E50}"/>
    <cellStyle name="Separador de milhares 2 2 2 2 2 2 2 2 2 4" xfId="2144" xr:uid="{CF2C42F7-95C1-4121-9577-5CAAC3B27009}"/>
    <cellStyle name="Separador de milhares 2 2 2 2 2 2 2 2 2 4 2" xfId="2145" xr:uid="{6BA75EB9-DABD-45A4-995A-2F4F9E9C8AE2}"/>
    <cellStyle name="Separador de milhares 2 2 2 2 2 2 2 2 2 4 2 2" xfId="2146" xr:uid="{D1B5994D-530A-4741-8427-C81B72BF9A15}"/>
    <cellStyle name="Separador de milhares 2 2 2 2 2 2 2 2 2 5" xfId="2147" xr:uid="{BD88F62A-2141-4EAD-A25B-EC8EB6FC0D1C}"/>
    <cellStyle name="Separador de milhares 2 2 2 2 2 2 2 2 2 6" xfId="2148" xr:uid="{051EF8FD-544D-4413-9717-308AEE0E805B}"/>
    <cellStyle name="Separador de milhares 2 2 2 2 2 2 2 2 3" xfId="2149" xr:uid="{0C560CAC-FEB6-4A26-B931-D5E12B5A050E}"/>
    <cellStyle name="Separador de milhares 2 2 2 2 2 2 2 2 3 2" xfId="2150" xr:uid="{1B82052E-FF12-4E24-A044-38240CF9B9D4}"/>
    <cellStyle name="Separador de milhares 2 2 2 2 2 2 2 2 4" xfId="2151" xr:uid="{374BF1A1-6F15-432D-BDEB-ACFCDF3C0F7D}"/>
    <cellStyle name="Separador de milhares 2 2 2 2 2 2 2 2 4 2" xfId="2152" xr:uid="{DE72E405-4496-4330-8BC9-CD83492D32F8}"/>
    <cellStyle name="Separador de milhares 2 2 2 2 2 2 2 2 4 2 2" xfId="2153" xr:uid="{5B930F22-3903-4F4E-BAB9-7FF38638FF60}"/>
    <cellStyle name="Separador de milhares 2 2 2 2 2 2 2 2 5" xfId="2154" xr:uid="{2EAC72C0-480D-4545-A163-BB01CDDA2D4C}"/>
    <cellStyle name="Separador de milhares 2 2 2 2 2 2 2 2 6" xfId="2155" xr:uid="{3D1E3A0E-8AFA-4173-8F9D-3BB5A9C5DD8D}"/>
    <cellStyle name="Separador de milhares 2 2 2 2 2 2 2 3" xfId="2156" xr:uid="{8E53F106-00D7-443A-AAA8-37E6B76B6F34}"/>
    <cellStyle name="Separador de milhares 2 2 2 2 2 2 2 3 2" xfId="2157" xr:uid="{1460FCDE-EDBE-4C2E-8DCE-75AE2A331471}"/>
    <cellStyle name="Separador de milhares 2 2 2 2 2 2 2 4" xfId="2158" xr:uid="{662E9ADA-E610-4192-A62B-21696B72DC45}"/>
    <cellStyle name="Separador de milhares 2 2 2 2 2 2 2 5" xfId="2159" xr:uid="{E7AAAB35-9EE5-44C5-BA9A-F6DDB539D63E}"/>
    <cellStyle name="Separador de milhares 2 2 2 2 2 2 2 5 2" xfId="2160" xr:uid="{77098D73-05B2-4541-835E-2E055771019B}"/>
    <cellStyle name="Separador de milhares 2 2 2 2 2 2 2 5 2 2" xfId="2161" xr:uid="{F6EDF208-E4E0-49B9-A35D-48627A115C85}"/>
    <cellStyle name="Separador de milhares 2 2 2 2 2 2 2 6" xfId="2162" xr:uid="{1205EE22-8515-44EE-A4AC-274F6E1C5C40}"/>
    <cellStyle name="Separador de milhares 2 2 2 2 2 2 2 7" xfId="2163" xr:uid="{BC30C212-DF5B-4755-AD33-908FD87A3A5A}"/>
    <cellStyle name="Separador de milhares 2 2 2 2 2 2 3" xfId="2164" xr:uid="{88CF9D1A-F505-4E0C-9557-E0FF9EB093FF}"/>
    <cellStyle name="Separador de milhares 2 2 2 2 2 2 3 2" xfId="2165" xr:uid="{5C1992D4-68A4-4E30-A9CF-6FB363909297}"/>
    <cellStyle name="Separador de milhares 2 2 2 2 2 2 3 2 2" xfId="2166" xr:uid="{3C5BDF3E-DD28-42FF-8518-63E355A86477}"/>
    <cellStyle name="Separador de milhares 2 2 2 2 2 2 3 3" xfId="2167" xr:uid="{B445DDE2-662D-492B-827D-5413AD3B29DF}"/>
    <cellStyle name="Separador de milhares 2 2 2 2 2 2 4" xfId="2168" xr:uid="{A5C7B36C-90CC-4EE5-8602-D6B01C8CE32F}"/>
    <cellStyle name="Separador de milhares 2 2 2 2 2 2 4 2" xfId="2169" xr:uid="{E07D97E0-7334-4099-84E2-E77DEF988F0E}"/>
    <cellStyle name="Separador de milhares 2 2 2 2 2 2 5" xfId="2170" xr:uid="{53A338F8-2EE5-47D1-8E16-54AC4D8CEDB9}"/>
    <cellStyle name="Separador de milhares 2 2 2 2 2 2 5 2" xfId="2171" xr:uid="{854F7D27-6CE1-452E-880E-07367D0661F1}"/>
    <cellStyle name="Separador de milhares 2 2 2 2 2 2 5 2 2" xfId="2172" xr:uid="{BEA370FF-A97A-497F-BF33-205070C7F932}"/>
    <cellStyle name="Separador de milhares 2 2 2 2 2 2 6" xfId="2173" xr:uid="{CAD6CC40-A5D3-447F-95F0-9517EC781F3C}"/>
    <cellStyle name="Separador de milhares 2 2 2 2 2 2 7" xfId="2174" xr:uid="{6C3379B6-4BC0-4CC4-B1D5-53DE251DC86B}"/>
    <cellStyle name="Separador de milhares 2 2 2 2 2 3" xfId="2175" xr:uid="{2E939AE3-78B8-4F88-9365-898C0798A3E5}"/>
    <cellStyle name="Separador de milhares 2 2 2 2 2 4" xfId="2176" xr:uid="{1191AD7F-FEDD-427A-B05D-D27B68570F65}"/>
    <cellStyle name="Separador de milhares 2 2 2 2 2 4 2" xfId="2177" xr:uid="{FFE47D88-0BBA-4FBE-AF8F-735327DC5B73}"/>
    <cellStyle name="Separador de milhares 2 2 2 2 2 4 2 2" xfId="2178" xr:uid="{273D75B0-6C4B-4FC2-9D80-2390230C0C60}"/>
    <cellStyle name="Separador de milhares 2 2 2 2 2 4 3" xfId="2179" xr:uid="{3C24F211-D913-400E-83E5-90809BB5FE3F}"/>
    <cellStyle name="Separador de milhares 2 2 2 2 2 5" xfId="2180" xr:uid="{9CE36018-B7EF-41B4-90F4-67C4E52DA642}"/>
    <cellStyle name="Separador de milhares 2 2 2 2 2 5 2" xfId="2181" xr:uid="{DEF7A4CB-0364-4FB6-A555-2E174F2E88F2}"/>
    <cellStyle name="Separador de milhares 2 2 2 2 2 6" xfId="2182" xr:uid="{65E5A321-CA42-4413-8A8E-59EEB5D310FC}"/>
    <cellStyle name="Separador de milhares 2 2 2 2 2 6 2" xfId="2183" xr:uid="{45DD1AB9-94F6-4D35-AFB0-40F3A82BA89E}"/>
    <cellStyle name="Separador de milhares 2 2 2 2 2 6 2 2" xfId="2184" xr:uid="{EDB3BBE1-1C2E-4009-88B5-C93FF760C1CF}"/>
    <cellStyle name="Separador de milhares 2 2 2 2 2 7" xfId="2185" xr:uid="{5DB4C041-5DC0-44D0-A967-3C6BABE96AF2}"/>
    <cellStyle name="Separador de milhares 2 2 2 2 2 8" xfId="2186" xr:uid="{41841DA3-5603-42B8-9151-B3E572FE8A56}"/>
    <cellStyle name="Separador de milhares 2 2 2 2 3" xfId="2187" xr:uid="{6D7523F8-C41F-42E6-AFB2-81972991B58D}"/>
    <cellStyle name="Separador de milhares 2 2 2 2 3 2" xfId="2188" xr:uid="{6F8BBD39-8B82-43D4-A94E-85ABF47B3726}"/>
    <cellStyle name="Separador de milhares 2 2 2 2 4" xfId="2189" xr:uid="{712B94AB-ED63-42A1-BA7B-A26C65469EAE}"/>
    <cellStyle name="Separador de milhares 2 2 2 2 4 2" xfId="2190" xr:uid="{2167F0FE-030C-485F-A590-FAF50B57EAFC}"/>
    <cellStyle name="Separador de milhares 2 2 2 2 4 2 2" xfId="2191" xr:uid="{7C6CB9AE-3648-4FC7-82CE-D6B16C1174F0}"/>
    <cellStyle name="Separador de milhares 2 2 2 2 4 3" xfId="2192" xr:uid="{52DD72B8-936B-4171-A732-079B5B085C2A}"/>
    <cellStyle name="Separador de milhares 2 2 2 2 5" xfId="2193" xr:uid="{6A815545-87D0-4907-AFED-D3A7AF1A2F65}"/>
    <cellStyle name="Separador de milhares 2 2 2 2 5 2" xfId="2194" xr:uid="{85F807B0-2D30-4D9C-BB77-8C39B3B91BEB}"/>
    <cellStyle name="Separador de milhares 2 2 2 2 6" xfId="2195" xr:uid="{D24DDC2B-92A3-4197-9D5A-E30748B809AB}"/>
    <cellStyle name="Separador de milhares 2 2 2 2 6 2" xfId="2196" xr:uid="{0B7D95D6-7D66-49F9-BAD6-814108EC1DBB}"/>
    <cellStyle name="Separador de milhares 2 2 2 2 6 2 2" xfId="2197" xr:uid="{C1DA5708-5ECE-4F9F-A4A8-015753B178F5}"/>
    <cellStyle name="Separador de milhares 2 2 2 2 7" xfId="2198" xr:uid="{AC4D48F0-F451-4925-9556-9F972ECD9F73}"/>
    <cellStyle name="Separador de milhares 2 2 2 2 8" xfId="2199" xr:uid="{A68081C1-9B7A-4CEE-B5A3-1E7978CCDAEE}"/>
    <cellStyle name="Separador de milhares 2 2 2 3" xfId="2200" xr:uid="{797337B9-AC20-4928-9118-DC4DC43A4276}"/>
    <cellStyle name="Separador de milhares 2 2 2 3 2" xfId="2201" xr:uid="{025A463A-5D2D-45D4-A5BD-43E2F76302E0}"/>
    <cellStyle name="Separador de milhares 2 2 2 4" xfId="2202" xr:uid="{DD77D970-C3EA-4729-A0EC-2350B769002B}"/>
    <cellStyle name="Separador de milhares 2 2 2 4 2" xfId="2203" xr:uid="{7D1F0CB5-B8F6-419A-96E2-8E9114CA3F84}"/>
    <cellStyle name="Separador de milhares 2 2 2 4 2 2" xfId="2204" xr:uid="{B9CD5B77-C2D8-40F8-AAD0-998D7AD9BF13}"/>
    <cellStyle name="Separador de milhares 2 2 2 4 3" xfId="2205" xr:uid="{379899FB-1494-4D5B-90F0-19F3AC1823A3}"/>
    <cellStyle name="Separador de milhares 2 2 2 5" xfId="2206" xr:uid="{81E0030D-049D-4840-809C-D22DAA71E30C}"/>
    <cellStyle name="Separador de milhares 2 2 2 5 2" xfId="2207" xr:uid="{9ECBCCC9-066D-4578-BE1A-6051A76FF79C}"/>
    <cellStyle name="Separador de milhares 2 2 2 6" xfId="2208" xr:uid="{162D58E3-D2CE-4249-9C08-18DD88FD7B58}"/>
    <cellStyle name="Separador de milhares 2 2 2 6 2" xfId="2209" xr:uid="{976525D6-B2A2-408B-8E70-4B885CE759DD}"/>
    <cellStyle name="Separador de milhares 2 2 2 6 2 2" xfId="2210" xr:uid="{4776C442-F467-4CA5-B55F-6080AB4C2953}"/>
    <cellStyle name="Separador de milhares 2 2 2 7" xfId="2211" xr:uid="{B7F8DEDA-34B5-4A2B-92E2-2A19CED826AD}"/>
    <cellStyle name="Separador de milhares 2 2 2 8" xfId="2212" xr:uid="{7EF819AE-ED35-4A8B-A95C-017F74F5C845}"/>
    <cellStyle name="Separador de milhares 2 2 2 9" xfId="2213" xr:uid="{4031EFFE-C214-4BEB-AB0C-3B28ED0F32E0}"/>
    <cellStyle name="Separador de milhares 2 2 3" xfId="2214" xr:uid="{2824C862-BBD6-462C-92E5-E1C38CFB670A}"/>
    <cellStyle name="Separador de milhares 2 2 3 2" xfId="2215" xr:uid="{F4E76CA3-B397-4A2A-A671-0501588DF8F8}"/>
    <cellStyle name="Separador de milhares 2 2 3 3" xfId="2216" xr:uid="{74BB78AE-399A-4A51-A191-02A4947223FF}"/>
    <cellStyle name="Separador de milhares 2 2 4" xfId="2217" xr:uid="{B238BC63-E466-49D4-8384-26EC806617D5}"/>
    <cellStyle name="Separador de milhares 2 2 4 2" xfId="2218" xr:uid="{8DB4702A-23DD-4F22-99B0-ECD719223226}"/>
    <cellStyle name="Separador de milhares 2 2 4 3" xfId="2219" xr:uid="{BC130B80-41C3-40CC-8F6F-E64FECDF0AEE}"/>
    <cellStyle name="Separador de milhares 2 2 4 4" xfId="2220" xr:uid="{7FF9257F-9CE1-4F79-A664-A6C66BE4083E}"/>
    <cellStyle name="Separador de milhares 2 2 4 5" xfId="2221" xr:uid="{F3DFB547-0E20-46D5-84D7-3248326E20FF}"/>
    <cellStyle name="Separador de milhares 2 2 4 5 2" xfId="2222" xr:uid="{7166AAC5-C9CF-4181-85BD-F2D34A4B2E78}"/>
    <cellStyle name="Separador de milhares 2 2 5" xfId="2223" xr:uid="{1DB754FE-A8B6-45BB-B08A-EAC6F0467203}"/>
    <cellStyle name="Separador de milhares 2 2 5 2" xfId="2224" xr:uid="{3C4F7611-C99D-4FE0-BA9F-B3074302DD6A}"/>
    <cellStyle name="Separador de milhares 2 2 5 2 2" xfId="2225" xr:uid="{D210E512-73EB-4263-9DB8-0A8111BEEFDD}"/>
    <cellStyle name="Separador de milhares 2 2 5 2 2 2" xfId="2226" xr:uid="{FADA7F33-9CBF-4D9F-9673-D695AC540DEF}"/>
    <cellStyle name="Separador de milhares 2 2 5 2 2 3" xfId="2227" xr:uid="{63215D9A-022F-4CD2-B673-31173BE42974}"/>
    <cellStyle name="Separador de milhares 2 2 5 3" xfId="2228" xr:uid="{419DCE41-98F7-49C9-AC4D-6E638E0D8917}"/>
    <cellStyle name="Separador de milhares 2 2 5 3 2" xfId="2229" xr:uid="{C715607E-4501-4E6B-AAEA-8DA738BAD874}"/>
    <cellStyle name="Separador de milhares 2 2 5 3 3" xfId="2230" xr:uid="{23912B6B-DC98-49AF-8E4B-2B574FC09850}"/>
    <cellStyle name="Separador de milhares 2 2 5 4" xfId="2231" xr:uid="{906B4FF9-EDDD-4DC2-AD3F-5C7BF33300B2}"/>
    <cellStyle name="Separador de milhares 2 2 5 5" xfId="2232" xr:uid="{418CD86D-8FBC-4373-9E66-E6CB9FA5FE45}"/>
    <cellStyle name="Separador de milhares 2 2 6" xfId="2233" xr:uid="{FA6235C5-09FE-477A-8DE6-E7637F85E24D}"/>
    <cellStyle name="Separador de milhares 2 2 6 2" xfId="2234" xr:uid="{BB6858CB-066B-4451-A51B-D81176E1D85B}"/>
    <cellStyle name="Separador de milhares 2 2 6 3" xfId="2235" xr:uid="{279171EC-6BCC-462D-A125-31F3C521A7D8}"/>
    <cellStyle name="Separador de milhares 2 2 6 4" xfId="2236" xr:uid="{239E105B-CD81-4D07-A0DB-85252D4DE75E}"/>
    <cellStyle name="Separador de milhares 2 2 7" xfId="2237" xr:uid="{338695F7-DA76-4772-B290-336304D0E656}"/>
    <cellStyle name="Separador de milhares 2 2 7 2" xfId="2238" xr:uid="{CD87D348-A287-4E97-96BE-871E25F8FB18}"/>
    <cellStyle name="Separador de milhares 2 2 7 2 2" xfId="2239" xr:uid="{A5A95700-1C14-4DBB-AD88-E691C125249F}"/>
    <cellStyle name="Separador de milhares 2 2 7 2 2 2" xfId="2240" xr:uid="{E6CBCBDF-CC1A-46E2-97CD-BE21FE1009D1}"/>
    <cellStyle name="Separador de milhares 2 2 7 2 2 3" xfId="2241" xr:uid="{C37D778E-9DC1-4E2C-99B8-6170C4513D67}"/>
    <cellStyle name="Separador de milhares 2 2 7 3" xfId="2242" xr:uid="{36CA8440-B037-40DE-9878-30D22F1E7D06}"/>
    <cellStyle name="Separador de milhares 2 2 7 4" xfId="2243" xr:uid="{BE66A110-0562-4AF2-89CD-8F3C45FCD234}"/>
    <cellStyle name="Separador de milhares 2 2 8" xfId="2244" xr:uid="{44E484A4-6888-4D77-9CFE-BC18DD89F00B}"/>
    <cellStyle name="Separador de milhares 2 2 8 2" xfId="2245" xr:uid="{D5FC150C-624F-4BF4-8C13-34A0C302D835}"/>
    <cellStyle name="Separador de milhares 2 2 8 3" xfId="2246" xr:uid="{6342C273-C8F5-469E-9098-F250F1C04C79}"/>
    <cellStyle name="Separador de milhares 2 2 9" xfId="2247" xr:uid="{935C6112-DB30-44EB-9E16-226707F83BD1}"/>
    <cellStyle name="Separador de milhares 2 2 9 2" xfId="2248" xr:uid="{555A50D1-2EE2-44E0-849E-DB3696187626}"/>
    <cellStyle name="Separador de milhares 2 2 9 3" xfId="2249" xr:uid="{98CE84C7-5BB4-49CE-AC9F-1CDFAB43B22A}"/>
    <cellStyle name="Separador de milhares 2 3" xfId="2250" xr:uid="{7F6662F1-1E75-4651-A354-7C9196AFA56B}"/>
    <cellStyle name="Separador de milhares 2 3 2" xfId="2251" xr:uid="{74E7E501-DF80-400C-9C99-FBA556D74FE1}"/>
    <cellStyle name="Separador de milhares 2 3 3" xfId="2252" xr:uid="{5F009A04-9A46-49DA-AD12-C2E1589A7C14}"/>
    <cellStyle name="Separador de milhares 2 3 3 2" xfId="2253" xr:uid="{02EFA303-438A-496D-A909-A770B891DFC6}"/>
    <cellStyle name="Separador de milhares 2 3 4" xfId="2254" xr:uid="{9598BABB-C1B3-4ADB-AA09-923BE0B502FC}"/>
    <cellStyle name="Separador de milhares 2 3 5" xfId="2255" xr:uid="{6FF87F01-B179-4048-BA7C-B6D683549C04}"/>
    <cellStyle name="Separador de milhares 2 3 6" xfId="2256" xr:uid="{BB4368A6-19AA-4296-9423-162EDC9D8402}"/>
    <cellStyle name="Separador de milhares 2 3 7" xfId="2257" xr:uid="{2F663BE6-4C83-48BB-BD4E-2B805A434D3E}"/>
    <cellStyle name="Separador de milhares 2 3 8" xfId="2258" xr:uid="{737B065F-CA01-4BE5-8162-7D192DA44209}"/>
    <cellStyle name="Separador de milhares 2 3 9" xfId="2259" xr:uid="{CCF4A64C-DB77-4B7B-9D20-A67973BBCD07}"/>
    <cellStyle name="Separador de milhares 2 4" xfId="2260" xr:uid="{348B304B-53AF-4DE8-87D5-D34A5B4777F2}"/>
    <cellStyle name="Separador de milhares 2 4 2" xfId="2261" xr:uid="{22AB70A8-61A6-44A0-92E1-432721BC8000}"/>
    <cellStyle name="Separador de milhares 2 4 3" xfId="2262" xr:uid="{041A5DA5-C17D-498A-815A-48E04458FD7F}"/>
    <cellStyle name="Separador de milhares 2 4 4" xfId="2263" xr:uid="{F5968E4C-F3FE-40C6-B945-76D6FD514F41}"/>
    <cellStyle name="Separador de milhares 2 4 5" xfId="2264" xr:uid="{1481939A-41CB-4B30-A16B-E138B19DDD66}"/>
    <cellStyle name="Separador de milhares 2 4 6" xfId="2265" xr:uid="{4A0B72E5-6D58-4C45-A780-94A7FD3B2AE1}"/>
    <cellStyle name="Separador de milhares 2 4 7" xfId="2266" xr:uid="{B9EB5172-9E46-4336-A216-D605E90B2C2E}"/>
    <cellStyle name="Separador de milhares 2 4 8" xfId="2267" xr:uid="{BA5D8A84-C916-48B9-974E-3479CB6EB4A8}"/>
    <cellStyle name="Separador de milhares 2 4 9" xfId="2268" xr:uid="{D0BB1238-8F9D-4A34-BD07-754ECC0FAEF8}"/>
    <cellStyle name="Separador de milhares 2 5" xfId="2269" xr:uid="{6E963078-3607-4A54-9ECE-CAFFB4CD98FE}"/>
    <cellStyle name="Separador de milhares 2 5 2" xfId="2270" xr:uid="{24CD38EF-E7E6-471C-A672-32E2AEB71605}"/>
    <cellStyle name="Separador de milhares 2 5 3" xfId="2271" xr:uid="{9949FD49-42F3-4D07-8714-574AB9D25CF6}"/>
    <cellStyle name="Separador de milhares 2 5 4" xfId="2272" xr:uid="{CC448400-AD09-4443-98DE-851390099B13}"/>
    <cellStyle name="Separador de milhares 2 5 5" xfId="2273" xr:uid="{9B64556F-003C-40E3-B81B-2F47466A67E9}"/>
    <cellStyle name="Separador de milhares 2 6" xfId="2274" xr:uid="{1DE96C1C-82EA-487E-A628-00E9076B1BD7}"/>
    <cellStyle name="Separador de milhares 2 6 2" xfId="2275" xr:uid="{AEBDA0DA-2902-4FDD-8BB2-459D6EAFD974}"/>
    <cellStyle name="Separador de milhares 2 6 2 2" xfId="2276" xr:uid="{2A8BEA7B-E2B3-4E4D-8F8A-818D820CE9F7}"/>
    <cellStyle name="Separador de milhares 2 6 2 2 2" xfId="2277" xr:uid="{638B3B3F-22A3-4BD9-9AD1-F9502A4E49B6}"/>
    <cellStyle name="Separador de milhares 2 6 3" xfId="2278" xr:uid="{8676DD14-AA37-4BC2-9E5E-59DE5FD3733E}"/>
    <cellStyle name="Separador de milhares 2 6 4" xfId="2279" xr:uid="{6AF1FBAF-72A4-4FA0-B98A-6FB5E953D432}"/>
    <cellStyle name="Separador de milhares 2 6 5" xfId="2280" xr:uid="{765EE0C1-2399-401E-9F4C-BDF4C97FCC01}"/>
    <cellStyle name="Separador de milhares 2 6 5 2" xfId="2281" xr:uid="{84D2C404-37C3-47D1-9E5D-3F5C4D1AE560}"/>
    <cellStyle name="Separador de milhares 2 7" xfId="2282" xr:uid="{CE1B5ECA-7B80-4B8A-9013-633E9701CE53}"/>
    <cellStyle name="Separador de milhares 2 7 2" xfId="2283" xr:uid="{66185EB3-F790-4132-A72C-C50F38827C5F}"/>
    <cellStyle name="Separador de milhares 2 7 3" xfId="2284" xr:uid="{39E30FE4-832F-40BF-BAB6-9874F831F041}"/>
    <cellStyle name="Separador de milhares 2 7 4" xfId="2285" xr:uid="{43056536-0940-4F31-9E96-3FC5C3FF33AA}"/>
    <cellStyle name="Separador de milhares 2 7 5" xfId="2286" xr:uid="{BF3514B9-0A03-4FD9-94C9-F41688E8BF31}"/>
    <cellStyle name="Separador de milhares 2 7 6" xfId="2287" xr:uid="{442B6A18-8077-4EFB-96C3-067BF6C41E13}"/>
    <cellStyle name="Separador de milhares 2 7 7" xfId="2288" xr:uid="{FC742B6C-1CA9-44A0-8267-16167A802034}"/>
    <cellStyle name="Separador de milhares 2 7 7 2" xfId="2289" xr:uid="{B4882001-4768-4ECB-9CC9-A3C1BE5B997D}"/>
    <cellStyle name="Separador de milhares 2 8" xfId="2290" xr:uid="{3C0D06D1-94C0-460C-AE21-05274D894B9D}"/>
    <cellStyle name="Separador de milhares 2 8 2" xfId="2291" xr:uid="{4F74F775-CF0B-446D-BC59-8071802BCC31}"/>
    <cellStyle name="Separador de milhares 2 8 3" xfId="2292" xr:uid="{C215CEE9-A826-40A1-AA98-9848D8461482}"/>
    <cellStyle name="Separador de milhares 2 8 4" xfId="2293" xr:uid="{933C458B-ABA3-4614-A2B5-891B1DA4CF15}"/>
    <cellStyle name="Separador de milhares 2 8 5" xfId="2294" xr:uid="{7EB72447-042B-4F2F-A23C-C90F74A0463C}"/>
    <cellStyle name="Separador de milhares 2 8 6" xfId="2295" xr:uid="{150E3E7F-FFD0-4385-AC62-F05F2AF54558}"/>
    <cellStyle name="Separador de milhares 2 8 7" xfId="2296" xr:uid="{22E39AE7-E24C-41DB-825E-577603C2FF63}"/>
    <cellStyle name="Separador de milhares 2 9" xfId="2297" xr:uid="{65F8CF2F-0CBA-4EB2-90C7-FB2FDF0D443B}"/>
    <cellStyle name="Separador de milhares 2 9 2" xfId="2298" xr:uid="{96E9EB3C-5923-447D-8D16-034324F08B37}"/>
    <cellStyle name="Separador de milhares 2 9 3" xfId="2299" xr:uid="{07586077-0D4A-43CA-956F-840A6A1019EF}"/>
    <cellStyle name="Separador de milhares 2 9 4" xfId="2300" xr:uid="{CC1D9060-7FB6-456F-A208-14599516602F}"/>
    <cellStyle name="Separador de milhares 2 9 5" xfId="2301" xr:uid="{80C07ACF-5922-4B88-9654-B92FB3AC2C81}"/>
    <cellStyle name="Separador de milhares 2 9 6" xfId="2302" xr:uid="{EBC90772-8B52-42C5-84E6-0B73F1A0B4C3}"/>
    <cellStyle name="Separador de milhares 20" xfId="2303" xr:uid="{85A41858-EAF0-4826-BA1F-88783D052B6C}"/>
    <cellStyle name="Separador de milhares 20 2" xfId="2304" xr:uid="{2CAFA494-9F27-438A-920A-BCB0D4C37E7C}"/>
    <cellStyle name="Separador de milhares 20 3" xfId="2305" xr:uid="{D849C377-DDE9-46F7-B49B-3F0BF8998833}"/>
    <cellStyle name="Separador de milhares 29" xfId="2306" xr:uid="{3611E5A6-8927-4BA9-8B50-A8B6ABA31A65}"/>
    <cellStyle name="Separador de milhares 29 2" xfId="2307" xr:uid="{60AE7AE1-7AFC-4D86-A3EE-205FDABE35E7}"/>
    <cellStyle name="Separador de milhares 29 2 2" xfId="2308" xr:uid="{4D2BE2B0-8BBE-4C68-9EDE-020CAFFE203C}"/>
    <cellStyle name="Separador de milhares 29 3" xfId="2309" xr:uid="{646D2909-98E5-42F5-A143-A347C3828367}"/>
    <cellStyle name="Separador de milhares 3" xfId="2310" xr:uid="{B6CBFF08-B93E-4623-9EAA-22DEE8C69DE7}"/>
    <cellStyle name="Separador de milhares 3 10" xfId="2311" xr:uid="{53D852D3-D0FF-446C-9BF6-9DAEE36291B4}"/>
    <cellStyle name="Separador de milhares 3 10 2" xfId="2312" xr:uid="{411D1E1E-F242-49A5-BA5B-C5E610CB6E52}"/>
    <cellStyle name="Separador de milhares 3 10 3" xfId="2313" xr:uid="{C1D1BC79-A54E-49DD-B98D-45378242B666}"/>
    <cellStyle name="Separador de milhares 3 11" xfId="2314" xr:uid="{7EFDD218-CE08-4C66-A5AB-9CA5E06BFEE5}"/>
    <cellStyle name="Separador de milhares 3 11 2" xfId="2315" xr:uid="{60C7ABD1-B9F4-4A3D-8400-8561E9E4AB29}"/>
    <cellStyle name="Separador de milhares 3 11 3" xfId="2316" xr:uid="{7B8F9C19-80C5-4A46-B34B-3E1817D8CA6F}"/>
    <cellStyle name="Separador de milhares 3 12" xfId="2317" xr:uid="{FE1DDD4B-5047-4FDE-8541-A0F03E43576D}"/>
    <cellStyle name="Separador de milhares 3 12 2" xfId="2318" xr:uid="{25D2F7E7-8197-4217-AFC8-74EA52C168DF}"/>
    <cellStyle name="Separador de milhares 3 13" xfId="2319" xr:uid="{A8F567B9-1FD5-4325-A0E7-96D87FD8EB47}"/>
    <cellStyle name="Separador de milhares 3 2" xfId="2320" xr:uid="{053E2CBD-4965-42F4-B2B9-B6C6BA2BF657}"/>
    <cellStyle name="Separador de milhares 3 2 2" xfId="2321" xr:uid="{BB58BD5F-23AE-4722-A14A-DE794A6BD9FC}"/>
    <cellStyle name="Separador de milhares 3 2 3" xfId="2322" xr:uid="{5C099EEA-ED4C-442C-A574-9C40241F3478}"/>
    <cellStyle name="Separador de milhares 3 2 4" xfId="2323" xr:uid="{1A7A0CC3-EA60-46FA-ACDA-B614A8FC43CA}"/>
    <cellStyle name="Separador de milhares 3 2 5" xfId="2324" xr:uid="{45FE17E3-BD24-4596-842B-6BE7F8010D8C}"/>
    <cellStyle name="Separador de milhares 3 2 6" xfId="2325" xr:uid="{2F16FE81-6957-434F-B9A8-DBE1DE0DE7B7}"/>
    <cellStyle name="Separador de milhares 3 2 7" xfId="2326" xr:uid="{9AA4EB2B-DE3F-4FD4-B676-3BFCD8B1D25D}"/>
    <cellStyle name="Separador de milhares 3 2 7 2" xfId="2327" xr:uid="{62F78C6D-4329-45D0-B9B4-7F81F95CB83A}"/>
    <cellStyle name="Separador de milhares 3 3" xfId="2328" xr:uid="{3C7452A9-25FF-49EB-8751-E31647CCE583}"/>
    <cellStyle name="Separador de milhares 3 3 2" xfId="2329" xr:uid="{C3FB3A5C-0679-4E34-83EC-38071026982A}"/>
    <cellStyle name="Separador de milhares 3 3 3" xfId="2330" xr:uid="{A14D3B46-2868-40E1-BCD4-A1DD06634D89}"/>
    <cellStyle name="Separador de milhares 3 3 4" xfId="2331" xr:uid="{9C9271F7-0059-4AEB-9D76-E3760539471F}"/>
    <cellStyle name="Separador de milhares 3 3 5" xfId="2332" xr:uid="{B9D7E593-8586-47DC-80D3-3C9851B8AA90}"/>
    <cellStyle name="Separador de milhares 3 3 6" xfId="2333" xr:uid="{441C23CA-D519-413C-B23F-150B4BE22A16}"/>
    <cellStyle name="Separador de milhares 3 3 7" xfId="2334" xr:uid="{282A7062-8A3B-4F9B-84F1-22182DDD3425}"/>
    <cellStyle name="Separador de milhares 3 4" xfId="2335" xr:uid="{3D7F25E4-1C9A-4595-95AD-768D8B49A9CE}"/>
    <cellStyle name="Separador de milhares 3 4 2" xfId="2336" xr:uid="{7DCF6177-6268-40D4-9D82-6457DE4D0433}"/>
    <cellStyle name="Separador de milhares 3 4 3" xfId="2337" xr:uid="{671295EF-ABF0-4094-B43B-1270409FE9C3}"/>
    <cellStyle name="Separador de milhares 3 4 4" xfId="2338" xr:uid="{970C09FC-F0AE-4A88-9599-7755C0888AD9}"/>
    <cellStyle name="Separador de milhares 3 4 5" xfId="2339" xr:uid="{61E55083-303A-42AC-BFDD-828834A46018}"/>
    <cellStyle name="Separador de milhares 3 4 6" xfId="2340" xr:uid="{B20D6ED9-61A1-4F7D-BA54-7F1FF8A7CC4B}"/>
    <cellStyle name="Separador de milhares 3 5" xfId="2341" xr:uid="{A3390BA5-6BAE-401E-93CB-7BE304BB59FB}"/>
    <cellStyle name="Separador de milhares 3 5 2" xfId="2342" xr:uid="{C9CCACAF-8F2F-432A-B4C3-037A746DF9C6}"/>
    <cellStyle name="Separador de milhares 3 5 3" xfId="2343" xr:uid="{5DAA2C44-8201-4A3F-BE3D-42B085AA1015}"/>
    <cellStyle name="Separador de milhares 3 6" xfId="2344" xr:uid="{BCB92698-62B4-4518-80D9-9ADB7F9A26EE}"/>
    <cellStyle name="Separador de milhares 3 6 2" xfId="2345" xr:uid="{D9AAB9C5-1866-477C-ACE9-51ECDABE7402}"/>
    <cellStyle name="Separador de milhares 3 6 3" xfId="2346" xr:uid="{A4B2D3D5-8880-402A-B32D-D6E31F04900F}"/>
    <cellStyle name="Separador de milhares 3 7" xfId="2347" xr:uid="{092D5618-930E-4E85-A594-A3CE8789C047}"/>
    <cellStyle name="Separador de milhares 3 7 2" xfId="2348" xr:uid="{6952CC8F-C5A2-4E3E-85BC-1D027E6B132B}"/>
    <cellStyle name="Separador de milhares 3 7 3" xfId="2349" xr:uid="{2F6EF4DE-FCCC-43BD-AE28-4E5BCCCE098D}"/>
    <cellStyle name="Separador de milhares 3 8" xfId="2350" xr:uid="{3C05A92A-534F-42DB-AC69-AC4F9199DCE9}"/>
    <cellStyle name="Separador de milhares 3 8 2" xfId="2351" xr:uid="{9245F442-5829-48D9-A2BF-A6B7D8F85C8C}"/>
    <cellStyle name="Separador de milhares 3 8 3" xfId="2352" xr:uid="{66DF57A3-75CC-4EB6-8948-E32F12A697E9}"/>
    <cellStyle name="Separador de milhares 3 9" xfId="2353" xr:uid="{40EA6F65-4E97-4EB3-A667-8BE17465DEFA}"/>
    <cellStyle name="Separador de milhares 3 9 2" xfId="2354" xr:uid="{9F622C82-A32A-40F0-99B0-A6C13FCA96BB}"/>
    <cellStyle name="Separador de milhares 3 9 3" xfId="2355" xr:uid="{551A6419-4331-4E9A-AAE1-59D394632DD8}"/>
    <cellStyle name="Separador de milhares 31" xfId="2356" xr:uid="{5B597DE8-7B74-401D-BE06-6B2A59A16174}"/>
    <cellStyle name="Separador de milhares 31 2" xfId="2357" xr:uid="{AF77981D-8D26-44DE-9E93-F456D7C657C0}"/>
    <cellStyle name="Separador de milhares 31 2 2" xfId="2358" xr:uid="{0E592EAD-324D-4E5B-B65F-FABBC1D413DA}"/>
    <cellStyle name="Separador de milhares 31 3" xfId="2359" xr:uid="{3FCD1406-AD39-4A94-AA4A-1949D4B5984E}"/>
    <cellStyle name="Separador de milhares 34" xfId="2360" xr:uid="{28D9C9D9-83B4-43DD-9004-8792798A43EC}"/>
    <cellStyle name="Separador de milhares 34 2" xfId="2361" xr:uid="{0753D279-FC56-4FC7-ADBF-89CFE0F8F70A}"/>
    <cellStyle name="Separador de milhares 34 2 2" xfId="2362" xr:uid="{EEC18909-B35F-4DE4-945E-98E243FE187D}"/>
    <cellStyle name="Separador de milhares 34 3" xfId="2363" xr:uid="{95C11A0F-5194-436C-8BF1-4FB908EDD590}"/>
    <cellStyle name="Separador de milhares 37" xfId="2364" xr:uid="{8A777A57-4ACC-4653-AB46-A8FD9D0B4FC1}"/>
    <cellStyle name="Separador de milhares 37 2" xfId="2365" xr:uid="{01173BCF-29A6-4DA2-97A8-89F4DC6E1F22}"/>
    <cellStyle name="Separador de milhares 37 2 2" xfId="2366" xr:uid="{8465B08A-EA00-4A3E-A237-511A957B038C}"/>
    <cellStyle name="Separador de milhares 37 3" xfId="2367" xr:uid="{78080162-7CFF-4004-80BD-567A3464E149}"/>
    <cellStyle name="Separador de milhares 38" xfId="2368" xr:uid="{E11CEC68-AB49-495B-86BA-E789EC34FC43}"/>
    <cellStyle name="Separador de milhares 38 2" xfId="2369" xr:uid="{A226B039-B071-4885-97D2-F0C616C2F029}"/>
    <cellStyle name="Separador de milhares 38 2 2" xfId="2370" xr:uid="{22284E7E-A5AB-4211-9F29-2D31C2580821}"/>
    <cellStyle name="Separador de milhares 38 3" xfId="2371" xr:uid="{5462F848-83F4-4627-92DF-AADCEF618205}"/>
    <cellStyle name="Separador de milhares 4 10" xfId="2372" xr:uid="{5973EFEF-2D08-472D-9BCC-80F51D8429CB}"/>
    <cellStyle name="Separador de milhares 4 2" xfId="2373" xr:uid="{387F3318-2F62-41B6-98F3-8EF2D6327174}"/>
    <cellStyle name="Separador de milhares 4 2 2" xfId="2374" xr:uid="{A9B9FEA2-9D10-45CE-8A17-E57419133D74}"/>
    <cellStyle name="Separador de milhares 4 2 2 2" xfId="2375" xr:uid="{8654A1BD-D1F3-42C7-8B0F-FF01EBC7593F}"/>
    <cellStyle name="Separador de milhares 4 2 2 3" xfId="2376" xr:uid="{40B9CCAD-BCA8-4F50-91D5-97E8C74CB040}"/>
    <cellStyle name="Separador de milhares 4 2 2 4" xfId="2377" xr:uid="{F26CD475-B2EF-4B93-A73D-2D08A87AE576}"/>
    <cellStyle name="Separador de milhares 4 2 3" xfId="2378" xr:uid="{82E01F05-E4AB-400C-BC0A-20CED28AEA63}"/>
    <cellStyle name="Separador de milhares 4 2 3 2" xfId="2379" xr:uid="{ADDD9F70-A332-4A6A-9062-A7AC9AF497EE}"/>
    <cellStyle name="Separador de milhares 4 2 3 3" xfId="2380" xr:uid="{CAB9A895-B65A-4B79-9CB8-F9FDED6BF3E9}"/>
    <cellStyle name="Separador de milhares 4 2 3 4" xfId="2381" xr:uid="{437AAE27-B320-497C-9C48-82A67C3C345C}"/>
    <cellStyle name="Separador de milhares 4 2 4" xfId="2382" xr:uid="{F41446A6-53CF-4617-8325-47EFF12D9B8C}"/>
    <cellStyle name="Separador de milhares 4 2 5" xfId="2383" xr:uid="{3DD76C80-47E2-4253-835F-E5D4ECCF60F6}"/>
    <cellStyle name="Separador de milhares 4 2 6" xfId="2384" xr:uid="{C75AB3C2-4E1D-4812-B646-73070087E272}"/>
    <cellStyle name="Separador de milhares 4 2 7" xfId="2385" xr:uid="{D1576410-83EF-44FE-B8E8-A00A6F37EA95}"/>
    <cellStyle name="Separador de milhares 4 3" xfId="2386" xr:uid="{6947B535-B316-4BC7-ABDC-B24338053762}"/>
    <cellStyle name="Separador de milhares 4 3 2" xfId="2387" xr:uid="{5EFF77AA-4954-4641-9E53-3DAFD8AE1344}"/>
    <cellStyle name="Separador de milhares 4 3 2 2" xfId="2388" xr:uid="{4DED9153-6C1A-4D0C-B3BD-555F9E3184D6}"/>
    <cellStyle name="Separador de milhares 4 3 2 3" xfId="2389" xr:uid="{6776B78A-FFC0-41F5-84F7-651F2D43151B}"/>
    <cellStyle name="Separador de milhares 4 3 2 4" xfId="2390" xr:uid="{B80DC083-E0B5-485D-90CF-ADA0A1F37FA4}"/>
    <cellStyle name="Separador de milhares 4 3 3" xfId="2391" xr:uid="{49085979-5391-4E01-B2BB-2B3ADA491223}"/>
    <cellStyle name="Separador de milhares 4 3 3 2" xfId="2392" xr:uid="{F5BEBF3A-51B1-4AE6-A30F-7EC431E6F618}"/>
    <cellStyle name="Separador de milhares 4 3 3 3" xfId="2393" xr:uid="{D1372107-F7D2-4E69-865E-52F2DE699782}"/>
    <cellStyle name="Separador de milhares 4 3 3 4" xfId="2394" xr:uid="{EEE6E093-B351-4F7F-885E-4FF211D03BB6}"/>
    <cellStyle name="Separador de milhares 4 3 4" xfId="2395" xr:uid="{AAC1DCF4-85F5-40CC-8BEF-8C427656D567}"/>
    <cellStyle name="Separador de milhares 4 3 5" xfId="2396" xr:uid="{47559685-FEF6-4A31-B833-264D39B88D86}"/>
    <cellStyle name="Separador de milhares 4 3 6" xfId="2397" xr:uid="{E41C6D21-2E91-4665-819D-138A0FA139B7}"/>
    <cellStyle name="Separador de milhares 4 3 7" xfId="2398" xr:uid="{9E18D2CC-88C7-4BA7-A317-6AB8DD9727C1}"/>
    <cellStyle name="Separador de milhares 4 4" xfId="2399" xr:uid="{A22150D6-BFF7-4095-A2E3-0D13188EAFB6}"/>
    <cellStyle name="Separador de milhares 4 4 2" xfId="2400" xr:uid="{CBF3E258-A187-47F5-9326-6ACBC3851F29}"/>
    <cellStyle name="Separador de milhares 4 4 2 2" xfId="2401" xr:uid="{274F80CC-DC20-48CE-A389-E50CE460B886}"/>
    <cellStyle name="Separador de milhares 4 4 2 3" xfId="2402" xr:uid="{033950D3-6767-4F49-87A1-3CB368202600}"/>
    <cellStyle name="Separador de milhares 4 4 2 4" xfId="2403" xr:uid="{95E842FA-5F57-456D-9D56-B044464C50B9}"/>
    <cellStyle name="Separador de milhares 4 4 3" xfId="2404" xr:uid="{7ED4C0D3-381B-4660-A5FE-5379ED73DE9D}"/>
    <cellStyle name="Separador de milhares 4 4 3 2" xfId="2405" xr:uid="{149EC6A4-7AD2-4632-B70D-E3BF14956426}"/>
    <cellStyle name="Separador de milhares 4 4 3 3" xfId="2406" xr:uid="{4FF34744-A8BB-44B5-AB12-D0D431825E82}"/>
    <cellStyle name="Separador de milhares 4 4 3 4" xfId="2407" xr:uid="{F479CD01-58DD-4D8D-8318-2889CC2F4BD0}"/>
    <cellStyle name="Separador de milhares 4 4 4" xfId="2408" xr:uid="{96EB2EC8-C2E9-41FE-A728-91425DB2BE5D}"/>
    <cellStyle name="Separador de milhares 4 4 5" xfId="2409" xr:uid="{0913F06B-F36E-4FFB-A12A-63B115DC9E14}"/>
    <cellStyle name="Separador de milhares 4 4 6" xfId="2410" xr:uid="{2D2A700B-45D4-42E8-920B-E56D613DADB7}"/>
    <cellStyle name="Separador de milhares 4 4 7" xfId="2411" xr:uid="{697E334C-D2B3-4D02-AA6E-7503BFEC0815}"/>
    <cellStyle name="Separador de milhares 4 5" xfId="2412" xr:uid="{B4562E06-1D61-4813-8A20-77F99BD48D95}"/>
    <cellStyle name="Separador de milhares 4 5 2" xfId="2413" xr:uid="{7FA55ED7-B8B8-43FB-AA5B-6C426C78DC28}"/>
    <cellStyle name="Separador de milhares 4 5 3" xfId="2414" xr:uid="{CCCC1906-8692-4C6A-B144-1F59B27DFFED}"/>
    <cellStyle name="Separador de milhares 4 5 4" xfId="2415" xr:uid="{96B8B7D0-860A-442F-ABB0-0629EF4AC98D}"/>
    <cellStyle name="Separador de milhares 4 5 4 2" xfId="2416" xr:uid="{69CE3CF4-AB9C-4B1B-8BCE-692B704F868D}"/>
    <cellStyle name="Separador de milhares 4 5 4 3" xfId="2417" xr:uid="{CFA07C3B-3C38-471F-9A6F-410F3E049A96}"/>
    <cellStyle name="Separador de milhares 4 5 4 4" xfId="2418" xr:uid="{9EB98E4B-D434-4F56-9E2B-51340FACB1EE}"/>
    <cellStyle name="Separador de milhares 4 5 4 4 2" xfId="2419" xr:uid="{9B7CF2A3-FC54-4E6F-9AA9-0FBAFD85068B}"/>
    <cellStyle name="Separador de milhares 4 5 4 5" xfId="2420" xr:uid="{D6E48B83-B779-47E2-816A-1F0F0092C356}"/>
    <cellStyle name="Separador de milhares 4 5 4 6" xfId="2421" xr:uid="{902EEE86-5662-4364-9B0E-11CAF909FACA}"/>
    <cellStyle name="Separador de milhares 4 5 4 6 2" xfId="2422" xr:uid="{6D45545C-B15E-45E4-BAB1-58B9AFB5A7B5}"/>
    <cellStyle name="Separador de milhares 4 5 4 7" xfId="2423" xr:uid="{8DD7B442-9F8F-48C0-A809-CC2060B10D47}"/>
    <cellStyle name="Separador de milhares 4 5 4 8" xfId="2424" xr:uid="{580FD6EF-5D2E-4AA6-AFAC-175120AEDDB8}"/>
    <cellStyle name="Separador de milhares 4 5 5" xfId="2425" xr:uid="{973924AD-4D4E-48B6-8B02-A5A5D596E089}"/>
    <cellStyle name="Separador de milhares 4 5 6" xfId="2426" xr:uid="{95C40660-93CC-403C-BA97-546EC2ECD92D}"/>
    <cellStyle name="Separador de milhares 4 5 7" xfId="2427" xr:uid="{DD130116-D5F0-4870-9D93-0122A1947B96}"/>
    <cellStyle name="Separador de milhares 4 5 7 2" xfId="2428" xr:uid="{270F5BBE-F24C-4037-AE5D-B7110FFB5DC5}"/>
    <cellStyle name="Separador de milhares 4 5 8" xfId="2429" xr:uid="{53DA7979-A53F-4C24-BE0F-01363940D7AB}"/>
    <cellStyle name="Separador de milhares 4 5 8 2" xfId="2430" xr:uid="{8E727266-A3D0-45B6-8713-50F07FD57B55}"/>
    <cellStyle name="Separador de milhares 4 5 9" xfId="2431" xr:uid="{72E1DF58-E0AE-4CD2-A30A-F7D561C38732}"/>
    <cellStyle name="Separador de milhares 4 6" xfId="2432" xr:uid="{6ACAED52-2A7D-4836-A2C1-DB63E5828E1B}"/>
    <cellStyle name="Separador de milhares 4 6 2" xfId="2433" xr:uid="{9DA48568-7C5D-4C05-B687-AD1BCB7B075F}"/>
    <cellStyle name="Separador de milhares 4 6 3" xfId="2434" xr:uid="{C37A90E9-73D1-45EB-BEC6-5A84E25B4D93}"/>
    <cellStyle name="Separador de milhares 4 6 4" xfId="2435" xr:uid="{9A4252A3-411B-427F-8FC1-23BC467B6513}"/>
    <cellStyle name="Separador de milhares 4 6 4 2" xfId="2436" xr:uid="{514416D8-4806-4978-94FD-7A7E06814472}"/>
    <cellStyle name="Separador de milhares 4 6 4 3" xfId="2437" xr:uid="{DE56781B-90E8-401D-AC67-830588CACB91}"/>
    <cellStyle name="Separador de milhares 4 6 4 4" xfId="2438" xr:uid="{72739CE8-94B9-4727-8719-466F1DF3ECA2}"/>
    <cellStyle name="Separador de milhares 4 6 4 4 2" xfId="2439" xr:uid="{64AA75E5-E9E4-4AE5-A6A0-CB0C434DDB95}"/>
    <cellStyle name="Separador de milhares 4 6 4 5" xfId="2440" xr:uid="{29E281A7-52B6-47F3-B730-2A4239E3854B}"/>
    <cellStyle name="Separador de milhares 4 6 4 6" xfId="2441" xr:uid="{2E4CB192-8DA8-4C8D-83EF-7ED1C64F4D02}"/>
    <cellStyle name="Separador de milhares 4 6 4 6 2" xfId="2442" xr:uid="{7A6196B8-D49F-42FC-989C-B86EBA5E9613}"/>
    <cellStyle name="Separador de milhares 4 6 4 7" xfId="2443" xr:uid="{B5518A0B-A0ED-4E87-923C-674D741352FB}"/>
    <cellStyle name="Separador de milhares 4 6 4 8" xfId="2444" xr:uid="{E2B34C10-14DE-436E-86B8-194A379E11BC}"/>
    <cellStyle name="Separador de milhares 4 6 5" xfId="2445" xr:uid="{6A941D92-01E6-4C50-8889-880C141F7066}"/>
    <cellStyle name="Separador de milhares 4 6 6" xfId="2446" xr:uid="{5B4A3D14-3798-45E8-B49E-FF11AD8B8875}"/>
    <cellStyle name="Separador de milhares 4 6 7" xfId="2447" xr:uid="{D6AAEFB0-0700-41B0-92D3-C50D25846B6E}"/>
    <cellStyle name="Separador de milhares 4 6 7 2" xfId="2448" xr:uid="{CE4C52B6-33EE-4484-B73A-C5E4D4E500D1}"/>
    <cellStyle name="Separador de milhares 4 6 8" xfId="2449" xr:uid="{1FBDD2BB-98F3-487C-8D16-5C611264308D}"/>
    <cellStyle name="Separador de milhares 4 6 8 2" xfId="2450" xr:uid="{036BD3AD-B183-46AE-A741-3434CA72E43C}"/>
    <cellStyle name="Separador de milhares 4 6 9" xfId="2451" xr:uid="{DF1944DE-3648-4E7A-9C58-EEE83C3B5529}"/>
    <cellStyle name="Separador de milhares 4 7" xfId="2452" xr:uid="{CCFFDCD5-8B39-4A58-98EE-56027DBB4C11}"/>
    <cellStyle name="Separador de milhares 4 7 2" xfId="2453" xr:uid="{4DCEF3FF-8BD8-4F97-8931-39C9497C36A2}"/>
    <cellStyle name="Separador de milhares 4 8" xfId="2454" xr:uid="{B1189E40-7BAE-4B40-86C2-0DD72919DB57}"/>
    <cellStyle name="Separador de milhares 4 8 2" xfId="2455" xr:uid="{E3B455F4-960F-4B3C-B0C2-044ECBA79C0F}"/>
    <cellStyle name="Separador de milhares 4 9" xfId="2456" xr:uid="{C32F138E-CF4A-4055-9A18-C974B4B81A74}"/>
    <cellStyle name="Separador de milhares 4 9 2" xfId="2457" xr:uid="{4EA6778A-C4D0-437F-B8D7-DE3FBEA8897A}"/>
    <cellStyle name="Separador de milhares 40" xfId="2458" xr:uid="{8022C376-E8FA-46DC-A511-3DFD65374091}"/>
    <cellStyle name="Separador de milhares 40 2" xfId="2459" xr:uid="{7D038938-52D4-4015-AEA8-7B4E0C23F483}"/>
    <cellStyle name="Separador de milhares 40 2 2" xfId="2460" xr:uid="{81D6AF58-9C19-442F-8143-BBE57802A967}"/>
    <cellStyle name="Separador de milhares 40 3" xfId="2461" xr:uid="{427008A7-E97C-4194-8885-EAC5E9465094}"/>
    <cellStyle name="Separador de milhares 5 2" xfId="2462" xr:uid="{473D0D30-FC98-4539-9243-7FC8CEF75BB7}"/>
    <cellStyle name="Separador de milhares 5 2 2" xfId="2463" xr:uid="{F962A3EB-6BBA-4F96-A524-DE3F02C1D7A6}"/>
    <cellStyle name="Separador de milhares 5 2 2 2" xfId="2464" xr:uid="{6D47C7F4-A448-4F79-9DA8-44F9B4C57245}"/>
    <cellStyle name="Separador de milhares 5 2 2 3" xfId="2465" xr:uid="{D9E264C1-1913-4702-80A9-1C67724CCA22}"/>
    <cellStyle name="Separador de milhares 5 2 2 4" xfId="2466" xr:uid="{E8BBDFB1-450B-478B-9902-C19D8D29650B}"/>
    <cellStyle name="Separador de milhares 5 2 3" xfId="2467" xr:uid="{CAAAF650-D306-4381-A291-81AF43BBBA5F}"/>
    <cellStyle name="Separador de milhares 5 2 3 2" xfId="2468" xr:uid="{C3CC8B56-F7F2-4C83-9369-22CD0A36CECC}"/>
    <cellStyle name="Separador de milhares 5 2 3 3" xfId="2469" xr:uid="{6F9C3F42-5EB1-422A-9008-C9A4A22ADA28}"/>
    <cellStyle name="Separador de milhares 5 2 3 4" xfId="2470" xr:uid="{AC725AA5-D54C-4BA8-8CE8-F7C4392CBAE4}"/>
    <cellStyle name="Separador de milhares 5 2 4" xfId="2471" xr:uid="{71B012CA-A41A-47D7-827C-DAC98E32B38E}"/>
    <cellStyle name="Separador de milhares 5 2 5" xfId="2472" xr:uid="{65F20771-E08E-4E8A-A68C-A693A459359D}"/>
    <cellStyle name="Separador de milhares 5 2 6" xfId="2473" xr:uid="{324C2EF1-8C3B-4B84-A408-CC210979E4ED}"/>
    <cellStyle name="Separador de milhares 5 2 7" xfId="2474" xr:uid="{929DBABB-2F63-4E43-A1E1-037E12DF4FDD}"/>
    <cellStyle name="Separador de milhares 5 3" xfId="2475" xr:uid="{7E028269-47AD-43F1-9539-CD7FCD577A0C}"/>
    <cellStyle name="Separador de milhares 5 3 2" xfId="2476" xr:uid="{18ABB36F-2B88-45BE-A0D4-B2A534A9AC27}"/>
    <cellStyle name="Separador de milhares 5 3 3" xfId="2477" xr:uid="{DD080010-F606-469F-9B94-038EBB5B1997}"/>
    <cellStyle name="Separador de milhares 5 4" xfId="2478" xr:uid="{3F6DD14E-282C-432C-A9A9-77F12F2CBC23}"/>
    <cellStyle name="Separador de milhares 5 4 2" xfId="2479" xr:uid="{6FB33AA1-EC8D-471C-A1A0-F762A2ACCDFA}"/>
    <cellStyle name="Separador de milhares 5 4 3" xfId="2480" xr:uid="{0136940D-57CB-4D37-BB28-EA3FBD69D710}"/>
    <cellStyle name="Separador de milhares 5 5" xfId="2481" xr:uid="{4FD9FEEB-618B-4396-82CA-A683DCA0B375}"/>
    <cellStyle name="Separador de milhares 5 5 2" xfId="2482" xr:uid="{98140746-AF28-4939-92C0-B223357928BE}"/>
    <cellStyle name="Separador de milhares 5 5 3" xfId="2483" xr:uid="{032F2981-D92D-4071-85D0-6AF6DB72EFE0}"/>
    <cellStyle name="Separador de milhares 5 6" xfId="2484" xr:uid="{DBA2BB23-A0E2-4429-A3D9-3A5C0B07BEF1}"/>
    <cellStyle name="Separador de milhares 5 6 2" xfId="2485" xr:uid="{1568780C-2E0A-45EC-A960-83AE1D03D48F}"/>
    <cellStyle name="Separador de milhares 5 6 3" xfId="2486" xr:uid="{029517AF-8BFB-428F-B580-9DE958A2035B}"/>
    <cellStyle name="Separador de milhares 5 7" xfId="2487" xr:uid="{A8FF3835-8588-4732-BD98-E1E205C8E167}"/>
    <cellStyle name="Separador de milhares 5 7 2" xfId="2488" xr:uid="{5D433D52-7EF3-4C17-822E-941EC463EB34}"/>
    <cellStyle name="Separador de milhares 5 7 3" xfId="2489" xr:uid="{83C4988E-326A-48C5-9438-D5BCF056727D}"/>
    <cellStyle name="Separador de milhares 5 7 4" xfId="2490" xr:uid="{6C8F0221-AB6F-4B38-A6C6-BDEE33AAE507}"/>
    <cellStyle name="Separador de milhares 5 7 5" xfId="2491" xr:uid="{9906E8A7-1570-4517-996E-11ECD0627C5B}"/>
    <cellStyle name="Separador de milhares 5 8" xfId="2492" xr:uid="{11780D1B-2178-4D55-B4D3-CE40E85D6C6E}"/>
    <cellStyle name="Separador de milhares 6" xfId="2493" xr:uid="{8722E9B5-1926-49B2-868B-34687A4D8258}"/>
    <cellStyle name="Separador de milhares 6 2" xfId="2494" xr:uid="{8423E3B3-378B-41B5-9D71-74DFE8A0F5A8}"/>
    <cellStyle name="Separador de milhares 6 2 2" xfId="2495" xr:uid="{D68DFA14-84EB-4689-9C74-27B807C5FC48}"/>
    <cellStyle name="Separador de milhares 6 2 2 2" xfId="2496" xr:uid="{7CC6F6A4-75A9-4545-BAE3-34542F6DBE81}"/>
    <cellStyle name="Separador de milhares 6 3" xfId="2497" xr:uid="{300DC3FF-BCDF-4157-A5AA-F4AD16D694F0}"/>
    <cellStyle name="Separador de milhares 6 4" xfId="2498" xr:uid="{F8D63215-C59F-44C3-8A84-43D5F9C578CE}"/>
    <cellStyle name="Separador de milhares 6 5" xfId="2499" xr:uid="{32DE13BC-3E77-4399-866D-B8330268EB43}"/>
    <cellStyle name="Separador de milhares 6 5 2" xfId="2500" xr:uid="{EDCD5420-9127-43C3-83CB-8F06245E2BFE}"/>
    <cellStyle name="Separador de milhares 6 6" xfId="2501" xr:uid="{1A4E5E9F-2943-468A-988B-0E0A50A59631}"/>
    <cellStyle name="Separador de milhares 6 7" xfId="2502" xr:uid="{3889D3B0-1F35-4B0F-8CFC-991ABC220ECA}"/>
    <cellStyle name="Separador de milhares 6 8" xfId="2503" xr:uid="{6DB3192F-ABC3-4417-B07D-2E3E9AD7A93D}"/>
    <cellStyle name="Separador de milhares 61" xfId="2504" xr:uid="{3297AD25-F0A9-40A4-997C-4838E3778127}"/>
    <cellStyle name="Separador de milhares 61 2" xfId="2505" xr:uid="{3D65B55E-BDD7-4066-B58A-DF6373C3450C}"/>
    <cellStyle name="Separador de milhares 61 2 2" xfId="2506" xr:uid="{3CA10D78-1738-400D-BA27-29BD1AC017F2}"/>
    <cellStyle name="Separador de milhares 61 3" xfId="2507" xr:uid="{CB1258BD-344D-43EC-B27D-063C27D9A892}"/>
    <cellStyle name="Separador de milhares 7" xfId="2508" xr:uid="{E972291F-517B-4C69-8591-17E664BD9A9B}"/>
    <cellStyle name="Separador de milhares 7 2" xfId="2509" xr:uid="{F0599578-0E62-4E0C-A2BE-163E352CDD02}"/>
    <cellStyle name="Separador de milhares 7 2 2" xfId="2510" xr:uid="{918E5BA1-9DE1-4D2E-8209-FB953E880620}"/>
    <cellStyle name="Separador de milhares 7 2 2 2" xfId="2511" xr:uid="{E7BE5CAB-DF08-44FB-AD7E-DA90625C621D}"/>
    <cellStyle name="Separador de milhares 7 3" xfId="2512" xr:uid="{F2B29CBC-E34E-4C2F-9127-DFD510B044D9}"/>
    <cellStyle name="Separador de milhares 7 4" xfId="2513" xr:uid="{FAD44F5D-F7FC-43FF-B587-F4565B8A7ADE}"/>
    <cellStyle name="Separador de milhares 7 5" xfId="2514" xr:uid="{B4F26B7F-99F9-452F-9A1A-E3C625DCBC8D}"/>
    <cellStyle name="Separador de milhares 7 6" xfId="2515" xr:uid="{0BD15A5A-BFA0-421D-A6FB-29C2FC61D5B4}"/>
    <cellStyle name="Separador de milhares 7 6 2" xfId="2516" xr:uid="{9FB13081-E035-4D4C-AE89-6EFD017A76E6}"/>
    <cellStyle name="Separador de milhares 78" xfId="2517" xr:uid="{DB6DE442-96CF-4B2F-B86A-14C05F509D11}"/>
    <cellStyle name="Separador de milhares 78 2" xfId="2518" xr:uid="{0A7C9E6A-32D4-44E9-BA5F-A3E2E5FE5282}"/>
    <cellStyle name="Separador de milhares 78 2 2" xfId="2519" xr:uid="{7E2FC7D4-7EA7-44A6-90FF-07D9F1B55288}"/>
    <cellStyle name="Separador de milhares 78 3" xfId="2520" xr:uid="{F9EC2204-9625-4711-8338-D2166B8513AF}"/>
    <cellStyle name="Separador de milhares 8" xfId="2521" xr:uid="{F00CB4D3-6888-45B9-B63C-D017CFFF63F9}"/>
    <cellStyle name="Separador de milhares 8 2" xfId="2522" xr:uid="{83A5B7E8-620D-4732-8FBB-AA3ECD19062B}"/>
    <cellStyle name="Separador de milhares 8 2 2" xfId="2523" xr:uid="{8D792D69-0C57-4673-A1B2-227A833404B5}"/>
    <cellStyle name="Separador de milhares 8 2 2 2" xfId="2524" xr:uid="{AC7C9F82-489C-4358-B538-45CE06202651}"/>
    <cellStyle name="Separador de milhares 8 3" xfId="2525" xr:uid="{7A604FC2-33EE-4400-864D-E7AE4453177C}"/>
    <cellStyle name="Separador de milhares 8 4" xfId="2526" xr:uid="{472670D3-6C22-4381-B5EA-C39CC4E5354C}"/>
    <cellStyle name="Separador de milhares 8 5" xfId="2527" xr:uid="{EEDE0D03-9925-4082-A731-8414D09EE37A}"/>
    <cellStyle name="Separador de milhares 8 5 2" xfId="2528" xr:uid="{D11B1CFB-3B57-4D77-ACC9-C0CAC290D649}"/>
    <cellStyle name="Separador de milhares 9" xfId="2529" xr:uid="{A57FFB3B-3C8E-46D6-BE3B-8D8F5213DDF2}"/>
    <cellStyle name="Texto de Aviso 2" xfId="2530" xr:uid="{60A28C00-737E-4F7A-9FC6-7126DA868949}"/>
    <cellStyle name="Texto Explicativo 2" xfId="2531" xr:uid="{9B6F11CE-9867-4B93-94F5-D39E9F4F9DC4}"/>
    <cellStyle name="Título 1 10" xfId="2532" xr:uid="{3079405D-03AF-4495-A13A-775ACEC810E9}"/>
    <cellStyle name="Título 1 11" xfId="2533" xr:uid="{AEC152AC-6C9D-4C11-87AC-A7AD8DEA6FED}"/>
    <cellStyle name="Título 1 12" xfId="2534" xr:uid="{45C9B7C5-BDE9-4041-8086-04C05133B955}"/>
    <cellStyle name="Título 1 13" xfId="2535" xr:uid="{A2E4476E-5DBC-4B20-A025-D61E60C02FF0}"/>
    <cellStyle name="Título 1 14" xfId="2536" xr:uid="{3B4B5680-7853-42FE-BA4F-8D8CEA142B52}"/>
    <cellStyle name="Título 1 15" xfId="2537" xr:uid="{F1B17D11-515F-447B-8777-022D19818A3F}"/>
    <cellStyle name="Título 1 16" xfId="2538" xr:uid="{9AB9E386-EBF1-4AA7-BDA4-79FF56860AD3}"/>
    <cellStyle name="Título 1 17" xfId="2539" xr:uid="{20D78A4A-DFEB-4B62-87AE-DD104F528AF0}"/>
    <cellStyle name="Título 1 18" xfId="2540" xr:uid="{41828F38-2856-4810-B5E5-2E313BDC5FA0}"/>
    <cellStyle name="Título 1 19" xfId="2541" xr:uid="{0393B324-A490-4BAA-B595-260CBDBB0BB7}"/>
    <cellStyle name="Título 1 2" xfId="2542" xr:uid="{1E29E1F7-913F-4730-8164-6C17F49041B2}"/>
    <cellStyle name="Título 1 20" xfId="2543" xr:uid="{C037F7E4-7AB7-418C-9FCC-21DCD492EFA5}"/>
    <cellStyle name="Título 1 21" xfId="2544" xr:uid="{6250CDCE-E314-4C75-B9F1-360A454B38AC}"/>
    <cellStyle name="Título 1 22" xfId="2545" xr:uid="{FB34DE0B-E9C7-4EE1-9ECE-B0862C4CF059}"/>
    <cellStyle name="Título 1 23" xfId="2546" xr:uid="{DB13B533-11B9-4740-93EF-C9402051C212}"/>
    <cellStyle name="Título 1 24" xfId="2547" xr:uid="{3219B6B9-63E6-49C3-AF65-6B8CCDBE615A}"/>
    <cellStyle name="Título 1 25" xfId="2548" xr:uid="{291C46FB-9906-4C59-8754-B66D2D1B6FD6}"/>
    <cellStyle name="Título 1 26" xfId="2549" xr:uid="{BA5C5986-1462-427C-9D52-959989492C09}"/>
    <cellStyle name="Título 1 27" xfId="2550" xr:uid="{2925A8D9-3641-4F70-BEDC-0BD4121D7E3D}"/>
    <cellStyle name="Título 1 28" xfId="2551" xr:uid="{D734A2C2-C12F-401F-AC9C-78A6F8BB0C9F}"/>
    <cellStyle name="Título 1 29" xfId="2552" xr:uid="{5CB2B7CB-0080-408B-9947-D918840EEECC}"/>
    <cellStyle name="Título 1 3" xfId="2553" xr:uid="{7A428187-53A8-4C2D-937F-211511D2CFC5}"/>
    <cellStyle name="Título 1 30" xfId="2554" xr:uid="{B9EDB45D-6044-43A9-B58E-8E9EB0E74733}"/>
    <cellStyle name="Título 1 31" xfId="2555" xr:uid="{CAF612B8-FFBD-4E60-8678-14967093E283}"/>
    <cellStyle name="Título 1 4" xfId="2556" xr:uid="{DBD213DB-2A29-429E-90AE-421E1D968073}"/>
    <cellStyle name="Título 1 5" xfId="2557" xr:uid="{B5ABC769-93A6-4CB6-A963-437D0A760071}"/>
    <cellStyle name="Título 1 5 2" xfId="2558" xr:uid="{0D6CE9F9-2604-419B-AFFD-82C2F020E3FC}"/>
    <cellStyle name="Título 1 6" xfId="2559" xr:uid="{9895A593-F531-49B9-AE62-9153A3CDA7F1}"/>
    <cellStyle name="Título 1 7" xfId="2560" xr:uid="{A190612C-3E6C-4622-ADF6-75D1E9BB4305}"/>
    <cellStyle name="Título 1 8" xfId="2561" xr:uid="{D25A80F1-F32D-41A3-BA65-D710ACC09A90}"/>
    <cellStyle name="Título 1 9" xfId="2562" xr:uid="{2032171A-0B9E-40B3-AAEF-8F1996C1B25E}"/>
    <cellStyle name="Título 10" xfId="2563" xr:uid="{1B484C9B-7BB7-4DCA-A17D-2150FD9598ED}"/>
    <cellStyle name="Título 11" xfId="2564" xr:uid="{20F7663E-6216-44C3-ADCA-0D05CBD331E6}"/>
    <cellStyle name="Título 12" xfId="2565" xr:uid="{0836A7B6-D16C-4194-B8B7-CB16C023985F}"/>
    <cellStyle name="Título 13" xfId="2566" xr:uid="{783BD7B8-C0C2-471A-BC18-D617960477DD}"/>
    <cellStyle name="Título 14" xfId="2567" xr:uid="{AEF109B5-1798-4C43-88E3-D3EFF726AAEC}"/>
    <cellStyle name="Título 15" xfId="2568" xr:uid="{04B5C67D-2F34-4892-A463-F8D4FEA65903}"/>
    <cellStyle name="Título 16" xfId="2569" xr:uid="{1A8837B6-5D06-47E2-9E22-7F37D7AC6F62}"/>
    <cellStyle name="Título 17" xfId="2570" xr:uid="{899DD3FB-6E23-42AB-AD49-A27A48C70222}"/>
    <cellStyle name="Título 18" xfId="2571" xr:uid="{23FC95AC-D61C-479C-A901-6CCB54EBDF2F}"/>
    <cellStyle name="Título 19" xfId="2572" xr:uid="{5941FE8D-4434-4DF9-838D-376B5095B64A}"/>
    <cellStyle name="Título 2 2" xfId="2573" xr:uid="{AFDF933D-C1B2-416B-91BE-F066FD646A1F}"/>
    <cellStyle name="Título 2 3" xfId="2574" xr:uid="{E168A79B-8635-4592-BB93-F00D67600092}"/>
    <cellStyle name="Título 2 3 2" xfId="2575" xr:uid="{3F43FB2C-50BD-426F-BECB-C5AA12098B96}"/>
    <cellStyle name="Título 2 3 2 2" xfId="2576" xr:uid="{CD0E8817-899D-4CAE-AD1C-5DC22F48E1EC}"/>
    <cellStyle name="Título 20" xfId="2577" xr:uid="{6B705B6D-BC60-4277-8B0D-13071C1F6A89}"/>
    <cellStyle name="Título 21" xfId="2578" xr:uid="{D3E83B64-90B7-4824-B9A8-52C53E714A7E}"/>
    <cellStyle name="Título 22" xfId="2579" xr:uid="{AA3824BC-192B-4A27-987F-E2AF302B0B79}"/>
    <cellStyle name="Título 23" xfId="2580" xr:uid="{9D81810A-349B-4BD7-938E-B188D18EE6C0}"/>
    <cellStyle name="Título 24" xfId="2581" xr:uid="{AE120216-E7CF-42B4-8152-01668E6B3307}"/>
    <cellStyle name="Título 25" xfId="2582" xr:uid="{A41AD099-435B-48FA-A982-87C77538FBBB}"/>
    <cellStyle name="Título 26" xfId="2583" xr:uid="{C105EFEC-3A50-420B-BBC7-F88EA67B7936}"/>
    <cellStyle name="Título 27" xfId="2584" xr:uid="{8B623273-0070-45BE-BFF9-CD478CB2647C}"/>
    <cellStyle name="Título 28" xfId="2585" xr:uid="{C7D0DC49-1DE5-4CFB-84FD-1CFA2B4076CC}"/>
    <cellStyle name="Título 29" xfId="2586" xr:uid="{62A5D11E-4F0A-4481-9E71-3B65D33B3CF1}"/>
    <cellStyle name="Título 3 10" xfId="2587" xr:uid="{E4A9C2C3-DCA1-438D-8364-6BD0BF8F7F04}"/>
    <cellStyle name="Título 3 11" xfId="2588" xr:uid="{937BAC77-5EB0-48E0-AD02-793ADC89AE2F}"/>
    <cellStyle name="Título 3 12" xfId="2589" xr:uid="{C9BF2FD3-EC71-44B2-90C8-8043EB0529A2}"/>
    <cellStyle name="Título 3 13" xfId="2590" xr:uid="{3670B35B-993B-4763-8D52-F98254417635}"/>
    <cellStyle name="Título 3 14" xfId="2591" xr:uid="{3AE8A1D8-7FF3-4C5F-9173-F4AF78C292A6}"/>
    <cellStyle name="Título 3 15" xfId="2592" xr:uid="{B75AFE83-14DA-4DC5-A1F7-8405BA8BE66C}"/>
    <cellStyle name="Título 3 16" xfId="2593" xr:uid="{FA75B73D-BF15-4629-860D-5C4E893EEE83}"/>
    <cellStyle name="Título 3 17" xfId="2594" xr:uid="{ADB6CC77-1215-4583-A69D-D4E25DE9A741}"/>
    <cellStyle name="Título 3 18" xfId="2595" xr:uid="{DB908A89-307E-4865-A9E8-23C0282148F6}"/>
    <cellStyle name="Título 3 19" xfId="2596" xr:uid="{631C2776-0DC1-42D6-8AD4-BE0BBEA85397}"/>
    <cellStyle name="Título 3 2" xfId="2597" xr:uid="{321E65EA-61CE-47E3-88E2-5D3302B9B615}"/>
    <cellStyle name="Título 3 20" xfId="2598" xr:uid="{B4A05B74-B847-4740-897D-6D3124321F72}"/>
    <cellStyle name="Título 3 21" xfId="2599" xr:uid="{D1A43902-900E-48B1-BB86-23D2ED546D20}"/>
    <cellStyle name="Título 3 22" xfId="2600" xr:uid="{C0A37571-09F2-4D19-B9C1-308A7D5D6767}"/>
    <cellStyle name="Título 3 23" xfId="2601" xr:uid="{F498A674-A32A-4118-92EB-8733884D9B2F}"/>
    <cellStyle name="Título 3 24" xfId="2602" xr:uid="{32B3AAB0-79D5-4B48-8826-8750B02C02AF}"/>
    <cellStyle name="Título 3 25" xfId="2603" xr:uid="{2700374E-C903-4781-8F2F-C7FD7102011D}"/>
    <cellStyle name="Título 3 26" xfId="2604" xr:uid="{0E479D53-441E-4F53-AB41-F109B83C261E}"/>
    <cellStyle name="Título 3 27" xfId="2605" xr:uid="{AF953210-F46F-404D-A451-C944AD586617}"/>
    <cellStyle name="Título 3 28" xfId="2606" xr:uid="{8E142385-5AB6-4374-90E6-4E0413F467D7}"/>
    <cellStyle name="Título 3 29" xfId="2607" xr:uid="{21E5EE47-3BD9-4B71-A13F-B88F5EFE8DC8}"/>
    <cellStyle name="Título 3 3" xfId="2608" xr:uid="{57ED83F3-445A-4A71-BB8B-CF0327D3FDEB}"/>
    <cellStyle name="Título 3 30" xfId="2609" xr:uid="{AD3FB50E-B44B-470D-8542-6BC76A7A10C1}"/>
    <cellStyle name="Título 3 31" xfId="2610" xr:uid="{3BA82CBC-437A-48BE-B553-0B96BDBA25EE}"/>
    <cellStyle name="Título 3 4" xfId="2611" xr:uid="{D07EB9B2-5C73-402D-BE53-59589E96453A}"/>
    <cellStyle name="Título 3 5" xfId="2612" xr:uid="{D50040CB-4BC5-4B6A-9A7C-69FF45C9761C}"/>
    <cellStyle name="Título 3 5 2" xfId="2613" xr:uid="{CD933E0C-3156-48D5-BB0F-7A07FEB72FF2}"/>
    <cellStyle name="Título 3 6" xfId="2614" xr:uid="{66A03CBC-6E76-4E2E-8064-2C8109384B2C}"/>
    <cellStyle name="Título 3 7" xfId="2615" xr:uid="{2771AD57-53AC-4DEF-B095-B46FCA80BF6A}"/>
    <cellStyle name="Título 3 8" xfId="2616" xr:uid="{CFBD6173-74FD-4A4A-A90F-4F1DBBB92E94}"/>
    <cellStyle name="Título 3 9" xfId="2617" xr:uid="{E55DE6BB-A83F-44CF-A8E3-D29AA0EA06B5}"/>
    <cellStyle name="Título 30" xfId="2618" xr:uid="{57F14374-4476-482D-A735-BDC462B16E45}"/>
    <cellStyle name="Título 31" xfId="2619" xr:uid="{8756F57F-8A2B-4307-8B2C-4897DF79C51A}"/>
    <cellStyle name="Título 32" xfId="2620" xr:uid="{44D28BB9-62CB-475F-A1FC-D70BEDA4CD56}"/>
    <cellStyle name="Título 33" xfId="2621" xr:uid="{B6CD1DBC-EE06-4946-BFA0-DF782490242D}"/>
    <cellStyle name="Título 34" xfId="2622" xr:uid="{418F3317-6081-4683-9F72-100322981F7F}"/>
    <cellStyle name="Título 4 10" xfId="2623" xr:uid="{10EDE862-B3B7-4E53-9393-AB7929C5C36F}"/>
    <cellStyle name="Título 4 11" xfId="2624" xr:uid="{7C1C26F0-2BFC-44C8-812A-F093FA711BD7}"/>
    <cellStyle name="Título 4 12" xfId="2625" xr:uid="{E4D11FE3-67D6-495F-B21D-1584D4542B30}"/>
    <cellStyle name="Título 4 13" xfId="2626" xr:uid="{DCE9B12C-F5F0-4DEE-9C3C-7323F8E72146}"/>
    <cellStyle name="Título 4 14" xfId="2627" xr:uid="{5AED39F8-7C4C-4E34-9E50-D701B9138CD2}"/>
    <cellStyle name="Título 4 15" xfId="2628" xr:uid="{485820DE-3C7B-4DCF-B916-7D8F2E983CE6}"/>
    <cellStyle name="Título 4 16" xfId="2629" xr:uid="{7877BAC8-18D7-44A4-BF1F-D1AEEBE0C065}"/>
    <cellStyle name="Título 4 17" xfId="2630" xr:uid="{3800F6BC-8D72-4DEC-B687-720038BC3FFF}"/>
    <cellStyle name="Título 4 18" xfId="2631" xr:uid="{DCA528D4-6F93-4CD1-B0BF-EE64419AEF29}"/>
    <cellStyle name="Título 4 19" xfId="2632" xr:uid="{04D50FBA-E316-45A6-954E-3025987CA770}"/>
    <cellStyle name="Título 4 2" xfId="2633" xr:uid="{C31DD8BD-BDEE-4FDD-89F8-A876127A737B}"/>
    <cellStyle name="Título 4 20" xfId="2634" xr:uid="{000FE160-58E4-49B6-8855-016C0AD697CC}"/>
    <cellStyle name="Título 4 21" xfId="2635" xr:uid="{437CAB13-92F4-45D9-B98B-119F0F12BF3C}"/>
    <cellStyle name="Título 4 22" xfId="2636" xr:uid="{6AADE17C-01E4-4840-B505-8D4AAA5FBCD3}"/>
    <cellStyle name="Título 4 23" xfId="2637" xr:uid="{5314B7FC-70A8-491A-90EE-CC258014216E}"/>
    <cellStyle name="Título 4 24" xfId="2638" xr:uid="{DF786A51-C54C-404F-907A-D20A76D19334}"/>
    <cellStyle name="Título 4 25" xfId="2639" xr:uid="{5E5C30F4-1297-47F5-8C36-7245F915AADF}"/>
    <cellStyle name="Título 4 26" xfId="2640" xr:uid="{746E9C69-BA79-4C5D-90EB-8D5863D35A43}"/>
    <cellStyle name="Título 4 27" xfId="2641" xr:uid="{F8B808EC-9E41-45F6-BD1D-E35AF1ED6259}"/>
    <cellStyle name="Título 4 28" xfId="2642" xr:uid="{E859CB3C-EA16-48F9-B567-0319A58B8448}"/>
    <cellStyle name="Título 4 29" xfId="2643" xr:uid="{2261969D-50C5-4C9E-A4FD-AC5DA0B581EB}"/>
    <cellStyle name="Título 4 3" xfId="2644" xr:uid="{EFBA9AF7-736D-4479-B2E8-C5B02ACFAC9B}"/>
    <cellStyle name="Título 4 30" xfId="2645" xr:uid="{B880DB03-E253-47B9-A66C-6A4F05EDCE65}"/>
    <cellStyle name="Título 4 31" xfId="2646" xr:uid="{E9F17BE7-C5EF-4619-BA84-9D485A9D2796}"/>
    <cellStyle name="Título 4 4" xfId="2647" xr:uid="{E69C67F6-DA4E-47D9-9FA8-28C0BC645C21}"/>
    <cellStyle name="Título 4 5" xfId="2648" xr:uid="{3B288362-B601-4DC7-873F-6136777888C8}"/>
    <cellStyle name="Título 4 5 2" xfId="2649" xr:uid="{EA0D745A-AFA6-499E-AAA0-152B3CADCEAC}"/>
    <cellStyle name="Título 4 6" xfId="2650" xr:uid="{DC3374D8-C601-4200-87D2-1228DA3D4A74}"/>
    <cellStyle name="Título 4 7" xfId="2651" xr:uid="{7394BCF5-FA2A-49FA-913D-2D321ACB2435}"/>
    <cellStyle name="Título 4 8" xfId="2652" xr:uid="{448A6312-307F-4414-A8F2-9975769F986B}"/>
    <cellStyle name="Título 4 9" xfId="2653" xr:uid="{636B6DAE-45BE-478E-8D61-CD232006D6BD}"/>
    <cellStyle name="Título 5" xfId="2654" xr:uid="{B6671D5A-5458-4953-AFF9-8C4BF4FA440E}"/>
    <cellStyle name="Título 6" xfId="2655" xr:uid="{F4F46002-AEEA-428B-B9C8-1B7AF9E8AFBB}"/>
    <cellStyle name="Título 7" xfId="2656" xr:uid="{1B7EB7FF-8E40-46E8-9B1D-B70DB117EFCC}"/>
    <cellStyle name="Título 8" xfId="2657" xr:uid="{515C2783-0414-4C2F-8AAC-9DFF84D0C1B6}"/>
    <cellStyle name="Título 8 2" xfId="2658" xr:uid="{5D499BB7-B21B-469F-9B90-391650C233E9}"/>
    <cellStyle name="Título 9" xfId="2659" xr:uid="{4C3C90B8-3F86-47F8-9D6B-DDDDA62F55BB}"/>
    <cellStyle name="Título Tabela" xfId="2660" xr:uid="{1483562E-212A-4040-B24E-B892362F11BD}"/>
    <cellStyle name="Total 10" xfId="2661" xr:uid="{443FF76D-1A62-48B6-AD4C-DAE6AC7B05F0}"/>
    <cellStyle name="Total 11" xfId="2662" xr:uid="{378B9A89-6307-4318-AA9F-BEECFEDF188F}"/>
    <cellStyle name="Total 12" xfId="2663" xr:uid="{CF65CA24-1F65-4973-B5E4-132D72D26B85}"/>
    <cellStyle name="Total 13" xfId="2664" xr:uid="{14700B3A-301D-40E8-84F6-80DAE61BC3D0}"/>
    <cellStyle name="Total 14" xfId="2665" xr:uid="{F5F436FD-3178-4841-AFBC-81BE9411D986}"/>
    <cellStyle name="Total 15" xfId="2666" xr:uid="{70FE133A-70E8-4D38-9D7C-1CA48E275726}"/>
    <cellStyle name="Total 16" xfId="2667" xr:uid="{BA6BB803-C8E7-41F2-ACE5-69EF8345455F}"/>
    <cellStyle name="Total 17" xfId="2668" xr:uid="{BA193F6A-384F-4088-A225-E2B25FB11236}"/>
    <cellStyle name="Total 18" xfId="2669" xr:uid="{587DB348-DF8F-453D-A02D-FE879258AD0D}"/>
    <cellStyle name="Total 19" xfId="2670" xr:uid="{C15E66AC-9C60-407F-B547-365ADC45081E}"/>
    <cellStyle name="Total 2" xfId="2671" xr:uid="{A53A5E99-3633-494F-A885-3B62F07DE5F9}"/>
    <cellStyle name="Total 20" xfId="2672" xr:uid="{C5877C04-17E1-4665-8D6B-44BC71B106E1}"/>
    <cellStyle name="Total 21" xfId="2673" xr:uid="{FFBF43C0-95FB-41BD-B4A6-6EE2F2CF88CF}"/>
    <cellStyle name="Total 22" xfId="2674" xr:uid="{1CF82800-0AFA-4EB1-BB3C-F2889339D947}"/>
    <cellStyle name="Total 23" xfId="2675" xr:uid="{3413AC7A-1A7C-4E4D-B14F-04B452B2DD00}"/>
    <cellStyle name="Total 24" xfId="2676" xr:uid="{0CE5B66B-6D51-4242-9151-DF0DF12ECF40}"/>
    <cellStyle name="Total 25" xfId="2677" xr:uid="{700F723B-A9E7-4480-8D62-45EA3CAE4E58}"/>
    <cellStyle name="Total 26" xfId="2678" xr:uid="{877CB350-4149-409C-8997-7D89087F6116}"/>
    <cellStyle name="Total 27" xfId="2679" xr:uid="{8DEBA46D-5A8A-4390-AF73-3AB668BD4011}"/>
    <cellStyle name="Total 28" xfId="2680" xr:uid="{3FA26FA5-3584-4E7C-8F66-11C6E40F7134}"/>
    <cellStyle name="Total 29" xfId="2681" xr:uid="{637D9D3E-F6A9-4D3B-A827-05B133E47A95}"/>
    <cellStyle name="Total 3" xfId="2682" xr:uid="{A8542352-1052-48E7-AC3A-AE792A2F37FC}"/>
    <cellStyle name="Total 30" xfId="2683" xr:uid="{295486D4-29D0-4283-A4AB-0F51AE9AA079}"/>
    <cellStyle name="Total 4" xfId="2684" xr:uid="{0AFEE601-7B5F-46D5-8C6A-0A6D1DA1657B}"/>
    <cellStyle name="Total 5" xfId="2685" xr:uid="{6E4898CE-4FF3-4C76-8576-C01D5C941DA8}"/>
    <cellStyle name="Total 6" xfId="2686" xr:uid="{B9B10D0D-E6B0-43D3-877C-92EADC1BEA6C}"/>
    <cellStyle name="Total 7" xfId="2687" xr:uid="{B45376D9-C988-4F6C-901E-0AFD66155AF8}"/>
    <cellStyle name="Total 8" xfId="2688" xr:uid="{5C67FFEB-6187-4939-A1C2-8B21EA8F0FE5}"/>
    <cellStyle name="Total 9" xfId="2689" xr:uid="{7FA6EF3B-B78B-4966-9522-6D458E1708EC}"/>
    <cellStyle name="Vírgula" xfId="2690" builtinId="3"/>
    <cellStyle name="Vírgula 10" xfId="2691" xr:uid="{68A51C6B-4734-4D09-A6E6-F4F632DF2188}"/>
    <cellStyle name="Vírgula 10 2" xfId="2692" xr:uid="{50E3BB61-3F41-46D5-8349-E1833A31C749}"/>
    <cellStyle name="Vírgula 10 2 2" xfId="2693" xr:uid="{46D42205-17BB-4593-9171-8A6FD366E864}"/>
    <cellStyle name="Vírgula 10 2 2 2" xfId="2694" xr:uid="{7C5353FC-6292-4901-9BEE-24C1049A7F0F}"/>
    <cellStyle name="Vírgula 10 2 3" xfId="2695" xr:uid="{8450E177-BA23-4C8D-BE9E-CB8C172C6B7F}"/>
    <cellStyle name="Vírgula 10 3" xfId="2696" xr:uid="{A65E0704-9EEA-4AB9-8C96-4AE117B98D21}"/>
    <cellStyle name="Vírgula 10 4" xfId="2697" xr:uid="{1057CC06-7DB8-466A-8530-16C76E72F704}"/>
    <cellStyle name="Vírgula 10 5" xfId="2698" xr:uid="{46BEF258-C0AD-481F-9D6A-2EE67B009C38}"/>
    <cellStyle name="Vírgula 10 5 2" xfId="2699" xr:uid="{C5766246-D831-4EB7-B72E-5F1D974634E3}"/>
    <cellStyle name="Vírgula 100" xfId="2700" xr:uid="{84DE450E-8670-4CEE-B385-E5A2CD2D64DB}"/>
    <cellStyle name="Vírgula 100 2" xfId="2701" xr:uid="{3D6EB037-6F01-47BD-BA59-C47F85EB4A47}"/>
    <cellStyle name="Vírgula 101" xfId="2702" xr:uid="{BC203CCA-EF1D-4A74-9172-2C86D9B6F8C7}"/>
    <cellStyle name="Vírgula 101 2" xfId="2703" xr:uid="{C686B36B-6738-4A4B-9310-3C91CB0DD6B1}"/>
    <cellStyle name="Vírgula 102" xfId="2704" xr:uid="{057AA2DD-0B75-4325-AEC3-80E6FAA747B2}"/>
    <cellStyle name="Vírgula 102 2" xfId="2705" xr:uid="{D1460CE2-0ED8-4488-868E-3433FBD95566}"/>
    <cellStyle name="Vírgula 103" xfId="2706" xr:uid="{6B7282A7-7DFE-4103-8BEB-84ACBB2C867A}"/>
    <cellStyle name="Vírgula 103 2" xfId="2707" xr:uid="{047C976A-953C-4100-A89A-75FBA1B27BB5}"/>
    <cellStyle name="Vírgula 104" xfId="2708" xr:uid="{57F89652-77C7-408D-BB00-F96B93C9870F}"/>
    <cellStyle name="Vírgula 104 2" xfId="2709" xr:uid="{3204A7BC-204F-485F-B39B-F81BC63F8521}"/>
    <cellStyle name="Vírgula 105" xfId="2710" xr:uid="{630B81A5-749C-4C13-A3F8-5DBD5521D3A0}"/>
    <cellStyle name="Vírgula 105 2" xfId="2711" xr:uid="{1C6C07C3-71F2-4E64-8F03-CFFF535042F0}"/>
    <cellStyle name="Vírgula 106" xfId="2712" xr:uid="{4929FFA7-67E5-4AFD-973C-8682B64ABEE2}"/>
    <cellStyle name="Vírgula 106 2" xfId="2713" xr:uid="{EF440881-6B1B-4DE6-90EE-174F98A116C1}"/>
    <cellStyle name="Vírgula 107" xfId="2714" xr:uid="{2CED9AB4-0282-436F-A26B-E03D360D84CC}"/>
    <cellStyle name="Vírgula 107 2" xfId="2715" xr:uid="{1AA8F8E3-0DAF-45DE-8206-646044A4FBC9}"/>
    <cellStyle name="Vírgula 108" xfId="2716" xr:uid="{A53E5E8A-85BA-47C6-8C6B-3B62BAD2C10B}"/>
    <cellStyle name="Vírgula 109" xfId="2717" xr:uid="{F88E3EB6-9BF9-4E15-962A-33DA548AE445}"/>
    <cellStyle name="Vírgula 11" xfId="2718" xr:uid="{2E0E4E78-34E8-4787-9EF0-89B7310AB961}"/>
    <cellStyle name="Vírgula 11 2" xfId="2719" xr:uid="{70AB6E3D-0DAD-4B8A-87DD-BA1F9711634C}"/>
    <cellStyle name="Vírgula 11 2 2" xfId="2720" xr:uid="{FC9259C4-466B-4E03-AE9C-85170DDA87DA}"/>
    <cellStyle name="Vírgula 11 2 2 2" xfId="2721" xr:uid="{EA57A28E-62D1-4364-8975-0679353184E1}"/>
    <cellStyle name="Vírgula 11 2 3" xfId="2722" xr:uid="{A05B0056-B0B4-4BC9-B675-20A5705BBAF3}"/>
    <cellStyle name="Vírgula 11 3" xfId="2723" xr:uid="{68EDDC41-EE23-4DCE-B123-5EB4074558BB}"/>
    <cellStyle name="Vírgula 11 3 2" xfId="2724" xr:uid="{E4BD9BB8-7AF4-46DF-A8D5-28D69AD2E707}"/>
    <cellStyle name="Vírgula 11 3 3" xfId="2725" xr:uid="{3D8FB280-FF12-4C50-85E9-B3A69400A12F}"/>
    <cellStyle name="Vírgula 11 3 4" xfId="2726" xr:uid="{BE47CA57-A886-4112-80BF-F966C3982183}"/>
    <cellStyle name="Vírgula 11 3 4 2" xfId="2727" xr:uid="{3A47513F-0317-4520-8EF2-352B0C4B9A84}"/>
    <cellStyle name="Vírgula 11 3 5" xfId="2728" xr:uid="{834C3DF2-2AFB-4C45-8B86-BF97F5A28C47}"/>
    <cellStyle name="Vírgula 11 3 6" xfId="2729" xr:uid="{CAFEE4A8-1855-4B33-BF94-FCF8DB7FBF15}"/>
    <cellStyle name="Vírgula 11 3 6 2" xfId="2730" xr:uid="{4C99F583-A6B2-4030-BA9E-BA7CA5D5593E}"/>
    <cellStyle name="Vírgula 11 3 7" xfId="2731" xr:uid="{0388A292-D6A3-4FFC-B294-BCCE4F7AB56E}"/>
    <cellStyle name="Vírgula 11 3 8" xfId="2732" xr:uid="{E137C701-5E30-46AE-989B-06FFB6A95078}"/>
    <cellStyle name="Vírgula 11 3 9" xfId="2733" xr:uid="{E368F975-6A94-4FC5-BBB5-DD026CAE39EE}"/>
    <cellStyle name="Vírgula 11 4" xfId="2734" xr:uid="{A3502F5F-09BF-4196-9B15-E8EAD52E9184}"/>
    <cellStyle name="Vírgula 11 5" xfId="2735" xr:uid="{193C20F9-41C7-4259-A119-DB8F53EE645E}"/>
    <cellStyle name="Vírgula 11 5 2" xfId="2736" xr:uid="{B2E64820-6C8B-47A8-9C06-504B65FF6508}"/>
    <cellStyle name="Vírgula 11 6" xfId="2737" xr:uid="{94D5BEA2-E723-4CA2-B628-3647263CE2D5}"/>
    <cellStyle name="Vírgula 11 6 2" xfId="2738" xr:uid="{143B7615-395C-4559-862A-B3626AE960F1}"/>
    <cellStyle name="Vírgula 11 7" xfId="2739" xr:uid="{2D6FB9E5-44C8-4427-A540-C94AB501EA21}"/>
    <cellStyle name="Vírgula 110" xfId="2740" xr:uid="{63E9350F-EB99-4391-91AF-F11D6A9885B6}"/>
    <cellStyle name="Vírgula 111" xfId="2741" xr:uid="{59097486-F7DE-4E20-9315-D4D58B5FBD02}"/>
    <cellStyle name="Vírgula 112" xfId="2742" xr:uid="{7A9D0B8B-04D5-4A49-B0E9-5CB81228E6A2}"/>
    <cellStyle name="Vírgula 113" xfId="2743" xr:uid="{53D8DC6B-A4F2-4BD1-8A43-36AD398DA33F}"/>
    <cellStyle name="Vírgula 113 2" xfId="2744" xr:uid="{678E4AFE-420E-48F1-B710-B9449A7AE8D0}"/>
    <cellStyle name="Vírgula 114" xfId="2745" xr:uid="{9FAF37C4-DF25-4AFE-854B-EA16F1F79487}"/>
    <cellStyle name="Vírgula 114 2" xfId="2746" xr:uid="{6D8D042A-E5AF-4EE6-8457-97A4FC8B488D}"/>
    <cellStyle name="Vírgula 115" xfId="2747" xr:uid="{C71EE078-E624-47CB-BBE2-38152964EF46}"/>
    <cellStyle name="Vírgula 116" xfId="2748" xr:uid="{A2B5D1C4-F192-4F55-B58F-692ECB78D3EC}"/>
    <cellStyle name="Vírgula 116 2" xfId="2749" xr:uid="{D2079D60-658A-4AB2-8F73-E091408BE219}"/>
    <cellStyle name="Vírgula 117" xfId="2750" xr:uid="{DE2EBA81-197A-429F-8EA5-3A2D89E6AFA7}"/>
    <cellStyle name="Vírgula 118" xfId="2751" xr:uid="{6F33565E-08CF-41EC-9D1A-094631A4EC95}"/>
    <cellStyle name="Vírgula 119" xfId="2752" xr:uid="{59E4B9E6-F9CB-46DB-9C43-EA8E8D85773B}"/>
    <cellStyle name="Vírgula 12" xfId="2753" xr:uid="{FC945DD5-493C-41F2-9F53-833BCB4C4F67}"/>
    <cellStyle name="Vírgula 12 2" xfId="2754" xr:uid="{F8230D09-20C3-4D68-9E3D-447046CD1292}"/>
    <cellStyle name="Vírgula 12 2 2" xfId="2755" xr:uid="{5D274C81-8E8A-482B-BDE9-798E59613ED1}"/>
    <cellStyle name="Vírgula 12 2 2 2" xfId="2756" xr:uid="{FD4FC4C6-88F0-425A-878F-33932CC71A9F}"/>
    <cellStyle name="Vírgula 12 3" xfId="2757" xr:uid="{70294D55-E527-4968-AAB7-E5F658BC80AB}"/>
    <cellStyle name="Vírgula 12 4" xfId="2758" xr:uid="{A45FE7EB-D8B0-46F6-B407-8BBABFA33BC8}"/>
    <cellStyle name="Vírgula 12 5" xfId="2759" xr:uid="{05CFAA65-27CA-4B0C-AF6F-253BF9932FA9}"/>
    <cellStyle name="Vírgula 12 5 2" xfId="2760" xr:uid="{1CFE64EA-5FD6-410C-9DC1-09B8938382B4}"/>
    <cellStyle name="Vírgula 120" xfId="2761" xr:uid="{F3FE20B7-CE88-4EB3-86BC-029DD7388457}"/>
    <cellStyle name="Vírgula 121" xfId="2762" xr:uid="{6D01D254-8506-412B-A466-7556C786D583}"/>
    <cellStyle name="Vírgula 121 2" xfId="2763" xr:uid="{158E09B8-ABDC-4BBC-8047-CBAED9B51909}"/>
    <cellStyle name="Vírgula 122" xfId="2764" xr:uid="{06E11E60-51AB-41EB-86CD-45699A732656}"/>
    <cellStyle name="Vírgula 122 2" xfId="2765" xr:uid="{1EBA385F-61D8-48A8-A1F1-C50082808973}"/>
    <cellStyle name="Vírgula 123" xfId="2766" xr:uid="{B8613901-2ACD-4505-83D3-FDFFB9DFA0DB}"/>
    <cellStyle name="Vírgula 124" xfId="2767" xr:uid="{DE7D3A4E-64CB-4566-AE46-FFE2BAF0A30A}"/>
    <cellStyle name="Vírgula 125" xfId="2768" xr:uid="{E7B601D6-D197-4979-AF5A-CD78CE39462E}"/>
    <cellStyle name="Vírgula 126" xfId="2769" xr:uid="{1268A472-1BAF-4845-8DE3-D731A32DB983}"/>
    <cellStyle name="Vírgula 127" xfId="2770" xr:uid="{9FD2827A-84DD-4971-AA1D-AF7C7AFD5982}"/>
    <cellStyle name="Vírgula 127 2" xfId="2771" xr:uid="{EE2A0EF6-802C-4817-878F-D86AC3713F52}"/>
    <cellStyle name="Vírgula 128" xfId="2772" xr:uid="{DAC3DF66-921B-42CF-8339-6B65D9127D9B}"/>
    <cellStyle name="Vírgula 128 2" xfId="2773" xr:uid="{2B326EFA-F3E5-4532-AC2D-71AD3846367B}"/>
    <cellStyle name="Vírgula 129" xfId="2774" xr:uid="{1E37A577-FE1F-4A2E-8585-1BFAC351244C}"/>
    <cellStyle name="Vírgula 13" xfId="2775" xr:uid="{79324D36-C16C-4EF8-986C-3CD563F03A3D}"/>
    <cellStyle name="Vírgula 13 2" xfId="2776" xr:uid="{72D229E8-3970-43BF-8D73-94C626E1A393}"/>
    <cellStyle name="Vírgula 13 2 2" xfId="2777" xr:uid="{2A794683-8A99-40FA-8716-94AB695A86E1}"/>
    <cellStyle name="Vírgula 13 2 2 2" xfId="2778" xr:uid="{C46B10ED-69CF-4586-BC69-F0DD9B3EBF3B}"/>
    <cellStyle name="Vírgula 13 2 3" xfId="2779" xr:uid="{F874218E-63EB-4D6A-B5CF-10F8EFB70D92}"/>
    <cellStyle name="Vírgula 13 2 3 2" xfId="2780" xr:uid="{3F04DCF8-C67F-44FA-AF88-893D24A9F27D}"/>
    <cellStyle name="Vírgula 13 3" xfId="2781" xr:uid="{B4CFD01A-815A-494D-BA23-7E2A772BFA3E}"/>
    <cellStyle name="Vírgula 13 3 2" xfId="2782" xr:uid="{A4F025F1-BDA8-4C24-9A18-142EFE1A0F26}"/>
    <cellStyle name="Vírgula 13 3 2 2" xfId="2783" xr:uid="{4E7F78B8-F957-4F89-8D47-2ADEC25FA6C8}"/>
    <cellStyle name="Vírgula 13 4" xfId="2784" xr:uid="{057FDB6A-26C6-41A6-BEB0-966C6756176D}"/>
    <cellStyle name="Vírgula 13 5" xfId="2785" xr:uid="{913FA4C2-085C-4257-BAB4-DE7936C8AA67}"/>
    <cellStyle name="Vírgula 13 5 2" xfId="2786" xr:uid="{F125D9D7-5608-4C4E-B47B-54C41D714B4D}"/>
    <cellStyle name="Vírgula 130" xfId="2787" xr:uid="{95B9AFC7-7874-4FAC-949E-20C49BC79B46}"/>
    <cellStyle name="Vírgula 131" xfId="2788" xr:uid="{1E348E06-A2C6-4C7F-91BD-8FAFCF0E320A}"/>
    <cellStyle name="Vírgula 132" xfId="2789" xr:uid="{9A4DFE1D-9241-4EDF-A4D4-04976FD5755A}"/>
    <cellStyle name="Vírgula 132 2" xfId="2790" xr:uid="{CAF68625-66E2-4E2A-8751-9C6F376B2A5E}"/>
    <cellStyle name="Vírgula 133" xfId="2791" xr:uid="{4325888D-B6B7-407F-847A-87702CF5641D}"/>
    <cellStyle name="Vírgula 134" xfId="2792" xr:uid="{B86C80EC-CC09-4E84-A829-32850CBBCFAF}"/>
    <cellStyle name="Vírgula 135" xfId="2793" xr:uid="{F7634D5F-F18B-44A1-9FCA-3189A5CD4EE6}"/>
    <cellStyle name="Vírgula 136" xfId="2794" xr:uid="{D150963E-4BCA-43FA-8747-69CC2B87D827}"/>
    <cellStyle name="Vírgula 137" xfId="2795" xr:uid="{21BAF953-0D09-4C5E-AD24-13F2DA597691}"/>
    <cellStyle name="Vírgula 137 2" xfId="2796" xr:uid="{96D1AE6D-7A1B-47B3-93B1-85651C3BA8F2}"/>
    <cellStyle name="Vírgula 138" xfId="2797" xr:uid="{2C36916D-2AAE-4C1F-B648-66FB4658B5F3}"/>
    <cellStyle name="Vírgula 139" xfId="2798" xr:uid="{55E3B9F9-0A80-4199-93A0-C9E111BADFD5}"/>
    <cellStyle name="Vírgula 14" xfId="2799" xr:uid="{6D48ACB4-CEBF-452D-94A6-B004A1446B86}"/>
    <cellStyle name="Vírgula 14 2" xfId="2800" xr:uid="{225655C4-B149-41D6-82F6-1CA9AEA1A959}"/>
    <cellStyle name="Vírgula 14 2 2" xfId="2801" xr:uid="{28A64AA6-F262-4F40-9F12-9D6DB19EA22A}"/>
    <cellStyle name="Vírgula 14 2 2 2" xfId="2802" xr:uid="{F4376C10-3986-4818-811F-73DABAD14101}"/>
    <cellStyle name="Vírgula 14 3" xfId="2803" xr:uid="{15B7D205-D5C0-4D1A-8A0A-814BB959320E}"/>
    <cellStyle name="Vírgula 14 4" xfId="2804" xr:uid="{6D3ED884-A297-454B-A07A-590169FE8BFF}"/>
    <cellStyle name="Vírgula 14 5" xfId="2805" xr:uid="{7A0C71CB-C386-48EE-B53A-45D0A761C492}"/>
    <cellStyle name="Vírgula 14 6" xfId="2806" xr:uid="{AC3E185D-F276-43D6-B43E-6E9708301E73}"/>
    <cellStyle name="Vírgula 14 6 2" xfId="2807" xr:uid="{E55118FD-C87A-469C-A361-560B72449542}"/>
    <cellStyle name="Vírgula 140" xfId="2808" xr:uid="{9E2242E9-68F9-410F-9FE1-9AA0A0CD8C77}"/>
    <cellStyle name="Vírgula 141" xfId="2809" xr:uid="{D1FEB061-EA34-4CAA-A78A-899D1D6ABB5D}"/>
    <cellStyle name="Vírgula 141 2" xfId="2810" xr:uid="{CB13CFEB-73C8-42EB-9728-8B99E3D9AD18}"/>
    <cellStyle name="Vírgula 142" xfId="2811" xr:uid="{B02CE181-1AA4-40DF-9982-34EA57D2AA7D}"/>
    <cellStyle name="Vírgula 142 2" xfId="2812" xr:uid="{DF0606F9-833A-422C-BF07-2B14345C31B2}"/>
    <cellStyle name="Vírgula 143" xfId="2813" xr:uid="{C0093049-6428-4962-A86C-D4104A9F7BB9}"/>
    <cellStyle name="Vírgula 144" xfId="2814" xr:uid="{81126562-6EF8-4F1B-BEB3-3030D0348798}"/>
    <cellStyle name="Vírgula 145" xfId="2815" xr:uid="{08FDF5D2-5303-4C82-80CC-E84A37B8A67F}"/>
    <cellStyle name="Vírgula 15" xfId="2816" xr:uid="{6405BF24-CF1B-4A82-BEE3-7CAA0D1CFF9E}"/>
    <cellStyle name="Vírgula 15 2" xfId="2817" xr:uid="{B8C718E2-83AC-4762-BE11-6AC9E596F723}"/>
    <cellStyle name="Vírgula 15 2 2" xfId="2818" xr:uid="{C06ADA36-DF1F-4133-8D82-EF52202F0150}"/>
    <cellStyle name="Vírgula 15 2 2 2" xfId="2819" xr:uid="{17E1EE04-226D-4F45-A1F2-44715E1F425B}"/>
    <cellStyle name="Vírgula 15 3" xfId="2820" xr:uid="{4EE320C7-0A0E-4472-9184-A0A63A87EC8F}"/>
    <cellStyle name="Vírgula 15 3 2" xfId="2821" xr:uid="{9A362E3B-8DE8-4A04-ABDB-95823E5927A9}"/>
    <cellStyle name="Vírgula 15 4" xfId="2822" xr:uid="{67BB0801-2BE9-46B5-97F7-B48800A17283}"/>
    <cellStyle name="Vírgula 15 5" xfId="2823" xr:uid="{19D4E151-E5D8-4A7E-96D7-E0478B3FE12F}"/>
    <cellStyle name="Vírgula 15 6" xfId="2824" xr:uid="{0CC3736E-EAA7-4DC3-B667-E016E0A0EB94}"/>
    <cellStyle name="Vírgula 16" xfId="2825" xr:uid="{9C97C0F1-3687-4E39-9978-C4D4FCA025BC}"/>
    <cellStyle name="Vírgula 16 2" xfId="2826" xr:uid="{C7B0F831-30DE-4926-84FE-45A02405B81F}"/>
    <cellStyle name="Vírgula 16 2 2" xfId="2827" xr:uid="{6572953D-9620-4B81-B2C8-03804541050D}"/>
    <cellStyle name="Vírgula 16 3" xfId="2828" xr:uid="{FE5361A0-C3BF-43E5-834F-8EFEBFE92A20}"/>
    <cellStyle name="Vírgula 16 3 2" xfId="2829" xr:uid="{551900FF-B430-4982-97D4-37D24E20DCCB}"/>
    <cellStyle name="Vírgula 16 4" xfId="2830" xr:uid="{22308E0B-73D3-44F2-B547-7A61788DF9D8}"/>
    <cellStyle name="Vírgula 16 5" xfId="2831" xr:uid="{34DA90DC-0EB8-462E-8D0F-B416420BA527}"/>
    <cellStyle name="Vírgula 16 6" xfId="2832" xr:uid="{8F319E45-196D-4D03-922F-E4907C161A63}"/>
    <cellStyle name="Vírgula 16 7" xfId="2833" xr:uid="{C8DCBA9B-DA9D-48EB-9420-3995B485321B}"/>
    <cellStyle name="Vírgula 166" xfId="2834" xr:uid="{83DF2B6B-E702-48E6-8AC2-B956A050A8C5}"/>
    <cellStyle name="Vírgula 166 2" xfId="2835" xr:uid="{43BD54B9-D8DF-4960-A143-6962750AD4B1}"/>
    <cellStyle name="Vírgula 169" xfId="2836" xr:uid="{772B9850-873E-4143-8A8D-C8000521E9E0}"/>
    <cellStyle name="Vírgula 169 2" xfId="2837" xr:uid="{9F0B667A-538B-4489-89A2-FE2A0CB33499}"/>
    <cellStyle name="Vírgula 17" xfId="2838" xr:uid="{01E60953-930A-430C-884A-27EBE26FD7E0}"/>
    <cellStyle name="Vírgula 17 2" xfId="2839" xr:uid="{9813EBB0-2465-43E7-8EA4-8098B1544524}"/>
    <cellStyle name="Vírgula 17 2 2" xfId="2840" xr:uid="{8FAA7FEE-726B-4DC1-AE8E-B7BCD44C541E}"/>
    <cellStyle name="Vírgula 17 2 2 2" xfId="2841" xr:uid="{B151C8C1-10C6-4EDC-BB62-E9D815B588C7}"/>
    <cellStyle name="Vírgula 17 3" xfId="2842" xr:uid="{F1FE22D4-16BE-447A-BE4A-20CAAC989A74}"/>
    <cellStyle name="Vírgula 17 3 2" xfId="2843" xr:uid="{65C12F99-68C1-426E-AC4E-63EB55398404}"/>
    <cellStyle name="Vírgula 17 4" xfId="2844" xr:uid="{9F1E064A-FB7D-4B64-9BD6-6D47A99E5860}"/>
    <cellStyle name="Vírgula 17 5" xfId="2845" xr:uid="{1EEBCA09-AC14-48A5-8417-DDB1376F72C9}"/>
    <cellStyle name="Vírgula 17 6" xfId="2846" xr:uid="{972CB19C-D9DC-4AAE-9BF1-4C921AA4190A}"/>
    <cellStyle name="Vírgula 18" xfId="2847" xr:uid="{837705B5-C836-4417-8920-FC94D3A7C761}"/>
    <cellStyle name="Vírgula 18 2" xfId="2848" xr:uid="{F3126757-3DE1-4334-AAA3-E47BBB0443F8}"/>
    <cellStyle name="Vírgula 18 2 2" xfId="2849" xr:uid="{94210D4E-80BF-4B99-91AB-FF7391222896}"/>
    <cellStyle name="Vírgula 18 2 2 2" xfId="2850" xr:uid="{D33BD951-FBAA-47AE-BF2E-5554618716CA}"/>
    <cellStyle name="Vírgula 18 3" xfId="2851" xr:uid="{2B3356BD-C624-4B67-8CF1-047510FC70E4}"/>
    <cellStyle name="Vírgula 18 3 2" xfId="2852" xr:uid="{4FCF1BE9-8511-4E46-B0F5-438DF2CE6EFA}"/>
    <cellStyle name="Vírgula 18 4" xfId="2853" xr:uid="{3121615F-C8F3-44AC-822A-4E58C8D38505}"/>
    <cellStyle name="Vírgula 18 5" xfId="2854" xr:uid="{9D07A11F-0124-477B-BFD6-86E98498E674}"/>
    <cellStyle name="Vírgula 18 6" xfId="2855" xr:uid="{EC53BA11-68CE-4F87-895C-C8D7E2F996B3}"/>
    <cellStyle name="Vírgula 189" xfId="2856" xr:uid="{233B7B23-B0A1-48FA-8CF4-EAA7FA1048B9}"/>
    <cellStyle name="Vírgula 189 2" xfId="2857" xr:uid="{5099B044-9588-4689-91A0-DA83DC51AE1A}"/>
    <cellStyle name="Vírgula 19" xfId="2858" xr:uid="{D4EAB1D2-7776-47CA-8E75-19C11C2597D2}"/>
    <cellStyle name="Vírgula 19 2" xfId="2859" xr:uid="{67E894BE-6B3D-41DF-80BD-4150ED2939F1}"/>
    <cellStyle name="Vírgula 19 2 2" xfId="2860" xr:uid="{59D3FCE7-7C5D-4D23-9241-BC6DA2D887A2}"/>
    <cellStyle name="Vírgula 19 2 2 2" xfId="2861" xr:uid="{7DAA4777-F1C6-40FE-A098-5050FF1D7F0C}"/>
    <cellStyle name="Vírgula 19 3" xfId="2862" xr:uid="{33C8A854-DC9A-423E-BFCB-9E1871D51936}"/>
    <cellStyle name="Vírgula 19 3 2" xfId="2863" xr:uid="{5F426079-62C4-4726-AB7C-11E288DDB483}"/>
    <cellStyle name="Vírgula 19 4" xfId="2864" xr:uid="{3C9D8ADE-3E1C-4937-A707-EF4C82690114}"/>
    <cellStyle name="Vírgula 19 5" xfId="2865" xr:uid="{021D76C0-E47B-4945-8703-BB1A44090986}"/>
    <cellStyle name="Vírgula 19 6" xfId="2866" xr:uid="{971B119D-9BFF-4AEC-8C29-0480DD1ED16B}"/>
    <cellStyle name="Vírgula 2" xfId="2867" xr:uid="{70BC74D7-843A-4651-A352-A31AD7CD0BD6}"/>
    <cellStyle name="Vírgula 2 10" xfId="2868" xr:uid="{F97A7CE7-F59C-470B-AC1D-0919ACFED2D5}"/>
    <cellStyle name="Vírgula 2 10 2" xfId="2869" xr:uid="{18336387-52AE-4F18-B8FA-B934DE845B83}"/>
    <cellStyle name="Vírgula 2 11" xfId="2870" xr:uid="{3BFA47A4-DE6A-4FE8-8DF1-B4945B4A8705}"/>
    <cellStyle name="Vírgula 2 2" xfId="2871" xr:uid="{F23D70AF-5C49-41AF-A7EA-C1508C3A2980}"/>
    <cellStyle name="Vírgula 2 2 2" xfId="2872" xr:uid="{B7F428EB-2B5B-4AF7-9B06-102E1B6FB1CB}"/>
    <cellStyle name="Vírgula 2 2 3" xfId="2873" xr:uid="{2FC76614-D65A-4D32-897E-D5C1F7C2692D}"/>
    <cellStyle name="Vírgula 2 3" xfId="2874" xr:uid="{96BBF3FE-E73E-4B4C-9316-2E07DC87BF98}"/>
    <cellStyle name="Vírgula 2 3 10" xfId="2875" xr:uid="{6CC9F152-FA15-47A3-9F96-34E55C33530C}"/>
    <cellStyle name="Vírgula 2 3 2" xfId="2876" xr:uid="{BD70EA3A-928A-44CB-934F-238F37F08264}"/>
    <cellStyle name="Vírgula 2 3 3" xfId="2877" xr:uid="{48D86A4B-60F1-4C60-A4A4-50357C4CBD58}"/>
    <cellStyle name="Vírgula 2 3 4" xfId="2878" xr:uid="{60E3E3C0-D3F0-41B2-B4D7-92821DA5D018}"/>
    <cellStyle name="Vírgula 2 3 5" xfId="2879" xr:uid="{6B0C12B8-B5AC-4408-864F-0048DE8B3BD6}"/>
    <cellStyle name="Vírgula 2 3 6" xfId="2880" xr:uid="{13089AD2-71E4-42FC-A039-1774A79A392A}"/>
    <cellStyle name="Vírgula 2 3 6 2" xfId="2881" xr:uid="{16A26A69-2BDC-433E-A0E4-26412AF2F4DB}"/>
    <cellStyle name="Vírgula 2 3 7" xfId="2882" xr:uid="{C4BEB100-3E21-43D1-84A5-267683C3FEC4}"/>
    <cellStyle name="Vírgula 2 3 8" xfId="2883" xr:uid="{09C5614E-9612-440F-8BD4-479F5E020901}"/>
    <cellStyle name="Vírgula 2 3 8 2" xfId="2884" xr:uid="{F9E2D0E2-3DBD-4474-B1FC-7219101AC0D8}"/>
    <cellStyle name="Vírgula 2 3 9" xfId="2885" xr:uid="{5BDB120F-9064-48C8-B57D-A4D88DC967D3}"/>
    <cellStyle name="Vírgula 2 4" xfId="2886" xr:uid="{94F04508-AA37-4666-98CC-4C29755A84A2}"/>
    <cellStyle name="Vírgula 2 4 2" xfId="2887" xr:uid="{BAE25BFC-403D-4B9B-8517-8264E034AAA4}"/>
    <cellStyle name="Vírgula 2 5" xfId="2888" xr:uid="{C677800D-3180-4EB7-B436-EE951D523EA1}"/>
    <cellStyle name="Vírgula 2 5 2" xfId="2889" xr:uid="{40977A7A-9AA9-464E-BF53-D74DAEDFF491}"/>
    <cellStyle name="Vírgula 2 5 2 2" xfId="2890" xr:uid="{DC7E0990-C007-4681-9CA4-B470E91AB2C1}"/>
    <cellStyle name="Vírgula 2 5 3" xfId="2891" xr:uid="{6D3A706D-5BEA-4C4A-85EE-AC35EDC59DB5}"/>
    <cellStyle name="Vírgula 2 5 3 2" xfId="2892" xr:uid="{D0BB5739-A025-4794-B592-DAF0CAD5AF7F}"/>
    <cellStyle name="Vírgula 2 6" xfId="2893" xr:uid="{4514D8E6-1150-4E78-8663-1C5D4CA6009F}"/>
    <cellStyle name="Vírgula 2 6 2" xfId="2894" xr:uid="{68FFF443-F5EE-480B-A414-E91AF9D571F3}"/>
    <cellStyle name="Vírgula 2 6 2 2" xfId="2895" xr:uid="{7F79155F-7AB2-4903-9FBD-BAC53480A4A6}"/>
    <cellStyle name="Vírgula 2 6 3" xfId="2896" xr:uid="{EBD92886-0CA7-4810-9C85-CD28E6EB1AF1}"/>
    <cellStyle name="Vírgula 2 6 4" xfId="2897" xr:uid="{AF278651-9AD5-40B1-A49D-E473F9749642}"/>
    <cellStyle name="Vírgula 2 6 5" xfId="2898" xr:uid="{DEF7F4D6-F2A1-47BE-B801-622A4871FE51}"/>
    <cellStyle name="Vírgula 2 7" xfId="2899" xr:uid="{E804E08E-725A-4588-A47C-A401746A9E7D}"/>
    <cellStyle name="Vírgula 2 7 2" xfId="2900" xr:uid="{AA5CCA9C-6E3E-44C1-81FE-9089A43E04BA}"/>
    <cellStyle name="Vírgula 2 8" xfId="2901" xr:uid="{6914F72F-4F1A-4F9A-A4FF-129BA1981AF9}"/>
    <cellStyle name="Vírgula 2 8 2" xfId="2902" xr:uid="{EF47FA01-A87B-41B4-A82B-CFD46F051BE8}"/>
    <cellStyle name="Vírgula 2 9" xfId="2903" xr:uid="{C6C0AD3C-540F-44FC-9EEE-685CC60E758F}"/>
    <cellStyle name="Vírgula 2 9 2" xfId="2904" xr:uid="{02E7BA07-29CC-4A41-BC5F-81DA919F1D2A}"/>
    <cellStyle name="Vírgula 20" xfId="2905" xr:uid="{1A6A8F3F-0E16-41B0-9829-895EC7731526}"/>
    <cellStyle name="Vírgula 20 2" xfId="2906" xr:uid="{126017BF-B99F-4E80-B96A-D60FFA9C9465}"/>
    <cellStyle name="Vírgula 20 2 2" xfId="2907" xr:uid="{5440B6F2-AC67-4717-A199-37E566E19E28}"/>
    <cellStyle name="Vírgula 20 2 2 2" xfId="2908" xr:uid="{4F867638-9711-482F-8DAC-39CE5C1630DA}"/>
    <cellStyle name="Vírgula 20 3" xfId="2909" xr:uid="{145B0158-928E-4443-AA22-E3C32FDB82A5}"/>
    <cellStyle name="Vírgula 20 4" xfId="2910" xr:uid="{E172A7A1-EBBC-4647-9E88-4DD46C7047C6}"/>
    <cellStyle name="Vírgula 20 4 2" xfId="2911" xr:uid="{70076FB6-7C9C-4F0F-8113-9161BC8967C7}"/>
    <cellStyle name="Vírgula 21" xfId="2912" xr:uid="{4514D8C9-0872-4DF9-93D0-2C7F70BF9F5B}"/>
    <cellStyle name="Vírgula 21 2" xfId="2913" xr:uid="{A26D64EC-EAA1-4AAC-8F72-3818C622A9A0}"/>
    <cellStyle name="Vírgula 21 2 2" xfId="2914" xr:uid="{923EB235-34FF-43D8-960F-EFCD7BD05B97}"/>
    <cellStyle name="Vírgula 21 2 2 2" xfId="2915" xr:uid="{9859817C-ABC5-4CF1-ABCE-969483AD5657}"/>
    <cellStyle name="Vírgula 21 3" xfId="2916" xr:uid="{AD16B899-D8E8-4494-A654-A4EC3DFB658F}"/>
    <cellStyle name="Vírgula 21 3 2" xfId="2917" xr:uid="{BB0E928B-5D0F-46EC-AC4B-B63494F8C40B}"/>
    <cellStyle name="Vírgula 21 4" xfId="2918" xr:uid="{109977A8-D8F2-48C3-AB83-E475E1316B73}"/>
    <cellStyle name="Vírgula 21 5" xfId="2919" xr:uid="{CCABFA6E-E535-4D7F-A238-18133B1A27F2}"/>
    <cellStyle name="Vírgula 21 6" xfId="2920" xr:uid="{33B85D06-96EB-461A-97A0-6ACB8E7DC0BE}"/>
    <cellStyle name="Vírgula 22" xfId="2921" xr:uid="{AFDF49AF-3D5C-4D50-9573-D2651BEB4059}"/>
    <cellStyle name="Vírgula 22 2" xfId="2922" xr:uid="{A75C4F88-5ADF-4F0D-A06A-6FAA5B491985}"/>
    <cellStyle name="Vírgula 22 2 2" xfId="2923" xr:uid="{8F3155F2-066F-4B66-9DE8-E834C4CE636A}"/>
    <cellStyle name="Vírgula 22 2 2 2" xfId="2924" xr:uid="{43D7BADB-C581-476C-A9DF-90DF11EBB8C7}"/>
    <cellStyle name="Vírgula 22 3" xfId="2925" xr:uid="{2FF08DDC-4109-4DF5-ACC4-59CA44281EAA}"/>
    <cellStyle name="Vírgula 22 3 2" xfId="2926" xr:uid="{5FCCCF1F-6DF5-4B16-8B8E-A8ED6457F1F2}"/>
    <cellStyle name="Vírgula 22 4" xfId="2927" xr:uid="{1A4306D3-35C1-4E71-A267-9357855B8D6F}"/>
    <cellStyle name="Vírgula 22 5" xfId="2928" xr:uid="{FC7DDAAB-FA0E-4459-A7A5-0EE1FB90B1FB}"/>
    <cellStyle name="Vírgula 22 6" xfId="2929" xr:uid="{C4AEF70D-3A67-4E73-8153-38FC8F197728}"/>
    <cellStyle name="Vírgula 23" xfId="2930" xr:uid="{DC4CAB07-FECA-45AF-AC41-61F0D54C5F81}"/>
    <cellStyle name="Vírgula 23 2" xfId="2931" xr:uid="{EC736576-8903-4217-8643-BD35A2A9D1E0}"/>
    <cellStyle name="Vírgula 23 2 2" xfId="2932" xr:uid="{A3FCBA32-1B62-47D6-8FBA-89D5952D7DA2}"/>
    <cellStyle name="Vírgula 23 3" xfId="2933" xr:uid="{AA57845D-A0BA-4C8B-A7CE-89984C61A741}"/>
    <cellStyle name="Vírgula 23 3 2" xfId="2934" xr:uid="{98E5148B-E8D2-4F7C-A4AC-60135A8CAF84}"/>
    <cellStyle name="Vírgula 23 4" xfId="2935" xr:uid="{5B0996E0-7C9F-4731-8A52-9488E6AB4749}"/>
    <cellStyle name="Vírgula 23 5" xfId="2936" xr:uid="{79087F4A-4023-480D-9E3D-6D30007E9F10}"/>
    <cellStyle name="Vírgula 23 6" xfId="2937" xr:uid="{C1AA73D3-8B45-4519-B29D-04333579599D}"/>
    <cellStyle name="Vírgula 23 7" xfId="2938" xr:uid="{B7C7E489-2174-4C0F-8EE6-0A4D171733A2}"/>
    <cellStyle name="Vírgula 24" xfId="2939" xr:uid="{2A3AA222-B819-43AF-A5CB-7DF693DFB21C}"/>
    <cellStyle name="Vírgula 24 2" xfId="2940" xr:uid="{E1D42A31-457D-47F1-9328-6A8EBCD414CE}"/>
    <cellStyle name="Vírgula 24 2 2" xfId="2941" xr:uid="{86A761BE-3388-4305-9D76-FD27C549F2F1}"/>
    <cellStyle name="Vírgula 24 2 2 2" xfId="2942" xr:uid="{993DB961-CEF7-4BCD-95C9-85BF093E50A5}"/>
    <cellStyle name="Vírgula 24 3" xfId="2943" xr:uid="{5C1AA022-11F1-440D-8061-885A007A13CA}"/>
    <cellStyle name="Vírgula 24 3 2" xfId="2944" xr:uid="{DEDAEC3F-79FC-46EC-9A9E-0965E72B2E65}"/>
    <cellStyle name="Vírgula 24 4" xfId="2945" xr:uid="{23155193-FA57-4258-84D8-38F96F25BD2D}"/>
    <cellStyle name="Vírgula 24 5" xfId="2946" xr:uid="{CEAF2129-4003-4802-A8F7-6C2BE7273032}"/>
    <cellStyle name="Vírgula 24 6" xfId="2947" xr:uid="{083FA721-A82E-4890-A8FA-C8785FDC5AE5}"/>
    <cellStyle name="Vírgula 25" xfId="2948" xr:uid="{D1C794A5-5D63-46D6-9708-09BC2AAAA02F}"/>
    <cellStyle name="Vírgula 25 2" xfId="2949" xr:uid="{54B669AE-F139-4287-8BFA-858C153E83A8}"/>
    <cellStyle name="Vírgula 25 2 2" xfId="2950" xr:uid="{8AC98720-1DF7-4074-846C-BCC84308152E}"/>
    <cellStyle name="Vírgula 25 2 2 2" xfId="2951" xr:uid="{4DEE823E-7366-4C51-A172-B948003E41E6}"/>
    <cellStyle name="Vírgula 25 3" xfId="2952" xr:uid="{85B4F12A-FF8B-4A23-B60F-CB4DF6A337F6}"/>
    <cellStyle name="Vírgula 25 3 2" xfId="2953" xr:uid="{0FCB20CB-E106-45A1-934F-A1E76359A505}"/>
    <cellStyle name="Vírgula 25 4" xfId="2954" xr:uid="{FC0DECD6-D7D1-4F8A-B5CA-4EE09E34D7CA}"/>
    <cellStyle name="Vírgula 25 5" xfId="2955" xr:uid="{29439B81-7F77-4677-B9FB-1B87E6081F26}"/>
    <cellStyle name="Vírgula 25 6" xfId="2956" xr:uid="{50A3BC3E-FE14-4A73-8919-D5216C33219B}"/>
    <cellStyle name="Vírgula 26" xfId="2957" xr:uid="{ABE32C60-B16E-44E0-8E85-EF0A942C1D8E}"/>
    <cellStyle name="Vírgula 26 2" xfId="2958" xr:uid="{8FC867A7-0A6D-497C-8579-7E4230768572}"/>
    <cellStyle name="Vírgula 26 2 2" xfId="2959" xr:uid="{12DD56F3-86B0-4ADC-A61F-0CB0D14DC639}"/>
    <cellStyle name="Vírgula 26 2 2 2" xfId="2960" xr:uid="{2EABFFC6-B09A-41C8-A0F4-40E05A3D9E47}"/>
    <cellStyle name="Vírgula 26 3" xfId="2961" xr:uid="{22E7ADA1-BB32-4E87-B902-5E38BD7C41C5}"/>
    <cellStyle name="Vírgula 26 3 2" xfId="2962" xr:uid="{5ABF0C0A-ECBE-4A93-B415-D2695BB5DD15}"/>
    <cellStyle name="Vírgula 26 4" xfId="2963" xr:uid="{FFDDB802-1166-468D-AB9C-604475CD49F3}"/>
    <cellStyle name="Vírgula 26 5" xfId="2964" xr:uid="{5075A4D7-7306-4E94-A705-D4CFA9F67813}"/>
    <cellStyle name="Vírgula 26 6" xfId="2965" xr:uid="{23AB7A12-771F-4919-810D-C0117E2A1847}"/>
    <cellStyle name="Vírgula 27" xfId="2966" xr:uid="{993AFCE5-4AF2-4C73-B8C7-56584E6BC696}"/>
    <cellStyle name="Vírgula 27 2" xfId="2967" xr:uid="{7D4A3FA4-0E91-4F64-90EF-4CD45A0ED69B}"/>
    <cellStyle name="Vírgula 27 2 2" xfId="2968" xr:uid="{C33526D7-4D3D-4B65-ADB2-109F29228FC2}"/>
    <cellStyle name="Vírgula 27 2 2 2" xfId="2969" xr:uid="{0F764B4A-6351-4A79-BE27-B14E4E5EB241}"/>
    <cellStyle name="Vírgula 27 3" xfId="2970" xr:uid="{74498E9B-5178-4F15-BA4A-4CFE69EFEEFA}"/>
    <cellStyle name="Vírgula 27 3 2" xfId="2971" xr:uid="{D297087E-6D75-4A8B-887B-4C272829AB61}"/>
    <cellStyle name="Vírgula 27 4" xfId="2972" xr:uid="{2F682C09-B8E8-42C8-94FB-9D5DDF46810E}"/>
    <cellStyle name="Vírgula 27 5" xfId="2973" xr:uid="{F0138CA8-EFC3-4588-AF18-7AC4A15161FC}"/>
    <cellStyle name="Vírgula 27 6" xfId="2974" xr:uid="{96F9B89B-66CC-4F53-9902-6FA134746999}"/>
    <cellStyle name="Vírgula 28" xfId="2975" xr:uid="{378DBBCD-128D-4693-91AD-2AD009C4D415}"/>
    <cellStyle name="Vírgula 28 2" xfId="2976" xr:uid="{EB4D789D-8FAC-4976-995E-D5466217CA8D}"/>
    <cellStyle name="Vírgula 28 2 2" xfId="2977" xr:uid="{51CBB835-5428-4047-BC72-DAE4AA73EE00}"/>
    <cellStyle name="Vírgula 28 2 2 2" xfId="2978" xr:uid="{2FA2A828-991A-4A63-AC80-675DA25EA43C}"/>
    <cellStyle name="Vírgula 28 3" xfId="2979" xr:uid="{B29E332D-470B-4006-8F70-13F6B699ED14}"/>
    <cellStyle name="Vírgula 28 3 2" xfId="2980" xr:uid="{E314BCA4-D1DF-4528-AAC5-FB8CD2570D0B}"/>
    <cellStyle name="Vírgula 28 4" xfId="2981" xr:uid="{ACE64668-0D8C-4312-9974-42543DCC8D1D}"/>
    <cellStyle name="Vírgula 28 5" xfId="2982" xr:uid="{977E5405-6BB1-45BC-8136-4F52E82467E0}"/>
    <cellStyle name="Vírgula 28 6" xfId="2983" xr:uid="{C3503891-B8EF-4CD5-9B50-12BFFB123C6D}"/>
    <cellStyle name="Vírgula 29" xfId="2984" xr:uid="{8346D3DF-856F-4522-861B-BD48CBA8BEEF}"/>
    <cellStyle name="Vírgula 29 2" xfId="2985" xr:uid="{7771FF18-BAAF-46F8-9748-FAEF74815285}"/>
    <cellStyle name="Vírgula 29 2 2" xfId="2986" xr:uid="{92948315-46F0-49BD-8B0A-6126EC6D037E}"/>
    <cellStyle name="Vírgula 29 3" xfId="2987" xr:uid="{E5DCCAF3-02A9-403C-8D7E-B7A1AA7DD1A4}"/>
    <cellStyle name="Vírgula 29 3 2" xfId="2988" xr:uid="{A7D914D0-04B5-466A-B08B-8BA895E992F2}"/>
    <cellStyle name="Vírgula 29 4" xfId="2989" xr:uid="{0F783A9D-A120-466B-8590-19574FC48A5F}"/>
    <cellStyle name="Vírgula 29 5" xfId="2990" xr:uid="{BFF63C52-B407-427E-9EE6-9A1C66C25818}"/>
    <cellStyle name="Vírgula 29 6" xfId="2991" xr:uid="{DA8CD338-33C8-44BA-9E02-A942CB416A48}"/>
    <cellStyle name="Vírgula 29 7" xfId="2992" xr:uid="{8C83EDDA-6C81-4263-AAF7-658E0E37A0A3}"/>
    <cellStyle name="Vírgula 3" xfId="2993" xr:uid="{2A7C3300-6BDE-488E-992B-B0482FD28740}"/>
    <cellStyle name="Vírgula 3 10" xfId="2994" xr:uid="{379D53D1-143A-4F9B-BD2F-7834C10A990B}"/>
    <cellStyle name="Vírgula 3 11" xfId="2995" xr:uid="{11DA3BD6-02BC-4E27-B7FB-5367AAAC6393}"/>
    <cellStyle name="Vírgula 3 12" xfId="2996" xr:uid="{52DF954A-5C19-4D29-A7DD-BFEB10480D3B}"/>
    <cellStyle name="Vírgula 3 2" xfId="2997" xr:uid="{F11E28C3-B970-4917-8937-F68FC1FF066A}"/>
    <cellStyle name="Vírgula 3 2 2" xfId="2998" xr:uid="{161AE3ED-B740-461C-8992-8A29FE0606C2}"/>
    <cellStyle name="Vírgula 3 2 2 2" xfId="2999" xr:uid="{DBB70288-EA47-41EB-9456-8BB88D89A693}"/>
    <cellStyle name="Vírgula 3 2 2 3" xfId="3000" xr:uid="{DFABC483-42CC-406F-AFD1-2EFE0121F1E4}"/>
    <cellStyle name="Vírgula 3 2 2 4" xfId="3001" xr:uid="{C9043839-61E5-4F14-B9B1-52C08A04E915}"/>
    <cellStyle name="Vírgula 3 2 2 5" xfId="3002" xr:uid="{036B3566-78ED-42FC-8CDE-74E2C7705FDE}"/>
    <cellStyle name="Vírgula 3 2 2 5 2" xfId="3003" xr:uid="{81B2C33D-E195-49E0-B88B-A04B54A14445}"/>
    <cellStyle name="Vírgula 3 2 2 6" xfId="3004" xr:uid="{D8AAF1AA-8A04-48C7-8C5D-7472F85E6273}"/>
    <cellStyle name="Vírgula 3 2 2 7" xfId="3005" xr:uid="{EE2B7C16-2225-4E20-A81E-C6471AAF32EA}"/>
    <cellStyle name="Vírgula 3 2 2 7 2" xfId="3006" xr:uid="{9B04C276-CA51-4FDB-A5E9-21B98915EDA6}"/>
    <cellStyle name="Vírgula 3 2 2 8" xfId="3007" xr:uid="{1A324078-BCCC-4D8A-9143-39F122149E53}"/>
    <cellStyle name="Vírgula 3 2 2 9" xfId="3008" xr:uid="{0BAAA44E-347C-40AB-B743-52D908FA8D79}"/>
    <cellStyle name="Vírgula 3 2 3" xfId="3009" xr:uid="{F1BD4FF2-FBB5-40C2-8059-30B7840507A8}"/>
    <cellStyle name="Vírgula 3 2 4" xfId="3010" xr:uid="{29650CD2-DD21-4052-B1FC-12AA1B7F789D}"/>
    <cellStyle name="Vírgula 3 2 5" xfId="3011" xr:uid="{05017E18-992C-460B-99F0-5E20F5E04376}"/>
    <cellStyle name="Vírgula 3 2 6" xfId="3012" xr:uid="{9F5DFE9E-612A-4BB4-905B-F56BC325A2EE}"/>
    <cellStyle name="Vírgula 3 2 7" xfId="3013" xr:uid="{4C9E0B81-50D0-4062-8D87-E5C62F0ABFCF}"/>
    <cellStyle name="Vírgula 3 2 8" xfId="3014" xr:uid="{A054AA96-A4DB-4424-AF33-F16B6D1B1786}"/>
    <cellStyle name="Vírgula 3 3" xfId="3015" xr:uid="{953E7472-A9E4-4326-8514-0883F5CE845D}"/>
    <cellStyle name="Vírgula 3 4" xfId="3016" xr:uid="{A57DB9AB-3430-4073-A0B6-E5E980006A88}"/>
    <cellStyle name="Vírgula 3 4 2" xfId="3017" xr:uid="{6FA47F65-B01B-4F4A-A9D3-2391D41CD7A4}"/>
    <cellStyle name="Vírgula 3 4 2 2" xfId="3018" xr:uid="{F6AA4C11-B5F9-4037-90FB-F39CA7DB1D67}"/>
    <cellStyle name="Vírgula 3 4 3" xfId="3019" xr:uid="{0837FA35-F253-44FD-8CC5-F6DD5CFE2613}"/>
    <cellStyle name="Vírgula 3 5" xfId="3020" xr:uid="{7E9FD907-01F9-43A2-BE18-EA2A5B383B6D}"/>
    <cellStyle name="Vírgula 3 5 2" xfId="3021" xr:uid="{7984B8E9-4269-4AD8-B28E-54099D4861CE}"/>
    <cellStyle name="Vírgula 3 5 2 2" xfId="3022" xr:uid="{23265BCD-F178-4F09-9814-AA792250ABA4}"/>
    <cellStyle name="Vírgula 3 5 3" xfId="3023" xr:uid="{6DAB917E-5383-408C-9B1A-118ADCC7D4CD}"/>
    <cellStyle name="Vírgula 3 6" xfId="3024" xr:uid="{60D5C16F-EF9A-481A-A8F0-28F92448D808}"/>
    <cellStyle name="Vírgula 3 6 2" xfId="3025" xr:uid="{9026C301-04D1-4017-AFF3-A950B793C522}"/>
    <cellStyle name="Vírgula 3 7" xfId="3026" xr:uid="{4A8758FD-47B1-4A3C-949F-99AAC3BAB320}"/>
    <cellStyle name="Vírgula 3 7 2" xfId="3027" xr:uid="{87968E02-80F2-4426-902B-B8CEB1612E3B}"/>
    <cellStyle name="Vírgula 3 8" xfId="3028" xr:uid="{859250E0-3495-4336-9322-317CE96AC4C4}"/>
    <cellStyle name="Vírgula 3 8 2" xfId="3029" xr:uid="{084B11AE-BDA8-494D-B8D5-CC6673987AF4}"/>
    <cellStyle name="Vírgula 3 9" xfId="3030" xr:uid="{564A197D-F800-4621-ABCB-FE3F38833EA8}"/>
    <cellStyle name="Vírgula 3 9 2" xfId="3031" xr:uid="{505C6945-9050-4037-BBBC-1B478F723995}"/>
    <cellStyle name="Vírgula 30" xfId="3032" xr:uid="{364B7725-082E-4879-A10A-196C395B56CF}"/>
    <cellStyle name="Vírgula 30 2" xfId="3033" xr:uid="{63E406D9-EB63-409F-B061-63025C649EDB}"/>
    <cellStyle name="Vírgula 30 2 2" xfId="3034" xr:uid="{3AFF5E2F-7A12-4957-8874-B84C89566738}"/>
    <cellStyle name="Vírgula 30 3" xfId="3035" xr:uid="{10C763FB-4D9A-4F0A-AB74-737BED0B157F}"/>
    <cellStyle name="Vírgula 30 3 2" xfId="3036" xr:uid="{B1D688EC-6943-4E62-B197-318C954A4582}"/>
    <cellStyle name="Vírgula 30 4" xfId="3037" xr:uid="{0822BF1B-AA43-4EB6-B513-322CBE739F0F}"/>
    <cellStyle name="Vírgula 30 5" xfId="3038" xr:uid="{3673F2E1-C0CE-4A78-BFD7-AD94BA9E7A34}"/>
    <cellStyle name="Vírgula 30 6" xfId="3039" xr:uid="{3A79509F-8600-4FDF-A9C6-E1787B791641}"/>
    <cellStyle name="Vírgula 30 7" xfId="3040" xr:uid="{0A8968C3-E351-4F47-879E-ED55D24839CE}"/>
    <cellStyle name="Vírgula 31" xfId="3041" xr:uid="{4B6883F8-034B-4BD8-9A6C-BDD5945D2962}"/>
    <cellStyle name="Vírgula 31 2" xfId="3042" xr:uid="{DB92A130-4F66-4D23-B8D4-C563E4394752}"/>
    <cellStyle name="Vírgula 31 2 2" xfId="3043" xr:uid="{B42BC245-21B4-4C33-999C-2563C0C9051F}"/>
    <cellStyle name="Vírgula 31 3" xfId="3044" xr:uid="{033CFA5C-8328-420D-8B8D-FDB9B0059F88}"/>
    <cellStyle name="Vírgula 31 3 2" xfId="3045" xr:uid="{EA440B12-2455-49AA-ACCB-D05F97E9D0DC}"/>
    <cellStyle name="Vírgula 31 4" xfId="3046" xr:uid="{73C0E2F7-15BA-4E28-A13A-A41DCA412680}"/>
    <cellStyle name="Vírgula 31 5" xfId="3047" xr:uid="{058814D4-CA5E-4040-B63B-542A58E39D1D}"/>
    <cellStyle name="Vírgula 31 6" xfId="3048" xr:uid="{3B3CFBD7-50C3-4435-B58A-FF7334409966}"/>
    <cellStyle name="Vírgula 31 7" xfId="3049" xr:uid="{F178F00B-A419-4C8D-A8A8-3EB4F9E15979}"/>
    <cellStyle name="Vírgula 32" xfId="3050" xr:uid="{C4209254-B867-4F9B-9B4D-2A626E7C9232}"/>
    <cellStyle name="Vírgula 32 2" xfId="3051" xr:uid="{6A925C0D-5B74-46AB-B856-96079A57B64A}"/>
    <cellStyle name="Vírgula 32 2 2" xfId="3052" xr:uid="{C3EC62E5-039A-4613-994D-1413AE42D915}"/>
    <cellStyle name="Vírgula 32 2 2 2" xfId="3053" xr:uid="{E902DCE7-F258-466C-8E73-41CE81F97DAB}"/>
    <cellStyle name="Vírgula 32 3" xfId="3054" xr:uid="{AFAAB911-7F70-4290-8217-FB121F94281B}"/>
    <cellStyle name="Vírgula 32 3 2" xfId="3055" xr:uid="{F04F469F-079E-457E-9730-4DC3412A8B42}"/>
    <cellStyle name="Vírgula 33" xfId="3056" xr:uid="{D40C3045-8AFF-4ABD-8AA6-8BC0EE97914E}"/>
    <cellStyle name="Vírgula 33 2" xfId="3057" xr:uid="{7C8A2BB4-F9EC-4CE0-8B29-0969EA9C2E11}"/>
    <cellStyle name="Vírgula 33 2 2" xfId="3058" xr:uid="{C9AECCB2-66FD-40B9-A554-9576E19BC7ED}"/>
    <cellStyle name="Vírgula 33 2 2 2" xfId="3059" xr:uid="{72A54328-03CD-466E-A982-3ADBBE8645F0}"/>
    <cellStyle name="Vírgula 33 3" xfId="3060" xr:uid="{07452CB4-6FFD-4FDC-B4EA-806DC330E16E}"/>
    <cellStyle name="Vírgula 33 3 2" xfId="3061" xr:uid="{22E8A88C-0605-49C4-BCDB-F5F959388687}"/>
    <cellStyle name="Vírgula 34" xfId="3062" xr:uid="{12812922-B9EE-42F1-916B-F58B3D30563F}"/>
    <cellStyle name="Vírgula 34 2" xfId="3063" xr:uid="{2B9DF8C4-413E-49C4-B773-F52521CFEF08}"/>
    <cellStyle name="Vírgula 34 2 2" xfId="3064" xr:uid="{6BAE07AD-4110-48A7-9C8D-F96F60AA6D3F}"/>
    <cellStyle name="Vírgula 34 2 2 2" xfId="3065" xr:uid="{11AA8BBD-F13C-4E51-9002-965F2EF4E7E9}"/>
    <cellStyle name="Vírgula 34 3" xfId="3066" xr:uid="{F99ACC39-69FA-4C06-8231-7C11DDE9DE46}"/>
    <cellStyle name="Vírgula 34 3 2" xfId="3067" xr:uid="{A52A901C-15C8-4CAB-9D5D-E4D0B72CA728}"/>
    <cellStyle name="Vírgula 35" xfId="3068" xr:uid="{A2DA90DA-4EEE-402D-A130-8EDE35F105F4}"/>
    <cellStyle name="Vírgula 35 2" xfId="3069" xr:uid="{FE4CB7BC-DCC8-4C54-9CED-5FEC0AFC8EC1}"/>
    <cellStyle name="Vírgula 35 2 2" xfId="3070" xr:uid="{FD63F1E0-B36A-49D6-B2A5-EC0D12462202}"/>
    <cellStyle name="Vírgula 35 2 2 2" xfId="3071" xr:uid="{177514FC-DA78-40D4-A487-571CE78C57A4}"/>
    <cellStyle name="Vírgula 35 2 3" xfId="3072" xr:uid="{DA12F64F-6FAF-4B4F-AA27-74C23A62D838}"/>
    <cellStyle name="Vírgula 35 2 3 2" xfId="3073" xr:uid="{10305450-4323-4C47-9995-559A8683169E}"/>
    <cellStyle name="Vírgula 35 3" xfId="3074" xr:uid="{85CEFA63-EC33-48FB-A167-20E160FC6E06}"/>
    <cellStyle name="Vírgula 35 3 2" xfId="3075" xr:uid="{19D3A6D7-D835-49E7-B53A-FA27095C10BE}"/>
    <cellStyle name="Vírgula 35 3 2 2" xfId="3076" xr:uid="{E7CA1235-9533-48C5-8F31-1C7265146106}"/>
    <cellStyle name="Vírgula 35 4" xfId="3077" xr:uid="{1B4718C8-EDBB-4FDB-B71E-AFA27AB0DB98}"/>
    <cellStyle name="Vírgula 35 5" xfId="3078" xr:uid="{4C7EDC58-CCE5-453E-A93C-FD0C07D100E0}"/>
    <cellStyle name="Vírgula 35 5 2" xfId="3079" xr:uid="{1315B162-64E8-4007-B1B0-843B8048039F}"/>
    <cellStyle name="Vírgula 36" xfId="3080" xr:uid="{E7B0B966-E619-4C7B-8EAC-7B066F872D5A}"/>
    <cellStyle name="Vírgula 36 2" xfId="3081" xr:uid="{96F821D0-139B-47AF-9E9B-D5F3FA13C163}"/>
    <cellStyle name="Vírgula 36 2 2" xfId="3082" xr:uid="{259DD4C6-9D58-49BB-818C-58FEB026CA56}"/>
    <cellStyle name="Vírgula 36 2 2 2" xfId="3083" xr:uid="{E73CB03B-7B7B-4C3E-90A3-4B52A11EFCE0}"/>
    <cellStyle name="Vírgula 36 3" xfId="3084" xr:uid="{5A930511-A0F7-4A0B-9ABF-A962BC8D975A}"/>
    <cellStyle name="Vírgula 36 4" xfId="3085" xr:uid="{21C5A93D-BC54-401F-9602-7A12AFE48060}"/>
    <cellStyle name="Vírgula 36 5" xfId="3086" xr:uid="{5DDF5B11-F441-4959-A1C6-F6DC135E80B7}"/>
    <cellStyle name="Vírgula 36 5 2" xfId="3087" xr:uid="{0809A869-E771-457B-882A-2720481431C1}"/>
    <cellStyle name="Vírgula 37" xfId="3088" xr:uid="{E1D3FCA1-ED2D-4ABA-B62A-06CA65EB3164}"/>
    <cellStyle name="Vírgula 37 2" xfId="3089" xr:uid="{DD7FCF1F-21DC-4162-9E3C-30BB5B2398DE}"/>
    <cellStyle name="Vírgula 37 2 2" xfId="3090" xr:uid="{C5BD10AD-DDDA-4E0B-8AD1-EB1746D3B2E3}"/>
    <cellStyle name="Vírgula 37 3" xfId="3091" xr:uid="{410EA963-FD08-4E55-9600-E9A4CF451C1D}"/>
    <cellStyle name="Vírgula 37 3 2" xfId="3092" xr:uid="{9B3C3437-FF50-4E4D-99C2-B607224891DB}"/>
    <cellStyle name="Vírgula 38" xfId="3093" xr:uid="{8F58BC07-777D-4E7E-926C-012514B1354B}"/>
    <cellStyle name="Vírgula 38 2" xfId="3094" xr:uid="{81B46C61-EB38-41D2-9E04-280B4B42D2B7}"/>
    <cellStyle name="Vírgula 38 2 2" xfId="3095" xr:uid="{BDCA4B4D-BF7A-4BE5-89D4-B592E3501058}"/>
    <cellStyle name="Vírgula 38 2 3" xfId="3096" xr:uid="{87181701-E589-4865-9871-D2D83BF3FC43}"/>
    <cellStyle name="Vírgula 38 2 3 2" xfId="3097" xr:uid="{4E280F2B-445F-4884-B3D2-3BF417C1E07F}"/>
    <cellStyle name="Vírgula 38 3" xfId="3098" xr:uid="{4643EA61-F766-4968-ABBB-94255033F3CD}"/>
    <cellStyle name="Vírgula 38 4" xfId="3099" xr:uid="{29B134FC-A272-4F53-9A87-9422186D2DB6}"/>
    <cellStyle name="Vírgula 38 4 2" xfId="3100" xr:uid="{E50C1A5E-FF28-4FC8-AA31-62331326DB32}"/>
    <cellStyle name="Vírgula 39" xfId="3101" xr:uid="{DDBEABB8-F443-4D92-B48F-AADB201F6ABE}"/>
    <cellStyle name="Vírgula 39 2" xfId="3102" xr:uid="{21A2C69F-85D3-44CD-B864-51F585CB7BA4}"/>
    <cellStyle name="Vírgula 39 2 2" xfId="3103" xr:uid="{9AE7CDAE-21FE-4D0C-B37A-20F05594E3B9}"/>
    <cellStyle name="Vírgula 39 2 3" xfId="3104" xr:uid="{5A3FD812-FA84-4644-8E42-B9023FAF25D3}"/>
    <cellStyle name="Vírgula 39 2 3 2" xfId="3105" xr:uid="{D21F1D50-8C18-4242-82DA-E8F110F411CE}"/>
    <cellStyle name="Vírgula 39 3" xfId="3106" xr:uid="{9CA88B5A-C40D-425A-8886-B1C356EC40E6}"/>
    <cellStyle name="Vírgula 39 3 2" xfId="3107" xr:uid="{78C9A86E-21EB-4701-B423-B514B9159CBB}"/>
    <cellStyle name="Vírgula 39 3 3" xfId="3108" xr:uid="{FDE78E6F-3B80-4C60-B0AA-812BDB55FC45}"/>
    <cellStyle name="Vírgula 39 3 4" xfId="3109" xr:uid="{05914BCD-F001-4750-A5EA-468A5EC8966F}"/>
    <cellStyle name="Vírgula 39 3 5" xfId="3110" xr:uid="{F5EB6A6A-1CD3-4F24-A4C8-306B65DFDCC6}"/>
    <cellStyle name="Vírgula 39 3 6" xfId="3111" xr:uid="{58EBA67A-D03E-41EE-AA2A-C40369375DA2}"/>
    <cellStyle name="Vírgula 4" xfId="3112" xr:uid="{F2D5DF6D-C878-46B7-B218-CA13103896C8}"/>
    <cellStyle name="Vírgula 4 10" xfId="3113" xr:uid="{CE9270F1-28A1-4C99-A249-106424F30A7D}"/>
    <cellStyle name="Vírgula 4 11" xfId="3114" xr:uid="{49958505-EA61-433C-90E8-F80D7750D644}"/>
    <cellStyle name="Vírgula 4 2" xfId="3115" xr:uid="{6BA0BF53-DB2E-457C-8764-11F9D1AE887C}"/>
    <cellStyle name="Vírgula 4 2 2" xfId="3116" xr:uid="{620645AB-B327-465B-A3B9-6D91E7A37498}"/>
    <cellStyle name="Vírgula 4 2 3" xfId="3117" xr:uid="{8AFB8D19-4289-4C18-8C3E-A8128C6267A4}"/>
    <cellStyle name="Vírgula 4 3" xfId="3118" xr:uid="{7244F8B8-9F8E-4E93-8316-4F24199FD3A0}"/>
    <cellStyle name="Vírgula 4 3 2" xfId="3119" xr:uid="{E6F72A74-C272-40E9-9F68-9DC10EC1C710}"/>
    <cellStyle name="Vírgula 4 3 3" xfId="3120" xr:uid="{711B7DE6-D124-4F9E-AD26-A94EDD8E40FE}"/>
    <cellStyle name="Vírgula 4 4" xfId="3121" xr:uid="{5A2F062E-5691-4B85-8552-89B91440201E}"/>
    <cellStyle name="Vírgula 4 4 2" xfId="3122" xr:uid="{3C7FF8E9-1074-40CD-8914-6D8E224FA7CC}"/>
    <cellStyle name="Vírgula 4 4 2 2" xfId="3123" xr:uid="{6863DB14-C89A-4276-B940-97EC1A98447D}"/>
    <cellStyle name="Vírgula 4 4 3" xfId="3124" xr:uid="{231AC6B9-470C-4924-9DC0-B46F121E059C}"/>
    <cellStyle name="Vírgula 4 5" xfId="3125" xr:uid="{2E50E53C-E1F8-4BCB-8663-F4B995C476BE}"/>
    <cellStyle name="Vírgula 4 5 2" xfId="3126" xr:uid="{93B51334-F009-4865-B57F-CE40275A8C30}"/>
    <cellStyle name="Vírgula 4 5 2 2" xfId="3127" xr:uid="{2D7A05B2-74A1-490B-BD41-8402152BDF96}"/>
    <cellStyle name="Vírgula 4 5 3" xfId="3128" xr:uid="{F445DACD-D11A-481B-808C-1931C134B631}"/>
    <cellStyle name="Vírgula 4 6" xfId="3129" xr:uid="{9526DD33-F30A-4DEB-9DBE-D3112758F5C7}"/>
    <cellStyle name="Vírgula 4 6 2" xfId="3130" xr:uid="{54DD4A89-C71D-457E-BF1D-2F891D4A5F56}"/>
    <cellStyle name="Vírgula 4 7" xfId="3131" xr:uid="{66F4E510-F1CE-4958-B866-AE902DC9D03B}"/>
    <cellStyle name="Vírgula 4 7 2" xfId="3132" xr:uid="{3EFE6159-B8A5-4D38-99C5-2C850BF5BC04}"/>
    <cellStyle name="Vírgula 4 8" xfId="3133" xr:uid="{031CFD68-F57F-40E2-B904-D2DD79E9BF47}"/>
    <cellStyle name="Vírgula 4 8 2" xfId="3134" xr:uid="{013A4F1B-11D3-4A37-88D5-0484E6D15BFA}"/>
    <cellStyle name="Vírgula 4 9" xfId="3135" xr:uid="{3B07D64C-D252-4DF8-A3BB-2C5EB3CD5714}"/>
    <cellStyle name="Vírgula 40" xfId="3136" xr:uid="{FD120B65-E591-4462-BCEA-578363C9A6EE}"/>
    <cellStyle name="Vírgula 40 2" xfId="3137" xr:uid="{465AB9F9-9E01-4162-94F4-034DB7165E2C}"/>
    <cellStyle name="Vírgula 40 2 2" xfId="3138" xr:uid="{F76D6864-8917-46BC-873A-5D510E17BB7D}"/>
    <cellStyle name="Vírgula 40 2 2 2" xfId="3139" xr:uid="{DBC92431-8BAF-462B-882D-484CEF25766C}"/>
    <cellStyle name="Vírgula 40 2 3" xfId="3140" xr:uid="{897B65CA-EAA8-42F8-9295-5CA068A44611}"/>
    <cellStyle name="Vírgula 40 2 3 2" xfId="3141" xr:uid="{2D753E70-A8AD-4A8E-ADAF-18D361BE4237}"/>
    <cellStyle name="Vírgula 40 3" xfId="3142" xr:uid="{E3A9D6CF-F2B1-4B5E-9710-62681BEC5B65}"/>
    <cellStyle name="Vírgula 40 3 2" xfId="3143" xr:uid="{CCC4C266-78A3-4AC7-BE03-F5513CB4739A}"/>
    <cellStyle name="Vírgula 40 3 3" xfId="3144" xr:uid="{A794916E-70B9-44D6-91BD-9672FD5EC358}"/>
    <cellStyle name="Vírgula 40 3 4" xfId="3145" xr:uid="{DA7F76C7-6E0D-451A-9D65-1DEB8F0FDEE6}"/>
    <cellStyle name="Vírgula 40 3 5" xfId="3146" xr:uid="{C86CB882-5588-4B25-A0A8-FEEFF8AC6493}"/>
    <cellStyle name="Vírgula 40 3 6" xfId="3147" xr:uid="{6342019B-E7E9-4388-8E25-F6267CED8A4F}"/>
    <cellStyle name="Vírgula 40 4" xfId="3148" xr:uid="{DB2CDC77-3721-4C82-AC9A-33502DA576C7}"/>
    <cellStyle name="Vírgula 40 4 2" xfId="3149" xr:uid="{C7346850-1932-4A7B-9112-48D1D109B85B}"/>
    <cellStyle name="Vírgula 41" xfId="3150" xr:uid="{C68B25C2-5392-485B-A113-263BE20379D9}"/>
    <cellStyle name="Vírgula 41 2" xfId="3151" xr:uid="{2A5F9A49-338D-4DB7-9B6D-CD882CD4F529}"/>
    <cellStyle name="Vírgula 41 2 2" xfId="3152" xr:uid="{963DB00A-2F65-4F7F-AC70-6059C403D107}"/>
    <cellStyle name="Vírgula 41 2 2 2" xfId="3153" xr:uid="{3A8D6C34-E0D0-436E-AF02-627685B2F2E2}"/>
    <cellStyle name="Vírgula 41 3" xfId="3154" xr:uid="{23469217-A9B5-485A-8DE7-5CA4A0AD2371}"/>
    <cellStyle name="Vírgula 41 3 2" xfId="3155" xr:uid="{15E4B134-C619-42BF-9D61-ECD7E5043F62}"/>
    <cellStyle name="Vírgula 41 3 3" xfId="3156" xr:uid="{1178439F-6FCF-4FE4-A711-A0B0BE851AA4}"/>
    <cellStyle name="Vírgula 41 3 4" xfId="3157" xr:uid="{BF2D5F1A-D578-48B1-B745-D4EA53BB95DF}"/>
    <cellStyle name="Vírgula 41 3 5" xfId="3158" xr:uid="{E81D91FB-CCA2-4A60-B416-E298ACB07803}"/>
    <cellStyle name="Vírgula 41 3 6" xfId="3159" xr:uid="{67E1B113-24E0-4932-BA7C-7BCBB90446FF}"/>
    <cellStyle name="Vírgula 42" xfId="3160" xr:uid="{59A17DA5-C435-4679-8F8D-A4F4ABA10A8B}"/>
    <cellStyle name="Vírgula 42 2" xfId="3161" xr:uid="{0E8C9481-800F-4B1E-B9D8-D46963E993F5}"/>
    <cellStyle name="Vírgula 42 2 2" xfId="3162" xr:uid="{E698B623-B246-49C3-84A0-47860F71F407}"/>
    <cellStyle name="Vírgula 42 2 2 2" xfId="3163" xr:uid="{FDF11C6B-3454-421D-9901-298087A402BC}"/>
    <cellStyle name="Vírgula 42 3" xfId="3164" xr:uid="{0C89532F-7BAA-4C55-9869-F44ED68E5B34}"/>
    <cellStyle name="Vírgula 42 3 2" xfId="3165" xr:uid="{E134F54D-283F-4C90-A46E-A4C23ED10CAE}"/>
    <cellStyle name="Vírgula 42 3 3" xfId="3166" xr:uid="{3EB73DF1-8757-42A5-87C5-C57E6516EE1D}"/>
    <cellStyle name="Vírgula 42 3 4" xfId="3167" xr:uid="{631BEF2E-6575-4DB8-BF2C-C5F27A328110}"/>
    <cellStyle name="Vírgula 42 3 5" xfId="3168" xr:uid="{1C6E7733-C403-4761-9F50-02B292A76A8C}"/>
    <cellStyle name="Vírgula 42 3 6" xfId="3169" xr:uid="{9A64A47F-E225-47AA-B17F-2A7965B8B4A5}"/>
    <cellStyle name="Vírgula 43" xfId="3170" xr:uid="{3A273BCB-658A-438E-BF7A-8F5E76D4418D}"/>
    <cellStyle name="Vírgula 43 2" xfId="3171" xr:uid="{BA2FFF8B-FF63-43FF-AA7F-76794F308EF7}"/>
    <cellStyle name="Vírgula 43 2 2" xfId="3172" xr:uid="{6C905049-4DAB-49AD-A100-DD6AE427DF41}"/>
    <cellStyle name="Vírgula 43 3" xfId="3173" xr:uid="{1F9310A6-9E27-44AC-B2FD-834E679FE6C8}"/>
    <cellStyle name="Vírgula 43 3 2" xfId="3174" xr:uid="{FD26AA2C-276E-4815-9ECE-F3730A4BA63B}"/>
    <cellStyle name="Vírgula 44" xfId="3175" xr:uid="{4E3E782C-5FC4-4AC8-B521-16895C341F09}"/>
    <cellStyle name="Vírgula 44 2" xfId="3176" xr:uid="{873D9E62-B077-4428-8995-8D62682A2062}"/>
    <cellStyle name="Vírgula 44 2 2" xfId="3177" xr:uid="{01252F2C-09D2-4D13-BD72-AE7320294129}"/>
    <cellStyle name="Vírgula 44 3" xfId="3178" xr:uid="{B44B8812-CB4F-43ED-B0AA-B7C6BD9E854A}"/>
    <cellStyle name="Vírgula 44 3 2" xfId="3179" xr:uid="{F7C00D8A-9E72-458A-B794-32015DBCAA3A}"/>
    <cellStyle name="Vírgula 45" xfId="3180" xr:uid="{37C508D3-AFE3-47F5-9621-17E11202815D}"/>
    <cellStyle name="Vírgula 45 2" xfId="3181" xr:uid="{F861D5C2-680F-4E04-9FDB-C5F542CA6772}"/>
    <cellStyle name="Vírgula 45 2 2" xfId="3182" xr:uid="{9302BD58-CF19-43FF-BD57-EF103161977F}"/>
    <cellStyle name="Vírgula 45 3" xfId="3183" xr:uid="{6CA35111-F40F-40E1-A6E2-A6CF50E91FA3}"/>
    <cellStyle name="Vírgula 45 3 2" xfId="3184" xr:uid="{10F31838-9A81-4FF3-BABD-30073683E373}"/>
    <cellStyle name="Vírgula 46" xfId="3185" xr:uid="{33603F37-4BF7-4FBA-B70E-AB2018DE78B2}"/>
    <cellStyle name="Vírgula 46 2" xfId="3186" xr:uid="{E87802FB-92A0-45D7-B320-FE5A00A6E87A}"/>
    <cellStyle name="Vírgula 46 2 2" xfId="3187" xr:uid="{AF94799E-1104-42C6-8680-6054269A4AF7}"/>
    <cellStyle name="Vírgula 46 3" xfId="3188" xr:uid="{7F9F20B9-1013-477B-B39B-CA1B2D4A6857}"/>
    <cellStyle name="Vírgula 46 3 2" xfId="3189" xr:uid="{5E39FDD9-19FD-4BC5-8AF2-3D3248711BFF}"/>
    <cellStyle name="Vírgula 47" xfId="3190" xr:uid="{9E920D9F-9F29-49BF-830B-7CC47F903B18}"/>
    <cellStyle name="Vírgula 47 2" xfId="3191" xr:uid="{F008B921-96FA-48DC-8A77-DEB4102ACA39}"/>
    <cellStyle name="Vírgula 47 2 2" xfId="3192" xr:uid="{19395D1A-99E0-4FDE-B890-E0758462B53B}"/>
    <cellStyle name="Vírgula 47 3" xfId="3193" xr:uid="{9757AB7E-48CF-49DB-AFCA-A6E4561AFD77}"/>
    <cellStyle name="Vírgula 47 3 2" xfId="3194" xr:uid="{1C133393-201F-4BD2-BEC8-B003EA1D2E88}"/>
    <cellStyle name="Vírgula 48" xfId="3195" xr:uid="{932654C3-701E-4BBE-87CA-06FCF6336FD9}"/>
    <cellStyle name="Vírgula 48 2" xfId="3196" xr:uid="{CE41CBDE-3371-4F96-B97C-C42F37082BBE}"/>
    <cellStyle name="Vírgula 48 2 2" xfId="3197" xr:uid="{F52BF582-AA7E-41D7-8E77-23AB563926E1}"/>
    <cellStyle name="Vírgula 48 3" xfId="3198" xr:uid="{1FA45A17-CC36-4484-9195-E8AAFA5E3D7B}"/>
    <cellStyle name="Vírgula 48 3 2" xfId="3199" xr:uid="{D2DE097C-AE8B-49E3-8442-2647CB1F8BD8}"/>
    <cellStyle name="Vírgula 49" xfId="3200" xr:uid="{682E3C7C-75F4-4237-8E11-562982CB77D6}"/>
    <cellStyle name="Vírgula 49 2" xfId="3201" xr:uid="{56553241-760B-4F4F-BCF9-C707E28BBA5F}"/>
    <cellStyle name="Vírgula 49 2 2" xfId="3202" xr:uid="{66558FB7-17D9-404E-9ED8-9D94DBC58AEA}"/>
    <cellStyle name="Vírgula 49 3" xfId="3203" xr:uid="{22F79B3A-D82D-4DFA-9FC3-79550977A93F}"/>
    <cellStyle name="Vírgula 49 3 2" xfId="3204" xr:uid="{9CC46AC3-83D0-47B9-BDDA-6D5959A25844}"/>
    <cellStyle name="Vírgula 5" xfId="3205" xr:uid="{65209257-8E30-4063-9BB3-791186747C6D}"/>
    <cellStyle name="Vírgula 5 2" xfId="3206" xr:uid="{5B8F5984-07EE-4C24-8AE0-330DAFA4E6F4}"/>
    <cellStyle name="Vírgula 5 3" xfId="3207" xr:uid="{FCCF8D34-AF07-4E39-9FF2-30467A0CCD4C}"/>
    <cellStyle name="Vírgula 5 3 2" xfId="3208" xr:uid="{E211CBA1-E988-48A1-891D-E673945882EC}"/>
    <cellStyle name="Vírgula 5 4" xfId="3209" xr:uid="{8FED1C45-CA5F-48C1-B738-A85147F31D77}"/>
    <cellStyle name="Vírgula 5 5" xfId="3210" xr:uid="{2BF1F2D4-3F26-4890-BE23-5B353B03C8F2}"/>
    <cellStyle name="Vírgula 50" xfId="3211" xr:uid="{167643AA-6DB0-42CC-A94A-80DC1E4E44CB}"/>
    <cellStyle name="Vírgula 50 2" xfId="3212" xr:uid="{D8B27198-D392-4B64-9F3B-B250FF80254A}"/>
    <cellStyle name="Vírgula 50 2 2" xfId="3213" xr:uid="{C890A627-1C92-4BB6-BB68-BECA3B9783B2}"/>
    <cellStyle name="Vírgula 50 3" xfId="3214" xr:uid="{7B7996EA-8E97-430B-908A-C9CF00FAA6C2}"/>
    <cellStyle name="Vírgula 50 3 2" xfId="3215" xr:uid="{BEDB01BA-272C-4E25-A289-D3E317EA45AF}"/>
    <cellStyle name="Vírgula 51" xfId="3216" xr:uid="{059889C8-4E0F-4336-8847-5A2349873D56}"/>
    <cellStyle name="Vírgula 51 2" xfId="3217" xr:uid="{2BD59F28-FFEC-4341-8F21-66631FB9519B}"/>
    <cellStyle name="Vírgula 51 2 2" xfId="3218" xr:uid="{D5F17ABE-BCBC-4442-8D95-60DAA6C20FA7}"/>
    <cellStyle name="Vírgula 51 3" xfId="3219" xr:uid="{2B5C26F4-C71F-47B6-AFFB-CDAB87361207}"/>
    <cellStyle name="Vírgula 51 3 2" xfId="3220" xr:uid="{E6C5711B-9939-4516-B5A1-F83DAE38943A}"/>
    <cellStyle name="Vírgula 52" xfId="3221" xr:uid="{C0003F7A-B67A-45C9-AA7C-13075EC552F9}"/>
    <cellStyle name="Vírgula 52 2" xfId="3222" xr:uid="{2E9059C0-9EEF-4260-BC13-37E396315011}"/>
    <cellStyle name="Vírgula 52 2 2" xfId="3223" xr:uid="{93175E98-0B4C-44C5-9C32-0FA825E1B8CF}"/>
    <cellStyle name="Vírgula 52 3" xfId="3224" xr:uid="{34C7F7C7-8422-4073-9CEB-36597CC9EF36}"/>
    <cellStyle name="Vírgula 52 3 2" xfId="3225" xr:uid="{3523B03B-7EF8-4F51-B848-944023029321}"/>
    <cellStyle name="Vírgula 53" xfId="3226" xr:uid="{A5FA36C6-47E7-4CDD-B1A0-0708033F972F}"/>
    <cellStyle name="Vírgula 53 2" xfId="3227" xr:uid="{000A7163-E6B6-4203-962E-E3169A1D8157}"/>
    <cellStyle name="Vírgula 53 2 2" xfId="3228" xr:uid="{7582DD23-106C-40B2-86D4-DD3870251BFF}"/>
    <cellStyle name="Vírgula 53 2 2 2" xfId="3229" xr:uid="{DCEC550A-BCE1-4C3B-A94B-4BDAB3FDC932}"/>
    <cellStyle name="Vírgula 53 2 3" xfId="3230" xr:uid="{BFF9868F-9A84-4278-8F29-1C52E733B454}"/>
    <cellStyle name="Vírgula 53 3" xfId="3231" xr:uid="{1D3DD849-10B2-4FA9-BABF-2CD5C8B99639}"/>
    <cellStyle name="Vírgula 53 3 2" xfId="3232" xr:uid="{898C4D42-E135-4814-B774-83AF6275AEDD}"/>
    <cellStyle name="Vírgula 53 4" xfId="3233" xr:uid="{D66C321C-03C5-4C5F-8043-C18C6D56E8C1}"/>
    <cellStyle name="Vírgula 53 4 2" xfId="3234" xr:uid="{FCB2033B-53B0-4EC4-A654-CF0D0DAF9FA7}"/>
    <cellStyle name="Vírgula 54" xfId="3235" xr:uid="{58BD94BF-7205-4EAB-A145-D44C7DF03134}"/>
    <cellStyle name="Vírgula 54 2" xfId="3236" xr:uid="{D667145D-5C91-4037-BFB4-55225479CC5A}"/>
    <cellStyle name="Vírgula 54 2 2" xfId="3237" xr:uid="{3329501E-0E96-42CE-AADE-BA5732D37E2E}"/>
    <cellStyle name="Vírgula 54 3" xfId="3238" xr:uid="{2EC1A42F-A8B0-4FAB-98A6-AAB09AC4A924}"/>
    <cellStyle name="Vírgula 54 3 2" xfId="3239" xr:uid="{2E34C91A-703F-4CB9-A6F8-28B0A5722DEF}"/>
    <cellStyle name="Vírgula 55" xfId="3240" xr:uid="{69F18146-2617-4703-A4FF-FCF672AF7CB0}"/>
    <cellStyle name="Vírgula 55 2" xfId="3241" xr:uid="{1F487426-B3D8-4521-BE28-249BC013D8E8}"/>
    <cellStyle name="Vírgula 55 2 2" xfId="3242" xr:uid="{79E08374-41EB-49B5-B710-12A7DE090052}"/>
    <cellStyle name="Vírgula 55 3" xfId="3243" xr:uid="{74FDF672-D997-40D7-A0D2-699D1E2F2DD0}"/>
    <cellStyle name="Vírgula 55 3 2" xfId="3244" xr:uid="{45E88BF2-6E1B-4D43-9FC6-52AB8A657D58}"/>
    <cellStyle name="Vírgula 56" xfId="3245" xr:uid="{526B303D-D76F-4729-9382-3288EC2ED851}"/>
    <cellStyle name="Vírgula 56 2" xfId="3246" xr:uid="{6E4AB1F8-2182-4532-84D6-681A6DF0E087}"/>
    <cellStyle name="Vírgula 56 2 2" xfId="3247" xr:uid="{7FDFCA49-05C8-4FB6-B9AE-5C8E31284F43}"/>
    <cellStyle name="Vírgula 56 3" xfId="3248" xr:uid="{CBE29728-5E08-4BCB-8BCF-77310EAD38BE}"/>
    <cellStyle name="Vírgula 56 3 2" xfId="3249" xr:uid="{6E3FA695-C1B9-450A-9843-A4759ED33ED6}"/>
    <cellStyle name="Vírgula 56 4" xfId="3250" xr:uid="{F58E2BFD-24BD-4E12-B799-530131CA90D7}"/>
    <cellStyle name="Vírgula 56 5" xfId="3251" xr:uid="{C7CFB6D8-9E87-43FB-91F9-7BABEC4C3D7C}"/>
    <cellStyle name="Vírgula 56 6" xfId="3252" xr:uid="{CFAE73F1-EB2B-4A9C-82FE-59B12B1A84CE}"/>
    <cellStyle name="Vírgula 56 7" xfId="3253" xr:uid="{4ECF22BA-9E39-4884-A1CB-C7013AA8DC7C}"/>
    <cellStyle name="Vírgula 57" xfId="3254" xr:uid="{2D97053B-17E8-4F87-8E80-2CED52B442EC}"/>
    <cellStyle name="Vírgula 57 2" xfId="3255" xr:uid="{2B8977EF-30ED-4D0C-B0E7-4A5FF5B55F47}"/>
    <cellStyle name="Vírgula 57 2 2" xfId="3256" xr:uid="{1B38314C-7618-4A66-BE62-18D8EF002DB9}"/>
    <cellStyle name="Vírgula 57 2 2 2" xfId="3257" xr:uid="{CF3BBDE9-4F7A-481B-AE8D-3F2E489E89C3}"/>
    <cellStyle name="Vírgula 57 2 3" xfId="3258" xr:uid="{5469B555-2DD3-4CC5-9EA4-5EB41B87065E}"/>
    <cellStyle name="Vírgula 57 3" xfId="3259" xr:uid="{1C327521-9B26-45B3-AA61-98187F7B1848}"/>
    <cellStyle name="Vírgula 57 3 2" xfId="3260" xr:uid="{0A595723-3594-4757-9047-4D7989128A58}"/>
    <cellStyle name="Vírgula 57 4" xfId="3261" xr:uid="{49FD569D-7F9B-4112-8178-E5E2662025BE}"/>
    <cellStyle name="Vírgula 57 4 2" xfId="3262" xr:uid="{1B451AEE-8FE6-4DAE-88D4-349D046A6A44}"/>
    <cellStyle name="Vírgula 57 5" xfId="3263" xr:uid="{098783DC-E1F3-4F6E-8D81-964B4D42BE18}"/>
    <cellStyle name="Vírgula 57 6" xfId="3264" xr:uid="{97696407-5AFE-4D00-9588-06772266F9CD}"/>
    <cellStyle name="Vírgula 57 7" xfId="3265" xr:uid="{132613C9-39F8-4827-B562-0469516E3612}"/>
    <cellStyle name="Vírgula 57 8" xfId="3266" xr:uid="{D37E52B1-DCF3-4228-B298-BDAB9815C8F1}"/>
    <cellStyle name="Vírgula 58" xfId="3267" xr:uid="{0FD93801-3179-4B53-A05A-6365829CD500}"/>
    <cellStyle name="Vírgula 58 2" xfId="3268" xr:uid="{638DE3D3-E090-480A-9D59-7D8899102AD6}"/>
    <cellStyle name="Vírgula 58 2 2" xfId="3269" xr:uid="{CD7700A1-78AF-4FBF-9E35-F3E764903B52}"/>
    <cellStyle name="Vírgula 58 3" xfId="3270" xr:uid="{9BBD2A5B-A5A0-481B-B3A9-0827A9C09E0A}"/>
    <cellStyle name="Vírgula 58 3 2" xfId="3271" xr:uid="{A1D86559-8028-4F3D-A394-291913A4C3C8}"/>
    <cellStyle name="Vírgula 58 4" xfId="3272" xr:uid="{670F93F8-3943-4AC6-A215-B061A11D1A26}"/>
    <cellStyle name="Vírgula 58 5" xfId="3273" xr:uid="{40993381-EC47-4DEE-9A5C-F6A483B58054}"/>
    <cellStyle name="Vírgula 58 6" xfId="3274" xr:uid="{8C6B22EB-398B-4D04-933C-A5493C2F91E7}"/>
    <cellStyle name="Vírgula 58 7" xfId="3275" xr:uid="{E8733589-BC8F-4F9E-B3A3-0B29975A4DB4}"/>
    <cellStyle name="Vírgula 59" xfId="3276" xr:uid="{08C15DB1-2F1D-41E6-AAA5-660A7BD2F6CC}"/>
    <cellStyle name="Vírgula 59 2" xfId="3277" xr:uid="{68D696F3-F8B7-4C64-96F5-4D70088A62E0}"/>
    <cellStyle name="Vírgula 59 2 2" xfId="3278" xr:uid="{526CA718-C6FC-47B3-8554-D8E6F64DD944}"/>
    <cellStyle name="Vírgula 59 2 3" xfId="3279" xr:uid="{E05228FB-C5F1-4595-ACE6-58972BDD5A8F}"/>
    <cellStyle name="Vírgula 59 2 4" xfId="3280" xr:uid="{D35E0EB9-FB7F-4764-9723-3D65CD8E00BE}"/>
    <cellStyle name="Vírgula 59 2 5" xfId="3281" xr:uid="{B807A23D-09F2-4EF1-B85F-CA542981EE18}"/>
    <cellStyle name="Vírgula 59 2 6" xfId="3282" xr:uid="{66B21E86-681C-416A-A969-24E1C6EAB8CB}"/>
    <cellStyle name="Vírgula 59 3" xfId="3283" xr:uid="{226D787D-AF8F-4ABC-BDD9-00636D7B68F4}"/>
    <cellStyle name="Vírgula 59 4" xfId="3284" xr:uid="{9DD4A745-6A9D-4CBC-9E31-BC07DB466594}"/>
    <cellStyle name="Vírgula 59 5" xfId="3285" xr:uid="{FA1E30A6-5D25-4FBC-8610-23EF6CEA45B6}"/>
    <cellStyle name="Vírgula 59 6" xfId="3286" xr:uid="{EA56BE31-9EC4-448F-A464-BCF56DAD7B2F}"/>
    <cellStyle name="Vírgula 59 7" xfId="3287" xr:uid="{70D53C15-A467-4B71-AB42-B38645048FFA}"/>
    <cellStyle name="Vírgula 6" xfId="3288" xr:uid="{B6709A2E-66D5-4327-AC9D-C6A15E5EB0F8}"/>
    <cellStyle name="Vírgula 6 2" xfId="3289" xr:uid="{5F26849C-B329-42D7-92DD-C94950FCF470}"/>
    <cellStyle name="Vírgula 6 3" xfId="3290" xr:uid="{9ECB6022-53D0-4449-B79C-0C41077C1C2B}"/>
    <cellStyle name="Vírgula 6 3 2" xfId="3291" xr:uid="{892C471B-F2FD-487A-8E7A-B2C2C24DDB55}"/>
    <cellStyle name="Vírgula 6 4" xfId="3292" xr:uid="{A6254E7D-69AA-42DF-B76B-69111077C0BE}"/>
    <cellStyle name="Vírgula 6 5" xfId="3293" xr:uid="{70FC0425-FC8F-4C33-885B-297AB9D3B583}"/>
    <cellStyle name="Vírgula 6 6" xfId="3294" xr:uid="{91875BBF-0841-453D-9B29-91FEFCF4C67C}"/>
    <cellStyle name="Vírgula 6 7" xfId="3295" xr:uid="{C9BFC5D3-1256-44AD-8701-DE87AF6B3A81}"/>
    <cellStyle name="Vírgula 6 8" xfId="3296" xr:uid="{F87F6246-0296-4EA0-9955-FB2F6F69A93B}"/>
    <cellStyle name="Vírgula 60" xfId="3297" xr:uid="{468A9ACD-0EB0-46C2-B491-7D06C7263955}"/>
    <cellStyle name="Vírgula 60 2" xfId="3298" xr:uid="{941001B3-BBEA-4B60-93F1-7105DF02AF5A}"/>
    <cellStyle name="Vírgula 60 2 2" xfId="3299" xr:uid="{D0CAFACA-8B13-441C-B0AF-0D6679600A00}"/>
    <cellStyle name="Vírgula 60 2 3" xfId="3300" xr:uid="{CCD98D06-B06D-4B7C-9189-79E39F4E1FF9}"/>
    <cellStyle name="Vírgula 60 2 4" xfId="3301" xr:uid="{765B001E-EE92-43A3-BFD4-3A31D94EE430}"/>
    <cellStyle name="Vírgula 60 2 5" xfId="3302" xr:uid="{7FECC92B-C14D-4EEB-BB6B-E2743216D704}"/>
    <cellStyle name="Vírgula 60 2 6" xfId="3303" xr:uid="{1C4CA0A6-B73C-482A-B74F-2E1613FC1571}"/>
    <cellStyle name="Vírgula 60 3" xfId="3304" xr:uid="{BFA6E825-9C9A-4454-8E58-1F82BDB30A97}"/>
    <cellStyle name="Vírgula 60 4" xfId="3305" xr:uid="{D8F033D6-33A0-4EC1-81E0-64039D4E0E2F}"/>
    <cellStyle name="Vírgula 60 5" xfId="3306" xr:uid="{2DB27321-7688-4D81-A77A-3539922DFB79}"/>
    <cellStyle name="Vírgula 60 6" xfId="3307" xr:uid="{2F8D20FC-3CBF-4AFA-8AB2-2190E98FD088}"/>
    <cellStyle name="Vírgula 60 7" xfId="3308" xr:uid="{05FD0A2E-55EA-4FD5-A4BD-CB683DA1B7FF}"/>
    <cellStyle name="Vírgula 61" xfId="3309" xr:uid="{FCF7C423-CAF8-4686-9E3E-A9418B03A7E7}"/>
    <cellStyle name="Vírgula 61 2" xfId="3310" xr:uid="{E5EE0D46-667A-4660-94FE-D3BAB9D0C25A}"/>
    <cellStyle name="Vírgula 61 2 2" xfId="3311" xr:uid="{39978E01-4359-4477-ABD2-E90BC072F51D}"/>
    <cellStyle name="Vírgula 61 2 3" xfId="3312" xr:uid="{8BD29CA2-E222-4B20-B595-EE64C647BD74}"/>
    <cellStyle name="Vírgula 61 2 4" xfId="3313" xr:uid="{5C1F25A1-F953-4094-9579-260C8562A673}"/>
    <cellStyle name="Vírgula 61 2 5" xfId="3314" xr:uid="{00FC7623-36E4-4994-AC07-F73E4C069FBB}"/>
    <cellStyle name="Vírgula 61 2 6" xfId="3315" xr:uid="{4994599A-2526-499E-A7BD-CAD1738238C5}"/>
    <cellStyle name="Vírgula 61 3" xfId="3316" xr:uid="{B31F42BD-2606-4D51-85AB-D570954AF003}"/>
    <cellStyle name="Vírgula 61 4" xfId="3317" xr:uid="{2B7FA70A-99A4-413D-9485-E084E22632DB}"/>
    <cellStyle name="Vírgula 61 5" xfId="3318" xr:uid="{A2860EDF-BFB1-4DA4-AF8C-B20BDD23CB17}"/>
    <cellStyle name="Vírgula 61 6" xfId="3319" xr:uid="{06D9DD06-C4B9-43DF-9136-EFF8BBC304D6}"/>
    <cellStyle name="Vírgula 61 7" xfId="3320" xr:uid="{6BDA161F-2A2C-4B8C-9C97-4923B2CC278E}"/>
    <cellStyle name="Vírgula 62" xfId="3321" xr:uid="{8BEAF0B5-851A-40FE-9F97-95C20BEAED77}"/>
    <cellStyle name="Vírgula 62 2" xfId="3322" xr:uid="{6C4236E2-B507-450C-8945-8B0FCA4C692A}"/>
    <cellStyle name="Vírgula 62 2 2" xfId="3323" xr:uid="{C3E27CB3-D769-4EFE-8118-34CE138C167B}"/>
    <cellStyle name="Vírgula 62 2 3" xfId="3324" xr:uid="{5768FBEC-2357-4568-B53D-F2E7CEC555CD}"/>
    <cellStyle name="Vírgula 62 2 4" xfId="3325" xr:uid="{D4DC8E6F-DC42-4182-A074-7E9F42C55DFC}"/>
    <cellStyle name="Vírgula 62 2 5" xfId="3326" xr:uid="{0C68E227-0D25-420D-893D-857D6284B579}"/>
    <cellStyle name="Vírgula 62 2 6" xfId="3327" xr:uid="{528D5AF6-EDE8-408D-B7D8-C8EE7F2F22E2}"/>
    <cellStyle name="Vírgula 62 3" xfId="3328" xr:uid="{DC373B0E-987F-4442-8F3F-D5FDE8973450}"/>
    <cellStyle name="Vírgula 62 4" xfId="3329" xr:uid="{7495B286-DDA9-4117-8D59-6F29D7E4B04E}"/>
    <cellStyle name="Vírgula 62 5" xfId="3330" xr:uid="{2484AC73-10C8-4F00-8647-5806E314E33D}"/>
    <cellStyle name="Vírgula 62 6" xfId="3331" xr:uid="{4388EB02-0748-46EB-A1BE-0A711490A7D7}"/>
    <cellStyle name="Vírgula 62 7" xfId="3332" xr:uid="{6F44C4A1-B6A7-454E-9511-377227A6C015}"/>
    <cellStyle name="Vírgula 63" xfId="3333" xr:uid="{2B0568D0-563B-4B92-8128-E96956651AF9}"/>
    <cellStyle name="Vírgula 63 2" xfId="3334" xr:uid="{35783FD4-6DDA-4216-B7CF-8E745420BD47}"/>
    <cellStyle name="Vírgula 63 2 2" xfId="3335" xr:uid="{9BDDF286-2092-4857-9BFB-3AB86F1BFA4B}"/>
    <cellStyle name="Vírgula 63 3" xfId="3336" xr:uid="{7A0385C7-8055-4D9E-8727-4F1E7AFE64A6}"/>
    <cellStyle name="Vírgula 63 4" xfId="3337" xr:uid="{DBCC8DF5-C6BF-45FD-B3C8-F6969D2DDC24}"/>
    <cellStyle name="Vírgula 63 5" xfId="3338" xr:uid="{6C78085E-9DE2-4601-8D28-716751EFAFCD}"/>
    <cellStyle name="Vírgula 63 6" xfId="3339" xr:uid="{6153E39C-F794-45C8-B802-4C12B9E252AD}"/>
    <cellStyle name="Vírgula 63 7" xfId="3340" xr:uid="{48FA2E10-45D1-4481-8303-56DAA5C789B6}"/>
    <cellStyle name="Vírgula 63 8" xfId="3341" xr:uid="{E43E4FB4-47C1-4847-828D-0171E95CBF9B}"/>
    <cellStyle name="Vírgula 64" xfId="3342" xr:uid="{6FA0B37B-560F-409F-B5EA-D52FB1353E49}"/>
    <cellStyle name="Vírgula 64 2" xfId="3343" xr:uid="{78BC2F5A-291E-46C7-88DD-87C698CD9608}"/>
    <cellStyle name="Vírgula 64 2 2" xfId="3344" xr:uid="{DEB330E8-9BA5-4460-8E49-5AA5B7B5C039}"/>
    <cellStyle name="Vírgula 64 3" xfId="3345" xr:uid="{8E05F718-2464-4C36-85C2-26413BABEFB5}"/>
    <cellStyle name="Vírgula 64 4" xfId="3346" xr:uid="{FC423B3C-44C7-4CCA-AA53-D135340E1EFB}"/>
    <cellStyle name="Vírgula 64 5" xfId="3347" xr:uid="{2BE472D7-9857-4C1A-8CDB-747E8174EC30}"/>
    <cellStyle name="Vírgula 64 6" xfId="3348" xr:uid="{E4A39B60-18DA-412B-8760-6C3110729F4E}"/>
    <cellStyle name="Vírgula 64 7" xfId="3349" xr:uid="{3DC554A2-FBCD-4C1F-8BE4-395C208EFECE}"/>
    <cellStyle name="Vírgula 65" xfId="3350" xr:uid="{6AF805CA-123A-4AE6-894C-9038A518B945}"/>
    <cellStyle name="Vírgula 65 2" xfId="3351" xr:uid="{A931960D-DEBA-4592-8192-EC4D9A353FBA}"/>
    <cellStyle name="Vírgula 65 2 2" xfId="3352" xr:uid="{72F66A31-F501-42B9-B08D-C4D8DDDEC652}"/>
    <cellStyle name="Vírgula 65 3" xfId="3353" xr:uid="{575EFB80-8AE4-4019-9F4D-A3C31EC5EC9E}"/>
    <cellStyle name="Vírgula 65 4" xfId="3354" xr:uid="{A590F6B5-1C77-4473-A00E-188D8A4149C3}"/>
    <cellStyle name="Vírgula 65 5" xfId="3355" xr:uid="{843F55CC-B7ED-434B-A161-DEF6123EDA7E}"/>
    <cellStyle name="Vírgula 65 6" xfId="3356" xr:uid="{6820DD4B-4EBC-4104-ABA9-357A7F4464C5}"/>
    <cellStyle name="Vírgula 65 7" xfId="3357" xr:uid="{96EBDC27-AB0C-4512-A462-AC77B7667F68}"/>
    <cellStyle name="Vírgula 66" xfId="3358" xr:uid="{85916788-E1AE-42A5-BDA8-5770CF35353C}"/>
    <cellStyle name="Vírgula 66 2" xfId="3359" xr:uid="{A394754C-73C1-4F8F-A5F6-D2A9F91FD201}"/>
    <cellStyle name="Vírgula 66 2 2" xfId="3360" xr:uid="{ADBC9909-5C1D-414E-B988-5FDCA8A017F7}"/>
    <cellStyle name="Vírgula 66 3" xfId="3361" xr:uid="{734AE2C0-12F8-4843-B6A3-68C3975E348A}"/>
    <cellStyle name="Vírgula 66 4" xfId="3362" xr:uid="{09039DF8-980D-4E5E-9557-BF25A3BC6091}"/>
    <cellStyle name="Vírgula 66 5" xfId="3363" xr:uid="{AF700ADF-972A-480E-8B94-29B351B3CB03}"/>
    <cellStyle name="Vírgula 66 6" xfId="3364" xr:uid="{25002172-5D6D-40DE-991E-40401EAF9A6F}"/>
    <cellStyle name="Vírgula 67" xfId="3365" xr:uid="{F61842B8-5100-4F21-9CC3-EC7ECEC14590}"/>
    <cellStyle name="Vírgula 67 2" xfId="3366" xr:uid="{FA3D8A55-02FB-435C-9BFB-83BA6BDE6572}"/>
    <cellStyle name="Vírgula 67 2 2" xfId="3367" xr:uid="{71114D96-F464-4852-A9B3-AD93B913BF3B}"/>
    <cellStyle name="Vírgula 67 3" xfId="3368" xr:uid="{FB11DD80-3952-48AD-ACC4-BC29240BDA98}"/>
    <cellStyle name="Vírgula 67 4" xfId="3369" xr:uid="{B37B1381-1B16-48F0-8537-F4F3FB635814}"/>
    <cellStyle name="Vírgula 67 5" xfId="3370" xr:uid="{509E1A04-082E-42B9-A915-DF5DEC212241}"/>
    <cellStyle name="Vírgula 68" xfId="3371" xr:uid="{CFE8BF1A-59E8-4435-BB26-BC23AA6819B6}"/>
    <cellStyle name="Vírgula 68 2" xfId="3372" xr:uid="{EFCCCB1D-9C0B-41B4-8687-2CA48136149B}"/>
    <cellStyle name="Vírgula 68 2 2" xfId="3373" xr:uid="{2102C757-E0C3-4B42-A771-FF16FA4841B6}"/>
    <cellStyle name="Vírgula 68 3" xfId="3374" xr:uid="{28D3B89E-04A9-40F1-B64F-E0E573CACD55}"/>
    <cellStyle name="Vírgula 68 4" xfId="3375" xr:uid="{57966F60-E937-4CD9-9A74-F86DD4503A8E}"/>
    <cellStyle name="Vírgula 68 5" xfId="3376" xr:uid="{B6F27686-9334-4795-8229-F6963183530A}"/>
    <cellStyle name="Vírgula 69" xfId="3377" xr:uid="{AB58E8B2-32F9-486F-B349-02AFD70C6F3B}"/>
    <cellStyle name="Vírgula 69 2" xfId="3378" xr:uid="{F1C256FF-524D-40B9-8398-12745BC81315}"/>
    <cellStyle name="Vírgula 69 2 2" xfId="3379" xr:uid="{22B2A208-D0AB-40EB-B239-CC4B45985FD3}"/>
    <cellStyle name="Vírgula 69 3" xfId="3380" xr:uid="{F756A88F-6B2D-4278-B78A-36A35DBD6AFA}"/>
    <cellStyle name="Vírgula 69 4" xfId="3381" xr:uid="{F2261469-FEDB-43CC-8C6D-3803422AF7F9}"/>
    <cellStyle name="Vírgula 69 5" xfId="3382" xr:uid="{3656D952-AF37-41A6-AFFE-2CCA72912ECF}"/>
    <cellStyle name="Vírgula 7" xfId="3383" xr:uid="{228CB1B2-6602-4880-902E-30C9D5664D88}"/>
    <cellStyle name="Vírgula 7 2" xfId="3384" xr:uid="{2201FFF1-0C53-4499-BC66-9D892EAAA6F7}"/>
    <cellStyle name="Vírgula 7 2 2" xfId="3385" xr:uid="{56F4550F-3285-454B-81FE-5BE6E828828F}"/>
    <cellStyle name="Vírgula 7 2 2 2" xfId="3386" xr:uid="{7E617EE5-CC5C-4D46-AD2B-05A4D7AC3D1F}"/>
    <cellStyle name="Vírgula 7 3" xfId="3387" xr:uid="{53148D6B-56A3-4002-ADB6-EF6F933F2A23}"/>
    <cellStyle name="Vírgula 7 4" xfId="3388" xr:uid="{F3F86278-EAC4-47DA-B8D7-C8A7AF7BB922}"/>
    <cellStyle name="Vírgula 7 5" xfId="3389" xr:uid="{14A4A714-CC9D-435B-A066-A5E946E440B7}"/>
    <cellStyle name="Vírgula 7 6" xfId="3390" xr:uid="{6258FCA9-F70B-4B6B-BA76-EC760990825C}"/>
    <cellStyle name="Vírgula 7 7" xfId="3391" xr:uid="{B2FA3817-6B54-4C8F-8EB8-5B62048C50A1}"/>
    <cellStyle name="Vírgula 7 8" xfId="3392" xr:uid="{C9425B3E-F3E7-45DA-9822-B0E7A967A6DB}"/>
    <cellStyle name="Vírgula 7 9" xfId="3393" xr:uid="{9BA88620-27C8-45E5-B08B-5D59AE387045}"/>
    <cellStyle name="Vírgula 70" xfId="3394" xr:uid="{156C3066-6228-4940-A350-AE3F5D4C6C8D}"/>
    <cellStyle name="Vírgula 70 2" xfId="3395" xr:uid="{CA00C093-684A-4D54-B680-162EC678BE84}"/>
    <cellStyle name="Vírgula 70 2 2" xfId="3396" xr:uid="{F70AC2E1-80CF-47CE-9935-75FFAA39A6A7}"/>
    <cellStyle name="Vírgula 70 3" xfId="3397" xr:uid="{4B116371-BA88-4138-97DE-EEDA689F0E2D}"/>
    <cellStyle name="Vírgula 70 4" xfId="3398" xr:uid="{F97E5A02-32AD-4D10-920B-B5009E5C17D9}"/>
    <cellStyle name="Vírgula 70 5" xfId="3399" xr:uid="{D005806D-9DB6-44E1-87CA-C9FAFDE08981}"/>
    <cellStyle name="Vírgula 71" xfId="3400" xr:uid="{FED3B268-D9E4-448B-8765-7F26077DD1AB}"/>
    <cellStyle name="Vírgula 71 2" xfId="3401" xr:uid="{9F454996-51A8-413B-BA5F-859AE717AE57}"/>
    <cellStyle name="Vírgula 71 2 2" xfId="3402" xr:uid="{B5EC33F2-29DA-402A-8996-2E1576A2B362}"/>
    <cellStyle name="Vírgula 71 3" xfId="3403" xr:uid="{8402D017-4F0E-4D95-8113-484E04B7AE19}"/>
    <cellStyle name="Vírgula 71 4" xfId="3404" xr:uid="{24B0C9B2-DDAB-45C6-9E21-2DD628BE937C}"/>
    <cellStyle name="Vírgula 71 5" xfId="3405" xr:uid="{C8779CC1-6B23-4E0F-AD5B-D035FBD03673}"/>
    <cellStyle name="Vírgula 72" xfId="3406" xr:uid="{FB4DBCB8-83FD-4405-A77C-02D2F2BB3CC2}"/>
    <cellStyle name="Vírgula 72 2" xfId="3407" xr:uid="{A01B7560-89B7-419E-B6A0-F178E9B813CA}"/>
    <cellStyle name="Vírgula 72 2 2" xfId="3408" xr:uid="{F89F58EB-FE60-4941-92CB-513C92372D24}"/>
    <cellStyle name="Vírgula 72 2 3" xfId="3409" xr:uid="{31F62534-5098-4289-9156-31C4508695A4}"/>
    <cellStyle name="Vírgula 72 2 4" xfId="3410" xr:uid="{398B2E4B-FA58-40CC-9BE7-EBB58A3EC577}"/>
    <cellStyle name="Vírgula 72 3" xfId="3411" xr:uid="{525083B7-A14E-42C2-BECB-FB92D8B526CA}"/>
    <cellStyle name="Vírgula 72 4" xfId="3412" xr:uid="{658AB2DB-BA1B-445A-B7BD-DBA1EB6A2ACA}"/>
    <cellStyle name="Vírgula 72 5" xfId="3413" xr:uid="{19394050-EC52-4B24-94A3-97F287E43A2C}"/>
    <cellStyle name="Vírgula 73" xfId="3414" xr:uid="{8BB26561-8B5D-43BF-BBCD-8E0187644AF0}"/>
    <cellStyle name="Vírgula 73 2" xfId="3415" xr:uid="{FD72CFF9-6DDB-4A02-9D84-233B8738E12F}"/>
    <cellStyle name="Vírgula 73 2 2" xfId="3416" xr:uid="{5877F7C6-A534-48F0-8182-D5969EF81FE4}"/>
    <cellStyle name="Vírgula 73 3" xfId="3417" xr:uid="{0D20BDE5-2CB4-48C8-A79D-BD0D14842D34}"/>
    <cellStyle name="Vírgula 73 4" xfId="3418" xr:uid="{7883EA2D-8344-42D2-8E70-69252A582E4C}"/>
    <cellStyle name="Vírgula 73 5" xfId="3419" xr:uid="{9DF3B4BA-25BF-44C4-8E14-CD7CDFF36F92}"/>
    <cellStyle name="Vírgula 74" xfId="3420" xr:uid="{B01EAFCD-3EB7-49BA-9520-E8BF68CF66A8}"/>
    <cellStyle name="Vírgula 74 2" xfId="3421" xr:uid="{CFCD6CA5-6AD4-4F26-8172-B99E158C6021}"/>
    <cellStyle name="Vírgula 74 2 2" xfId="3422" xr:uid="{F0509626-7A9A-42AB-861E-D11DD699BA47}"/>
    <cellStyle name="Vírgula 74 2 3" xfId="3423" xr:uid="{31C591D2-28E5-4A1B-A83F-ED65DF09674B}"/>
    <cellStyle name="Vírgula 74 2 4" xfId="3424" xr:uid="{5DEB299E-49DF-4069-AED9-608948615C2B}"/>
    <cellStyle name="Vírgula 74 3" xfId="3425" xr:uid="{BBD3921D-408A-427D-81C0-B96CB937D586}"/>
    <cellStyle name="Vírgula 74 4" xfId="3426" xr:uid="{C8FCE81D-BA1B-4F5A-907F-6ABF55D5FCCE}"/>
    <cellStyle name="Vírgula 74 5" xfId="3427" xr:uid="{6D52F1E6-D681-4A36-8906-FD6B75BBC8FA}"/>
    <cellStyle name="Vírgula 75" xfId="3428" xr:uid="{FE818730-AD59-4EE8-8FDE-CE9F986AB46A}"/>
    <cellStyle name="Vírgula 75 2" xfId="3429" xr:uid="{7F0546D1-7276-41D8-85DD-CA6C6B216E07}"/>
    <cellStyle name="Vírgula 75 2 2" xfId="3430" xr:uid="{E117A07D-DE75-4034-8C10-7560184826ED}"/>
    <cellStyle name="Vírgula 75 2 3" xfId="3431" xr:uid="{A170ECCF-5FCD-4636-8084-E33761E22B27}"/>
    <cellStyle name="Vírgula 75 2 4" xfId="3432" xr:uid="{9947DFE9-18E3-4A6D-BD4B-02DE946F609E}"/>
    <cellStyle name="Vírgula 75 3" xfId="3433" xr:uid="{51D1947B-4DE3-4442-8AFF-DEBE3FC0ED17}"/>
    <cellStyle name="Vírgula 75 4" xfId="3434" xr:uid="{F9C1B640-0247-4838-A714-ACEB151B9A82}"/>
    <cellStyle name="Vírgula 75 5" xfId="3435" xr:uid="{83A50BBC-93C3-4F14-A129-FA2CC37FA9B6}"/>
    <cellStyle name="Vírgula 76" xfId="3436" xr:uid="{231F679D-C14F-4A28-848C-BF3357690133}"/>
    <cellStyle name="Vírgula 76 2" xfId="3437" xr:uid="{F664DAA0-B764-42C1-9334-6556AD2324BA}"/>
    <cellStyle name="Vírgula 76 2 2" xfId="3438" xr:uid="{C2C89835-59D1-4669-8ABD-838CA7ECCD9F}"/>
    <cellStyle name="Vírgula 76 2 3" xfId="3439" xr:uid="{AF643E3B-5A13-4C47-A909-356E499C4761}"/>
    <cellStyle name="Vírgula 76 2 4" xfId="3440" xr:uid="{D808AA55-161B-4990-A212-DE8E7FCDC060}"/>
    <cellStyle name="Vírgula 76 3" xfId="3441" xr:uid="{F9D5A5B4-6F9B-47DE-836E-85F86AD0649A}"/>
    <cellStyle name="Vírgula 76 4" xfId="3442" xr:uid="{3E8D8EA2-214D-44AA-8229-CDBA39D578AB}"/>
    <cellStyle name="Vírgula 76 5" xfId="3443" xr:uid="{281D39E0-C44F-44B9-A175-7A8D8DAC40CB}"/>
    <cellStyle name="Vírgula 77" xfId="3444" xr:uid="{E109AC99-911F-4502-867E-0473121108A8}"/>
    <cellStyle name="Vírgula 77 2" xfId="3445" xr:uid="{04ED744E-029F-4BF8-ABE1-64EFFEBF0236}"/>
    <cellStyle name="Vírgula 77 2 2" xfId="3446" xr:uid="{C4A91FC3-7E95-4D92-999C-B331FB025807}"/>
    <cellStyle name="Vírgula 77 2 3" xfId="3447" xr:uid="{E7840F60-BE06-4930-B400-2A68BEC2E814}"/>
    <cellStyle name="Vírgula 77 2 4" xfId="3448" xr:uid="{CED29920-53CC-451D-8A7F-9E7BC40FAA9C}"/>
    <cellStyle name="Vírgula 77 3" xfId="3449" xr:uid="{3884A735-8468-4B6A-A14B-364098BBD415}"/>
    <cellStyle name="Vírgula 77 4" xfId="3450" xr:uid="{FB5C5FF5-E21F-436F-9BCB-D00F4FCF4A58}"/>
    <cellStyle name="Vírgula 77 5" xfId="3451" xr:uid="{1766D868-EDA1-4E6A-B6B2-5D615D05BB50}"/>
    <cellStyle name="Vírgula 78" xfId="3452" xr:uid="{AF411321-4550-465D-8E28-FBF8175D0A1E}"/>
    <cellStyle name="Vírgula 78 2" xfId="3453" xr:uid="{8D82DEED-98E7-45B3-9179-84665D38E1F5}"/>
    <cellStyle name="Vírgula 78 2 2" xfId="3454" xr:uid="{A8629AD1-5140-48D7-AE83-DCBA8104CB1A}"/>
    <cellStyle name="Vírgula 78 2 3" xfId="3455" xr:uid="{A49AA1B6-466C-4923-AD03-AA596727B1A3}"/>
    <cellStyle name="Vírgula 78 2 4" xfId="3456" xr:uid="{A2185762-313A-437F-A212-2EC0EB8E5870}"/>
    <cellStyle name="Vírgula 78 3" xfId="3457" xr:uid="{43AAEF58-E000-4739-B1A1-21B530DA8270}"/>
    <cellStyle name="Vírgula 78 4" xfId="3458" xr:uid="{2DBBCD2A-0C0C-4547-8BCF-8E6DD6F3EEF3}"/>
    <cellStyle name="Vírgula 78 5" xfId="3459" xr:uid="{7DB12236-27B2-4EA8-96FF-9F5DB5986BF4}"/>
    <cellStyle name="Vírgula 79" xfId="3460" xr:uid="{33E19E21-D2F4-46F1-A3C2-FD0B2353E26A}"/>
    <cellStyle name="Vírgula 79 2" xfId="3461" xr:uid="{2CA7C484-50AB-4DC6-A824-D36D564B4236}"/>
    <cellStyle name="Vírgula 79 2 2" xfId="3462" xr:uid="{5CD31B2B-1857-4AB6-A2FC-1CCEF5F33CE0}"/>
    <cellStyle name="Vírgula 79 2 3" xfId="3463" xr:uid="{5E190405-E12D-4943-A5CE-2765178DF657}"/>
    <cellStyle name="Vírgula 79 2 4" xfId="3464" xr:uid="{017F9C0E-3F86-4B47-BC2F-84F6A78A37E0}"/>
    <cellStyle name="Vírgula 79 3" xfId="3465" xr:uid="{5A89907F-3E3E-4D6D-B755-D1F73EEB69C5}"/>
    <cellStyle name="Vírgula 79 4" xfId="3466" xr:uid="{60256551-6EF5-4B88-9F8A-71ADF75A2749}"/>
    <cellStyle name="Vírgula 79 5" xfId="3467" xr:uid="{54D1EF8C-6664-4D37-998B-420E2CD7AB48}"/>
    <cellStyle name="Vírgula 8" xfId="3468" xr:uid="{523166D9-2696-490E-A357-865DCF0FA523}"/>
    <cellStyle name="Vírgula 8 2" xfId="3469" xr:uid="{CF572610-7A3E-4AE7-86F9-C92A61E64E35}"/>
    <cellStyle name="Vírgula 8 2 2" xfId="3470" xr:uid="{FB7CD1F2-46A6-4021-BFF5-F9061D05424C}"/>
    <cellStyle name="Vírgula 8 2 2 2" xfId="3471" xr:uid="{31CE6281-E895-4672-8763-71CF988BAB2E}"/>
    <cellStyle name="Vírgula 8 3" xfId="3472" xr:uid="{C7E7446D-BFB5-4474-A576-F93FDFBC1235}"/>
    <cellStyle name="Vírgula 8 4" xfId="3473" xr:uid="{C0B96D33-5995-42A1-985E-9358A88A4CA6}"/>
    <cellStyle name="Vírgula 8 5" xfId="3474" xr:uid="{BB998403-844F-492C-8602-248A4A9839C1}"/>
    <cellStyle name="Vírgula 8 6" xfId="3475" xr:uid="{4D0FE845-249D-454C-8A49-4290BE9A8A92}"/>
    <cellStyle name="Vírgula 8 6 2" xfId="3476" xr:uid="{8EA0D534-7DC9-4611-B3A2-548F7A84FC26}"/>
    <cellStyle name="Vírgula 80" xfId="3477" xr:uid="{3D9A4BED-2FA6-429D-A06F-DE8E551B9A74}"/>
    <cellStyle name="Vírgula 80 2" xfId="3478" xr:uid="{1DC4236A-5F05-4915-9D0A-EEC107AE44EC}"/>
    <cellStyle name="Vírgula 80 3" xfId="3479" xr:uid="{559617B4-72C3-4CD6-9D3B-24D30339E40A}"/>
    <cellStyle name="Vírgula 81" xfId="3480" xr:uid="{0BA718F2-AF7B-40A5-B0EC-0284D3B06DC9}"/>
    <cellStyle name="Vírgula 81 2" xfId="3481" xr:uid="{C5E73F85-EE68-4B5C-958D-6655B22B5F1C}"/>
    <cellStyle name="Vírgula 81 3" xfId="3482" xr:uid="{776BF1CE-03EE-4874-B6C3-A407E1EE6405}"/>
    <cellStyle name="Vírgula 81 4" xfId="3483" xr:uid="{4B9795BC-BC47-46CD-876D-9ED0B809C62E}"/>
    <cellStyle name="Vírgula 82" xfId="3484" xr:uid="{7B0F5931-6352-4868-9A61-DD96B9D46BE7}"/>
    <cellStyle name="Vírgula 82 2" xfId="3485" xr:uid="{6360E699-1BC3-4FDA-A492-6354E84D1DB4}"/>
    <cellStyle name="Vírgula 82 3" xfId="3486" xr:uid="{A71707B0-29F7-490D-8AFB-89E41161F029}"/>
    <cellStyle name="Vírgula 82 4" xfId="3487" xr:uid="{0E7EAF7A-D866-4912-A300-2B2B9CD04DAB}"/>
    <cellStyle name="Vírgula 83" xfId="3488" xr:uid="{34A507BF-0E15-481A-A4CB-6DC2155BB6A8}"/>
    <cellStyle name="Vírgula 83 2" xfId="3489" xr:uid="{A43522DF-59CF-4BF8-B625-13FEC8608C06}"/>
    <cellStyle name="Vírgula 83 2 2" xfId="3490" xr:uid="{CB837E4C-CEA3-40E8-B327-4315F0BC581B}"/>
    <cellStyle name="Vírgula 83 2 3" xfId="3491" xr:uid="{62A194E9-9B04-48D0-92D8-23D40C7CE428}"/>
    <cellStyle name="Vírgula 83 3" xfId="3492" xr:uid="{AE1EAE2A-B36D-4D94-9A6D-370379563521}"/>
    <cellStyle name="Vírgula 83 4" xfId="3493" xr:uid="{080FEFBA-57EA-429A-8A82-FA05A6FE3346}"/>
    <cellStyle name="Vírgula 84" xfId="3494" xr:uid="{ABCCD816-9C62-42D9-8A62-EE7B774583AA}"/>
    <cellStyle name="Vírgula 84 2" xfId="3495" xr:uid="{FC22D2A5-82D2-4FF0-88D9-B8AA09D5F3B9}"/>
    <cellStyle name="Vírgula 84 3" xfId="3496" xr:uid="{FF30A0FA-02B3-4D4F-9320-298E919D7AC0}"/>
    <cellStyle name="Vírgula 84 4" xfId="3497" xr:uid="{949BD443-E126-4F02-A64E-2C854B1E4A7A}"/>
    <cellStyle name="Vírgula 85" xfId="3498" xr:uid="{25C17DF8-F819-4840-8680-894BAC370E07}"/>
    <cellStyle name="Vírgula 85 2" xfId="3499" xr:uid="{6CE1E3C7-8DF1-4EB8-8EEB-6BACA99789EE}"/>
    <cellStyle name="Vírgula 85 3" xfId="3500" xr:uid="{763DFAB7-B367-4087-BD33-D641927B2B5C}"/>
    <cellStyle name="Vírgula 85 4" xfId="3501" xr:uid="{42D55FEA-DBBD-49F0-A75B-6E662D892045}"/>
    <cellStyle name="Vírgula 86" xfId="3502" xr:uid="{7C998A7B-5EFD-4F02-AAFB-A441592D7A9B}"/>
    <cellStyle name="Vírgula 86 2" xfId="3503" xr:uid="{0F9AA268-ECA1-4B06-BC67-646B67143E0E}"/>
    <cellStyle name="Vírgula 86 3" xfId="3504" xr:uid="{8DCA247A-6D27-41AE-AF53-25C1F7068BBD}"/>
    <cellStyle name="Vírgula 86 4" xfId="3505" xr:uid="{09C7B178-A6E0-45D7-84F3-158BA82525B0}"/>
    <cellStyle name="Vírgula 87" xfId="3506" xr:uid="{AAFC00FC-2751-48BB-840F-D7D93AF023A6}"/>
    <cellStyle name="Vírgula 87 2" xfId="3507" xr:uid="{2C0E6606-093C-411B-91FC-A297E17EE800}"/>
    <cellStyle name="Vírgula 87 3" xfId="3508" xr:uid="{7E6569F9-4A70-4DD0-A2A9-81BD7370EFB8}"/>
    <cellStyle name="Vírgula 87 4" xfId="3509" xr:uid="{A36921DD-6FC6-4DB7-A557-DD795D42BED3}"/>
    <cellStyle name="Vírgula 88" xfId="3510" xr:uid="{BCE64912-389B-4D77-AE2C-22AFA5F8B2E6}"/>
    <cellStyle name="Vírgula 88 2" xfId="3511" xr:uid="{CA712E2B-D33A-44D7-B130-E9AB658D6761}"/>
    <cellStyle name="Vírgula 88 3" xfId="3512" xr:uid="{0A95C3F3-E8F8-4BE7-9821-6DC56B9DC2F5}"/>
    <cellStyle name="Vírgula 88 4" xfId="3513" xr:uid="{0213AA18-2DAC-4373-A9F2-0BEA63328C95}"/>
    <cellStyle name="Vírgula 89" xfId="3514" xr:uid="{095F04E4-7AFC-425B-8255-38906FC90A1A}"/>
    <cellStyle name="Vírgula 89 2" xfId="3515" xr:uid="{6C11B983-5EBB-446C-BEF6-68679CEC56AD}"/>
    <cellStyle name="Vírgula 89 3" xfId="3516" xr:uid="{944F92D6-19C1-4165-9153-6505B87D1BF0}"/>
    <cellStyle name="Vírgula 89 4" xfId="3517" xr:uid="{74C961B3-691A-42CA-AAED-AD5C1CEFF793}"/>
    <cellStyle name="Vírgula 9" xfId="3518" xr:uid="{24F54D6A-BBE6-44FD-AAB8-2D64E847C7C7}"/>
    <cellStyle name="Vírgula 9 2" xfId="3519" xr:uid="{53303874-7E84-4371-812E-4DC754FB54E7}"/>
    <cellStyle name="Vírgula 9 2 2" xfId="3520" xr:uid="{F27CB2F0-2E1A-430C-96A9-95801BFC4BFB}"/>
    <cellStyle name="Vírgula 9 2 2 2" xfId="3521" xr:uid="{3EAC4C9B-2EE8-45C5-A3C6-FDFFBD585D61}"/>
    <cellStyle name="Vírgula 9 3" xfId="3522" xr:uid="{C4D54477-BCFD-4A1C-96C3-4AE700179CD5}"/>
    <cellStyle name="Vírgula 9 4" xfId="3523" xr:uid="{AFEF99AF-ADC2-434F-96CA-92DFEBA1E9A9}"/>
    <cellStyle name="Vírgula 9 5" xfId="3524" xr:uid="{212F7096-82CE-4A91-9F6A-69B33EF7D57E}"/>
    <cellStyle name="Vírgula 9 5 2" xfId="3525" xr:uid="{D34CFBF8-65A8-4008-AAB4-D7B0CB9D4273}"/>
    <cellStyle name="Vírgula 90" xfId="3526" xr:uid="{2DBC3594-17B3-4FEF-AECD-2A4CBFAAE4BE}"/>
    <cellStyle name="Vírgula 90 2" xfId="3527" xr:uid="{1D5BFAD0-2122-4DF3-B305-DF0B21B169E0}"/>
    <cellStyle name="Vírgula 90 2 2" xfId="3528" xr:uid="{22F76B05-A91B-4023-9394-7E36AEEF4649}"/>
    <cellStyle name="Vírgula 90 2 3" xfId="3529" xr:uid="{34FE6B87-FCFF-4D52-BC54-99176D9399C7}"/>
    <cellStyle name="Vírgula 90 3" xfId="3530" xr:uid="{C799A331-EA68-4209-97E8-F038C8AAEFB8}"/>
    <cellStyle name="Vírgula 90 4" xfId="3531" xr:uid="{F9C5D7B7-A0B6-482A-AE31-86CF9C8FAD50}"/>
    <cellStyle name="Vírgula 91" xfId="3532" xr:uid="{34E0911F-5C43-4F05-8BC7-D20A4E2B6804}"/>
    <cellStyle name="Vírgula 91 2" xfId="3533" xr:uid="{10E6F007-750A-4533-BBCD-2E8398C07B03}"/>
    <cellStyle name="Vírgula 91 2 2" xfId="3534" xr:uid="{B829EC36-71FE-48DC-AE26-01B1A23FFD8F}"/>
    <cellStyle name="Vírgula 91 2 3" xfId="3535" xr:uid="{5E5778CC-ADEE-48C5-A5A2-4284FA6668B4}"/>
    <cellStyle name="Vírgula 91 3" xfId="3536" xr:uid="{E5111AAD-D952-4E06-84DC-751F67548428}"/>
    <cellStyle name="Vírgula 91 4" xfId="3537" xr:uid="{BA9CF90B-DEDC-416E-A5D6-EFFCC1D4DC34}"/>
    <cellStyle name="Vírgula 92" xfId="3538" xr:uid="{59B60782-B969-4B78-BE39-042714063D72}"/>
    <cellStyle name="Vírgula 92 2" xfId="3539" xr:uid="{04DDC6EF-F727-4ED6-BDAA-101A046C57D6}"/>
    <cellStyle name="Vírgula 92 2 2" xfId="3540" xr:uid="{D77635F2-CBAD-4EB9-A15B-2F4296B1E952}"/>
    <cellStyle name="Vírgula 92 2 3" xfId="3541" xr:uid="{B6771E7C-3FB5-4239-8E4B-085681D3E548}"/>
    <cellStyle name="Vírgula 92 3" xfId="3542" xr:uid="{0571F182-BD13-4331-859C-9D41148E6198}"/>
    <cellStyle name="Vírgula 92 4" xfId="3543" xr:uid="{E9D4FA83-C116-4219-81C8-8B2991F11A92}"/>
    <cellStyle name="Vírgula 93" xfId="3544" xr:uid="{160F9C9C-D99E-4801-B002-F471E6BFDB4C}"/>
    <cellStyle name="Vírgula 93 2" xfId="3545" xr:uid="{39962021-025C-4B30-BA30-4AA168705429}"/>
    <cellStyle name="Vírgula 93 3" xfId="3546" xr:uid="{87C729EF-524F-4A13-B65D-94ED86295FE6}"/>
    <cellStyle name="Vírgula 93 4" xfId="3547" xr:uid="{04CC31B8-D66D-4F09-9025-70FBA63A6DC9}"/>
    <cellStyle name="Vírgula 94" xfId="3548" xr:uid="{36C69DB3-1084-4CE4-88D5-BC958954CF2C}"/>
    <cellStyle name="Vírgula 94 2" xfId="3549" xr:uid="{AEE09AB7-E314-432D-BCC2-A0BBA6D9DF04}"/>
    <cellStyle name="Vírgula 94 3" xfId="3550" xr:uid="{72FD612D-B989-4012-AEC8-0C14F0AAA217}"/>
    <cellStyle name="Vírgula 94 4" xfId="3551" xr:uid="{D1D5A8C4-6715-4E4A-A3D5-3386243BDC38}"/>
    <cellStyle name="Vírgula 95" xfId="3552" xr:uid="{30B2C67B-56E9-4668-ADB8-ECA9D75967CD}"/>
    <cellStyle name="Vírgula 95 2" xfId="3553" xr:uid="{112E28F2-A209-47CA-9451-1DF3A1CA7CC0}"/>
    <cellStyle name="Vírgula 96" xfId="3554" xr:uid="{6B268050-EEED-4426-AE68-00D5260125FD}"/>
    <cellStyle name="Vírgula 96 2" xfId="3555" xr:uid="{8CD90A8E-811C-4A10-994A-33A7EA8A9D9C}"/>
    <cellStyle name="Vírgula 97" xfId="3556" xr:uid="{39DAEEA8-10AB-454A-A857-D4379D631C7E}"/>
    <cellStyle name="Vírgula 97 2" xfId="3557" xr:uid="{3D166B05-B814-4373-953B-B4A6E9BD1E05}"/>
    <cellStyle name="Vírgula 98" xfId="3558" xr:uid="{C1D34A7A-D477-46AA-9163-76B4B19086D1}"/>
    <cellStyle name="Vírgula 98 2" xfId="3559" xr:uid="{2FA0B20F-66ED-46E0-AFB5-63F395786756}"/>
    <cellStyle name="Vírgula 99" xfId="3560" xr:uid="{F3F21823-83AB-40C8-86C3-7B1C9A71395E}"/>
    <cellStyle name="Vírgula 99 2" xfId="3561" xr:uid="{AE9D81F6-6584-4188-941B-4C70424A248A}"/>
  </cellStyles>
  <dxfs count="18"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D5395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2D875A"/>
      <rgbColor rgb="00000080"/>
      <rgbColor rgb="00808000"/>
      <rgbColor rgb="00800080"/>
      <rgbColor rgb="000095D9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FF99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7240</xdr:colOff>
      <xdr:row>12</xdr:row>
      <xdr:rowOff>1370</xdr:rowOff>
    </xdr:from>
    <xdr:to>
      <xdr:col>13</xdr:col>
      <xdr:colOff>279678</xdr:colOff>
      <xdr:row>15</xdr:row>
      <xdr:rowOff>111577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BDE80006-CAE2-676D-5876-FC05B1DE8A05}"/>
            </a:ext>
          </a:extLst>
        </xdr:cNvPr>
        <xdr:cNvSpPr txBox="1"/>
      </xdr:nvSpPr>
      <xdr:spPr>
        <a:xfrm>
          <a:off x="200915" y="3206003"/>
          <a:ext cx="8286918" cy="93208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Ranking que apresenta a distribuição</a:t>
          </a:r>
          <a:r>
            <a:rPr lang="pt-BR" sz="2000" b="1" baseline="0">
              <a:solidFill>
                <a:srgbClr val="4C4D4F"/>
              </a:solidFill>
            </a:rPr>
            <a:t> do PL por Categoria e Segmento de Investidor  e a Captação Líquida por Categoria de Fundo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1</xdr:col>
      <xdr:colOff>1530</xdr:colOff>
      <xdr:row>9</xdr:row>
      <xdr:rowOff>33345</xdr:rowOff>
    </xdr:from>
    <xdr:to>
      <xdr:col>14</xdr:col>
      <xdr:colOff>434826</xdr:colOff>
      <xdr:row>11</xdr:row>
      <xdr:rowOff>27129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C36D7843-222A-A7CC-91F0-55A1886ECCBB}"/>
            </a:ext>
          </a:extLst>
        </xdr:cNvPr>
        <xdr:cNvSpPr txBox="1"/>
      </xdr:nvSpPr>
      <xdr:spPr>
        <a:xfrm>
          <a:off x="402638" y="3321586"/>
          <a:ext cx="8296861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92D050"/>
              </a:solidFill>
            </a:rPr>
            <a:t>Ranking de Gestão de Fundos de Investimento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14</xdr:col>
      <xdr:colOff>154517</xdr:colOff>
      <xdr:row>2</xdr:row>
      <xdr:rowOff>0</xdr:rowOff>
    </xdr:from>
    <xdr:to>
      <xdr:col>30</xdr:col>
      <xdr:colOff>41346</xdr:colOff>
      <xdr:row>35</xdr:row>
      <xdr:rowOff>28567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74E24EF-A3BF-8AEA-4C1B-5695EEFCFB28}"/>
            </a:ext>
          </a:extLst>
        </xdr:cNvPr>
        <xdr:cNvSpPr txBox="1"/>
      </xdr:nvSpPr>
      <xdr:spPr>
        <a:xfrm>
          <a:off x="9059334" y="571500"/>
          <a:ext cx="10350500" cy="919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Presidente • </a:t>
          </a:r>
          <a: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 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Vice-presidentes • </a:t>
          </a:r>
          <a:r>
            <a:rPr lang="pt-PT" sz="1800" b="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Aroldo Medeiros, Carlos Takahashi, Eric Altafim, José Eduardo Laloni, Luiz Sorge, Pedro Rudge, Roberto Paris e Sergio Cutolo </a:t>
          </a:r>
        </a:p>
        <a:p>
          <a:pPr marR="67945">
            <a:lnSpc>
              <a:spcPct val="150000"/>
            </a:lnSpc>
            <a:spcBef>
              <a:spcPts val="1200"/>
            </a:spcBef>
            <a:spcAft>
              <a:spcPts val="0"/>
            </a:spcAft>
          </a:pPr>
          <a:endParaRPr kumimoji="0" lang="pt-BR" sz="1800" b="0" i="0" u="none" strike="noStrike" kern="0" cap="none" spc="0" normalizeH="0" baseline="0" noProof="0">
            <a:ln>
              <a:noFill/>
            </a:ln>
            <a:solidFill>
              <a:prstClr val="black">
                <a:lumMod val="75000"/>
                <a:lumOff val="25000"/>
              </a:prstClr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Diretores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Adriano Koelle, Eduardo Azevedo, Fernanda Camargo, Fernando Rabello, Fernando Vallada, Giuliano De Marchi, Gustavo Pires, Julya Wellisch,  Marcos Brasiliano Rosa, Roberto Paolino, Rodrigo Azevedo,</a:t>
          </a:r>
          <a:r>
            <a:rPr lang="pt-PT" sz="1800" baseline="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</a:rPr>
            <a:t>Teodoro Lima e Zeca Doherty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br>
            <a: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</a:br>
          <a:r>
            <a:rPr lang="pt-BR" sz="1800" b="1" noProof="0">
              <a:solidFill>
                <a:srgbClr val="92D050"/>
              </a:solidFill>
              <a:latin typeface="+mn-lt"/>
              <a:ea typeface="+mn-ea"/>
              <a:cs typeface="+mn-cs"/>
            </a:rPr>
            <a:t>Comitê Executivo • </a:t>
          </a: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Times New Roman" panose="02020603050405020304" pitchFamily="18" charset="0"/>
              <a:cs typeface="Times New Roman" panose="02020603050405020304" pitchFamily="18" charset="0"/>
            </a:rPr>
            <a:t>Zeca Doherty, Francisco Vidinha, Guilherme Benaderet, Lina Yajima, Marcelo Billi, Tatiana Itikawa, Amanda Brum, Eliana Marino, Soraya Alves e Thiago Baptista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Praia de Botafogo, 501 - 704, Bloco II, Botafogo, </a:t>
          </a:r>
          <a:b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Rio de Janeiro, RJ - CEP: 22250-042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 (21) 2104-9300 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 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 b="1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Av. das Nações Unidas, 8501, 21º andar, Pinheiros,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 marR="67945">
            <a:lnSpc>
              <a:spcPct val="150000"/>
            </a:lnSpc>
            <a:spcAft>
              <a:spcPts val="0"/>
            </a:spcAft>
          </a:pPr>
          <a:r>
            <a:rPr lang="pt-PT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São Paulo, SP - </a:t>
          </a: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CEP: 05425-070 </a:t>
          </a:r>
          <a:b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</a:br>
          <a:r>
            <a:rPr lang="en-US" sz="1800">
              <a:solidFill>
                <a:srgbClr val="4C4D4F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Arial" panose="020B0604020202020204" pitchFamily="34" charset="0"/>
            </a:rPr>
            <a:t>Tel.: (11) 3471 4200</a:t>
          </a: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</a:endParaRPr>
        </a:p>
        <a:p>
          <a:pPr>
            <a:lnSpc>
              <a:spcPct val="150000"/>
            </a:lnSpc>
          </a:pPr>
          <a:r>
            <a:rPr lang="en-US" sz="1800" u="sng">
              <a:solidFill>
                <a:srgbClr val="0095D9"/>
              </a:solidFill>
              <a:effectLst/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hlinkClick xmlns:r="http://schemas.openxmlformats.org/officeDocument/2006/relationships" r:id=""/>
            </a:rPr>
            <a:t>www.anbima.com.br</a:t>
          </a: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Times New Roman" panose="02020603050405020304" pitchFamily="18" charset="0"/>
            <a:cs typeface="Times New Roman" panose="02020603050405020304" pitchFamily="18" charset="0"/>
          </a:endParaRPr>
        </a:p>
        <a:p>
          <a:pPr>
            <a:lnSpc>
              <a:spcPts val="19100"/>
            </a:lnSpc>
            <a:spcAft>
              <a:spcPts val="1000"/>
            </a:spcAft>
          </a:pPr>
          <a:endParaRPr lang="pt-PT" sz="1800">
            <a:solidFill>
              <a:srgbClr val="4C4D4F"/>
            </a:solidFill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>
            <a:lnSpc>
              <a:spcPts val="1200"/>
            </a:lnSpc>
            <a:spcAft>
              <a:spcPts val="1000"/>
            </a:spcAft>
          </a:pPr>
          <a:endParaRPr lang="pt-BR" sz="1800">
            <a:solidFill>
              <a:srgbClr val="595959"/>
            </a:solidFill>
            <a:effectLst/>
            <a:latin typeface="Arial" panose="020B060402020202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Users/arthur.lazaretti/Desktop/agos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Fundos/Analise/Relatorio_Diario/Gera&#231;&#227;o%20do%20Relat&#243;rio/Ajustes%20diarios%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anbid-fs03/Fundos/Users/arthur.lazaretti/Desktop/ranking%20adm/201409/todos%20os%20fundos%20setemb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riado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6611E-86AF-4EBD-9045-A2CB83E8924D}">
  <dimension ref="A1:L51"/>
  <sheetViews>
    <sheetView tabSelected="1" zoomScale="90" zoomScaleNormal="90" workbookViewId="0">
      <selection activeCell="B1" sqref="B1:L1"/>
    </sheetView>
  </sheetViews>
  <sheetFormatPr baseColWidth="10" defaultColWidth="11.5" defaultRowHeight="14"/>
  <cols>
    <col min="1" max="1" width="3.5" style="131" customWidth="1"/>
    <col min="2" max="12" width="15.5" style="131" customWidth="1"/>
    <col min="13" max="13" width="3.5" style="131" customWidth="1"/>
    <col min="14" max="16384" width="11.5" style="131"/>
  </cols>
  <sheetData>
    <row r="1" spans="1:12" ht="20" customHeight="1">
      <c r="B1" s="205" t="s">
        <v>1224</v>
      </c>
      <c r="C1" s="205"/>
      <c r="D1" s="205"/>
      <c r="E1" s="205"/>
      <c r="F1" s="205"/>
      <c r="G1" s="205"/>
      <c r="H1" s="205"/>
      <c r="I1" s="205"/>
      <c r="J1" s="205"/>
      <c r="K1" s="205"/>
      <c r="L1" s="205"/>
    </row>
    <row r="2" spans="1:12" ht="42.75" customHeight="1">
      <c r="B2" s="206" t="s">
        <v>1225</v>
      </c>
      <c r="C2" s="206"/>
      <c r="D2" s="206"/>
      <c r="E2" s="206"/>
      <c r="F2" s="206"/>
      <c r="G2" s="206"/>
      <c r="H2" s="206"/>
      <c r="I2" s="206"/>
      <c r="J2" s="206"/>
      <c r="K2" s="206"/>
      <c r="L2" s="206"/>
    </row>
    <row r="3" spans="1:12" s="132" customFormat="1" ht="23.25" customHeight="1">
      <c r="A3" s="152"/>
      <c r="B3" s="207" t="s">
        <v>1349</v>
      </c>
      <c r="C3" s="205"/>
      <c r="D3" s="205"/>
      <c r="E3" s="205"/>
      <c r="F3" s="205"/>
      <c r="G3" s="205"/>
      <c r="H3" s="205"/>
      <c r="I3" s="205"/>
      <c r="J3" s="205"/>
      <c r="K3" s="205"/>
      <c r="L3" s="205"/>
    </row>
    <row r="4" spans="1:12" ht="15" customHeight="1"/>
    <row r="5" spans="1:12" ht="18" customHeight="1">
      <c r="B5" s="133" t="s">
        <v>1226</v>
      </c>
      <c r="C5" s="134"/>
      <c r="D5" s="134"/>
      <c r="E5" s="134"/>
      <c r="F5" s="134"/>
      <c r="G5" s="134"/>
      <c r="H5" s="134"/>
      <c r="I5" s="135"/>
    </row>
    <row r="6" spans="1:12" ht="12" customHeight="1"/>
    <row r="7" spans="1:12" ht="15.75" customHeight="1">
      <c r="B7" s="153" t="s">
        <v>1227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</row>
    <row r="8" spans="1:12" ht="15.75" customHeight="1">
      <c r="B8" s="136" t="s">
        <v>1228</v>
      </c>
      <c r="C8" s="137"/>
      <c r="D8" s="137"/>
      <c r="E8" s="137"/>
      <c r="F8" s="137"/>
      <c r="G8" s="137"/>
      <c r="H8" s="137"/>
      <c r="L8" s="138" t="s">
        <v>1229</v>
      </c>
    </row>
    <row r="9" spans="1:12" ht="15.75" customHeight="1">
      <c r="B9" s="136" t="s">
        <v>1230</v>
      </c>
      <c r="C9" s="137"/>
      <c r="D9" s="137"/>
      <c r="E9" s="137"/>
      <c r="F9" s="137"/>
      <c r="G9" s="137"/>
      <c r="H9" s="137"/>
      <c r="L9" s="138" t="s">
        <v>1231</v>
      </c>
    </row>
    <row r="10" spans="1:12" ht="15.75" customHeight="1">
      <c r="B10" s="154"/>
      <c r="C10" s="139"/>
      <c r="D10" s="140"/>
      <c r="E10" s="140"/>
      <c r="F10" s="140"/>
      <c r="G10" s="140"/>
      <c r="H10" s="140"/>
      <c r="I10" s="141"/>
    </row>
    <row r="11" spans="1:12" ht="15.75" customHeight="1">
      <c r="B11" s="153" t="s">
        <v>1232</v>
      </c>
      <c r="C11" s="153"/>
      <c r="D11" s="153"/>
      <c r="E11" s="153"/>
      <c r="F11" s="153"/>
      <c r="G11" s="153"/>
      <c r="H11" s="153"/>
      <c r="I11" s="153"/>
      <c r="J11" s="153"/>
      <c r="K11" s="153"/>
      <c r="L11" s="153"/>
    </row>
    <row r="12" spans="1:12" ht="15.75" customHeight="1">
      <c r="B12" s="136" t="s">
        <v>1233</v>
      </c>
      <c r="C12" s="137"/>
      <c r="D12" s="137"/>
      <c r="E12" s="137"/>
      <c r="F12" s="137"/>
      <c r="G12" s="137"/>
      <c r="H12" s="137"/>
      <c r="I12" s="137"/>
      <c r="J12" s="137"/>
      <c r="K12" s="137"/>
      <c r="L12" s="138" t="s">
        <v>1234</v>
      </c>
    </row>
    <row r="13" spans="1:12" ht="15.75" customHeight="1">
      <c r="B13" s="142"/>
      <c r="C13" s="142"/>
      <c r="D13" s="142"/>
      <c r="E13" s="142"/>
      <c r="F13" s="142"/>
      <c r="G13" s="142"/>
      <c r="H13" s="142"/>
      <c r="I13" s="143"/>
      <c r="J13" s="143"/>
      <c r="K13" s="143"/>
      <c r="L13" s="143"/>
    </row>
    <row r="14" spans="1:12" ht="15.75" customHeight="1">
      <c r="B14" s="153" t="s">
        <v>1235</v>
      </c>
      <c r="C14" s="153"/>
      <c r="D14" s="153"/>
      <c r="E14" s="153"/>
      <c r="F14" s="153"/>
      <c r="G14" s="153"/>
      <c r="H14" s="153"/>
      <c r="I14" s="153"/>
      <c r="J14" s="153"/>
      <c r="K14" s="153"/>
      <c r="L14" s="153"/>
    </row>
    <row r="15" spans="1:12" ht="15.75" customHeight="1">
      <c r="B15" s="136" t="s">
        <v>1236</v>
      </c>
      <c r="C15" s="137"/>
      <c r="D15" s="137"/>
      <c r="E15" s="137"/>
      <c r="F15" s="137"/>
      <c r="G15" s="137"/>
      <c r="H15" s="137"/>
      <c r="I15" s="137"/>
      <c r="J15" s="137"/>
      <c r="K15" s="137"/>
      <c r="L15" s="138" t="s">
        <v>1237</v>
      </c>
    </row>
    <row r="16" spans="1:12" ht="15" customHeight="1"/>
    <row r="17" spans="2:2" ht="15" customHeight="1"/>
    <row r="18" spans="2:2" ht="15" customHeight="1"/>
    <row r="19" spans="2:2" ht="16">
      <c r="B19" s="144"/>
    </row>
    <row r="26" spans="2:2" ht="19.5" customHeight="1"/>
    <row r="51" spans="9:9">
      <c r="I51" s="145"/>
    </row>
  </sheetData>
  <mergeCells count="3">
    <mergeCell ref="B1:L1"/>
    <mergeCell ref="B2:L2"/>
    <mergeCell ref="B3:L3"/>
  </mergeCells>
  <pageMargins left="0.511811024" right="0.511811024" top="0.78740157499999996" bottom="0.78740157499999996" header="0.31496062000000002" footer="0.31496062000000002"/>
  <pageSetup paperSize="9" scale="77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4AE2A-5088-461F-BB99-B14F9679D2E1}">
  <sheetPr codeName="Plan1"/>
  <dimension ref="A1:M1048"/>
  <sheetViews>
    <sheetView showGridLines="0" zoomScale="90" zoomScaleNormal="90" zoomScaleSheetLayoutView="40" workbookViewId="0">
      <selection sqref="A1:M1"/>
    </sheetView>
  </sheetViews>
  <sheetFormatPr baseColWidth="10" defaultColWidth="11.5" defaultRowHeight="13"/>
  <cols>
    <col min="1" max="1" width="10.5" style="1" customWidth="1"/>
    <col min="2" max="2" width="62.5" style="147" bestFit="1" customWidth="1"/>
    <col min="3" max="3" width="18.5" style="1" customWidth="1"/>
    <col min="4" max="4" width="19.6640625" style="1" bestFit="1" customWidth="1"/>
    <col min="5" max="12" width="18.5" style="1" customWidth="1"/>
    <col min="13" max="13" width="18.5" style="65" customWidth="1"/>
    <col min="14" max="16384" width="11.5" style="1"/>
  </cols>
  <sheetData>
    <row r="1" spans="1:13" ht="20" customHeight="1">
      <c r="A1" s="205" t="s">
        <v>1253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</row>
    <row r="2" spans="1:13" ht="30" customHeight="1">
      <c r="A2" s="21" t="s">
        <v>1225</v>
      </c>
      <c r="M2" s="64"/>
    </row>
    <row r="3" spans="1:13" ht="15" customHeight="1">
      <c r="I3" s="72"/>
      <c r="J3" s="72"/>
    </row>
    <row r="4" spans="1:13" ht="25.25" customHeight="1">
      <c r="A4" s="22" t="s">
        <v>1254</v>
      </c>
      <c r="B4" s="148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13" ht="17.75" customHeight="1">
      <c r="A5" s="50" t="s">
        <v>1255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27" t="s">
        <v>1416</v>
      </c>
    </row>
    <row r="6" spans="1:13" s="76" customFormat="1" ht="35" customHeight="1">
      <c r="A6" s="95" t="s">
        <v>1256</v>
      </c>
      <c r="B6" s="149" t="s">
        <v>1239</v>
      </c>
      <c r="C6" s="96" t="s">
        <v>1240</v>
      </c>
      <c r="D6" s="96" t="s">
        <v>1241</v>
      </c>
      <c r="E6" s="96" t="s">
        <v>1242</v>
      </c>
      <c r="F6" s="96" t="s">
        <v>1243</v>
      </c>
      <c r="G6" s="96" t="s">
        <v>1244</v>
      </c>
      <c r="H6" s="96" t="s">
        <v>1245</v>
      </c>
      <c r="I6" s="96" t="s">
        <v>1246</v>
      </c>
      <c r="J6" s="96" t="s">
        <v>1247</v>
      </c>
      <c r="K6" s="96" t="s">
        <v>1248</v>
      </c>
      <c r="L6" s="96" t="s">
        <v>1249</v>
      </c>
      <c r="M6" s="97" t="s">
        <v>1250</v>
      </c>
    </row>
    <row r="7" spans="1:13" ht="15" customHeight="1">
      <c r="A7" s="203">
        <v>1</v>
      </c>
      <c r="B7" s="127" t="s">
        <v>988</v>
      </c>
      <c r="C7" s="127">
        <v>1149959.248139662</v>
      </c>
      <c r="D7" s="127">
        <v>27043.957376150527</v>
      </c>
      <c r="E7" s="127">
        <v>30859.027529646832</v>
      </c>
      <c r="F7" s="127">
        <v>737.3989184400001</v>
      </c>
      <c r="G7" s="127">
        <v>387655.46544654004</v>
      </c>
      <c r="H7" s="127">
        <v>2270.4309097300002</v>
      </c>
      <c r="I7" s="127">
        <v>74327.24956555001</v>
      </c>
      <c r="J7" s="127" t="s">
        <v>1317</v>
      </c>
      <c r="K7" s="127">
        <v>1654.72528773</v>
      </c>
      <c r="L7" s="127">
        <v>2041.91721384369</v>
      </c>
      <c r="M7" s="127">
        <v>1676549.4203872934</v>
      </c>
    </row>
    <row r="8" spans="1:13" s="67" customFormat="1" ht="15" customHeight="1">
      <c r="A8" s="204">
        <v>2</v>
      </c>
      <c r="B8" s="146" t="s">
        <v>357</v>
      </c>
      <c r="C8" s="146">
        <v>581048.72357118235</v>
      </c>
      <c r="D8" s="146">
        <v>39656.794554469139</v>
      </c>
      <c r="E8" s="146">
        <v>147175.12270004553</v>
      </c>
      <c r="F8" s="146">
        <v>2107.8067791600001</v>
      </c>
      <c r="G8" s="146">
        <v>233843.66275253089</v>
      </c>
      <c r="H8" s="146">
        <v>15406.362442706781</v>
      </c>
      <c r="I8" s="146">
        <v>8882.8213116399093</v>
      </c>
      <c r="J8" s="146">
        <v>482.48196810000002</v>
      </c>
      <c r="K8" s="146">
        <v>2684.9829297699898</v>
      </c>
      <c r="L8" s="146" t="s">
        <v>1317</v>
      </c>
      <c r="M8" s="146">
        <v>1031288.7590096046</v>
      </c>
    </row>
    <row r="9" spans="1:13" ht="15" customHeight="1">
      <c r="A9" s="203">
        <v>3</v>
      </c>
      <c r="B9" s="127" t="s">
        <v>119</v>
      </c>
      <c r="C9" s="127">
        <v>422373.64919282432</v>
      </c>
      <c r="D9" s="127">
        <v>12143.515749557751</v>
      </c>
      <c r="E9" s="127">
        <v>45404.058626405793</v>
      </c>
      <c r="F9" s="127">
        <v>445.7111137</v>
      </c>
      <c r="G9" s="127">
        <v>278218.27935095003</v>
      </c>
      <c r="H9" s="127">
        <v>3535.8266404199999</v>
      </c>
      <c r="I9" s="127">
        <v>14567.74475973</v>
      </c>
      <c r="J9" s="127">
        <v>102.96544106</v>
      </c>
      <c r="K9" s="127">
        <v>379.81089116999999</v>
      </c>
      <c r="L9" s="127" t="s">
        <v>1317</v>
      </c>
      <c r="M9" s="127">
        <v>777171.56176581793</v>
      </c>
    </row>
    <row r="10" spans="1:13" s="67" customFormat="1" ht="15" customHeight="1">
      <c r="A10" s="204">
        <v>4</v>
      </c>
      <c r="B10" s="146" t="s">
        <v>915</v>
      </c>
      <c r="C10" s="146">
        <v>327025.84869767004</v>
      </c>
      <c r="D10" s="146">
        <v>12432.261842</v>
      </c>
      <c r="E10" s="146">
        <v>10028.78262953</v>
      </c>
      <c r="F10" s="146">
        <v>69.347788399999999</v>
      </c>
      <c r="G10" s="146">
        <v>165183.59839967001</v>
      </c>
      <c r="H10" s="146">
        <v>77.533093629999996</v>
      </c>
      <c r="I10" s="146">
        <v>242.84055796999999</v>
      </c>
      <c r="J10" s="146" t="s">
        <v>1317</v>
      </c>
      <c r="K10" s="146">
        <v>375.82025937000003</v>
      </c>
      <c r="L10" s="146" t="s">
        <v>1317</v>
      </c>
      <c r="M10" s="146">
        <v>515436.03326824005</v>
      </c>
    </row>
    <row r="11" spans="1:13" ht="15" customHeight="1">
      <c r="A11" s="203">
        <v>5</v>
      </c>
      <c r="B11" s="127" t="s">
        <v>142</v>
      </c>
      <c r="C11" s="127">
        <v>128882.35815457802</v>
      </c>
      <c r="D11" s="127">
        <v>65261.813426041343</v>
      </c>
      <c r="E11" s="127">
        <v>79515.523511903972</v>
      </c>
      <c r="F11" s="127">
        <v>182.90196861000001</v>
      </c>
      <c r="G11" s="127">
        <v>19927.072534370061</v>
      </c>
      <c r="H11" s="127">
        <v>1008.59328506</v>
      </c>
      <c r="I11" s="127">
        <v>38384.917301040005</v>
      </c>
      <c r="J11" s="127">
        <v>64336.651624489998</v>
      </c>
      <c r="K11" s="127">
        <v>32454.70980791</v>
      </c>
      <c r="L11" s="127">
        <v>8199.538465819609</v>
      </c>
      <c r="M11" s="127">
        <v>438154.08007982309</v>
      </c>
    </row>
    <row r="12" spans="1:13" s="67" customFormat="1" ht="15" customHeight="1">
      <c r="A12" s="204">
        <v>6</v>
      </c>
      <c r="B12" s="146" t="s">
        <v>138</v>
      </c>
      <c r="C12" s="146">
        <v>2177.3740801700001</v>
      </c>
      <c r="D12" s="146">
        <v>1066.86603805</v>
      </c>
      <c r="E12" s="146">
        <v>11915.99693669</v>
      </c>
      <c r="F12" s="146" t="s">
        <v>1317</v>
      </c>
      <c r="G12" s="146" t="s">
        <v>1317</v>
      </c>
      <c r="H12" s="146" t="s">
        <v>1317</v>
      </c>
      <c r="I12" s="146">
        <v>7975.6834705699994</v>
      </c>
      <c r="J12" s="146">
        <v>369316.96761527</v>
      </c>
      <c r="K12" s="146">
        <v>16740.599452120001</v>
      </c>
      <c r="L12" s="146" t="s">
        <v>1317</v>
      </c>
      <c r="M12" s="146">
        <v>409193.48759287002</v>
      </c>
    </row>
    <row r="13" spans="1:13" ht="15" customHeight="1">
      <c r="A13" s="203">
        <v>7</v>
      </c>
      <c r="B13" s="127" t="s">
        <v>9</v>
      </c>
      <c r="C13" s="127">
        <v>222400.59313284792</v>
      </c>
      <c r="D13" s="127">
        <v>4503.5148403901303</v>
      </c>
      <c r="E13" s="127">
        <v>34733.579264913991</v>
      </c>
      <c r="F13" s="127">
        <v>1325.75120436355</v>
      </c>
      <c r="G13" s="127">
        <v>93141.76366901226</v>
      </c>
      <c r="H13" s="127" t="s">
        <v>1317</v>
      </c>
      <c r="I13" s="127" t="s">
        <v>1317</v>
      </c>
      <c r="J13" s="127">
        <v>1E-8</v>
      </c>
      <c r="K13" s="127">
        <v>1590.55533803</v>
      </c>
      <c r="L13" s="127" t="s">
        <v>1317</v>
      </c>
      <c r="M13" s="127">
        <v>357695.75744956778</v>
      </c>
    </row>
    <row r="14" spans="1:13" s="67" customFormat="1" ht="15" customHeight="1">
      <c r="A14" s="204">
        <v>8</v>
      </c>
      <c r="B14" s="146" t="s">
        <v>324</v>
      </c>
      <c r="C14" s="146">
        <v>420.88330167000004</v>
      </c>
      <c r="D14" s="146">
        <v>181.03933709999998</v>
      </c>
      <c r="E14" s="146">
        <v>65594.218336730002</v>
      </c>
      <c r="F14" s="146" t="s">
        <v>1317</v>
      </c>
      <c r="G14" s="146" t="s">
        <v>1317</v>
      </c>
      <c r="H14" s="146" t="s">
        <v>1317</v>
      </c>
      <c r="I14" s="146">
        <v>24370.356884380002</v>
      </c>
      <c r="J14" s="146">
        <v>119783.85187633999</v>
      </c>
      <c r="K14" s="146">
        <v>7738.9936864300007</v>
      </c>
      <c r="L14" s="146" t="s">
        <v>1317</v>
      </c>
      <c r="M14" s="146">
        <v>218089.34342265001</v>
      </c>
    </row>
    <row r="15" spans="1:13" ht="15" customHeight="1">
      <c r="A15" s="203">
        <v>9</v>
      </c>
      <c r="B15" s="127" t="s">
        <v>695</v>
      </c>
      <c r="C15" s="127">
        <v>60242.503539029109</v>
      </c>
      <c r="D15" s="127">
        <v>9829.534748605709</v>
      </c>
      <c r="E15" s="127">
        <v>55085.44747217049</v>
      </c>
      <c r="F15" s="127">
        <v>233.02102375000001</v>
      </c>
      <c r="G15" s="127">
        <v>20206.566690509782</v>
      </c>
      <c r="H15" s="127">
        <v>2387.4975976700002</v>
      </c>
      <c r="I15" s="127">
        <v>6465.7861747900006</v>
      </c>
      <c r="J15" s="127">
        <v>7340.8084894499998</v>
      </c>
      <c r="K15" s="127">
        <v>20002.15631663</v>
      </c>
      <c r="L15" s="127" t="s">
        <v>1317</v>
      </c>
      <c r="M15" s="127">
        <v>181793.32205260507</v>
      </c>
    </row>
    <row r="16" spans="1:13" s="67" customFormat="1" ht="15" customHeight="1">
      <c r="A16" s="204">
        <v>10</v>
      </c>
      <c r="B16" s="146" t="s">
        <v>87</v>
      </c>
      <c r="C16" s="146">
        <v>99041.531335770007</v>
      </c>
      <c r="D16" s="146">
        <v>2689.8370750399999</v>
      </c>
      <c r="E16" s="146">
        <v>31481.706396380003</v>
      </c>
      <c r="F16" s="146">
        <v>52.965396370000001</v>
      </c>
      <c r="G16" s="146">
        <v>22557.303436710001</v>
      </c>
      <c r="H16" s="146">
        <v>111.80640570999999</v>
      </c>
      <c r="I16" s="146">
        <v>2014.9512867400001</v>
      </c>
      <c r="J16" s="146">
        <v>239.6374988</v>
      </c>
      <c r="K16" s="146">
        <v>3211.5975822300002</v>
      </c>
      <c r="L16" s="146" t="s">
        <v>1317</v>
      </c>
      <c r="M16" s="146">
        <v>161401.33641375002</v>
      </c>
    </row>
    <row r="17" spans="1:13" ht="15" customHeight="1">
      <c r="A17" s="203">
        <v>11</v>
      </c>
      <c r="B17" s="127" t="s">
        <v>377</v>
      </c>
      <c r="C17" s="127">
        <v>44320.000517086519</v>
      </c>
      <c r="D17" s="127">
        <v>263.73691202999998</v>
      </c>
      <c r="E17" s="127">
        <v>10678.639490367879</v>
      </c>
      <c r="F17" s="127" t="s">
        <v>1317</v>
      </c>
      <c r="G17" s="127">
        <v>53453.223625492952</v>
      </c>
      <c r="H17" s="127" t="s">
        <v>1317</v>
      </c>
      <c r="I17" s="127">
        <v>223.88431998982</v>
      </c>
      <c r="J17" s="127">
        <v>5808.74335866</v>
      </c>
      <c r="K17" s="127">
        <v>32488.254164139857</v>
      </c>
      <c r="L17" s="127" t="s">
        <v>1317</v>
      </c>
      <c r="M17" s="127">
        <v>147236.48238776703</v>
      </c>
    </row>
    <row r="18" spans="1:13" s="67" customFormat="1" ht="15" customHeight="1">
      <c r="A18" s="204">
        <v>12</v>
      </c>
      <c r="B18" s="146" t="s">
        <v>88</v>
      </c>
      <c r="C18" s="146">
        <v>3828.1921879399997</v>
      </c>
      <c r="D18" s="146">
        <v>84717.772947260004</v>
      </c>
      <c r="E18" s="146">
        <v>20075.123903659998</v>
      </c>
      <c r="F18" s="146" t="s">
        <v>1317</v>
      </c>
      <c r="G18" s="146">
        <v>229.72069325000001</v>
      </c>
      <c r="H18" s="146" t="s">
        <v>1317</v>
      </c>
      <c r="I18" s="146" t="s">
        <v>1317</v>
      </c>
      <c r="J18" s="146">
        <v>6572.96847084</v>
      </c>
      <c r="K18" s="146" t="s">
        <v>1317</v>
      </c>
      <c r="L18" s="146">
        <v>16777.580239590221</v>
      </c>
      <c r="M18" s="146">
        <v>132201.35844254022</v>
      </c>
    </row>
    <row r="19" spans="1:13" ht="15" customHeight="1">
      <c r="A19" s="203">
        <v>13</v>
      </c>
      <c r="B19" s="127" t="s">
        <v>144</v>
      </c>
      <c r="C19" s="127" t="s">
        <v>1317</v>
      </c>
      <c r="D19" s="127">
        <v>7746.71126765998</v>
      </c>
      <c r="E19" s="127">
        <v>107707.60135474779</v>
      </c>
      <c r="F19" s="127" t="s">
        <v>1317</v>
      </c>
      <c r="G19" s="127" t="s">
        <v>1317</v>
      </c>
      <c r="H19" s="127" t="s">
        <v>1317</v>
      </c>
      <c r="I19" s="127">
        <v>134.0137823</v>
      </c>
      <c r="J19" s="127" t="s">
        <v>1317</v>
      </c>
      <c r="K19" s="127" t="s">
        <v>1317</v>
      </c>
      <c r="L19" s="127" t="s">
        <v>1317</v>
      </c>
      <c r="M19" s="127">
        <v>115588.32640470777</v>
      </c>
    </row>
    <row r="20" spans="1:13" s="67" customFormat="1" ht="15" customHeight="1">
      <c r="A20" s="204">
        <v>14</v>
      </c>
      <c r="B20" s="146" t="s">
        <v>576</v>
      </c>
      <c r="C20" s="146">
        <v>81384.983982689999</v>
      </c>
      <c r="D20" s="146">
        <v>202.36406690000001</v>
      </c>
      <c r="E20" s="146">
        <v>11549.76885255</v>
      </c>
      <c r="F20" s="146">
        <v>35.93081214</v>
      </c>
      <c r="G20" s="146">
        <v>5046.7943101199999</v>
      </c>
      <c r="H20" s="146" t="s">
        <v>1317</v>
      </c>
      <c r="I20" s="146" t="s">
        <v>1317</v>
      </c>
      <c r="J20" s="146" t="s">
        <v>1317</v>
      </c>
      <c r="K20" s="146" t="s">
        <v>1317</v>
      </c>
      <c r="L20" s="146" t="s">
        <v>1317</v>
      </c>
      <c r="M20" s="146">
        <v>98219.842024399986</v>
      </c>
    </row>
    <row r="21" spans="1:13" ht="15" customHeight="1">
      <c r="A21" s="203">
        <v>15</v>
      </c>
      <c r="B21" s="127" t="s">
        <v>474</v>
      </c>
      <c r="C21" s="127">
        <v>4674.8899966300005</v>
      </c>
      <c r="D21" s="127">
        <v>264.12095985000002</v>
      </c>
      <c r="E21" s="127">
        <v>6782.71840213</v>
      </c>
      <c r="F21" s="127" t="s">
        <v>1317</v>
      </c>
      <c r="G21" s="127" t="s">
        <v>1317</v>
      </c>
      <c r="H21" s="127" t="s">
        <v>1317</v>
      </c>
      <c r="I21" s="127">
        <v>70582.523612370002</v>
      </c>
      <c r="J21" s="127">
        <v>2599.7006820500001</v>
      </c>
      <c r="K21" s="127">
        <v>4852.9196523299997</v>
      </c>
      <c r="L21" s="127" t="s">
        <v>1317</v>
      </c>
      <c r="M21" s="127">
        <v>89756.873305360001</v>
      </c>
    </row>
    <row r="22" spans="1:13" s="67" customFormat="1" ht="15" customHeight="1">
      <c r="A22" s="204">
        <v>16</v>
      </c>
      <c r="B22" s="146" t="s">
        <v>111</v>
      </c>
      <c r="C22" s="146">
        <v>57266.362006298332</v>
      </c>
      <c r="D22" s="146">
        <v>1240.6987529100002</v>
      </c>
      <c r="E22" s="146">
        <v>6891.55769830791</v>
      </c>
      <c r="F22" s="146">
        <v>360.09140823000001</v>
      </c>
      <c r="G22" s="146">
        <v>2542.54339307593</v>
      </c>
      <c r="H22" s="146" t="s">
        <v>1317</v>
      </c>
      <c r="I22" s="146" t="s">
        <v>1317</v>
      </c>
      <c r="J22" s="146" t="s">
        <v>1317</v>
      </c>
      <c r="K22" s="146" t="s">
        <v>1317</v>
      </c>
      <c r="L22" s="146">
        <v>838.12684048001006</v>
      </c>
      <c r="M22" s="146">
        <v>69139.380099302172</v>
      </c>
    </row>
    <row r="23" spans="1:13" ht="15" customHeight="1">
      <c r="A23" s="203">
        <v>17</v>
      </c>
      <c r="B23" s="127" t="s">
        <v>803</v>
      </c>
      <c r="C23" s="127">
        <v>7044.4007971199999</v>
      </c>
      <c r="D23" s="127">
        <v>5796.1440162199897</v>
      </c>
      <c r="E23" s="127">
        <v>11622.375935290002</v>
      </c>
      <c r="F23" s="127" t="s">
        <v>1317</v>
      </c>
      <c r="G23" s="127">
        <v>825.06292986000005</v>
      </c>
      <c r="H23" s="127" t="s">
        <v>1317</v>
      </c>
      <c r="I23" s="127">
        <v>21086.137999930001</v>
      </c>
      <c r="J23" s="127">
        <v>10402.690509280001</v>
      </c>
      <c r="K23" s="127">
        <v>10798.476819809999</v>
      </c>
      <c r="L23" s="127" t="s">
        <v>1317</v>
      </c>
      <c r="M23" s="127">
        <v>67575.28900751</v>
      </c>
    </row>
    <row r="24" spans="1:13" s="67" customFormat="1" ht="15" customHeight="1">
      <c r="A24" s="204">
        <v>18</v>
      </c>
      <c r="B24" s="146" t="s">
        <v>488</v>
      </c>
      <c r="C24" s="146" t="s">
        <v>1317</v>
      </c>
      <c r="D24" s="146">
        <v>460.66578294999999</v>
      </c>
      <c r="E24" s="146">
        <v>1449.4129611300002</v>
      </c>
      <c r="F24" s="146" t="s">
        <v>1317</v>
      </c>
      <c r="G24" s="146">
        <v>31.08826719</v>
      </c>
      <c r="H24" s="146" t="s">
        <v>1317</v>
      </c>
      <c r="I24" s="146">
        <v>1332.7968153299998</v>
      </c>
      <c r="J24" s="146">
        <v>47306.932034339996</v>
      </c>
      <c r="K24" s="146">
        <v>12172.76668253</v>
      </c>
      <c r="L24" s="146" t="s">
        <v>1317</v>
      </c>
      <c r="M24" s="146">
        <v>62753.662543469996</v>
      </c>
    </row>
    <row r="25" spans="1:13" ht="15" customHeight="1">
      <c r="A25" s="203">
        <v>19</v>
      </c>
      <c r="B25" s="127" t="s">
        <v>606</v>
      </c>
      <c r="C25" s="127">
        <v>41106.194483481435</v>
      </c>
      <c r="D25" s="127">
        <v>291.56922694000002</v>
      </c>
      <c r="E25" s="127">
        <v>8061.66344933443</v>
      </c>
      <c r="F25" s="127" t="s">
        <v>1317</v>
      </c>
      <c r="G25" s="127">
        <v>12181.970952940001</v>
      </c>
      <c r="H25" s="127" t="s">
        <v>1317</v>
      </c>
      <c r="I25" s="127" t="s">
        <v>1317</v>
      </c>
      <c r="J25" s="127" t="s">
        <v>1317</v>
      </c>
      <c r="K25" s="127" t="s">
        <v>1317</v>
      </c>
      <c r="L25" s="127" t="s">
        <v>1317</v>
      </c>
      <c r="M25" s="127">
        <v>61641.398112695868</v>
      </c>
    </row>
    <row r="26" spans="1:13" s="67" customFormat="1" ht="15" customHeight="1">
      <c r="A26" s="204">
        <v>20</v>
      </c>
      <c r="B26" s="146" t="s">
        <v>187</v>
      </c>
      <c r="C26" s="146">
        <v>13770.65110776355</v>
      </c>
      <c r="D26" s="146">
        <v>15721.696240159969</v>
      </c>
      <c r="E26" s="146">
        <v>27759.981075110089</v>
      </c>
      <c r="F26" s="146">
        <v>10.77728123</v>
      </c>
      <c r="G26" s="146">
        <v>2513.1773825374999</v>
      </c>
      <c r="H26" s="146" t="s">
        <v>1317</v>
      </c>
      <c r="I26" s="146" t="s">
        <v>1317</v>
      </c>
      <c r="J26" s="146" t="s">
        <v>1317</v>
      </c>
      <c r="K26" s="146" t="s">
        <v>1317</v>
      </c>
      <c r="L26" s="146" t="s">
        <v>1317</v>
      </c>
      <c r="M26" s="146">
        <v>59776.283086801108</v>
      </c>
    </row>
    <row r="27" spans="1:13" ht="15" customHeight="1">
      <c r="A27" s="203">
        <v>21</v>
      </c>
      <c r="B27" s="127" t="s">
        <v>676</v>
      </c>
      <c r="C27" s="127">
        <v>2733.1971054570299</v>
      </c>
      <c r="D27" s="127">
        <v>5846.8972693994101</v>
      </c>
      <c r="E27" s="127">
        <v>15388.50942108599</v>
      </c>
      <c r="F27" s="127" t="s">
        <v>1317</v>
      </c>
      <c r="G27" s="127">
        <v>2840.4469968489298</v>
      </c>
      <c r="H27" s="127" t="s">
        <v>1317</v>
      </c>
      <c r="I27" s="127">
        <v>2827.8828701699999</v>
      </c>
      <c r="J27" s="127">
        <v>14617.895176399999</v>
      </c>
      <c r="K27" s="127">
        <v>7725.1193151099997</v>
      </c>
      <c r="L27" s="127" t="s">
        <v>1317</v>
      </c>
      <c r="M27" s="127">
        <v>51979.948154471356</v>
      </c>
    </row>
    <row r="28" spans="1:13" s="67" customFormat="1" ht="15" customHeight="1">
      <c r="A28" s="204">
        <v>22</v>
      </c>
      <c r="B28" s="146" t="s">
        <v>321</v>
      </c>
      <c r="C28" s="146">
        <v>18719.454560571219</v>
      </c>
      <c r="D28" s="146">
        <v>2179.3220892573299</v>
      </c>
      <c r="E28" s="146">
        <v>2633.8096233599999</v>
      </c>
      <c r="F28" s="146" t="s">
        <v>1317</v>
      </c>
      <c r="G28" s="146">
        <v>26079.781716879606</v>
      </c>
      <c r="H28" s="146" t="s">
        <v>1317</v>
      </c>
      <c r="I28" s="146" t="s">
        <v>1317</v>
      </c>
      <c r="J28" s="146" t="s">
        <v>1317</v>
      </c>
      <c r="K28" s="146">
        <v>287.5477368</v>
      </c>
      <c r="L28" s="146" t="s">
        <v>1317</v>
      </c>
      <c r="M28" s="146">
        <v>49899.915726868159</v>
      </c>
    </row>
    <row r="29" spans="1:13" ht="15" customHeight="1">
      <c r="A29" s="203">
        <v>23</v>
      </c>
      <c r="B29" s="127" t="s">
        <v>831</v>
      </c>
      <c r="C29" s="127" t="s">
        <v>1317</v>
      </c>
      <c r="D29" s="127">
        <v>37739.973555800003</v>
      </c>
      <c r="E29" s="127">
        <v>2952.9166177299999</v>
      </c>
      <c r="F29" s="127" t="s">
        <v>1317</v>
      </c>
      <c r="G29" s="127" t="s">
        <v>1317</v>
      </c>
      <c r="H29" s="127" t="s">
        <v>1317</v>
      </c>
      <c r="I29" s="127">
        <v>4819.6379064399998</v>
      </c>
      <c r="J29" s="127">
        <v>367.62047842999999</v>
      </c>
      <c r="K29" s="127">
        <v>2044.5580149</v>
      </c>
      <c r="L29" s="127" t="s">
        <v>1317</v>
      </c>
      <c r="M29" s="127">
        <v>47924.706573300005</v>
      </c>
    </row>
    <row r="30" spans="1:13" s="67" customFormat="1" ht="15" customHeight="1">
      <c r="A30" s="204">
        <v>24</v>
      </c>
      <c r="B30" s="146" t="s">
        <v>691</v>
      </c>
      <c r="C30" s="146">
        <v>16984.593940991152</v>
      </c>
      <c r="D30" s="146">
        <v>3234.0312335904</v>
      </c>
      <c r="E30" s="146">
        <v>19265.421196717005</v>
      </c>
      <c r="F30" s="146">
        <v>233.66942233</v>
      </c>
      <c r="G30" s="146">
        <v>1591.8638893983</v>
      </c>
      <c r="H30" s="146" t="s">
        <v>1317</v>
      </c>
      <c r="I30" s="146" t="s">
        <v>1317</v>
      </c>
      <c r="J30" s="146" t="s">
        <v>1317</v>
      </c>
      <c r="K30" s="146" t="s">
        <v>1317</v>
      </c>
      <c r="L30" s="146" t="s">
        <v>1317</v>
      </c>
      <c r="M30" s="146">
        <v>41309.579683026859</v>
      </c>
    </row>
    <row r="31" spans="1:13" ht="15" customHeight="1">
      <c r="A31" s="203">
        <v>25</v>
      </c>
      <c r="B31" s="127" t="s">
        <v>599</v>
      </c>
      <c r="C31" s="127">
        <v>3480.57120046</v>
      </c>
      <c r="D31" s="127">
        <v>6341.22043911947</v>
      </c>
      <c r="E31" s="127">
        <v>23825.335296778303</v>
      </c>
      <c r="F31" s="127" t="s">
        <v>1317</v>
      </c>
      <c r="G31" s="127">
        <v>5362.3976025463899</v>
      </c>
      <c r="H31" s="127" t="s">
        <v>1317</v>
      </c>
      <c r="I31" s="127" t="s">
        <v>1317</v>
      </c>
      <c r="J31" s="127">
        <v>327.99632916000002</v>
      </c>
      <c r="K31" s="127" t="s">
        <v>1317</v>
      </c>
      <c r="L31" s="127" t="s">
        <v>1317</v>
      </c>
      <c r="M31" s="127">
        <v>39337.520868064166</v>
      </c>
    </row>
    <row r="32" spans="1:13" s="67" customFormat="1" ht="15" customHeight="1">
      <c r="A32" s="204">
        <v>26</v>
      </c>
      <c r="B32" s="146" t="s">
        <v>12</v>
      </c>
      <c r="C32" s="146">
        <v>226.37024094999998</v>
      </c>
      <c r="D32" s="146">
        <v>3591.9986459299998</v>
      </c>
      <c r="E32" s="146">
        <v>20327.504495009998</v>
      </c>
      <c r="F32" s="146" t="s">
        <v>1317</v>
      </c>
      <c r="G32" s="146">
        <v>12748.92959759016</v>
      </c>
      <c r="H32" s="146" t="s">
        <v>1317</v>
      </c>
      <c r="I32" s="146" t="s">
        <v>1317</v>
      </c>
      <c r="J32" s="146" t="s">
        <v>1317</v>
      </c>
      <c r="K32" s="146" t="s">
        <v>1317</v>
      </c>
      <c r="L32" s="146" t="s">
        <v>1317</v>
      </c>
      <c r="M32" s="146">
        <v>36894.802979480162</v>
      </c>
    </row>
    <row r="33" spans="1:13" ht="15" customHeight="1">
      <c r="A33" s="203">
        <v>27</v>
      </c>
      <c r="B33" s="127" t="s">
        <v>58</v>
      </c>
      <c r="C33" s="127">
        <v>20968.487556889999</v>
      </c>
      <c r="D33" s="127">
        <v>575.52544157</v>
      </c>
      <c r="E33" s="127">
        <v>240.95119398</v>
      </c>
      <c r="F33" s="127" t="s">
        <v>1317</v>
      </c>
      <c r="G33" s="127">
        <v>9945.438758530001</v>
      </c>
      <c r="H33" s="127" t="s">
        <v>1317</v>
      </c>
      <c r="I33" s="127" t="s">
        <v>1317</v>
      </c>
      <c r="J33" s="127" t="s">
        <v>1317</v>
      </c>
      <c r="K33" s="127">
        <v>63.612338860000001</v>
      </c>
      <c r="L33" s="127">
        <v>3726.7449981701698</v>
      </c>
      <c r="M33" s="127">
        <v>35520.760288000165</v>
      </c>
    </row>
    <row r="34" spans="1:13" s="67" customFormat="1" ht="15" customHeight="1">
      <c r="A34" s="204">
        <v>28</v>
      </c>
      <c r="B34" s="146" t="s">
        <v>830</v>
      </c>
      <c r="C34" s="146">
        <v>769.44583423000006</v>
      </c>
      <c r="D34" s="146">
        <v>2.2220255899999999</v>
      </c>
      <c r="E34" s="146">
        <v>12637.798635319999</v>
      </c>
      <c r="F34" s="146" t="s">
        <v>1317</v>
      </c>
      <c r="G34" s="146" t="s">
        <v>1317</v>
      </c>
      <c r="H34" s="146" t="s">
        <v>1317</v>
      </c>
      <c r="I34" s="146">
        <v>1228.72355419</v>
      </c>
      <c r="J34" s="146">
        <v>19390.173165389999</v>
      </c>
      <c r="K34" s="146">
        <v>545.83393577999993</v>
      </c>
      <c r="L34" s="146" t="s">
        <v>1317</v>
      </c>
      <c r="M34" s="146">
        <v>34574.197150499996</v>
      </c>
    </row>
    <row r="35" spans="1:13" ht="15" customHeight="1">
      <c r="A35" s="203">
        <v>29</v>
      </c>
      <c r="B35" s="127" t="s">
        <v>77</v>
      </c>
      <c r="C35" s="127">
        <v>11559.826205659981</v>
      </c>
      <c r="D35" s="127">
        <v>1767.81763294908</v>
      </c>
      <c r="E35" s="127">
        <v>5962.5516478090603</v>
      </c>
      <c r="F35" s="127" t="s">
        <v>1317</v>
      </c>
      <c r="G35" s="127">
        <v>11822.769299059999</v>
      </c>
      <c r="H35" s="127" t="s">
        <v>1317</v>
      </c>
      <c r="I35" s="127">
        <v>191.58309953999998</v>
      </c>
      <c r="J35" s="127">
        <v>1125.5393956099999</v>
      </c>
      <c r="K35" s="127">
        <v>1010.08695154</v>
      </c>
      <c r="L35" s="127" t="s">
        <v>1317</v>
      </c>
      <c r="M35" s="127">
        <v>33440.174232168123</v>
      </c>
    </row>
    <row r="36" spans="1:13" s="67" customFormat="1" ht="15" customHeight="1">
      <c r="A36" s="204">
        <v>30</v>
      </c>
      <c r="B36" s="146" t="s">
        <v>693</v>
      </c>
      <c r="C36" s="146">
        <v>82.938514139999995</v>
      </c>
      <c r="D36" s="146">
        <v>3212.4803593200004</v>
      </c>
      <c r="E36" s="146">
        <v>16116.051133610001</v>
      </c>
      <c r="F36" s="146" t="s">
        <v>1317</v>
      </c>
      <c r="G36" s="146" t="s">
        <v>1317</v>
      </c>
      <c r="H36" s="146" t="s">
        <v>1317</v>
      </c>
      <c r="I36" s="146">
        <v>11621.90880302</v>
      </c>
      <c r="J36" s="146">
        <v>2027.56536833</v>
      </c>
      <c r="K36" s="146">
        <v>287.73947681999999</v>
      </c>
      <c r="L36" s="146" t="s">
        <v>1317</v>
      </c>
      <c r="M36" s="146">
        <v>33348.683655240005</v>
      </c>
    </row>
    <row r="37" spans="1:13" ht="15" customHeight="1">
      <c r="A37" s="203">
        <v>31</v>
      </c>
      <c r="B37" s="127" t="s">
        <v>718</v>
      </c>
      <c r="C37" s="127">
        <v>7596.6825201800002</v>
      </c>
      <c r="D37" s="127">
        <v>1863.75452352</v>
      </c>
      <c r="E37" s="127">
        <v>21082.847320555873</v>
      </c>
      <c r="F37" s="127" t="s">
        <v>1317</v>
      </c>
      <c r="G37" s="127">
        <v>1458.3043143</v>
      </c>
      <c r="H37" s="127" t="s">
        <v>1317</v>
      </c>
      <c r="I37" s="127" t="s">
        <v>1317</v>
      </c>
      <c r="J37" s="127">
        <v>350.58498279000003</v>
      </c>
      <c r="K37" s="127">
        <v>216.56749006999999</v>
      </c>
      <c r="L37" s="127" t="s">
        <v>1317</v>
      </c>
      <c r="M37" s="127">
        <v>32568.74115141587</v>
      </c>
    </row>
    <row r="38" spans="1:13" s="67" customFormat="1" ht="15" customHeight="1">
      <c r="A38" s="204">
        <v>32</v>
      </c>
      <c r="B38" s="146" t="s">
        <v>148</v>
      </c>
      <c r="C38" s="146">
        <v>250.32883541999999</v>
      </c>
      <c r="D38" s="146" t="s">
        <v>1317</v>
      </c>
      <c r="E38" s="146">
        <v>20050.314985590001</v>
      </c>
      <c r="F38" s="146" t="s">
        <v>1317</v>
      </c>
      <c r="G38" s="146" t="s">
        <v>1317</v>
      </c>
      <c r="H38" s="146" t="s">
        <v>1317</v>
      </c>
      <c r="I38" s="146">
        <v>1201.3100241700001</v>
      </c>
      <c r="J38" s="146">
        <v>22.619108929999999</v>
      </c>
      <c r="K38" s="146">
        <v>8750.6736418600012</v>
      </c>
      <c r="L38" s="146" t="s">
        <v>1317</v>
      </c>
      <c r="M38" s="146">
        <v>30275.246595970006</v>
      </c>
    </row>
    <row r="39" spans="1:13" ht="15" customHeight="1">
      <c r="A39" s="203">
        <v>33</v>
      </c>
      <c r="B39" s="127" t="s">
        <v>1404</v>
      </c>
      <c r="C39" s="127">
        <v>13315.53105473283</v>
      </c>
      <c r="D39" s="127">
        <v>137.95499434000001</v>
      </c>
      <c r="E39" s="127">
        <v>6793.83041813</v>
      </c>
      <c r="F39" s="127">
        <v>189.39046372999999</v>
      </c>
      <c r="G39" s="127">
        <v>848.31341046</v>
      </c>
      <c r="H39" s="127" t="s">
        <v>1317</v>
      </c>
      <c r="I39" s="127">
        <v>136.69404563999998</v>
      </c>
      <c r="J39" s="127">
        <v>1699.7968649300001</v>
      </c>
      <c r="K39" s="127">
        <v>5251.1281949799995</v>
      </c>
      <c r="L39" s="127" t="s">
        <v>1317</v>
      </c>
      <c r="M39" s="127">
        <v>28372.639446942831</v>
      </c>
    </row>
    <row r="40" spans="1:13" s="67" customFormat="1" ht="15" customHeight="1">
      <c r="A40" s="204">
        <v>34</v>
      </c>
      <c r="B40" s="146" t="s">
        <v>362</v>
      </c>
      <c r="C40" s="146">
        <v>4393.2588360899908</v>
      </c>
      <c r="D40" s="146">
        <v>3235.1580954899996</v>
      </c>
      <c r="E40" s="146">
        <v>14543.489703877329</v>
      </c>
      <c r="F40" s="146" t="s">
        <v>1317</v>
      </c>
      <c r="G40" s="146">
        <v>4349.7516039802194</v>
      </c>
      <c r="H40" s="146" t="s">
        <v>1317</v>
      </c>
      <c r="I40" s="146">
        <v>1367.4314315699999</v>
      </c>
      <c r="J40" s="146" t="s">
        <v>1317</v>
      </c>
      <c r="K40" s="146">
        <v>378.77269441999999</v>
      </c>
      <c r="L40" s="146" t="s">
        <v>1317</v>
      </c>
      <c r="M40" s="146">
        <v>28267.862365427536</v>
      </c>
    </row>
    <row r="41" spans="1:13" ht="15" customHeight="1">
      <c r="A41" s="203">
        <v>35</v>
      </c>
      <c r="B41" s="127" t="s">
        <v>376</v>
      </c>
      <c r="C41" s="127" t="s">
        <v>1317</v>
      </c>
      <c r="D41" s="127">
        <v>2573.74318305</v>
      </c>
      <c r="E41" s="127">
        <v>18765.971142869999</v>
      </c>
      <c r="F41" s="127" t="s">
        <v>1317</v>
      </c>
      <c r="G41" s="127">
        <v>5253.6586025958204</v>
      </c>
      <c r="H41" s="127" t="s">
        <v>1317</v>
      </c>
      <c r="I41" s="127" t="s">
        <v>1317</v>
      </c>
      <c r="J41" s="127" t="s">
        <v>1317</v>
      </c>
      <c r="K41" s="127" t="s">
        <v>1317</v>
      </c>
      <c r="L41" s="127" t="s">
        <v>1317</v>
      </c>
      <c r="M41" s="127">
        <v>26593.372928515819</v>
      </c>
    </row>
    <row r="42" spans="1:13" s="67" customFormat="1" ht="15" customHeight="1">
      <c r="A42" s="204">
        <v>36</v>
      </c>
      <c r="B42" s="146" t="s">
        <v>565</v>
      </c>
      <c r="C42" s="146">
        <v>1777.10513754</v>
      </c>
      <c r="D42" s="146">
        <v>404.70741404</v>
      </c>
      <c r="E42" s="146">
        <v>2457.5101930169803</v>
      </c>
      <c r="F42" s="146" t="s">
        <v>1317</v>
      </c>
      <c r="G42" s="146">
        <v>2272.97432755</v>
      </c>
      <c r="H42" s="146" t="s">
        <v>1317</v>
      </c>
      <c r="I42" s="146" t="s">
        <v>1317</v>
      </c>
      <c r="J42" s="146" t="s">
        <v>1317</v>
      </c>
      <c r="K42" s="146" t="s">
        <v>1317</v>
      </c>
      <c r="L42" s="146">
        <v>19383.250179999999</v>
      </c>
      <c r="M42" s="146">
        <v>26295.547252146978</v>
      </c>
    </row>
    <row r="43" spans="1:13" ht="15" customHeight="1">
      <c r="A43" s="203">
        <v>37</v>
      </c>
      <c r="B43" s="127" t="s">
        <v>1003</v>
      </c>
      <c r="C43" s="127" t="s">
        <v>1317</v>
      </c>
      <c r="D43" s="127" t="s">
        <v>1317</v>
      </c>
      <c r="E43" s="127">
        <v>94.853449260000005</v>
      </c>
      <c r="F43" s="127" t="s">
        <v>1317</v>
      </c>
      <c r="G43" s="127" t="s">
        <v>1317</v>
      </c>
      <c r="H43" s="127" t="s">
        <v>1317</v>
      </c>
      <c r="I43" s="127" t="s">
        <v>1317</v>
      </c>
      <c r="J43" s="127">
        <v>24322.523585040002</v>
      </c>
      <c r="K43" s="127">
        <v>94.902589609999993</v>
      </c>
      <c r="L43" s="127" t="s">
        <v>1317</v>
      </c>
      <c r="M43" s="127">
        <v>24512.279623910003</v>
      </c>
    </row>
    <row r="44" spans="1:13" s="67" customFormat="1" ht="15" customHeight="1">
      <c r="A44" s="204">
        <v>38</v>
      </c>
      <c r="B44" s="146" t="s">
        <v>918</v>
      </c>
      <c r="C44" s="146">
        <v>6996.76918828</v>
      </c>
      <c r="D44" s="146" t="s">
        <v>1317</v>
      </c>
      <c r="E44" s="146">
        <v>3366.24765521892</v>
      </c>
      <c r="F44" s="146" t="s">
        <v>1317</v>
      </c>
      <c r="G44" s="146">
        <v>5826.4280501799894</v>
      </c>
      <c r="H44" s="146" t="s">
        <v>1317</v>
      </c>
      <c r="I44" s="146">
        <v>509.32097479999999</v>
      </c>
      <c r="J44" s="146" t="s">
        <v>1317</v>
      </c>
      <c r="K44" s="146">
        <v>6950.9620140799998</v>
      </c>
      <c r="L44" s="146" t="s">
        <v>1317</v>
      </c>
      <c r="M44" s="146">
        <v>23649.727882558909</v>
      </c>
    </row>
    <row r="45" spans="1:13" ht="15" customHeight="1">
      <c r="A45" s="203">
        <v>39</v>
      </c>
      <c r="B45" s="127" t="s">
        <v>262</v>
      </c>
      <c r="C45" s="127">
        <v>3835.40755167</v>
      </c>
      <c r="D45" s="127">
        <v>543.08131717999993</v>
      </c>
      <c r="E45" s="127">
        <v>12991.265950493209</v>
      </c>
      <c r="F45" s="127" t="s">
        <v>1317</v>
      </c>
      <c r="G45" s="127">
        <v>630.17868078999993</v>
      </c>
      <c r="H45" s="127" t="s">
        <v>1317</v>
      </c>
      <c r="I45" s="127">
        <v>1734.3624738599999</v>
      </c>
      <c r="J45" s="127">
        <v>1833.9261423099999</v>
      </c>
      <c r="K45" s="127">
        <v>1851.52392749</v>
      </c>
      <c r="L45" s="127" t="s">
        <v>1317</v>
      </c>
      <c r="M45" s="127">
        <v>23419.74604379321</v>
      </c>
    </row>
    <row r="46" spans="1:13" s="67" customFormat="1" ht="15" customHeight="1">
      <c r="A46" s="204">
        <v>40</v>
      </c>
      <c r="B46" s="146" t="s">
        <v>410</v>
      </c>
      <c r="C46" s="146">
        <v>229.04922680000001</v>
      </c>
      <c r="D46" s="146" t="s">
        <v>1317</v>
      </c>
      <c r="E46" s="146" t="s">
        <v>1317</v>
      </c>
      <c r="F46" s="146" t="s">
        <v>1317</v>
      </c>
      <c r="G46" s="146" t="s">
        <v>1317</v>
      </c>
      <c r="H46" s="146" t="s">
        <v>1317</v>
      </c>
      <c r="I46" s="146" t="s">
        <v>1317</v>
      </c>
      <c r="J46" s="146">
        <v>22655.36286424</v>
      </c>
      <c r="K46" s="146" t="s">
        <v>1317</v>
      </c>
      <c r="L46" s="146" t="s">
        <v>1317</v>
      </c>
      <c r="M46" s="146">
        <v>22884.412091040002</v>
      </c>
    </row>
    <row r="47" spans="1:13" ht="15" customHeight="1">
      <c r="A47" s="203">
        <v>41</v>
      </c>
      <c r="B47" s="127" t="s">
        <v>401</v>
      </c>
      <c r="C47" s="127">
        <v>3310.8069106545099</v>
      </c>
      <c r="D47" s="127">
        <v>444.99059761000001</v>
      </c>
      <c r="E47" s="127">
        <v>13214.644578865891</v>
      </c>
      <c r="F47" s="127" t="s">
        <v>1317</v>
      </c>
      <c r="G47" s="127">
        <v>3983.4843860999999</v>
      </c>
      <c r="H47" s="127" t="s">
        <v>1317</v>
      </c>
      <c r="I47" s="127" t="s">
        <v>1317</v>
      </c>
      <c r="J47" s="127" t="s">
        <v>1317</v>
      </c>
      <c r="K47" s="127" t="s">
        <v>1317</v>
      </c>
      <c r="L47" s="127" t="s">
        <v>1317</v>
      </c>
      <c r="M47" s="127">
        <v>20953.926473230404</v>
      </c>
    </row>
    <row r="48" spans="1:13" s="67" customFormat="1" ht="15" customHeight="1">
      <c r="A48" s="204">
        <v>42</v>
      </c>
      <c r="B48" s="146" t="s">
        <v>943</v>
      </c>
      <c r="C48" s="146">
        <v>20301.6421424</v>
      </c>
      <c r="D48" s="146">
        <v>25.364967</v>
      </c>
      <c r="E48" s="146">
        <v>10.43828749</v>
      </c>
      <c r="F48" s="146" t="s">
        <v>1317</v>
      </c>
      <c r="G48" s="146">
        <v>528.42513470999995</v>
      </c>
      <c r="H48" s="146" t="s">
        <v>1317</v>
      </c>
      <c r="I48" s="146" t="s">
        <v>1317</v>
      </c>
      <c r="J48" s="146" t="s">
        <v>1317</v>
      </c>
      <c r="K48" s="146">
        <v>30.318386780000001</v>
      </c>
      <c r="L48" s="146" t="s">
        <v>1317</v>
      </c>
      <c r="M48" s="146">
        <v>20896.188918380001</v>
      </c>
    </row>
    <row r="49" spans="1:13" ht="15" customHeight="1">
      <c r="A49" s="203">
        <v>43</v>
      </c>
      <c r="B49" s="127" t="s">
        <v>512</v>
      </c>
      <c r="C49" s="127" t="s">
        <v>1317</v>
      </c>
      <c r="D49" s="127">
        <v>14183.97692195484</v>
      </c>
      <c r="E49" s="127">
        <v>6318.2957744141904</v>
      </c>
      <c r="F49" s="127" t="s">
        <v>1317</v>
      </c>
      <c r="G49" s="127" t="s">
        <v>1317</v>
      </c>
      <c r="H49" s="127" t="s">
        <v>1317</v>
      </c>
      <c r="I49" s="127" t="s">
        <v>1317</v>
      </c>
      <c r="J49" s="127">
        <v>123.39845907996001</v>
      </c>
      <c r="K49" s="127" t="s">
        <v>1317</v>
      </c>
      <c r="L49" s="127" t="s">
        <v>1317</v>
      </c>
      <c r="M49" s="127">
        <v>20625.671155448988</v>
      </c>
    </row>
    <row r="50" spans="1:13" s="67" customFormat="1" ht="15" customHeight="1">
      <c r="A50" s="204">
        <v>44</v>
      </c>
      <c r="B50" s="146" t="s">
        <v>319</v>
      </c>
      <c r="C50" s="146">
        <v>149.14706906000001</v>
      </c>
      <c r="D50" s="146">
        <v>723.85061332999999</v>
      </c>
      <c r="E50" s="146">
        <v>14191.369645030001</v>
      </c>
      <c r="F50" s="146" t="s">
        <v>1317</v>
      </c>
      <c r="G50" s="146">
        <v>5146.1777787303108</v>
      </c>
      <c r="H50" s="146" t="s">
        <v>1317</v>
      </c>
      <c r="I50" s="146" t="s">
        <v>1317</v>
      </c>
      <c r="J50" s="146" t="s">
        <v>1317</v>
      </c>
      <c r="K50" s="146" t="s">
        <v>1317</v>
      </c>
      <c r="L50" s="146" t="s">
        <v>1317</v>
      </c>
      <c r="M50" s="146">
        <v>20210.545106150312</v>
      </c>
    </row>
    <row r="51" spans="1:13" ht="15" customHeight="1">
      <c r="A51" s="203">
        <v>45</v>
      </c>
      <c r="B51" s="127" t="s">
        <v>626</v>
      </c>
      <c r="C51" s="127" t="s">
        <v>1317</v>
      </c>
      <c r="D51" s="127" t="s">
        <v>1317</v>
      </c>
      <c r="E51" s="127">
        <v>373.81508725999998</v>
      </c>
      <c r="F51" s="127" t="s">
        <v>1317</v>
      </c>
      <c r="G51" s="127" t="s">
        <v>1317</v>
      </c>
      <c r="H51" s="127" t="s">
        <v>1317</v>
      </c>
      <c r="I51" s="127">
        <v>18762.62347124</v>
      </c>
      <c r="J51" s="127" t="s">
        <v>1317</v>
      </c>
      <c r="K51" s="127">
        <v>90.74163270999999</v>
      </c>
      <c r="L51" s="127" t="s">
        <v>1317</v>
      </c>
      <c r="M51" s="127">
        <v>19227.180191210002</v>
      </c>
    </row>
    <row r="52" spans="1:13" s="67" customFormat="1" ht="15" customHeight="1">
      <c r="A52" s="204">
        <v>46</v>
      </c>
      <c r="B52" s="146" t="s">
        <v>861</v>
      </c>
      <c r="C52" s="146">
        <v>36.353257369999994</v>
      </c>
      <c r="D52" s="146">
        <v>6825.7412880333995</v>
      </c>
      <c r="E52" s="146">
        <v>10991.722945632289</v>
      </c>
      <c r="F52" s="146" t="s">
        <v>1317</v>
      </c>
      <c r="G52" s="146">
        <v>733.14602174000004</v>
      </c>
      <c r="H52" s="146" t="s">
        <v>1317</v>
      </c>
      <c r="I52" s="146" t="s">
        <v>1317</v>
      </c>
      <c r="J52" s="146">
        <v>103.77349799</v>
      </c>
      <c r="K52" s="146" t="s">
        <v>1317</v>
      </c>
      <c r="L52" s="146" t="s">
        <v>1317</v>
      </c>
      <c r="M52" s="146">
        <v>18690.737010765693</v>
      </c>
    </row>
    <row r="53" spans="1:13" ht="15" customHeight="1">
      <c r="A53" s="203">
        <v>47</v>
      </c>
      <c r="B53" s="127" t="s">
        <v>669</v>
      </c>
      <c r="C53" s="127">
        <v>110.81222270003001</v>
      </c>
      <c r="D53" s="127">
        <v>1982.9176312135401</v>
      </c>
      <c r="E53" s="127">
        <v>10527.6710734477</v>
      </c>
      <c r="F53" s="127" t="s">
        <v>1317</v>
      </c>
      <c r="G53" s="127">
        <v>5212.72580331474</v>
      </c>
      <c r="H53" s="127" t="s">
        <v>1317</v>
      </c>
      <c r="I53" s="127">
        <v>361.28067485000003</v>
      </c>
      <c r="J53" s="127" t="s">
        <v>1317</v>
      </c>
      <c r="K53" s="127" t="s">
        <v>1317</v>
      </c>
      <c r="L53" s="127" t="s">
        <v>1317</v>
      </c>
      <c r="M53" s="127">
        <v>18195.40740552601</v>
      </c>
    </row>
    <row r="54" spans="1:13" s="67" customFormat="1" ht="15" customHeight="1">
      <c r="A54" s="204">
        <v>48</v>
      </c>
      <c r="B54" s="146" t="s">
        <v>509</v>
      </c>
      <c r="C54" s="146">
        <v>14370.58725117528</v>
      </c>
      <c r="D54" s="146">
        <v>36.257713680000002</v>
      </c>
      <c r="E54" s="146">
        <v>243.91547802929</v>
      </c>
      <c r="F54" s="146" t="s">
        <v>1317</v>
      </c>
      <c r="G54" s="146">
        <v>3225.8791315517501</v>
      </c>
      <c r="H54" s="146" t="s">
        <v>1317</v>
      </c>
      <c r="I54" s="146" t="s">
        <v>1317</v>
      </c>
      <c r="J54" s="146" t="s">
        <v>1317</v>
      </c>
      <c r="K54" s="146" t="s">
        <v>1317</v>
      </c>
      <c r="L54" s="146" t="s">
        <v>1317</v>
      </c>
      <c r="M54" s="146">
        <v>17876.639574436318</v>
      </c>
    </row>
    <row r="55" spans="1:13" ht="15" customHeight="1">
      <c r="A55" s="203">
        <v>49</v>
      </c>
      <c r="B55" s="127" t="s">
        <v>93</v>
      </c>
      <c r="C55" s="127">
        <v>16715.900065829999</v>
      </c>
      <c r="D55" s="127">
        <v>147.16726449999999</v>
      </c>
      <c r="E55" s="127">
        <v>816.77468160000001</v>
      </c>
      <c r="F55" s="127" t="s">
        <v>1317</v>
      </c>
      <c r="G55" s="127">
        <v>10.011244550000001</v>
      </c>
      <c r="H55" s="127" t="s">
        <v>1317</v>
      </c>
      <c r="I55" s="127" t="s">
        <v>1317</v>
      </c>
      <c r="J55" s="127" t="s">
        <v>1317</v>
      </c>
      <c r="K55" s="127" t="s">
        <v>1317</v>
      </c>
      <c r="L55" s="127" t="s">
        <v>1317</v>
      </c>
      <c r="M55" s="127">
        <v>17689.853256480001</v>
      </c>
    </row>
    <row r="56" spans="1:13" s="67" customFormat="1" ht="15" customHeight="1">
      <c r="A56" s="204">
        <v>50</v>
      </c>
      <c r="B56" s="146" t="s">
        <v>198</v>
      </c>
      <c r="C56" s="146">
        <v>8664.1367101100004</v>
      </c>
      <c r="D56" s="146">
        <v>345.31520613999999</v>
      </c>
      <c r="E56" s="146">
        <v>2682.58116913</v>
      </c>
      <c r="F56" s="146" t="s">
        <v>1317</v>
      </c>
      <c r="G56" s="146">
        <v>196.03732952000001</v>
      </c>
      <c r="H56" s="146" t="s">
        <v>1317</v>
      </c>
      <c r="I56" s="146">
        <v>5122.9076159200004</v>
      </c>
      <c r="J56" s="146">
        <v>320.12122904</v>
      </c>
      <c r="K56" s="146">
        <v>183.19049332</v>
      </c>
      <c r="L56" s="146" t="s">
        <v>1317</v>
      </c>
      <c r="M56" s="146">
        <v>17514.289753180001</v>
      </c>
    </row>
    <row r="57" spans="1:13" ht="15" customHeight="1">
      <c r="A57" s="203">
        <v>51</v>
      </c>
      <c r="B57" s="127" t="s">
        <v>1184</v>
      </c>
      <c r="C57" s="127" t="s">
        <v>1317</v>
      </c>
      <c r="D57" s="127" t="s">
        <v>1317</v>
      </c>
      <c r="E57" s="127">
        <v>7966.3947920399996</v>
      </c>
      <c r="F57" s="127" t="s">
        <v>1317</v>
      </c>
      <c r="G57" s="127" t="s">
        <v>1317</v>
      </c>
      <c r="H57" s="127" t="s">
        <v>1317</v>
      </c>
      <c r="I57" s="127">
        <v>7803.0400905900005</v>
      </c>
      <c r="J57" s="127">
        <v>554.13973583000006</v>
      </c>
      <c r="K57" s="127">
        <v>838.63558777000003</v>
      </c>
      <c r="L57" s="127" t="s">
        <v>1317</v>
      </c>
      <c r="M57" s="127">
        <v>17162.21020623</v>
      </c>
    </row>
    <row r="58" spans="1:13" s="67" customFormat="1" ht="15" customHeight="1">
      <c r="A58" s="204">
        <v>52</v>
      </c>
      <c r="B58" s="146" t="s">
        <v>1116</v>
      </c>
      <c r="C58" s="146" t="s">
        <v>1317</v>
      </c>
      <c r="D58" s="146" t="s">
        <v>1317</v>
      </c>
      <c r="E58" s="146">
        <v>17100.281138046303</v>
      </c>
      <c r="F58" s="146" t="s">
        <v>1317</v>
      </c>
      <c r="G58" s="146" t="s">
        <v>1317</v>
      </c>
      <c r="H58" s="146" t="s">
        <v>1317</v>
      </c>
      <c r="I58" s="146" t="s">
        <v>1317</v>
      </c>
      <c r="J58" s="146" t="s">
        <v>1317</v>
      </c>
      <c r="K58" s="146" t="s">
        <v>1317</v>
      </c>
      <c r="L58" s="146" t="s">
        <v>1317</v>
      </c>
      <c r="M58" s="146">
        <v>17100.281138046303</v>
      </c>
    </row>
    <row r="59" spans="1:13" ht="15" customHeight="1">
      <c r="A59" s="203">
        <v>53</v>
      </c>
      <c r="B59" s="127" t="s">
        <v>739</v>
      </c>
      <c r="C59" s="127" t="s">
        <v>1317</v>
      </c>
      <c r="D59" s="127">
        <v>199.74634161</v>
      </c>
      <c r="E59" s="127">
        <v>13409.10770032467</v>
      </c>
      <c r="F59" s="127" t="s">
        <v>1317</v>
      </c>
      <c r="G59" s="127">
        <v>3315.8548588449403</v>
      </c>
      <c r="H59" s="127" t="s">
        <v>1317</v>
      </c>
      <c r="I59" s="127" t="s">
        <v>1317</v>
      </c>
      <c r="J59" s="127" t="s">
        <v>1317</v>
      </c>
      <c r="K59" s="127" t="s">
        <v>1317</v>
      </c>
      <c r="L59" s="127" t="s">
        <v>1317</v>
      </c>
      <c r="M59" s="127">
        <v>16924.708900779609</v>
      </c>
    </row>
    <row r="60" spans="1:13" s="67" customFormat="1" ht="15" customHeight="1">
      <c r="A60" s="204">
        <v>54</v>
      </c>
      <c r="B60" s="146" t="s">
        <v>448</v>
      </c>
      <c r="C60" s="146">
        <v>9490.2233981299996</v>
      </c>
      <c r="D60" s="146">
        <v>299.96244471</v>
      </c>
      <c r="E60" s="146">
        <v>5850.7438772299993</v>
      </c>
      <c r="F60" s="146" t="s">
        <v>1317</v>
      </c>
      <c r="G60" s="146">
        <v>823.72070417999998</v>
      </c>
      <c r="H60" s="146" t="s">
        <v>1317</v>
      </c>
      <c r="I60" s="146" t="s">
        <v>1317</v>
      </c>
      <c r="J60" s="146" t="s">
        <v>1317</v>
      </c>
      <c r="K60" s="146" t="s">
        <v>1317</v>
      </c>
      <c r="L60" s="146" t="s">
        <v>1317</v>
      </c>
      <c r="M60" s="146">
        <v>16464.650424249998</v>
      </c>
    </row>
    <row r="61" spans="1:13" ht="15" customHeight="1">
      <c r="A61" s="203">
        <v>55</v>
      </c>
      <c r="B61" s="127" t="s">
        <v>110</v>
      </c>
      <c r="C61" s="127">
        <v>16104.233187431219</v>
      </c>
      <c r="D61" s="127">
        <v>96.440055699959998</v>
      </c>
      <c r="E61" s="127">
        <v>4.1415162617000005</v>
      </c>
      <c r="F61" s="127" t="s">
        <v>1317</v>
      </c>
      <c r="G61" s="127" t="s">
        <v>1317</v>
      </c>
      <c r="H61" s="127" t="s">
        <v>1317</v>
      </c>
      <c r="I61" s="127" t="s">
        <v>1317</v>
      </c>
      <c r="J61" s="127" t="s">
        <v>1317</v>
      </c>
      <c r="K61" s="127" t="s">
        <v>1317</v>
      </c>
      <c r="L61" s="127" t="s">
        <v>1317</v>
      </c>
      <c r="M61" s="127">
        <v>16204.814759392879</v>
      </c>
    </row>
    <row r="62" spans="1:13" s="67" customFormat="1" ht="15" customHeight="1">
      <c r="A62" s="204">
        <v>56</v>
      </c>
      <c r="B62" s="146" t="s">
        <v>907</v>
      </c>
      <c r="C62" s="146">
        <v>298.81930295999996</v>
      </c>
      <c r="D62" s="146">
        <v>40.921082560000002</v>
      </c>
      <c r="E62" s="146">
        <v>335.78810927999996</v>
      </c>
      <c r="F62" s="146" t="s">
        <v>1317</v>
      </c>
      <c r="G62" s="146" t="s">
        <v>1317</v>
      </c>
      <c r="H62" s="146" t="s">
        <v>1317</v>
      </c>
      <c r="I62" s="146">
        <v>296.68385102999997</v>
      </c>
      <c r="J62" s="146">
        <v>13508.872437799999</v>
      </c>
      <c r="K62" s="146">
        <v>1555.31929668</v>
      </c>
      <c r="L62" s="146" t="s">
        <v>1317</v>
      </c>
      <c r="M62" s="146">
        <v>16036.404080309998</v>
      </c>
    </row>
    <row r="63" spans="1:13" ht="15" customHeight="1">
      <c r="A63" s="203">
        <v>57</v>
      </c>
      <c r="B63" s="127" t="s">
        <v>369</v>
      </c>
      <c r="C63" s="127" t="s">
        <v>1317</v>
      </c>
      <c r="D63" s="127" t="s">
        <v>1317</v>
      </c>
      <c r="E63" s="127">
        <v>15518.03881324929</v>
      </c>
      <c r="F63" s="127" t="s">
        <v>1317</v>
      </c>
      <c r="G63" s="127" t="s">
        <v>1317</v>
      </c>
      <c r="H63" s="127" t="s">
        <v>1317</v>
      </c>
      <c r="I63" s="127" t="s">
        <v>1317</v>
      </c>
      <c r="J63" s="127" t="s">
        <v>1317</v>
      </c>
      <c r="K63" s="127" t="s">
        <v>1317</v>
      </c>
      <c r="L63" s="127" t="s">
        <v>1317</v>
      </c>
      <c r="M63" s="127">
        <v>15518.03881324929</v>
      </c>
    </row>
    <row r="64" spans="1:13" s="67" customFormat="1" ht="15" customHeight="1">
      <c r="A64" s="204">
        <v>58</v>
      </c>
      <c r="B64" s="146" t="s">
        <v>595</v>
      </c>
      <c r="C64" s="146">
        <v>10089.274641760001</v>
      </c>
      <c r="D64" s="146" t="s">
        <v>1317</v>
      </c>
      <c r="E64" s="146">
        <v>68.34492268000001</v>
      </c>
      <c r="F64" s="146" t="s">
        <v>1317</v>
      </c>
      <c r="G64" s="146">
        <v>4910.6679856499995</v>
      </c>
      <c r="H64" s="146" t="s">
        <v>1317</v>
      </c>
      <c r="I64" s="146" t="s">
        <v>1317</v>
      </c>
      <c r="J64" s="146" t="s">
        <v>1317</v>
      </c>
      <c r="K64" s="146">
        <v>239.54377780999999</v>
      </c>
      <c r="L64" s="146" t="s">
        <v>1317</v>
      </c>
      <c r="M64" s="146">
        <v>15307.831327900001</v>
      </c>
    </row>
    <row r="65" spans="1:13" ht="15" customHeight="1">
      <c r="A65" s="203">
        <v>59</v>
      </c>
      <c r="B65" s="127" t="s">
        <v>1394</v>
      </c>
      <c r="C65" s="127">
        <v>8987.2893586773116</v>
      </c>
      <c r="D65" s="127" t="s">
        <v>1317</v>
      </c>
      <c r="E65" s="127">
        <v>3715.93885403998</v>
      </c>
      <c r="F65" s="127" t="s">
        <v>1317</v>
      </c>
      <c r="G65" s="127">
        <v>2531.5330370801803</v>
      </c>
      <c r="H65" s="127" t="s">
        <v>1317</v>
      </c>
      <c r="I65" s="127" t="s">
        <v>1317</v>
      </c>
      <c r="J65" s="127" t="s">
        <v>1317</v>
      </c>
      <c r="K65" s="127" t="s">
        <v>1317</v>
      </c>
      <c r="L65" s="127" t="s">
        <v>1317</v>
      </c>
      <c r="M65" s="127">
        <v>15234.761249797471</v>
      </c>
    </row>
    <row r="66" spans="1:13" s="67" customFormat="1" ht="15" customHeight="1">
      <c r="A66" s="204">
        <v>60</v>
      </c>
      <c r="B66" s="146" t="s">
        <v>1041</v>
      </c>
      <c r="C66" s="146">
        <v>54.265665079999998</v>
      </c>
      <c r="D66" s="146">
        <v>4237.4632266099998</v>
      </c>
      <c r="E66" s="146">
        <v>2226.5244028899997</v>
      </c>
      <c r="F66" s="146" t="s">
        <v>1317</v>
      </c>
      <c r="G66" s="146" t="s">
        <v>1317</v>
      </c>
      <c r="H66" s="146" t="s">
        <v>1317</v>
      </c>
      <c r="I66" s="146">
        <v>2109.7176607699998</v>
      </c>
      <c r="J66" s="146">
        <v>6088.4036873499999</v>
      </c>
      <c r="K66" s="146">
        <v>333.75627219</v>
      </c>
      <c r="L66" s="146" t="s">
        <v>1317</v>
      </c>
      <c r="M66" s="146">
        <v>15050.13091489</v>
      </c>
    </row>
    <row r="67" spans="1:13" ht="15" customHeight="1">
      <c r="A67" s="203">
        <v>61</v>
      </c>
      <c r="B67" s="127" t="s">
        <v>1398</v>
      </c>
      <c r="C67" s="127">
        <v>5353.5976997799999</v>
      </c>
      <c r="D67" s="127">
        <v>2.89180737</v>
      </c>
      <c r="E67" s="127">
        <v>774.25726878</v>
      </c>
      <c r="F67" s="127" t="s">
        <v>1317</v>
      </c>
      <c r="G67" s="127">
        <v>1739.52560926</v>
      </c>
      <c r="H67" s="127" t="s">
        <v>1317</v>
      </c>
      <c r="I67" s="127">
        <v>734.81815186999995</v>
      </c>
      <c r="J67" s="127">
        <v>372.82844460000001</v>
      </c>
      <c r="K67" s="127">
        <v>5184.5542952200003</v>
      </c>
      <c r="L67" s="127" t="s">
        <v>1317</v>
      </c>
      <c r="M67" s="127">
        <v>14162.473276879999</v>
      </c>
    </row>
    <row r="68" spans="1:13" s="67" customFormat="1" ht="15" customHeight="1">
      <c r="A68" s="204">
        <v>62</v>
      </c>
      <c r="B68" s="146" t="s">
        <v>68</v>
      </c>
      <c r="C68" s="146" t="s">
        <v>1317</v>
      </c>
      <c r="D68" s="146">
        <v>12365.158431</v>
      </c>
      <c r="E68" s="146">
        <v>355.08075380000002</v>
      </c>
      <c r="F68" s="146" t="s">
        <v>1317</v>
      </c>
      <c r="G68" s="146">
        <v>214.27627328</v>
      </c>
      <c r="H68" s="146" t="s">
        <v>1317</v>
      </c>
      <c r="I68" s="146" t="s">
        <v>1317</v>
      </c>
      <c r="J68" s="146">
        <v>662.5635592000001</v>
      </c>
      <c r="K68" s="146" t="s">
        <v>1317</v>
      </c>
      <c r="L68" s="146" t="s">
        <v>1317</v>
      </c>
      <c r="M68" s="146">
        <v>13597.079017280001</v>
      </c>
    </row>
    <row r="69" spans="1:13" ht="15" customHeight="1">
      <c r="A69" s="203">
        <v>63</v>
      </c>
      <c r="B69" s="127" t="s">
        <v>104</v>
      </c>
      <c r="C69" s="127" t="s">
        <v>1317</v>
      </c>
      <c r="D69" s="127">
        <v>394.41043194999997</v>
      </c>
      <c r="E69" s="127">
        <v>223.26854774</v>
      </c>
      <c r="F69" s="127" t="s">
        <v>1317</v>
      </c>
      <c r="G69" s="127" t="s">
        <v>1317</v>
      </c>
      <c r="H69" s="127">
        <v>12976.376279389999</v>
      </c>
      <c r="I69" s="127" t="s">
        <v>1317</v>
      </c>
      <c r="J69" s="127" t="s">
        <v>1317</v>
      </c>
      <c r="K69" s="127" t="s">
        <v>1317</v>
      </c>
      <c r="L69" s="127" t="s">
        <v>1317</v>
      </c>
      <c r="M69" s="127">
        <v>13594.055259079998</v>
      </c>
    </row>
    <row r="70" spans="1:13" s="67" customFormat="1" ht="15" customHeight="1">
      <c r="A70" s="204">
        <v>64</v>
      </c>
      <c r="B70" s="146" t="s">
        <v>427</v>
      </c>
      <c r="C70" s="146">
        <v>10808.558034580001</v>
      </c>
      <c r="D70" s="146">
        <v>32.706660800000002</v>
      </c>
      <c r="E70" s="146">
        <v>93.786699980000009</v>
      </c>
      <c r="F70" s="146">
        <v>13.74603559</v>
      </c>
      <c r="G70" s="146">
        <v>1978.3946511500001</v>
      </c>
      <c r="H70" s="146" t="s">
        <v>1317</v>
      </c>
      <c r="I70" s="146" t="s">
        <v>1317</v>
      </c>
      <c r="J70" s="146" t="s">
        <v>1317</v>
      </c>
      <c r="K70" s="146" t="s">
        <v>1317</v>
      </c>
      <c r="L70" s="146" t="s">
        <v>1317</v>
      </c>
      <c r="M70" s="146">
        <v>12927.192082100002</v>
      </c>
    </row>
    <row r="71" spans="1:13" ht="15" customHeight="1">
      <c r="A71" s="203">
        <v>65</v>
      </c>
      <c r="B71" s="127" t="s">
        <v>932</v>
      </c>
      <c r="C71" s="127" t="s">
        <v>1317</v>
      </c>
      <c r="D71" s="127">
        <v>585.85897924000005</v>
      </c>
      <c r="E71" s="127" t="s">
        <v>1317</v>
      </c>
      <c r="F71" s="127" t="s">
        <v>1317</v>
      </c>
      <c r="G71" s="127" t="s">
        <v>1317</v>
      </c>
      <c r="H71" s="127" t="s">
        <v>1317</v>
      </c>
      <c r="I71" s="127">
        <v>420.23633333999999</v>
      </c>
      <c r="J71" s="127">
        <v>11282.410335969998</v>
      </c>
      <c r="K71" s="127">
        <v>261.58867319999996</v>
      </c>
      <c r="L71" s="127" t="s">
        <v>1317</v>
      </c>
      <c r="M71" s="127">
        <v>12550.094321749999</v>
      </c>
    </row>
    <row r="72" spans="1:13" s="67" customFormat="1" ht="15" customHeight="1">
      <c r="A72" s="204">
        <v>66</v>
      </c>
      <c r="B72" s="146" t="s">
        <v>590</v>
      </c>
      <c r="C72" s="146">
        <v>1010.58146451</v>
      </c>
      <c r="D72" s="146">
        <v>104.71478116</v>
      </c>
      <c r="E72" s="146">
        <v>10709.97152743163</v>
      </c>
      <c r="F72" s="146" t="s">
        <v>1317</v>
      </c>
      <c r="G72" s="146" t="s">
        <v>1317</v>
      </c>
      <c r="H72" s="146" t="s">
        <v>1317</v>
      </c>
      <c r="I72" s="146">
        <v>567.34132942999997</v>
      </c>
      <c r="J72" s="146" t="s">
        <v>1317</v>
      </c>
      <c r="K72" s="146" t="s">
        <v>1317</v>
      </c>
      <c r="L72" s="146" t="s">
        <v>1317</v>
      </c>
      <c r="M72" s="146">
        <v>12392.609102531631</v>
      </c>
    </row>
    <row r="73" spans="1:13" ht="15" customHeight="1">
      <c r="A73" s="203">
        <v>67</v>
      </c>
      <c r="B73" s="127" t="s">
        <v>336</v>
      </c>
      <c r="C73" s="127">
        <v>158.30819593000001</v>
      </c>
      <c r="D73" s="127" t="s">
        <v>1317</v>
      </c>
      <c r="E73" s="127">
        <v>188.94754966002</v>
      </c>
      <c r="F73" s="127" t="s">
        <v>1317</v>
      </c>
      <c r="G73" s="127">
        <v>10.26613191</v>
      </c>
      <c r="H73" s="127" t="s">
        <v>1317</v>
      </c>
      <c r="I73" s="127">
        <v>11981.338071391809</v>
      </c>
      <c r="J73" s="127" t="s">
        <v>1317</v>
      </c>
      <c r="K73" s="127" t="s">
        <v>1317</v>
      </c>
      <c r="L73" s="127" t="s">
        <v>1317</v>
      </c>
      <c r="M73" s="127">
        <v>12338.859948891828</v>
      </c>
    </row>
    <row r="74" spans="1:13" s="67" customFormat="1" ht="15" customHeight="1">
      <c r="A74" s="204">
        <v>68</v>
      </c>
      <c r="B74" s="146" t="s">
        <v>272</v>
      </c>
      <c r="C74" s="146" t="s">
        <v>1317</v>
      </c>
      <c r="D74" s="146">
        <v>594.19366080999998</v>
      </c>
      <c r="E74" s="146">
        <v>9036.1552943099996</v>
      </c>
      <c r="F74" s="146" t="s">
        <v>1317</v>
      </c>
      <c r="G74" s="146">
        <v>1610.78469632</v>
      </c>
      <c r="H74" s="146" t="s">
        <v>1317</v>
      </c>
      <c r="I74" s="146" t="s">
        <v>1317</v>
      </c>
      <c r="J74" s="146">
        <v>921.26236599000003</v>
      </c>
      <c r="K74" s="146" t="s">
        <v>1317</v>
      </c>
      <c r="L74" s="146" t="s">
        <v>1317</v>
      </c>
      <c r="M74" s="146">
        <v>12162.396017429999</v>
      </c>
    </row>
    <row r="75" spans="1:13" ht="15" customHeight="1">
      <c r="A75" s="203">
        <v>69</v>
      </c>
      <c r="B75" s="127" t="s">
        <v>497</v>
      </c>
      <c r="C75" s="127" t="s">
        <v>1317</v>
      </c>
      <c r="D75" s="127">
        <v>53.67403668</v>
      </c>
      <c r="E75" s="127">
        <v>8684.2147655300014</v>
      </c>
      <c r="F75" s="127" t="s">
        <v>1317</v>
      </c>
      <c r="G75" s="127" t="s">
        <v>1317</v>
      </c>
      <c r="H75" s="127" t="s">
        <v>1317</v>
      </c>
      <c r="I75" s="127">
        <v>2735.8310138800002</v>
      </c>
      <c r="J75" s="127" t="s">
        <v>1317</v>
      </c>
      <c r="K75" s="127">
        <v>514.47127298999999</v>
      </c>
      <c r="L75" s="127" t="s">
        <v>1317</v>
      </c>
      <c r="M75" s="127">
        <v>11988.191089080003</v>
      </c>
    </row>
    <row r="76" spans="1:13" s="67" customFormat="1" ht="15" customHeight="1">
      <c r="A76" s="204">
        <v>70</v>
      </c>
      <c r="B76" s="146" t="s">
        <v>934</v>
      </c>
      <c r="C76" s="146" t="s">
        <v>1317</v>
      </c>
      <c r="D76" s="146" t="s">
        <v>1317</v>
      </c>
      <c r="E76" s="146" t="s">
        <v>1317</v>
      </c>
      <c r="F76" s="146" t="s">
        <v>1317</v>
      </c>
      <c r="G76" s="146" t="s">
        <v>1317</v>
      </c>
      <c r="H76" s="146" t="s">
        <v>1317</v>
      </c>
      <c r="I76" s="146">
        <v>11907.23857662</v>
      </c>
      <c r="J76" s="146" t="s">
        <v>1317</v>
      </c>
      <c r="K76" s="146" t="s">
        <v>1317</v>
      </c>
      <c r="L76" s="146" t="s">
        <v>1317</v>
      </c>
      <c r="M76" s="146">
        <v>11907.23857662</v>
      </c>
    </row>
    <row r="77" spans="1:13" ht="15" customHeight="1">
      <c r="A77" s="203">
        <v>71</v>
      </c>
      <c r="B77" s="127" t="s">
        <v>435</v>
      </c>
      <c r="C77" s="127" t="s">
        <v>1317</v>
      </c>
      <c r="D77" s="127" t="s">
        <v>1317</v>
      </c>
      <c r="E77" s="127">
        <v>8238.2799542800003</v>
      </c>
      <c r="F77" s="127" t="s">
        <v>1317</v>
      </c>
      <c r="G77" s="127" t="s">
        <v>1317</v>
      </c>
      <c r="H77" s="127" t="s">
        <v>1317</v>
      </c>
      <c r="I77" s="127">
        <v>3631.3178648799999</v>
      </c>
      <c r="J77" s="127" t="s">
        <v>1317</v>
      </c>
      <c r="K77" s="127" t="s">
        <v>1317</v>
      </c>
      <c r="L77" s="127" t="s">
        <v>1317</v>
      </c>
      <c r="M77" s="127">
        <v>11869.597819160001</v>
      </c>
    </row>
    <row r="78" spans="1:13" s="67" customFormat="1" ht="15" customHeight="1">
      <c r="A78" s="204">
        <v>72</v>
      </c>
      <c r="B78" s="146" t="s">
        <v>647</v>
      </c>
      <c r="C78" s="146">
        <v>971.57891937958004</v>
      </c>
      <c r="D78" s="146">
        <v>968.54697327999997</v>
      </c>
      <c r="E78" s="146">
        <v>8289.9151529575902</v>
      </c>
      <c r="F78" s="146" t="s">
        <v>1317</v>
      </c>
      <c r="G78" s="146">
        <v>1627.3864483399798</v>
      </c>
      <c r="H78" s="146" t="s">
        <v>1317</v>
      </c>
      <c r="I78" s="146" t="s">
        <v>1317</v>
      </c>
      <c r="J78" s="146" t="s">
        <v>1317</v>
      </c>
      <c r="K78" s="146" t="s">
        <v>1317</v>
      </c>
      <c r="L78" s="146" t="s">
        <v>1317</v>
      </c>
      <c r="M78" s="146">
        <v>11857.42749395715</v>
      </c>
    </row>
    <row r="79" spans="1:13" ht="15" customHeight="1">
      <c r="A79" s="203">
        <v>73</v>
      </c>
      <c r="B79" s="127" t="s">
        <v>690</v>
      </c>
      <c r="C79" s="127" t="s">
        <v>1317</v>
      </c>
      <c r="D79" s="127">
        <v>4367.2153556742005</v>
      </c>
      <c r="E79" s="127">
        <v>6810.58354511998</v>
      </c>
      <c r="F79" s="127" t="s">
        <v>1317</v>
      </c>
      <c r="G79" s="127">
        <v>173.16272315040001</v>
      </c>
      <c r="H79" s="127" t="s">
        <v>1317</v>
      </c>
      <c r="I79" s="127" t="s">
        <v>1317</v>
      </c>
      <c r="J79" s="127" t="s">
        <v>1317</v>
      </c>
      <c r="K79" s="127" t="s">
        <v>1317</v>
      </c>
      <c r="L79" s="127" t="s">
        <v>1317</v>
      </c>
      <c r="M79" s="127">
        <v>11350.96162394458</v>
      </c>
    </row>
    <row r="80" spans="1:13" s="67" customFormat="1" ht="15" customHeight="1">
      <c r="A80" s="204">
        <v>74</v>
      </c>
      <c r="B80" s="146" t="s">
        <v>645</v>
      </c>
      <c r="C80" s="146">
        <v>1165.7878348199999</v>
      </c>
      <c r="D80" s="146">
        <v>1357.6400286545802</v>
      </c>
      <c r="E80" s="146">
        <v>7992.1121412413904</v>
      </c>
      <c r="F80" s="146" t="s">
        <v>1317</v>
      </c>
      <c r="G80" s="146">
        <v>661.24026657000002</v>
      </c>
      <c r="H80" s="146" t="s">
        <v>1317</v>
      </c>
      <c r="I80" s="146" t="s">
        <v>1317</v>
      </c>
      <c r="J80" s="146">
        <v>147.96221237</v>
      </c>
      <c r="K80" s="146" t="s">
        <v>1317</v>
      </c>
      <c r="L80" s="146" t="s">
        <v>1317</v>
      </c>
      <c r="M80" s="146">
        <v>11324.742483655969</v>
      </c>
    </row>
    <row r="81" spans="1:13" ht="15" customHeight="1">
      <c r="A81" s="203">
        <v>75</v>
      </c>
      <c r="B81" s="127" t="s">
        <v>660</v>
      </c>
      <c r="C81" s="127" t="s">
        <v>1317</v>
      </c>
      <c r="D81" s="127" t="s">
        <v>1317</v>
      </c>
      <c r="E81" s="127">
        <v>44.501899330000001</v>
      </c>
      <c r="F81" s="127" t="s">
        <v>1317</v>
      </c>
      <c r="G81" s="127" t="s">
        <v>1317</v>
      </c>
      <c r="H81" s="127" t="s">
        <v>1317</v>
      </c>
      <c r="I81" s="127">
        <v>2.9432748100000001</v>
      </c>
      <c r="J81" s="127">
        <v>549.75002540000003</v>
      </c>
      <c r="K81" s="127">
        <v>10708.471319329999</v>
      </c>
      <c r="L81" s="127" t="s">
        <v>1317</v>
      </c>
      <c r="M81" s="127">
        <v>11305.666518869999</v>
      </c>
    </row>
    <row r="82" spans="1:13" s="67" customFormat="1" ht="15" customHeight="1">
      <c r="A82" s="204">
        <v>76</v>
      </c>
      <c r="B82" s="146" t="s">
        <v>89</v>
      </c>
      <c r="C82" s="146">
        <v>938.32413565999991</v>
      </c>
      <c r="D82" s="146" t="s">
        <v>1317</v>
      </c>
      <c r="E82" s="146">
        <v>1649.68511543</v>
      </c>
      <c r="F82" s="146" t="s">
        <v>1317</v>
      </c>
      <c r="G82" s="146" t="s">
        <v>1317</v>
      </c>
      <c r="H82" s="146" t="s">
        <v>1317</v>
      </c>
      <c r="I82" s="146">
        <v>8701.3508339799992</v>
      </c>
      <c r="J82" s="146">
        <v>2.54741309</v>
      </c>
      <c r="K82" s="146" t="s">
        <v>1317</v>
      </c>
      <c r="L82" s="146" t="s">
        <v>1317</v>
      </c>
      <c r="M82" s="146">
        <v>11291.907498159999</v>
      </c>
    </row>
    <row r="83" spans="1:13" ht="15" customHeight="1">
      <c r="A83" s="203">
        <v>77</v>
      </c>
      <c r="B83" s="127" t="s">
        <v>1030</v>
      </c>
      <c r="C83" s="127">
        <v>8467.5035741800002</v>
      </c>
      <c r="D83" s="127" t="s">
        <v>1317</v>
      </c>
      <c r="E83" s="127">
        <v>292.16942225999998</v>
      </c>
      <c r="F83" s="127" t="s">
        <v>1317</v>
      </c>
      <c r="G83" s="127">
        <v>2466.02296656</v>
      </c>
      <c r="H83" s="127" t="s">
        <v>1317</v>
      </c>
      <c r="I83" s="127" t="s">
        <v>1317</v>
      </c>
      <c r="J83" s="127" t="s">
        <v>1317</v>
      </c>
      <c r="K83" s="127" t="s">
        <v>1317</v>
      </c>
      <c r="L83" s="127" t="s">
        <v>1317</v>
      </c>
      <c r="M83" s="127">
        <v>11225.695963</v>
      </c>
    </row>
    <row r="84" spans="1:13" s="67" customFormat="1" ht="15" customHeight="1">
      <c r="A84" s="204">
        <v>78</v>
      </c>
      <c r="B84" s="146" t="s">
        <v>212</v>
      </c>
      <c r="C84" s="146" t="s">
        <v>1317</v>
      </c>
      <c r="D84" s="146">
        <v>10526.66522691</v>
      </c>
      <c r="E84" s="146">
        <v>598.02611022999997</v>
      </c>
      <c r="F84" s="146" t="s">
        <v>1317</v>
      </c>
      <c r="G84" s="146" t="s">
        <v>1317</v>
      </c>
      <c r="H84" s="146" t="s">
        <v>1317</v>
      </c>
      <c r="I84" s="146" t="s">
        <v>1317</v>
      </c>
      <c r="J84" s="146">
        <v>64.535394920000002</v>
      </c>
      <c r="K84" s="146" t="s">
        <v>1317</v>
      </c>
      <c r="L84" s="146" t="s">
        <v>1317</v>
      </c>
      <c r="M84" s="146">
        <v>11189.226732059999</v>
      </c>
    </row>
    <row r="85" spans="1:13" ht="15" customHeight="1">
      <c r="A85" s="203">
        <v>79</v>
      </c>
      <c r="B85" s="127" t="s">
        <v>372</v>
      </c>
      <c r="C85" s="127" t="s">
        <v>1317</v>
      </c>
      <c r="D85" s="127" t="s">
        <v>1317</v>
      </c>
      <c r="E85" s="127">
        <v>953.41351197000006</v>
      </c>
      <c r="F85" s="127" t="s">
        <v>1317</v>
      </c>
      <c r="G85" s="127" t="s">
        <v>1317</v>
      </c>
      <c r="H85" s="127" t="s">
        <v>1317</v>
      </c>
      <c r="I85" s="127">
        <v>9807.6007123799991</v>
      </c>
      <c r="J85" s="127" t="s">
        <v>1317</v>
      </c>
      <c r="K85" s="127" t="s">
        <v>1317</v>
      </c>
      <c r="L85" s="127" t="s">
        <v>1317</v>
      </c>
      <c r="M85" s="127">
        <v>10761.014224349999</v>
      </c>
    </row>
    <row r="86" spans="1:13" s="67" customFormat="1" ht="15" customHeight="1">
      <c r="A86" s="204">
        <v>80</v>
      </c>
      <c r="B86" s="146" t="s">
        <v>547</v>
      </c>
      <c r="C86" s="146">
        <v>581.67394948000003</v>
      </c>
      <c r="D86" s="146">
        <v>40.989420150000001</v>
      </c>
      <c r="E86" s="146">
        <v>865.84005673000001</v>
      </c>
      <c r="F86" s="146" t="s">
        <v>1317</v>
      </c>
      <c r="G86" s="146">
        <v>4.1603335699999997</v>
      </c>
      <c r="H86" s="146" t="s">
        <v>1317</v>
      </c>
      <c r="I86" s="146" t="s">
        <v>1317</v>
      </c>
      <c r="J86" s="146" t="s">
        <v>1317</v>
      </c>
      <c r="K86" s="146">
        <v>9125.7479913999996</v>
      </c>
      <c r="L86" s="146" t="s">
        <v>1317</v>
      </c>
      <c r="M86" s="146">
        <v>10618.411751329999</v>
      </c>
    </row>
    <row r="87" spans="1:13" ht="15" customHeight="1">
      <c r="A87" s="203">
        <v>81</v>
      </c>
      <c r="B87" s="127" t="s">
        <v>931</v>
      </c>
      <c r="C87" s="127" t="s">
        <v>1317</v>
      </c>
      <c r="D87" s="127" t="s">
        <v>1317</v>
      </c>
      <c r="E87" s="127" t="s">
        <v>1317</v>
      </c>
      <c r="F87" s="127" t="s">
        <v>1317</v>
      </c>
      <c r="G87" s="127" t="s">
        <v>1317</v>
      </c>
      <c r="H87" s="127" t="s">
        <v>1317</v>
      </c>
      <c r="I87" s="127" t="s">
        <v>1317</v>
      </c>
      <c r="J87" s="127">
        <v>10296.474765879999</v>
      </c>
      <c r="K87" s="127" t="s">
        <v>1317</v>
      </c>
      <c r="L87" s="127" t="s">
        <v>1317</v>
      </c>
      <c r="M87" s="127">
        <v>10296.474765879999</v>
      </c>
    </row>
    <row r="88" spans="1:13" s="67" customFormat="1" ht="15" customHeight="1">
      <c r="A88" s="204">
        <v>82</v>
      </c>
      <c r="B88" s="146" t="s">
        <v>780</v>
      </c>
      <c r="C88" s="146">
        <v>7480.6310385799998</v>
      </c>
      <c r="D88" s="146">
        <v>236.80121227999999</v>
      </c>
      <c r="E88" s="146">
        <v>499.83678416000004</v>
      </c>
      <c r="F88" s="146" t="s">
        <v>1317</v>
      </c>
      <c r="G88" s="146">
        <v>714.63738372</v>
      </c>
      <c r="H88" s="146">
        <v>3.7031999099999999</v>
      </c>
      <c r="I88" s="146">
        <v>506.85746325999997</v>
      </c>
      <c r="J88" s="146" t="s">
        <v>1317</v>
      </c>
      <c r="K88" s="146">
        <v>851.53615436999996</v>
      </c>
      <c r="L88" s="146" t="s">
        <v>1317</v>
      </c>
      <c r="M88" s="146">
        <v>10294.003236279999</v>
      </c>
    </row>
    <row r="89" spans="1:13" ht="15" customHeight="1">
      <c r="A89" s="203">
        <v>83</v>
      </c>
      <c r="B89" s="127" t="s">
        <v>471</v>
      </c>
      <c r="C89" s="127">
        <v>3497.3164353400002</v>
      </c>
      <c r="D89" s="127">
        <v>1598.37590316</v>
      </c>
      <c r="E89" s="127">
        <v>1851.0218200899999</v>
      </c>
      <c r="F89" s="127">
        <v>55.82626801</v>
      </c>
      <c r="G89" s="127">
        <v>781.96139571650008</v>
      </c>
      <c r="H89" s="127" t="s">
        <v>1317</v>
      </c>
      <c r="I89" s="127">
        <v>2495.4232668099999</v>
      </c>
      <c r="J89" s="127" t="s">
        <v>1317</v>
      </c>
      <c r="K89" s="127" t="s">
        <v>1317</v>
      </c>
      <c r="L89" s="127" t="s">
        <v>1317</v>
      </c>
      <c r="M89" s="127">
        <v>10279.9250891265</v>
      </c>
    </row>
    <row r="90" spans="1:13" s="67" customFormat="1" ht="15" customHeight="1">
      <c r="A90" s="204">
        <v>84</v>
      </c>
      <c r="B90" s="146" t="s">
        <v>510</v>
      </c>
      <c r="C90" s="146">
        <v>1528.0251233900001</v>
      </c>
      <c r="D90" s="146">
        <v>312.60534491000004</v>
      </c>
      <c r="E90" s="146">
        <v>5484.4732901613397</v>
      </c>
      <c r="F90" s="146" t="s">
        <v>1317</v>
      </c>
      <c r="G90" s="146">
        <v>1091.1260554434</v>
      </c>
      <c r="H90" s="146" t="s">
        <v>1317</v>
      </c>
      <c r="I90" s="146">
        <v>1192.2384049699999</v>
      </c>
      <c r="J90" s="146" t="s">
        <v>1317</v>
      </c>
      <c r="K90" s="146">
        <v>179.90594492</v>
      </c>
      <c r="L90" s="146" t="s">
        <v>1317</v>
      </c>
      <c r="M90" s="146">
        <v>9788.3741637947387</v>
      </c>
    </row>
    <row r="91" spans="1:13" ht="15" customHeight="1">
      <c r="A91" s="203">
        <v>85</v>
      </c>
      <c r="B91" s="127" t="s">
        <v>724</v>
      </c>
      <c r="C91" s="127" t="s">
        <v>1317</v>
      </c>
      <c r="D91" s="127" t="s">
        <v>1317</v>
      </c>
      <c r="E91" s="127">
        <v>9622.6610770200004</v>
      </c>
      <c r="F91" s="127" t="s">
        <v>1317</v>
      </c>
      <c r="G91" s="127" t="s">
        <v>1317</v>
      </c>
      <c r="H91" s="127" t="s">
        <v>1317</v>
      </c>
      <c r="I91" s="127" t="s">
        <v>1317</v>
      </c>
      <c r="J91" s="127" t="s">
        <v>1317</v>
      </c>
      <c r="K91" s="127" t="s">
        <v>1317</v>
      </c>
      <c r="L91" s="127" t="s">
        <v>1317</v>
      </c>
      <c r="M91" s="127">
        <v>9622.6610770200004</v>
      </c>
    </row>
    <row r="92" spans="1:13" s="67" customFormat="1" ht="15" customHeight="1">
      <c r="A92" s="204">
        <v>86</v>
      </c>
      <c r="B92" s="146" t="s">
        <v>1034</v>
      </c>
      <c r="C92" s="146" t="s">
        <v>1317</v>
      </c>
      <c r="D92" s="146">
        <v>7955.0158964642806</v>
      </c>
      <c r="E92" s="146">
        <v>858.21571028999995</v>
      </c>
      <c r="F92" s="146" t="s">
        <v>1317</v>
      </c>
      <c r="G92" s="146">
        <v>609.39461516009999</v>
      </c>
      <c r="H92" s="146" t="s">
        <v>1317</v>
      </c>
      <c r="I92" s="146" t="s">
        <v>1317</v>
      </c>
      <c r="J92" s="146" t="s">
        <v>1317</v>
      </c>
      <c r="K92" s="146" t="s">
        <v>1317</v>
      </c>
      <c r="L92" s="146" t="s">
        <v>1317</v>
      </c>
      <c r="M92" s="146">
        <v>9422.6262219143791</v>
      </c>
    </row>
    <row r="93" spans="1:13" ht="15" customHeight="1">
      <c r="A93" s="203">
        <v>87</v>
      </c>
      <c r="B93" s="127" t="s">
        <v>35</v>
      </c>
      <c r="C93" s="127">
        <v>353.53539959</v>
      </c>
      <c r="D93" s="127" t="s">
        <v>1317</v>
      </c>
      <c r="E93" s="127">
        <v>505.15181848999998</v>
      </c>
      <c r="F93" s="127" t="s">
        <v>1317</v>
      </c>
      <c r="G93" s="127">
        <v>599.95577099000002</v>
      </c>
      <c r="H93" s="127" t="s">
        <v>1317</v>
      </c>
      <c r="I93" s="127">
        <v>7865.28278899</v>
      </c>
      <c r="J93" s="127" t="s">
        <v>1317</v>
      </c>
      <c r="K93" s="127">
        <v>71.092835379999997</v>
      </c>
      <c r="L93" s="127" t="s">
        <v>1317</v>
      </c>
      <c r="M93" s="127">
        <v>9395.0186134399992</v>
      </c>
    </row>
    <row r="94" spans="1:13" s="67" customFormat="1" ht="15" customHeight="1">
      <c r="A94" s="204">
        <v>88</v>
      </c>
      <c r="B94" s="146" t="s">
        <v>309</v>
      </c>
      <c r="C94" s="146" t="s">
        <v>1317</v>
      </c>
      <c r="D94" s="146" t="s">
        <v>1317</v>
      </c>
      <c r="E94" s="146">
        <v>548.39254878999998</v>
      </c>
      <c r="F94" s="146" t="s">
        <v>1317</v>
      </c>
      <c r="G94" s="146">
        <v>14.53408537</v>
      </c>
      <c r="H94" s="146" t="s">
        <v>1317</v>
      </c>
      <c r="I94" s="146">
        <v>40.65522327</v>
      </c>
      <c r="J94" s="146">
        <v>2.2935500699999998</v>
      </c>
      <c r="K94" s="146">
        <v>8681.0228591900013</v>
      </c>
      <c r="L94" s="146" t="s">
        <v>1317</v>
      </c>
      <c r="M94" s="146">
        <v>9286.898266690001</v>
      </c>
    </row>
    <row r="95" spans="1:13" ht="15" customHeight="1">
      <c r="A95" s="203">
        <v>89</v>
      </c>
      <c r="B95" s="127" t="s">
        <v>520</v>
      </c>
      <c r="C95" s="127">
        <v>0.10365128999999999</v>
      </c>
      <c r="D95" s="127" t="s">
        <v>1317</v>
      </c>
      <c r="E95" s="127">
        <v>4670.5390451899993</v>
      </c>
      <c r="F95" s="127" t="s">
        <v>1317</v>
      </c>
      <c r="G95" s="127" t="s">
        <v>1317</v>
      </c>
      <c r="H95" s="127" t="s">
        <v>1317</v>
      </c>
      <c r="I95" s="127">
        <v>2463.5177441599999</v>
      </c>
      <c r="J95" s="127">
        <v>2067.9800233800001</v>
      </c>
      <c r="K95" s="127">
        <v>12.6883163</v>
      </c>
      <c r="L95" s="127" t="s">
        <v>1317</v>
      </c>
      <c r="M95" s="127">
        <v>9214.8287803200001</v>
      </c>
    </row>
    <row r="96" spans="1:13" s="67" customFormat="1" ht="15" customHeight="1">
      <c r="A96" s="204">
        <v>90</v>
      </c>
      <c r="B96" s="146" t="s">
        <v>589</v>
      </c>
      <c r="C96" s="146">
        <v>1399.14357913</v>
      </c>
      <c r="D96" s="146">
        <v>5.9096243099999999</v>
      </c>
      <c r="E96" s="146">
        <v>356.04988685000001</v>
      </c>
      <c r="F96" s="146" t="s">
        <v>1317</v>
      </c>
      <c r="G96" s="146">
        <v>649.57143474999998</v>
      </c>
      <c r="H96" s="146" t="s">
        <v>1317</v>
      </c>
      <c r="I96" s="146">
        <v>6737.1037893000002</v>
      </c>
      <c r="J96" s="146" t="s">
        <v>1317</v>
      </c>
      <c r="K96" s="146" t="s">
        <v>1317</v>
      </c>
      <c r="L96" s="146" t="s">
        <v>1317</v>
      </c>
      <c r="M96" s="146">
        <v>9147.7783143400011</v>
      </c>
    </row>
    <row r="97" spans="1:13" ht="15" customHeight="1">
      <c r="A97" s="203">
        <v>91</v>
      </c>
      <c r="B97" s="127" t="s">
        <v>490</v>
      </c>
      <c r="C97" s="127" t="s">
        <v>1317</v>
      </c>
      <c r="D97" s="127">
        <v>2773.3202560100003</v>
      </c>
      <c r="E97" s="127">
        <v>4.56849083</v>
      </c>
      <c r="F97" s="127" t="s">
        <v>1317</v>
      </c>
      <c r="G97" s="127" t="s">
        <v>1317</v>
      </c>
      <c r="H97" s="127" t="s">
        <v>1317</v>
      </c>
      <c r="I97" s="127" t="s">
        <v>1317</v>
      </c>
      <c r="J97" s="127">
        <v>6084.2221836600002</v>
      </c>
      <c r="K97" s="127" t="s">
        <v>1317</v>
      </c>
      <c r="L97" s="127" t="s">
        <v>1317</v>
      </c>
      <c r="M97" s="127">
        <v>8862.1109305000009</v>
      </c>
    </row>
    <row r="98" spans="1:13" s="67" customFormat="1" ht="15" customHeight="1">
      <c r="A98" s="204">
        <v>92</v>
      </c>
      <c r="B98" s="146" t="s">
        <v>574</v>
      </c>
      <c r="C98" s="146" t="s">
        <v>1317</v>
      </c>
      <c r="D98" s="146">
        <v>6443.9881169</v>
      </c>
      <c r="E98" s="146">
        <v>2088.76678227</v>
      </c>
      <c r="F98" s="146" t="s">
        <v>1317</v>
      </c>
      <c r="G98" s="146">
        <v>239.03507532</v>
      </c>
      <c r="H98" s="146" t="s">
        <v>1317</v>
      </c>
      <c r="I98" s="146" t="s">
        <v>1317</v>
      </c>
      <c r="J98" s="146" t="s">
        <v>1317</v>
      </c>
      <c r="K98" s="146" t="s">
        <v>1317</v>
      </c>
      <c r="L98" s="146" t="s">
        <v>1317</v>
      </c>
      <c r="M98" s="146">
        <v>8771.7899744900005</v>
      </c>
    </row>
    <row r="99" spans="1:13" ht="15" customHeight="1">
      <c r="A99" s="203">
        <v>93</v>
      </c>
      <c r="B99" s="127" t="s">
        <v>906</v>
      </c>
      <c r="C99" s="127">
        <v>399.12043105999999</v>
      </c>
      <c r="D99" s="127">
        <v>690.13249170000006</v>
      </c>
      <c r="E99" s="127">
        <v>1525.4937485799999</v>
      </c>
      <c r="F99" s="127" t="s">
        <v>1317</v>
      </c>
      <c r="G99" s="127">
        <v>255.55665335</v>
      </c>
      <c r="H99" s="127" t="s">
        <v>1317</v>
      </c>
      <c r="I99" s="127">
        <v>4511.5235108900006</v>
      </c>
      <c r="J99" s="127">
        <v>1029.0942349899999</v>
      </c>
      <c r="K99" s="127">
        <v>32.192317240000001</v>
      </c>
      <c r="L99" s="127" t="s">
        <v>1317</v>
      </c>
      <c r="M99" s="127">
        <v>8443.1133878100009</v>
      </c>
    </row>
    <row r="100" spans="1:13" s="67" customFormat="1" ht="15" customHeight="1">
      <c r="A100" s="204">
        <v>94</v>
      </c>
      <c r="B100" s="146" t="s">
        <v>876</v>
      </c>
      <c r="C100" s="146">
        <v>201.00037528999999</v>
      </c>
      <c r="D100" s="146">
        <v>22.050880489999997</v>
      </c>
      <c r="E100" s="146">
        <v>186.8527957899</v>
      </c>
      <c r="F100" s="146" t="s">
        <v>1317</v>
      </c>
      <c r="G100" s="146" t="s">
        <v>1317</v>
      </c>
      <c r="H100" s="146" t="s">
        <v>1317</v>
      </c>
      <c r="I100" s="146">
        <v>27.606380489999999</v>
      </c>
      <c r="J100" s="146" t="s">
        <v>1317</v>
      </c>
      <c r="K100" s="146">
        <v>7718.8102696699998</v>
      </c>
      <c r="L100" s="146" t="s">
        <v>1317</v>
      </c>
      <c r="M100" s="146">
        <v>8156.3207017299001</v>
      </c>
    </row>
    <row r="101" spans="1:13" ht="15" customHeight="1">
      <c r="A101" s="203">
        <v>95</v>
      </c>
      <c r="B101" s="127" t="s">
        <v>600</v>
      </c>
      <c r="C101" s="127" t="s">
        <v>1317</v>
      </c>
      <c r="D101" s="127">
        <v>7811.2885932600002</v>
      </c>
      <c r="E101" s="127">
        <v>11.062329119999999</v>
      </c>
      <c r="F101" s="127" t="s">
        <v>1317</v>
      </c>
      <c r="G101" s="127">
        <v>285.10381781989003</v>
      </c>
      <c r="H101" s="127" t="s">
        <v>1317</v>
      </c>
      <c r="I101" s="127" t="s">
        <v>1317</v>
      </c>
      <c r="J101" s="127">
        <v>7.5682805100000001</v>
      </c>
      <c r="K101" s="127" t="s">
        <v>1317</v>
      </c>
      <c r="L101" s="127" t="s">
        <v>1317</v>
      </c>
      <c r="M101" s="127">
        <v>8115.0230207098894</v>
      </c>
    </row>
    <row r="102" spans="1:13" s="67" customFormat="1" ht="15" customHeight="1">
      <c r="A102" s="204">
        <v>96</v>
      </c>
      <c r="B102" s="146" t="s">
        <v>1152</v>
      </c>
      <c r="C102" s="146">
        <v>530.62033882000003</v>
      </c>
      <c r="D102" s="146" t="s">
        <v>1317</v>
      </c>
      <c r="E102" s="146">
        <v>817.12747215000002</v>
      </c>
      <c r="F102" s="146" t="s">
        <v>1317</v>
      </c>
      <c r="G102" s="146">
        <v>2348.8057402199997</v>
      </c>
      <c r="H102" s="146" t="s">
        <v>1317</v>
      </c>
      <c r="I102" s="146">
        <v>4293.4225995699999</v>
      </c>
      <c r="J102" s="146" t="s">
        <v>1317</v>
      </c>
      <c r="K102" s="146">
        <v>89.012317920000001</v>
      </c>
      <c r="L102" s="146" t="s">
        <v>1317</v>
      </c>
      <c r="M102" s="146">
        <v>8078.9884686799996</v>
      </c>
    </row>
    <row r="103" spans="1:13" ht="15" customHeight="1">
      <c r="A103" s="203">
        <v>97</v>
      </c>
      <c r="B103" s="127" t="s">
        <v>23</v>
      </c>
      <c r="C103" s="127" t="s">
        <v>1317</v>
      </c>
      <c r="D103" s="127">
        <v>7131.0671026199998</v>
      </c>
      <c r="E103" s="127">
        <v>133.27145201000002</v>
      </c>
      <c r="F103" s="127" t="s">
        <v>1317</v>
      </c>
      <c r="G103" s="127">
        <v>701.32698558000004</v>
      </c>
      <c r="H103" s="127" t="s">
        <v>1317</v>
      </c>
      <c r="I103" s="127" t="s">
        <v>1317</v>
      </c>
      <c r="J103" s="127" t="s">
        <v>1317</v>
      </c>
      <c r="K103" s="127" t="s">
        <v>1317</v>
      </c>
      <c r="L103" s="127" t="s">
        <v>1317</v>
      </c>
      <c r="M103" s="127">
        <v>7965.6655402099996</v>
      </c>
    </row>
    <row r="104" spans="1:13" s="67" customFormat="1" ht="15" customHeight="1">
      <c r="A104" s="204">
        <v>98</v>
      </c>
      <c r="B104" s="146" t="s">
        <v>596</v>
      </c>
      <c r="C104" s="146" t="s">
        <v>1317</v>
      </c>
      <c r="D104" s="146" t="s">
        <v>1317</v>
      </c>
      <c r="E104" s="146">
        <v>2556.57298286999</v>
      </c>
      <c r="F104" s="146" t="s">
        <v>1317</v>
      </c>
      <c r="G104" s="146" t="s">
        <v>1317</v>
      </c>
      <c r="H104" s="146" t="s">
        <v>1317</v>
      </c>
      <c r="I104" s="146" t="s">
        <v>1317</v>
      </c>
      <c r="J104" s="146">
        <v>5400.3800565200008</v>
      </c>
      <c r="K104" s="146" t="s">
        <v>1317</v>
      </c>
      <c r="L104" s="146" t="s">
        <v>1317</v>
      </c>
      <c r="M104" s="146">
        <v>7956.9530393899913</v>
      </c>
    </row>
    <row r="105" spans="1:13" ht="15" customHeight="1">
      <c r="A105" s="203">
        <v>99</v>
      </c>
      <c r="B105" s="127" t="s">
        <v>481</v>
      </c>
      <c r="C105" s="127" t="s">
        <v>1317</v>
      </c>
      <c r="D105" s="127" t="s">
        <v>1317</v>
      </c>
      <c r="E105" s="127">
        <v>1617.2509152799901</v>
      </c>
      <c r="F105" s="127" t="s">
        <v>1317</v>
      </c>
      <c r="G105" s="127">
        <v>10.645931220000001</v>
      </c>
      <c r="H105" s="127" t="s">
        <v>1317</v>
      </c>
      <c r="I105" s="127">
        <v>5435.1016086400004</v>
      </c>
      <c r="J105" s="127">
        <v>861.94946070000003</v>
      </c>
      <c r="K105" s="127">
        <v>24.844827969999997</v>
      </c>
      <c r="L105" s="127" t="s">
        <v>1317</v>
      </c>
      <c r="M105" s="127">
        <v>7949.7927438099896</v>
      </c>
    </row>
    <row r="106" spans="1:13" s="67" customFormat="1" ht="15" customHeight="1">
      <c r="A106" s="204">
        <v>100</v>
      </c>
      <c r="B106" s="146" t="s">
        <v>611</v>
      </c>
      <c r="C106" s="146">
        <v>1186.28076158</v>
      </c>
      <c r="D106" s="146">
        <v>706.17666159999999</v>
      </c>
      <c r="E106" s="146">
        <v>4676.5842863740399</v>
      </c>
      <c r="F106" s="146" t="s">
        <v>1317</v>
      </c>
      <c r="G106" s="146">
        <v>103.94568402</v>
      </c>
      <c r="H106" s="146" t="s">
        <v>1317</v>
      </c>
      <c r="I106" s="146">
        <v>447.30928999000002</v>
      </c>
      <c r="J106" s="146">
        <v>20.500574149999998</v>
      </c>
      <c r="K106" s="146">
        <v>729.5203894199999</v>
      </c>
      <c r="L106" s="146" t="s">
        <v>1317</v>
      </c>
      <c r="M106" s="146">
        <v>7870.3176471340394</v>
      </c>
    </row>
    <row r="107" spans="1:13" ht="15" customHeight="1">
      <c r="A107" s="203">
        <v>101</v>
      </c>
      <c r="B107" s="127" t="s">
        <v>919</v>
      </c>
      <c r="C107" s="127" t="s">
        <v>1317</v>
      </c>
      <c r="D107" s="127" t="s">
        <v>1317</v>
      </c>
      <c r="E107" s="127">
        <v>2897.8325691599998</v>
      </c>
      <c r="F107" s="127" t="s">
        <v>1317</v>
      </c>
      <c r="G107" s="127" t="s">
        <v>1317</v>
      </c>
      <c r="H107" s="127" t="s">
        <v>1317</v>
      </c>
      <c r="I107" s="127">
        <v>4261.7874705599997</v>
      </c>
      <c r="J107" s="127">
        <v>397.96753104999999</v>
      </c>
      <c r="K107" s="127">
        <v>205.88668949000001</v>
      </c>
      <c r="L107" s="127" t="s">
        <v>1317</v>
      </c>
      <c r="M107" s="127">
        <v>7763.474260259999</v>
      </c>
    </row>
    <row r="108" spans="1:13" s="67" customFormat="1" ht="15" customHeight="1">
      <c r="A108" s="204">
        <v>102</v>
      </c>
      <c r="B108" s="146" t="s">
        <v>981</v>
      </c>
      <c r="C108" s="146">
        <v>6481.1136913500004</v>
      </c>
      <c r="D108" s="146" t="s">
        <v>1317</v>
      </c>
      <c r="E108" s="146">
        <v>698.89742305999994</v>
      </c>
      <c r="F108" s="146" t="s">
        <v>1317</v>
      </c>
      <c r="G108" s="146" t="s">
        <v>1317</v>
      </c>
      <c r="H108" s="146" t="s">
        <v>1317</v>
      </c>
      <c r="I108" s="146" t="s">
        <v>1317</v>
      </c>
      <c r="J108" s="146" t="s">
        <v>1317</v>
      </c>
      <c r="K108" s="146">
        <v>546.52931212999999</v>
      </c>
      <c r="L108" s="146" t="s">
        <v>1317</v>
      </c>
      <c r="M108" s="146">
        <v>7726.5404265400002</v>
      </c>
    </row>
    <row r="109" spans="1:13" ht="15" customHeight="1">
      <c r="A109" s="203">
        <v>103</v>
      </c>
      <c r="B109" s="127" t="s">
        <v>784</v>
      </c>
      <c r="C109" s="127">
        <v>10.72735945</v>
      </c>
      <c r="D109" s="127">
        <v>65.212259290000006</v>
      </c>
      <c r="E109" s="127">
        <v>457.24619799999999</v>
      </c>
      <c r="F109" s="127" t="s">
        <v>1317</v>
      </c>
      <c r="G109" s="127" t="s">
        <v>1317</v>
      </c>
      <c r="H109" s="127" t="s">
        <v>1317</v>
      </c>
      <c r="I109" s="127">
        <v>6127.67730295</v>
      </c>
      <c r="J109" s="127">
        <v>22.899041539999999</v>
      </c>
      <c r="K109" s="127">
        <v>815.30013498000005</v>
      </c>
      <c r="L109" s="127" t="s">
        <v>1317</v>
      </c>
      <c r="M109" s="127">
        <v>7499.0622962099997</v>
      </c>
    </row>
    <row r="110" spans="1:13" s="67" customFormat="1" ht="15" customHeight="1">
      <c r="A110" s="204">
        <v>104</v>
      </c>
      <c r="B110" s="146" t="s">
        <v>1211</v>
      </c>
      <c r="C110" s="146" t="s">
        <v>1317</v>
      </c>
      <c r="D110" s="146" t="s">
        <v>1317</v>
      </c>
      <c r="E110" s="146">
        <v>52.867331239999999</v>
      </c>
      <c r="F110" s="146" t="s">
        <v>1317</v>
      </c>
      <c r="G110" s="146" t="s">
        <v>1317</v>
      </c>
      <c r="H110" s="146" t="s">
        <v>1317</v>
      </c>
      <c r="I110" s="146">
        <v>953.94808770000009</v>
      </c>
      <c r="J110" s="146">
        <v>514.57895335000001</v>
      </c>
      <c r="K110" s="146">
        <v>5801.0937653800001</v>
      </c>
      <c r="L110" s="146" t="s">
        <v>1317</v>
      </c>
      <c r="M110" s="146">
        <v>7322.4881376700005</v>
      </c>
    </row>
    <row r="111" spans="1:13" ht="15" customHeight="1">
      <c r="A111" s="203">
        <v>105</v>
      </c>
      <c r="B111" s="127" t="s">
        <v>57</v>
      </c>
      <c r="C111" s="127">
        <v>192.46325813986002</v>
      </c>
      <c r="D111" s="127" t="s">
        <v>1317</v>
      </c>
      <c r="E111" s="127">
        <v>873.88407645000007</v>
      </c>
      <c r="F111" s="127" t="s">
        <v>1317</v>
      </c>
      <c r="G111" s="127">
        <v>178.17310377999999</v>
      </c>
      <c r="H111" s="127" t="s">
        <v>1317</v>
      </c>
      <c r="I111" s="127">
        <v>6014.5228124599998</v>
      </c>
      <c r="J111" s="127" t="s">
        <v>1317</v>
      </c>
      <c r="K111" s="127" t="s">
        <v>1317</v>
      </c>
      <c r="L111" s="127" t="s">
        <v>1317</v>
      </c>
      <c r="M111" s="127">
        <v>7259.04325082986</v>
      </c>
    </row>
    <row r="112" spans="1:13" s="67" customFormat="1" ht="15" customHeight="1">
      <c r="A112" s="204">
        <v>106</v>
      </c>
      <c r="B112" s="146" t="s">
        <v>440</v>
      </c>
      <c r="C112" s="146" t="s">
        <v>1317</v>
      </c>
      <c r="D112" s="146">
        <v>4639.6356901700001</v>
      </c>
      <c r="E112" s="146">
        <v>2200.0474132099998</v>
      </c>
      <c r="F112" s="146" t="s">
        <v>1317</v>
      </c>
      <c r="G112" s="146" t="s">
        <v>1317</v>
      </c>
      <c r="H112" s="146" t="s">
        <v>1317</v>
      </c>
      <c r="I112" s="146" t="s">
        <v>1317</v>
      </c>
      <c r="J112" s="146" t="s">
        <v>1317</v>
      </c>
      <c r="K112" s="146" t="s">
        <v>1317</v>
      </c>
      <c r="L112" s="146" t="s">
        <v>1317</v>
      </c>
      <c r="M112" s="146">
        <v>6839.6831033799999</v>
      </c>
    </row>
    <row r="113" spans="1:13" ht="15" customHeight="1">
      <c r="A113" s="203">
        <v>107</v>
      </c>
      <c r="B113" s="127" t="s">
        <v>227</v>
      </c>
      <c r="C113" s="127" t="s">
        <v>1317</v>
      </c>
      <c r="D113" s="127" t="s">
        <v>1317</v>
      </c>
      <c r="E113" s="127">
        <v>2953.2855241399998</v>
      </c>
      <c r="F113" s="127" t="s">
        <v>1317</v>
      </c>
      <c r="G113" s="127" t="s">
        <v>1317</v>
      </c>
      <c r="H113" s="127" t="s">
        <v>1317</v>
      </c>
      <c r="I113" s="127">
        <v>1930.2737746600001</v>
      </c>
      <c r="J113" s="127">
        <v>1892.2777113299999</v>
      </c>
      <c r="K113" s="127" t="s">
        <v>1317</v>
      </c>
      <c r="L113" s="127" t="s">
        <v>1317</v>
      </c>
      <c r="M113" s="127">
        <v>6775.8370101299997</v>
      </c>
    </row>
    <row r="114" spans="1:13" s="67" customFormat="1" ht="15" customHeight="1">
      <c r="A114" s="204">
        <v>108</v>
      </c>
      <c r="B114" s="146" t="s">
        <v>83</v>
      </c>
      <c r="C114" s="146">
        <v>4597.2986032200006</v>
      </c>
      <c r="D114" s="146" t="s">
        <v>1317</v>
      </c>
      <c r="E114" s="146">
        <v>2160.7574149799998</v>
      </c>
      <c r="F114" s="146" t="s">
        <v>1317</v>
      </c>
      <c r="G114" s="146" t="s">
        <v>1317</v>
      </c>
      <c r="H114" s="146" t="s">
        <v>1317</v>
      </c>
      <c r="I114" s="146" t="s">
        <v>1317</v>
      </c>
      <c r="J114" s="146" t="s">
        <v>1317</v>
      </c>
      <c r="K114" s="146" t="s">
        <v>1317</v>
      </c>
      <c r="L114" s="146" t="s">
        <v>1317</v>
      </c>
      <c r="M114" s="146">
        <v>6758.0560182000008</v>
      </c>
    </row>
    <row r="115" spans="1:13" ht="15" customHeight="1">
      <c r="A115" s="203">
        <v>109</v>
      </c>
      <c r="B115" s="127" t="s">
        <v>90</v>
      </c>
      <c r="C115" s="127" t="s">
        <v>1317</v>
      </c>
      <c r="D115" s="127" t="s">
        <v>1317</v>
      </c>
      <c r="E115" s="127">
        <v>6700.3209756800006</v>
      </c>
      <c r="F115" s="127" t="s">
        <v>1317</v>
      </c>
      <c r="G115" s="127" t="s">
        <v>1317</v>
      </c>
      <c r="H115" s="127" t="s">
        <v>1317</v>
      </c>
      <c r="I115" s="127" t="s">
        <v>1317</v>
      </c>
      <c r="J115" s="127" t="s">
        <v>1317</v>
      </c>
      <c r="K115" s="127" t="s">
        <v>1317</v>
      </c>
      <c r="L115" s="127" t="s">
        <v>1317</v>
      </c>
      <c r="M115" s="127">
        <v>6700.3209756800006</v>
      </c>
    </row>
    <row r="116" spans="1:13" s="67" customFormat="1" ht="15" customHeight="1">
      <c r="A116" s="204">
        <v>110</v>
      </c>
      <c r="B116" s="146" t="s">
        <v>1371</v>
      </c>
      <c r="C116" s="146">
        <v>1060.297773</v>
      </c>
      <c r="D116" s="146" t="s">
        <v>1317</v>
      </c>
      <c r="E116" s="146">
        <v>2308.1211724899999</v>
      </c>
      <c r="F116" s="146" t="s">
        <v>1317</v>
      </c>
      <c r="G116" s="146" t="s">
        <v>1317</v>
      </c>
      <c r="H116" s="146" t="s">
        <v>1317</v>
      </c>
      <c r="I116" s="146">
        <v>2278.7077741500002</v>
      </c>
      <c r="J116" s="146">
        <v>905.76125336000007</v>
      </c>
      <c r="K116" s="146">
        <v>127.85395225000001</v>
      </c>
      <c r="L116" s="146" t="s">
        <v>1317</v>
      </c>
      <c r="M116" s="146">
        <v>6680.7419252500003</v>
      </c>
    </row>
    <row r="117" spans="1:13" ht="15" customHeight="1">
      <c r="A117" s="203">
        <v>111</v>
      </c>
      <c r="B117" s="127" t="s">
        <v>351</v>
      </c>
      <c r="C117" s="127">
        <v>5267.9731373900004</v>
      </c>
      <c r="D117" s="127">
        <v>28.199708229999999</v>
      </c>
      <c r="E117" s="127" t="s">
        <v>1317</v>
      </c>
      <c r="F117" s="127" t="s">
        <v>1317</v>
      </c>
      <c r="G117" s="127">
        <v>1256.1576599699999</v>
      </c>
      <c r="H117" s="127" t="s">
        <v>1317</v>
      </c>
      <c r="I117" s="127" t="s">
        <v>1317</v>
      </c>
      <c r="J117" s="127">
        <v>4.1635591200000004</v>
      </c>
      <c r="K117" s="127" t="s">
        <v>1317</v>
      </c>
      <c r="L117" s="127" t="s">
        <v>1317</v>
      </c>
      <c r="M117" s="127">
        <v>6556.4940647100011</v>
      </c>
    </row>
    <row r="118" spans="1:13" s="67" customFormat="1" ht="15" customHeight="1">
      <c r="A118" s="204">
        <v>112</v>
      </c>
      <c r="B118" s="146" t="s">
        <v>886</v>
      </c>
      <c r="C118" s="146" t="s">
        <v>1317</v>
      </c>
      <c r="D118" s="146">
        <v>3868.6875637500002</v>
      </c>
      <c r="E118" s="146">
        <v>2581.61508438996</v>
      </c>
      <c r="F118" s="146" t="s">
        <v>1317</v>
      </c>
      <c r="G118" s="146" t="s">
        <v>1317</v>
      </c>
      <c r="H118" s="146" t="s">
        <v>1317</v>
      </c>
      <c r="I118" s="146" t="s">
        <v>1317</v>
      </c>
      <c r="J118" s="146" t="s">
        <v>1317</v>
      </c>
      <c r="K118" s="146" t="s">
        <v>1317</v>
      </c>
      <c r="L118" s="146" t="s">
        <v>1317</v>
      </c>
      <c r="M118" s="146">
        <v>6450.3026481399602</v>
      </c>
    </row>
    <row r="119" spans="1:13" ht="15" customHeight="1">
      <c r="A119" s="203">
        <v>113</v>
      </c>
      <c r="B119" s="127" t="s">
        <v>1386</v>
      </c>
      <c r="C119" s="127">
        <v>22.286336519999999</v>
      </c>
      <c r="D119" s="127" t="s">
        <v>1317</v>
      </c>
      <c r="E119" s="127">
        <v>6052.3041496099995</v>
      </c>
      <c r="F119" s="127" t="s">
        <v>1317</v>
      </c>
      <c r="G119" s="127">
        <v>33.773080289999996</v>
      </c>
      <c r="H119" s="127" t="s">
        <v>1317</v>
      </c>
      <c r="I119" s="127" t="s">
        <v>1317</v>
      </c>
      <c r="J119" s="127" t="s">
        <v>1317</v>
      </c>
      <c r="K119" s="127" t="s">
        <v>1317</v>
      </c>
      <c r="L119" s="127" t="s">
        <v>1317</v>
      </c>
      <c r="M119" s="127">
        <v>6108.3635664199992</v>
      </c>
    </row>
    <row r="120" spans="1:13" s="67" customFormat="1" ht="15" customHeight="1">
      <c r="A120" s="204">
        <v>114</v>
      </c>
      <c r="B120" s="146" t="s">
        <v>192</v>
      </c>
      <c r="C120" s="146">
        <v>2265.66927906197</v>
      </c>
      <c r="D120" s="146">
        <v>109.71485320000001</v>
      </c>
      <c r="E120" s="146">
        <v>2348.1337318600004</v>
      </c>
      <c r="F120" s="146" t="s">
        <v>1317</v>
      </c>
      <c r="G120" s="146">
        <v>117.95017784999999</v>
      </c>
      <c r="H120" s="146" t="s">
        <v>1317</v>
      </c>
      <c r="I120" s="146">
        <v>604.64841283999999</v>
      </c>
      <c r="J120" s="146">
        <v>237.25049216999997</v>
      </c>
      <c r="K120" s="146">
        <v>335.88918114000001</v>
      </c>
      <c r="L120" s="146" t="s">
        <v>1317</v>
      </c>
      <c r="M120" s="146">
        <v>6019.2561281219696</v>
      </c>
    </row>
    <row r="121" spans="1:13" ht="15" customHeight="1">
      <c r="A121" s="203">
        <v>115</v>
      </c>
      <c r="B121" s="127" t="s">
        <v>677</v>
      </c>
      <c r="C121" s="127">
        <v>1626.05420649998</v>
      </c>
      <c r="D121" s="127">
        <v>162.85948063999999</v>
      </c>
      <c r="E121" s="127">
        <v>2296.3389328199901</v>
      </c>
      <c r="F121" s="127" t="s">
        <v>1317</v>
      </c>
      <c r="G121" s="127">
        <v>1914.3985598901199</v>
      </c>
      <c r="H121" s="127" t="s">
        <v>1317</v>
      </c>
      <c r="I121" s="127" t="s">
        <v>1317</v>
      </c>
      <c r="J121" s="127" t="s">
        <v>1317</v>
      </c>
      <c r="K121" s="127" t="s">
        <v>1317</v>
      </c>
      <c r="L121" s="127" t="s">
        <v>1317</v>
      </c>
      <c r="M121" s="127">
        <v>5999.6511798500896</v>
      </c>
    </row>
    <row r="122" spans="1:13" s="67" customFormat="1" ht="15" customHeight="1">
      <c r="A122" s="204">
        <v>116</v>
      </c>
      <c r="B122" s="146" t="s">
        <v>353</v>
      </c>
      <c r="C122" s="146">
        <v>2149.6393772900001</v>
      </c>
      <c r="D122" s="146">
        <v>63.315578039999998</v>
      </c>
      <c r="E122" s="146" t="s">
        <v>1317</v>
      </c>
      <c r="F122" s="146" t="s">
        <v>1317</v>
      </c>
      <c r="G122" s="146">
        <v>500.17229036000003</v>
      </c>
      <c r="H122" s="146" t="s">
        <v>1317</v>
      </c>
      <c r="I122" s="146" t="s">
        <v>1317</v>
      </c>
      <c r="J122" s="146" t="s">
        <v>1317</v>
      </c>
      <c r="K122" s="146">
        <v>3263.1142816399997</v>
      </c>
      <c r="L122" s="146" t="s">
        <v>1317</v>
      </c>
      <c r="M122" s="146">
        <v>5976.2415273300003</v>
      </c>
    </row>
    <row r="123" spans="1:13" ht="15" customHeight="1">
      <c r="A123" s="203">
        <v>117</v>
      </c>
      <c r="B123" s="127" t="s">
        <v>903</v>
      </c>
      <c r="C123" s="127">
        <v>287.90016082</v>
      </c>
      <c r="D123" s="127">
        <v>1118.8744950698499</v>
      </c>
      <c r="E123" s="127">
        <v>3038.56536643969</v>
      </c>
      <c r="F123" s="127" t="s">
        <v>1317</v>
      </c>
      <c r="G123" s="127">
        <v>1065.7619565299899</v>
      </c>
      <c r="H123" s="127" t="s">
        <v>1317</v>
      </c>
      <c r="I123" s="127" t="s">
        <v>1317</v>
      </c>
      <c r="J123" s="127">
        <v>403.19343059998999</v>
      </c>
      <c r="K123" s="127" t="s">
        <v>1317</v>
      </c>
      <c r="L123" s="127" t="s">
        <v>1317</v>
      </c>
      <c r="M123" s="127">
        <v>5914.2954094595198</v>
      </c>
    </row>
    <row r="124" spans="1:13" s="67" customFormat="1" ht="15" customHeight="1">
      <c r="A124" s="204">
        <v>118</v>
      </c>
      <c r="B124" s="146" t="s">
        <v>1035</v>
      </c>
      <c r="C124" s="146" t="s">
        <v>1317</v>
      </c>
      <c r="D124" s="146">
        <v>5316.7098025699997</v>
      </c>
      <c r="E124" s="146">
        <v>0.52963696999999998</v>
      </c>
      <c r="F124" s="146" t="s">
        <v>1317</v>
      </c>
      <c r="G124" s="146" t="s">
        <v>1317</v>
      </c>
      <c r="H124" s="146" t="s">
        <v>1317</v>
      </c>
      <c r="I124" s="146" t="s">
        <v>1317</v>
      </c>
      <c r="J124" s="146">
        <v>514.89580906000003</v>
      </c>
      <c r="K124" s="146" t="s">
        <v>1317</v>
      </c>
      <c r="L124" s="146" t="s">
        <v>1317</v>
      </c>
      <c r="M124" s="146">
        <v>5832.1352485999996</v>
      </c>
    </row>
    <row r="125" spans="1:13" ht="15" customHeight="1">
      <c r="A125" s="203">
        <v>119</v>
      </c>
      <c r="B125" s="127" t="s">
        <v>828</v>
      </c>
      <c r="C125" s="127" t="s">
        <v>1317</v>
      </c>
      <c r="D125" s="127">
        <v>113.40147866</v>
      </c>
      <c r="E125" s="127">
        <v>5516.9643522691204</v>
      </c>
      <c r="F125" s="127" t="s">
        <v>1317</v>
      </c>
      <c r="G125" s="127">
        <v>194.51159674000002</v>
      </c>
      <c r="H125" s="127" t="s">
        <v>1317</v>
      </c>
      <c r="I125" s="127" t="s">
        <v>1317</v>
      </c>
      <c r="J125" s="127" t="s">
        <v>1317</v>
      </c>
      <c r="K125" s="127" t="s">
        <v>1317</v>
      </c>
      <c r="L125" s="127" t="s">
        <v>1317</v>
      </c>
      <c r="M125" s="127">
        <v>5824.8774276691202</v>
      </c>
    </row>
    <row r="126" spans="1:13" s="67" customFormat="1" ht="15" customHeight="1">
      <c r="A126" s="204">
        <v>120</v>
      </c>
      <c r="B126" s="146" t="s">
        <v>415</v>
      </c>
      <c r="C126" s="146" t="s">
        <v>1317</v>
      </c>
      <c r="D126" s="146" t="s">
        <v>1317</v>
      </c>
      <c r="E126" s="146">
        <v>255.69975296000001</v>
      </c>
      <c r="F126" s="146" t="s">
        <v>1317</v>
      </c>
      <c r="G126" s="146" t="s">
        <v>1317</v>
      </c>
      <c r="H126" s="146" t="s">
        <v>1317</v>
      </c>
      <c r="I126" s="146">
        <v>37.443093959999999</v>
      </c>
      <c r="J126" s="146">
        <v>5503.1563751499998</v>
      </c>
      <c r="K126" s="146" t="s">
        <v>1317</v>
      </c>
      <c r="L126" s="146" t="s">
        <v>1317</v>
      </c>
      <c r="M126" s="146">
        <v>5796.2992220699998</v>
      </c>
    </row>
    <row r="127" spans="1:13" ht="15" customHeight="1">
      <c r="A127" s="203">
        <v>121</v>
      </c>
      <c r="B127" s="127" t="s">
        <v>175</v>
      </c>
      <c r="C127" s="127">
        <v>1520.44536851</v>
      </c>
      <c r="D127" s="127">
        <v>1337.6381485899999</v>
      </c>
      <c r="E127" s="127">
        <v>1840.0030112085099</v>
      </c>
      <c r="F127" s="127" t="s">
        <v>1317</v>
      </c>
      <c r="G127" s="127">
        <v>805.53730707099999</v>
      </c>
      <c r="H127" s="127" t="s">
        <v>1317</v>
      </c>
      <c r="I127" s="127" t="s">
        <v>1317</v>
      </c>
      <c r="J127" s="127">
        <v>292.67242013999999</v>
      </c>
      <c r="K127" s="127" t="s">
        <v>1317</v>
      </c>
      <c r="L127" s="127" t="s">
        <v>1317</v>
      </c>
      <c r="M127" s="127">
        <v>5796.2962555195099</v>
      </c>
    </row>
    <row r="128" spans="1:13" s="67" customFormat="1" ht="15" customHeight="1">
      <c r="A128" s="204">
        <v>122</v>
      </c>
      <c r="B128" s="146" t="s">
        <v>253</v>
      </c>
      <c r="C128" s="146" t="s">
        <v>1317</v>
      </c>
      <c r="D128" s="146">
        <v>1256.6301157289802</v>
      </c>
      <c r="E128" s="146">
        <v>972.85274508073996</v>
      </c>
      <c r="F128" s="146" t="s">
        <v>1317</v>
      </c>
      <c r="G128" s="146">
        <v>167.24520396</v>
      </c>
      <c r="H128" s="146" t="s">
        <v>1317</v>
      </c>
      <c r="I128" s="146" t="s">
        <v>1317</v>
      </c>
      <c r="J128" s="146" t="s">
        <v>1317</v>
      </c>
      <c r="K128" s="146" t="s">
        <v>1317</v>
      </c>
      <c r="L128" s="146">
        <v>3327.8100919570898</v>
      </c>
      <c r="M128" s="146">
        <v>5724.5381567268096</v>
      </c>
    </row>
    <row r="129" spans="1:13" ht="15" customHeight="1">
      <c r="A129" s="203">
        <v>123</v>
      </c>
      <c r="B129" s="127" t="s">
        <v>431</v>
      </c>
      <c r="C129" s="127" t="s">
        <v>1317</v>
      </c>
      <c r="D129" s="127" t="s">
        <v>1317</v>
      </c>
      <c r="E129" s="127">
        <v>863.55625025999996</v>
      </c>
      <c r="F129" s="127" t="s">
        <v>1317</v>
      </c>
      <c r="G129" s="127" t="s">
        <v>1317</v>
      </c>
      <c r="H129" s="127" t="s">
        <v>1317</v>
      </c>
      <c r="I129" s="127">
        <v>992.92000879</v>
      </c>
      <c r="J129" s="127">
        <v>56.960366619999995</v>
      </c>
      <c r="K129" s="127">
        <v>3799.9451292700001</v>
      </c>
      <c r="L129" s="127" t="s">
        <v>1317</v>
      </c>
      <c r="M129" s="127">
        <v>5713.3817549400001</v>
      </c>
    </row>
    <row r="130" spans="1:13" s="67" customFormat="1" ht="15" customHeight="1">
      <c r="A130" s="204">
        <v>124</v>
      </c>
      <c r="B130" s="146" t="s">
        <v>505</v>
      </c>
      <c r="C130" s="146">
        <v>1024.9557027799999</v>
      </c>
      <c r="D130" s="146">
        <v>468.50389154000004</v>
      </c>
      <c r="E130" s="146">
        <v>1246.6596427668198</v>
      </c>
      <c r="F130" s="146" t="s">
        <v>1317</v>
      </c>
      <c r="G130" s="146" t="s">
        <v>1317</v>
      </c>
      <c r="H130" s="146" t="s">
        <v>1317</v>
      </c>
      <c r="I130" s="146">
        <v>534.92671610000002</v>
      </c>
      <c r="J130" s="146">
        <v>1809.11791328</v>
      </c>
      <c r="K130" s="146">
        <v>621.76910773999998</v>
      </c>
      <c r="L130" s="146" t="s">
        <v>1317</v>
      </c>
      <c r="M130" s="146">
        <v>5705.9329742068203</v>
      </c>
    </row>
    <row r="131" spans="1:13" ht="15" customHeight="1">
      <c r="A131" s="203">
        <v>125</v>
      </c>
      <c r="B131" s="127" t="s">
        <v>499</v>
      </c>
      <c r="C131" s="127" t="s">
        <v>1317</v>
      </c>
      <c r="D131" s="127" t="s">
        <v>1317</v>
      </c>
      <c r="E131" s="127" t="s">
        <v>1317</v>
      </c>
      <c r="F131" s="127" t="s">
        <v>1317</v>
      </c>
      <c r="G131" s="127" t="s">
        <v>1317</v>
      </c>
      <c r="H131" s="127" t="s">
        <v>1317</v>
      </c>
      <c r="I131" s="127" t="s">
        <v>1317</v>
      </c>
      <c r="J131" s="127">
        <v>5688.6344260299993</v>
      </c>
      <c r="K131" s="127" t="s">
        <v>1317</v>
      </c>
      <c r="L131" s="127" t="s">
        <v>1317</v>
      </c>
      <c r="M131" s="127">
        <v>5688.6344260299993</v>
      </c>
    </row>
    <row r="132" spans="1:13" s="67" customFormat="1" ht="15" customHeight="1">
      <c r="A132" s="204">
        <v>126</v>
      </c>
      <c r="B132" s="146" t="s">
        <v>252</v>
      </c>
      <c r="C132" s="146" t="s">
        <v>1317</v>
      </c>
      <c r="D132" s="146">
        <v>294.04093535999999</v>
      </c>
      <c r="E132" s="146">
        <v>966.97809557000005</v>
      </c>
      <c r="F132" s="146" t="s">
        <v>1317</v>
      </c>
      <c r="G132" s="146" t="s">
        <v>1317</v>
      </c>
      <c r="H132" s="146" t="s">
        <v>1317</v>
      </c>
      <c r="I132" s="146">
        <v>1830.98661679</v>
      </c>
      <c r="J132" s="146">
        <v>2279.7688469600002</v>
      </c>
      <c r="K132" s="146">
        <v>206.73078502000001</v>
      </c>
      <c r="L132" s="146" t="s">
        <v>1317</v>
      </c>
      <c r="M132" s="146">
        <v>5578.5052797000008</v>
      </c>
    </row>
    <row r="133" spans="1:13" ht="15" customHeight="1">
      <c r="A133" s="203">
        <v>127</v>
      </c>
      <c r="B133" s="127" t="s">
        <v>655</v>
      </c>
      <c r="C133" s="127">
        <v>2743.5297024470901</v>
      </c>
      <c r="D133" s="127">
        <v>6.3109799899999999</v>
      </c>
      <c r="E133" s="127">
        <v>209.58134283999999</v>
      </c>
      <c r="F133" s="127" t="s">
        <v>1317</v>
      </c>
      <c r="G133" s="127">
        <v>1399.05550217524</v>
      </c>
      <c r="H133" s="127" t="s">
        <v>1317</v>
      </c>
      <c r="I133" s="127">
        <v>1211.7617842499999</v>
      </c>
      <c r="J133" s="127" t="s">
        <v>1317</v>
      </c>
      <c r="K133" s="127" t="s">
        <v>1317</v>
      </c>
      <c r="L133" s="127" t="s">
        <v>1317</v>
      </c>
      <c r="M133" s="127">
        <v>5570.2393117023294</v>
      </c>
    </row>
    <row r="134" spans="1:13" s="67" customFormat="1" ht="15" customHeight="1">
      <c r="A134" s="204">
        <v>128</v>
      </c>
      <c r="B134" s="146" t="s">
        <v>977</v>
      </c>
      <c r="C134" s="146" t="s">
        <v>1317</v>
      </c>
      <c r="D134" s="146">
        <v>1832.04850176585</v>
      </c>
      <c r="E134" s="146">
        <v>3636.0267568140303</v>
      </c>
      <c r="F134" s="146" t="s">
        <v>1317</v>
      </c>
      <c r="G134" s="146">
        <v>8.8814389499999997</v>
      </c>
      <c r="H134" s="146" t="s">
        <v>1317</v>
      </c>
      <c r="I134" s="146" t="s">
        <v>1317</v>
      </c>
      <c r="J134" s="146" t="s">
        <v>1317</v>
      </c>
      <c r="K134" s="146" t="s">
        <v>1317</v>
      </c>
      <c r="L134" s="146" t="s">
        <v>1317</v>
      </c>
      <c r="M134" s="146">
        <v>5476.9566975298803</v>
      </c>
    </row>
    <row r="135" spans="1:13" ht="15" customHeight="1">
      <c r="A135" s="203">
        <v>129</v>
      </c>
      <c r="B135" s="127" t="s">
        <v>694</v>
      </c>
      <c r="C135" s="127" t="s">
        <v>1317</v>
      </c>
      <c r="D135" s="127">
        <v>234.78123738999997</v>
      </c>
      <c r="E135" s="127">
        <v>5039.4049754956195</v>
      </c>
      <c r="F135" s="127" t="s">
        <v>1317</v>
      </c>
      <c r="G135" s="127">
        <v>190.41208498</v>
      </c>
      <c r="H135" s="127" t="s">
        <v>1317</v>
      </c>
      <c r="I135" s="127" t="s">
        <v>1317</v>
      </c>
      <c r="J135" s="127" t="s">
        <v>1317</v>
      </c>
      <c r="K135" s="127" t="s">
        <v>1317</v>
      </c>
      <c r="L135" s="127" t="s">
        <v>1317</v>
      </c>
      <c r="M135" s="127">
        <v>5464.5982978656193</v>
      </c>
    </row>
    <row r="136" spans="1:13" s="67" customFormat="1" ht="15" customHeight="1">
      <c r="A136" s="204">
        <v>130</v>
      </c>
      <c r="B136" s="146" t="s">
        <v>653</v>
      </c>
      <c r="C136" s="146" t="s">
        <v>1317</v>
      </c>
      <c r="D136" s="146">
        <v>4732.0939569700004</v>
      </c>
      <c r="E136" s="146">
        <v>611.37936497999999</v>
      </c>
      <c r="F136" s="146" t="s">
        <v>1317</v>
      </c>
      <c r="G136" s="146" t="s">
        <v>1317</v>
      </c>
      <c r="H136" s="146" t="s">
        <v>1317</v>
      </c>
      <c r="I136" s="146" t="s">
        <v>1317</v>
      </c>
      <c r="J136" s="146">
        <v>101.91162015</v>
      </c>
      <c r="K136" s="146" t="s">
        <v>1317</v>
      </c>
      <c r="L136" s="146" t="s">
        <v>1317</v>
      </c>
      <c r="M136" s="146">
        <v>5445.3849421000004</v>
      </c>
    </row>
    <row r="137" spans="1:13" ht="15" customHeight="1">
      <c r="A137" s="203">
        <v>131</v>
      </c>
      <c r="B137" s="127" t="s">
        <v>307</v>
      </c>
      <c r="C137" s="127" t="s">
        <v>1317</v>
      </c>
      <c r="D137" s="127" t="s">
        <v>1317</v>
      </c>
      <c r="E137" s="127">
        <v>1245.7303776600002</v>
      </c>
      <c r="F137" s="127" t="s">
        <v>1317</v>
      </c>
      <c r="G137" s="127">
        <v>62.612826249999998</v>
      </c>
      <c r="H137" s="127">
        <v>3953.9156547299999</v>
      </c>
      <c r="I137" s="127" t="s">
        <v>1317</v>
      </c>
      <c r="J137" s="127" t="s">
        <v>1317</v>
      </c>
      <c r="K137" s="127" t="s">
        <v>1317</v>
      </c>
      <c r="L137" s="127" t="s">
        <v>1317</v>
      </c>
      <c r="M137" s="127">
        <v>5262.2588586399997</v>
      </c>
    </row>
    <row r="138" spans="1:13" s="67" customFormat="1" ht="15" customHeight="1">
      <c r="A138" s="204">
        <v>132</v>
      </c>
      <c r="B138" s="146" t="s">
        <v>79</v>
      </c>
      <c r="C138" s="146">
        <v>89.022614050000001</v>
      </c>
      <c r="D138" s="146">
        <v>317.54553742000002</v>
      </c>
      <c r="E138" s="146">
        <v>4811.8933438219601</v>
      </c>
      <c r="F138" s="146" t="s">
        <v>1317</v>
      </c>
      <c r="G138" s="146">
        <v>18.90437945</v>
      </c>
      <c r="H138" s="146" t="s">
        <v>1317</v>
      </c>
      <c r="I138" s="146" t="s">
        <v>1317</v>
      </c>
      <c r="J138" s="146" t="s">
        <v>1317</v>
      </c>
      <c r="K138" s="146" t="s">
        <v>1317</v>
      </c>
      <c r="L138" s="146" t="s">
        <v>1317</v>
      </c>
      <c r="M138" s="146">
        <v>5237.3658747419604</v>
      </c>
    </row>
    <row r="139" spans="1:13" ht="15" customHeight="1">
      <c r="A139" s="203">
        <v>133</v>
      </c>
      <c r="B139" s="127" t="s">
        <v>522</v>
      </c>
      <c r="C139" s="127">
        <v>87.067435379990002</v>
      </c>
      <c r="D139" s="127">
        <v>221.59354173928</v>
      </c>
      <c r="E139" s="127">
        <v>4569.9082889165402</v>
      </c>
      <c r="F139" s="127" t="s">
        <v>1317</v>
      </c>
      <c r="G139" s="127">
        <v>286.74491202999997</v>
      </c>
      <c r="H139" s="127" t="s">
        <v>1317</v>
      </c>
      <c r="I139" s="127" t="s">
        <v>1317</v>
      </c>
      <c r="J139" s="127" t="s">
        <v>1317</v>
      </c>
      <c r="K139" s="127" t="s">
        <v>1317</v>
      </c>
      <c r="L139" s="127" t="s">
        <v>1317</v>
      </c>
      <c r="M139" s="127">
        <v>5165.3141780658098</v>
      </c>
    </row>
    <row r="140" spans="1:13" s="67" customFormat="1" ht="15" customHeight="1">
      <c r="A140" s="204">
        <v>134</v>
      </c>
      <c r="B140" s="146" t="s">
        <v>1165</v>
      </c>
      <c r="C140" s="146" t="s">
        <v>1317</v>
      </c>
      <c r="D140" s="146">
        <v>2581.78238629</v>
      </c>
      <c r="E140" s="146">
        <v>1356.9591250799999</v>
      </c>
      <c r="F140" s="146" t="s">
        <v>1317</v>
      </c>
      <c r="G140" s="146">
        <v>847.9608697000001</v>
      </c>
      <c r="H140" s="146" t="s">
        <v>1317</v>
      </c>
      <c r="I140" s="146">
        <v>64.748634850000002</v>
      </c>
      <c r="J140" s="146" t="s">
        <v>1317</v>
      </c>
      <c r="K140" s="146">
        <v>208.71417038999999</v>
      </c>
      <c r="L140" s="146" t="s">
        <v>1317</v>
      </c>
      <c r="M140" s="146">
        <v>5060.1651863099996</v>
      </c>
    </row>
    <row r="141" spans="1:13" ht="15" customHeight="1">
      <c r="A141" s="203">
        <v>135</v>
      </c>
      <c r="B141" s="127" t="s">
        <v>217</v>
      </c>
      <c r="C141" s="127" t="s">
        <v>1317</v>
      </c>
      <c r="D141" s="127" t="s">
        <v>1317</v>
      </c>
      <c r="E141" s="127" t="s">
        <v>1317</v>
      </c>
      <c r="F141" s="127" t="s">
        <v>1317</v>
      </c>
      <c r="G141" s="127" t="s">
        <v>1317</v>
      </c>
      <c r="H141" s="127" t="s">
        <v>1317</v>
      </c>
      <c r="I141" s="127">
        <v>4739.2063916499992</v>
      </c>
      <c r="J141" s="127" t="s">
        <v>1317</v>
      </c>
      <c r="K141" s="127">
        <v>308.57937604</v>
      </c>
      <c r="L141" s="127" t="s">
        <v>1317</v>
      </c>
      <c r="M141" s="127">
        <v>5047.7857676899994</v>
      </c>
    </row>
    <row r="142" spans="1:13" s="67" customFormat="1" ht="15" customHeight="1">
      <c r="A142" s="204">
        <v>136</v>
      </c>
      <c r="B142" s="146" t="s">
        <v>169</v>
      </c>
      <c r="C142" s="146" t="s">
        <v>1317</v>
      </c>
      <c r="D142" s="146">
        <v>4734.6319729699999</v>
      </c>
      <c r="E142" s="146" t="s">
        <v>1317</v>
      </c>
      <c r="F142" s="146" t="s">
        <v>1317</v>
      </c>
      <c r="G142" s="146" t="s">
        <v>1317</v>
      </c>
      <c r="H142" s="146" t="s">
        <v>1317</v>
      </c>
      <c r="I142" s="146" t="s">
        <v>1317</v>
      </c>
      <c r="J142" s="146">
        <v>280.10882989999999</v>
      </c>
      <c r="K142" s="146">
        <v>24.200537190000002</v>
      </c>
      <c r="L142" s="146" t="s">
        <v>1317</v>
      </c>
      <c r="M142" s="146">
        <v>5038.9413400600006</v>
      </c>
    </row>
    <row r="143" spans="1:13" ht="15" customHeight="1">
      <c r="A143" s="203">
        <v>137</v>
      </c>
      <c r="B143" s="127" t="s">
        <v>974</v>
      </c>
      <c r="C143" s="127" t="s">
        <v>1317</v>
      </c>
      <c r="D143" s="127" t="s">
        <v>1317</v>
      </c>
      <c r="E143" s="127">
        <v>3696.7131564599999</v>
      </c>
      <c r="F143" s="127" t="s">
        <v>1317</v>
      </c>
      <c r="G143" s="127" t="s">
        <v>1317</v>
      </c>
      <c r="H143" s="127" t="s">
        <v>1317</v>
      </c>
      <c r="I143" s="127">
        <v>486.83207010000001</v>
      </c>
      <c r="J143" s="127">
        <v>852.82483304999994</v>
      </c>
      <c r="K143" s="127" t="s">
        <v>1317</v>
      </c>
      <c r="L143" s="127" t="s">
        <v>1317</v>
      </c>
      <c r="M143" s="127">
        <v>5036.3700596099998</v>
      </c>
    </row>
    <row r="144" spans="1:13" s="67" customFormat="1" ht="15" customHeight="1">
      <c r="A144" s="204">
        <v>138</v>
      </c>
      <c r="B144" s="146" t="s">
        <v>13</v>
      </c>
      <c r="C144" s="146" t="s">
        <v>1317</v>
      </c>
      <c r="D144" s="146">
        <v>4928.0833810399999</v>
      </c>
      <c r="E144" s="146" t="s">
        <v>1317</v>
      </c>
      <c r="F144" s="146" t="s">
        <v>1317</v>
      </c>
      <c r="G144" s="146">
        <v>95.256439110000002</v>
      </c>
      <c r="H144" s="146" t="s">
        <v>1317</v>
      </c>
      <c r="I144" s="146" t="s">
        <v>1317</v>
      </c>
      <c r="J144" s="146" t="s">
        <v>1317</v>
      </c>
      <c r="K144" s="146" t="s">
        <v>1317</v>
      </c>
      <c r="L144" s="146" t="s">
        <v>1317</v>
      </c>
      <c r="M144" s="146">
        <v>5023.3398201500004</v>
      </c>
    </row>
    <row r="145" spans="1:13" ht="15" customHeight="1">
      <c r="A145" s="203">
        <v>139</v>
      </c>
      <c r="B145" s="127" t="s">
        <v>971</v>
      </c>
      <c r="C145" s="127" t="s">
        <v>1317</v>
      </c>
      <c r="D145" s="127">
        <v>216.4280479</v>
      </c>
      <c r="E145" s="127" t="s">
        <v>1317</v>
      </c>
      <c r="F145" s="127" t="s">
        <v>1317</v>
      </c>
      <c r="G145" s="127" t="s">
        <v>1317</v>
      </c>
      <c r="H145" s="127" t="s">
        <v>1317</v>
      </c>
      <c r="I145" s="127">
        <v>202.74479880000001</v>
      </c>
      <c r="J145" s="127">
        <v>4598.3918122799996</v>
      </c>
      <c r="K145" s="127" t="s">
        <v>1317</v>
      </c>
      <c r="L145" s="127" t="s">
        <v>1317</v>
      </c>
      <c r="M145" s="127">
        <v>5017.5646589799999</v>
      </c>
    </row>
    <row r="146" spans="1:13" s="67" customFormat="1" ht="15" customHeight="1">
      <c r="A146" s="204">
        <v>140</v>
      </c>
      <c r="B146" s="146" t="s">
        <v>807</v>
      </c>
      <c r="C146" s="146" t="s">
        <v>1317</v>
      </c>
      <c r="D146" s="146" t="s">
        <v>1317</v>
      </c>
      <c r="E146" s="146" t="s">
        <v>1317</v>
      </c>
      <c r="F146" s="146" t="s">
        <v>1317</v>
      </c>
      <c r="G146" s="146" t="s">
        <v>1317</v>
      </c>
      <c r="H146" s="146" t="s">
        <v>1317</v>
      </c>
      <c r="I146" s="146" t="s">
        <v>1317</v>
      </c>
      <c r="J146" s="146" t="s">
        <v>1317</v>
      </c>
      <c r="K146" s="146">
        <v>4967.06060514</v>
      </c>
      <c r="L146" s="146" t="s">
        <v>1317</v>
      </c>
      <c r="M146" s="146">
        <v>4967.06060514</v>
      </c>
    </row>
    <row r="147" spans="1:13" ht="15" customHeight="1">
      <c r="A147" s="203">
        <v>141</v>
      </c>
      <c r="B147" s="127" t="s">
        <v>392</v>
      </c>
      <c r="C147" s="127" t="s">
        <v>1317</v>
      </c>
      <c r="D147" s="127">
        <v>4426.5485419380802</v>
      </c>
      <c r="E147" s="127">
        <v>46.718949080000002</v>
      </c>
      <c r="F147" s="127" t="s">
        <v>1317</v>
      </c>
      <c r="G147" s="127" t="s">
        <v>1317</v>
      </c>
      <c r="H147" s="127" t="s">
        <v>1317</v>
      </c>
      <c r="I147" s="127" t="s">
        <v>1317</v>
      </c>
      <c r="J147" s="127">
        <v>475.33933083999995</v>
      </c>
      <c r="K147" s="127" t="s">
        <v>1317</v>
      </c>
      <c r="L147" s="127" t="s">
        <v>1317</v>
      </c>
      <c r="M147" s="127">
        <v>4948.6068218580804</v>
      </c>
    </row>
    <row r="148" spans="1:13" s="67" customFormat="1" ht="15" customHeight="1">
      <c r="A148" s="204">
        <v>142</v>
      </c>
      <c r="B148" s="146" t="s">
        <v>298</v>
      </c>
      <c r="C148" s="146" t="s">
        <v>1317</v>
      </c>
      <c r="D148" s="146">
        <v>4554.0763780299994</v>
      </c>
      <c r="E148" s="146">
        <v>73.415130319999989</v>
      </c>
      <c r="F148" s="146" t="s">
        <v>1317</v>
      </c>
      <c r="G148" s="146">
        <v>317.66197019999998</v>
      </c>
      <c r="H148" s="146" t="s">
        <v>1317</v>
      </c>
      <c r="I148" s="146" t="s">
        <v>1317</v>
      </c>
      <c r="J148" s="146" t="s">
        <v>1317</v>
      </c>
      <c r="K148" s="146" t="s">
        <v>1317</v>
      </c>
      <c r="L148" s="146" t="s">
        <v>1317</v>
      </c>
      <c r="M148" s="146">
        <v>4945.1534785499989</v>
      </c>
    </row>
    <row r="149" spans="1:13" ht="15" customHeight="1">
      <c r="A149" s="203">
        <v>143</v>
      </c>
      <c r="B149" s="127" t="s">
        <v>380</v>
      </c>
      <c r="C149" s="127">
        <v>9.4845249200000001</v>
      </c>
      <c r="D149" s="127">
        <v>3163.0987927399997</v>
      </c>
      <c r="E149" s="127">
        <v>948.28508108000005</v>
      </c>
      <c r="F149" s="127" t="s">
        <v>1317</v>
      </c>
      <c r="G149" s="127">
        <v>82.459893430000008</v>
      </c>
      <c r="H149" s="127" t="s">
        <v>1317</v>
      </c>
      <c r="I149" s="127" t="s">
        <v>1317</v>
      </c>
      <c r="J149" s="127">
        <v>124.922783</v>
      </c>
      <c r="K149" s="127">
        <v>582.82105102999992</v>
      </c>
      <c r="L149" s="127" t="s">
        <v>1317</v>
      </c>
      <c r="M149" s="127">
        <v>4911.0721261999997</v>
      </c>
    </row>
    <row r="150" spans="1:13" s="67" customFormat="1" ht="15" customHeight="1">
      <c r="A150" s="204">
        <v>144</v>
      </c>
      <c r="B150" s="146" t="s">
        <v>391</v>
      </c>
      <c r="C150" s="146" t="s">
        <v>1317</v>
      </c>
      <c r="D150" s="146">
        <v>390.58093798000004</v>
      </c>
      <c r="E150" s="146">
        <v>4229.9509752200001</v>
      </c>
      <c r="F150" s="146" t="s">
        <v>1317</v>
      </c>
      <c r="G150" s="146">
        <v>157.78450881999999</v>
      </c>
      <c r="H150" s="146" t="s">
        <v>1317</v>
      </c>
      <c r="I150" s="146">
        <v>28.3088753</v>
      </c>
      <c r="J150" s="146">
        <v>11.34697961</v>
      </c>
      <c r="K150" s="146">
        <v>73.690013709999988</v>
      </c>
      <c r="L150" s="146" t="s">
        <v>1317</v>
      </c>
      <c r="M150" s="146">
        <v>4891.6622906400007</v>
      </c>
    </row>
    <row r="151" spans="1:13" ht="15" customHeight="1">
      <c r="A151" s="203">
        <v>145</v>
      </c>
      <c r="B151" s="127" t="s">
        <v>463</v>
      </c>
      <c r="C151" s="127" t="s">
        <v>1317</v>
      </c>
      <c r="D151" s="127" t="s">
        <v>1317</v>
      </c>
      <c r="E151" s="127">
        <v>2426.3763635599998</v>
      </c>
      <c r="F151" s="127" t="s">
        <v>1317</v>
      </c>
      <c r="G151" s="127" t="s">
        <v>1317</v>
      </c>
      <c r="H151" s="127" t="s">
        <v>1317</v>
      </c>
      <c r="I151" s="127" t="s">
        <v>1317</v>
      </c>
      <c r="J151" s="127" t="s">
        <v>1317</v>
      </c>
      <c r="K151" s="127">
        <v>2412.9699610900002</v>
      </c>
      <c r="L151" s="127" t="s">
        <v>1317</v>
      </c>
      <c r="M151" s="127">
        <v>4839.3463246499996</v>
      </c>
    </row>
    <row r="152" spans="1:13" s="67" customFormat="1" ht="15" customHeight="1">
      <c r="A152" s="204">
        <v>146</v>
      </c>
      <c r="B152" s="146" t="s">
        <v>895</v>
      </c>
      <c r="C152" s="146" t="s">
        <v>1317</v>
      </c>
      <c r="D152" s="146" t="s">
        <v>1317</v>
      </c>
      <c r="E152" s="146">
        <v>2146.97834401</v>
      </c>
      <c r="F152" s="146" t="s">
        <v>1317</v>
      </c>
      <c r="G152" s="146" t="s">
        <v>1317</v>
      </c>
      <c r="H152" s="146" t="s">
        <v>1317</v>
      </c>
      <c r="I152" s="146" t="s">
        <v>1317</v>
      </c>
      <c r="J152" s="146" t="s">
        <v>1317</v>
      </c>
      <c r="K152" s="146">
        <v>2564.8831894299997</v>
      </c>
      <c r="L152" s="146" t="s">
        <v>1317</v>
      </c>
      <c r="M152" s="146">
        <v>4711.8615334400001</v>
      </c>
    </row>
    <row r="153" spans="1:13" ht="15" customHeight="1">
      <c r="A153" s="203">
        <v>147</v>
      </c>
      <c r="B153" s="127" t="s">
        <v>1206</v>
      </c>
      <c r="C153" s="127" t="s">
        <v>1317</v>
      </c>
      <c r="D153" s="127" t="s">
        <v>1317</v>
      </c>
      <c r="E153" s="127" t="s">
        <v>1317</v>
      </c>
      <c r="F153" s="127" t="s">
        <v>1317</v>
      </c>
      <c r="G153" s="127" t="s">
        <v>1317</v>
      </c>
      <c r="H153" s="127" t="s">
        <v>1317</v>
      </c>
      <c r="I153" s="127" t="s">
        <v>1317</v>
      </c>
      <c r="J153" s="127">
        <v>4637.8560804799999</v>
      </c>
      <c r="K153" s="127" t="s">
        <v>1317</v>
      </c>
      <c r="L153" s="127" t="s">
        <v>1317</v>
      </c>
      <c r="M153" s="127">
        <v>4637.8560804799999</v>
      </c>
    </row>
    <row r="154" spans="1:13" s="67" customFormat="1" ht="15" customHeight="1">
      <c r="A154" s="204">
        <v>148</v>
      </c>
      <c r="B154" s="146" t="s">
        <v>480</v>
      </c>
      <c r="C154" s="146" t="s">
        <v>1317</v>
      </c>
      <c r="D154" s="146" t="s">
        <v>1317</v>
      </c>
      <c r="E154" s="146" t="s">
        <v>1317</v>
      </c>
      <c r="F154" s="146" t="s">
        <v>1317</v>
      </c>
      <c r="G154" s="146" t="s">
        <v>1317</v>
      </c>
      <c r="H154" s="146" t="s">
        <v>1317</v>
      </c>
      <c r="I154" s="146" t="s">
        <v>1317</v>
      </c>
      <c r="J154" s="146" t="s">
        <v>1317</v>
      </c>
      <c r="K154" s="146">
        <v>4621.7738010000003</v>
      </c>
      <c r="L154" s="146" t="s">
        <v>1317</v>
      </c>
      <c r="M154" s="146">
        <v>4621.7738010000003</v>
      </c>
    </row>
    <row r="155" spans="1:13" ht="15" customHeight="1">
      <c r="A155" s="203">
        <v>149</v>
      </c>
      <c r="B155" s="127" t="s">
        <v>1085</v>
      </c>
      <c r="C155" s="127" t="s">
        <v>1317</v>
      </c>
      <c r="D155" s="127" t="s">
        <v>1317</v>
      </c>
      <c r="E155" s="127">
        <v>92.735239250000006</v>
      </c>
      <c r="F155" s="127" t="s">
        <v>1317</v>
      </c>
      <c r="G155" s="127">
        <v>25.544634120000001</v>
      </c>
      <c r="H155" s="127" t="s">
        <v>1317</v>
      </c>
      <c r="I155" s="127">
        <v>4495.2785692299994</v>
      </c>
      <c r="J155" s="127" t="s">
        <v>1317</v>
      </c>
      <c r="K155" s="127" t="s">
        <v>1317</v>
      </c>
      <c r="L155" s="127" t="s">
        <v>1317</v>
      </c>
      <c r="M155" s="127">
        <v>4613.5584425999996</v>
      </c>
    </row>
    <row r="156" spans="1:13" s="67" customFormat="1" ht="15" customHeight="1">
      <c r="A156" s="204">
        <v>150</v>
      </c>
      <c r="B156" s="146" t="s">
        <v>782</v>
      </c>
      <c r="C156" s="146" t="s">
        <v>1317</v>
      </c>
      <c r="D156" s="146" t="s">
        <v>1317</v>
      </c>
      <c r="E156" s="146" t="s">
        <v>1317</v>
      </c>
      <c r="F156" s="146" t="s">
        <v>1317</v>
      </c>
      <c r="G156" s="146" t="s">
        <v>1317</v>
      </c>
      <c r="H156" s="146" t="s">
        <v>1317</v>
      </c>
      <c r="I156" s="146" t="s">
        <v>1317</v>
      </c>
      <c r="J156" s="146">
        <v>4541.2719019200003</v>
      </c>
      <c r="K156" s="146" t="s">
        <v>1317</v>
      </c>
      <c r="L156" s="146" t="s">
        <v>1317</v>
      </c>
      <c r="M156" s="146">
        <v>4541.2719019200003</v>
      </c>
    </row>
    <row r="157" spans="1:13" ht="15" customHeight="1">
      <c r="A157" s="203">
        <v>151</v>
      </c>
      <c r="B157" s="127" t="s">
        <v>1158</v>
      </c>
      <c r="C157" s="127">
        <v>1023.69945299526</v>
      </c>
      <c r="D157" s="127">
        <v>508.59182161000001</v>
      </c>
      <c r="E157" s="127">
        <v>909.32185269000001</v>
      </c>
      <c r="F157" s="127">
        <v>55.290937540000002</v>
      </c>
      <c r="G157" s="127">
        <v>1768.19883678</v>
      </c>
      <c r="H157" s="127">
        <v>107.84907997000001</v>
      </c>
      <c r="I157" s="127" t="s">
        <v>1317</v>
      </c>
      <c r="J157" s="127">
        <v>144.84096603999998</v>
      </c>
      <c r="K157" s="127" t="s">
        <v>1317</v>
      </c>
      <c r="L157" s="127" t="s">
        <v>1317</v>
      </c>
      <c r="M157" s="127">
        <v>4517.7929476252602</v>
      </c>
    </row>
    <row r="158" spans="1:13" s="67" customFormat="1" ht="15" customHeight="1">
      <c r="A158" s="204">
        <v>152</v>
      </c>
      <c r="B158" s="146" t="s">
        <v>920</v>
      </c>
      <c r="C158" s="146">
        <v>222.66095161999999</v>
      </c>
      <c r="D158" s="146" t="s">
        <v>1317</v>
      </c>
      <c r="E158" s="146">
        <v>177.80540775999998</v>
      </c>
      <c r="F158" s="146" t="s">
        <v>1317</v>
      </c>
      <c r="G158" s="146" t="s">
        <v>1317</v>
      </c>
      <c r="H158" s="146" t="s">
        <v>1317</v>
      </c>
      <c r="I158" s="146">
        <v>3960.8290569599999</v>
      </c>
      <c r="J158" s="146">
        <v>135.88566187000001</v>
      </c>
      <c r="K158" s="146" t="s">
        <v>1317</v>
      </c>
      <c r="L158" s="146" t="s">
        <v>1317</v>
      </c>
      <c r="M158" s="146">
        <v>4497.1810782100001</v>
      </c>
    </row>
    <row r="159" spans="1:13" ht="15" customHeight="1">
      <c r="A159" s="203">
        <v>153</v>
      </c>
      <c r="B159" s="127" t="s">
        <v>162</v>
      </c>
      <c r="C159" s="127" t="s">
        <v>1317</v>
      </c>
      <c r="D159" s="127" t="s">
        <v>1317</v>
      </c>
      <c r="E159" s="127">
        <v>598.13930663999997</v>
      </c>
      <c r="F159" s="127" t="s">
        <v>1317</v>
      </c>
      <c r="G159" s="127" t="s">
        <v>1317</v>
      </c>
      <c r="H159" s="127" t="s">
        <v>1317</v>
      </c>
      <c r="I159" s="127">
        <v>3878.2702177900001</v>
      </c>
      <c r="J159" s="127">
        <v>18.27854439</v>
      </c>
      <c r="K159" s="127" t="s">
        <v>1317</v>
      </c>
      <c r="L159" s="127" t="s">
        <v>1317</v>
      </c>
      <c r="M159" s="127">
        <v>4494.6880688199999</v>
      </c>
    </row>
    <row r="160" spans="1:13" s="67" customFormat="1" ht="15" customHeight="1">
      <c r="A160" s="204">
        <v>154</v>
      </c>
      <c r="B160" s="146" t="s">
        <v>969</v>
      </c>
      <c r="C160" s="146" t="s">
        <v>1317</v>
      </c>
      <c r="D160" s="146" t="s">
        <v>1317</v>
      </c>
      <c r="E160" s="146" t="s">
        <v>1317</v>
      </c>
      <c r="F160" s="146" t="s">
        <v>1317</v>
      </c>
      <c r="G160" s="146" t="s">
        <v>1317</v>
      </c>
      <c r="H160" s="146" t="s">
        <v>1317</v>
      </c>
      <c r="I160" s="146" t="s">
        <v>1317</v>
      </c>
      <c r="J160" s="146" t="s">
        <v>1317</v>
      </c>
      <c r="K160" s="146">
        <v>4443.4293608200105</v>
      </c>
      <c r="L160" s="146" t="s">
        <v>1317</v>
      </c>
      <c r="M160" s="146">
        <v>4443.4293608200105</v>
      </c>
    </row>
    <row r="161" spans="1:13" ht="15" customHeight="1">
      <c r="A161" s="203">
        <v>155</v>
      </c>
      <c r="B161" s="127" t="s">
        <v>779</v>
      </c>
      <c r="C161" s="127">
        <v>88.732476739999996</v>
      </c>
      <c r="D161" s="127">
        <v>122.13006170999999</v>
      </c>
      <c r="E161" s="127">
        <v>1521.2825537599999</v>
      </c>
      <c r="F161" s="127" t="s">
        <v>1317</v>
      </c>
      <c r="G161" s="127" t="s">
        <v>1317</v>
      </c>
      <c r="H161" s="127" t="s">
        <v>1317</v>
      </c>
      <c r="I161" s="127">
        <v>1930.4874711099999</v>
      </c>
      <c r="J161" s="127">
        <v>356.32587289999998</v>
      </c>
      <c r="K161" s="127">
        <v>386.68588720999998</v>
      </c>
      <c r="L161" s="127" t="s">
        <v>1317</v>
      </c>
      <c r="M161" s="127">
        <v>4405.6443234299995</v>
      </c>
    </row>
    <row r="162" spans="1:13" s="67" customFormat="1" ht="15" customHeight="1">
      <c r="A162" s="204">
        <v>156</v>
      </c>
      <c r="B162" s="146" t="s">
        <v>15</v>
      </c>
      <c r="C162" s="146">
        <v>370.54156791999003</v>
      </c>
      <c r="D162" s="146">
        <v>118.02049092</v>
      </c>
      <c r="E162" s="146">
        <v>2668.3578181420899</v>
      </c>
      <c r="F162" s="146" t="s">
        <v>1317</v>
      </c>
      <c r="G162" s="146">
        <v>1165.4634437996399</v>
      </c>
      <c r="H162" s="146" t="s">
        <v>1317</v>
      </c>
      <c r="I162" s="146" t="s">
        <v>1317</v>
      </c>
      <c r="J162" s="146" t="s">
        <v>1317</v>
      </c>
      <c r="K162" s="146" t="s">
        <v>1317</v>
      </c>
      <c r="L162" s="146" t="s">
        <v>1317</v>
      </c>
      <c r="M162" s="146">
        <v>4322.3833207817197</v>
      </c>
    </row>
    <row r="163" spans="1:13" ht="15" customHeight="1">
      <c r="A163" s="203">
        <v>157</v>
      </c>
      <c r="B163" s="127" t="s">
        <v>628</v>
      </c>
      <c r="C163" s="127">
        <v>40.89794526</v>
      </c>
      <c r="D163" s="127" t="s">
        <v>1317</v>
      </c>
      <c r="E163" s="127">
        <v>71.008219220000001</v>
      </c>
      <c r="F163" s="127" t="s">
        <v>1317</v>
      </c>
      <c r="G163" s="127" t="s">
        <v>1317</v>
      </c>
      <c r="H163" s="127" t="s">
        <v>1317</v>
      </c>
      <c r="I163" s="127">
        <v>67.790974219999995</v>
      </c>
      <c r="J163" s="127" t="s">
        <v>1317</v>
      </c>
      <c r="K163" s="127">
        <v>4099.0838253100001</v>
      </c>
      <c r="L163" s="127" t="s">
        <v>1317</v>
      </c>
      <c r="M163" s="127">
        <v>4278.7809640100004</v>
      </c>
    </row>
    <row r="164" spans="1:13" s="67" customFormat="1" ht="15" customHeight="1">
      <c r="A164" s="204">
        <v>158</v>
      </c>
      <c r="B164" s="146" t="s">
        <v>514</v>
      </c>
      <c r="C164" s="146" t="s">
        <v>1317</v>
      </c>
      <c r="D164" s="146" t="s">
        <v>1317</v>
      </c>
      <c r="E164" s="146">
        <v>2406.8780827800001</v>
      </c>
      <c r="F164" s="146" t="s">
        <v>1317</v>
      </c>
      <c r="G164" s="146" t="s">
        <v>1317</v>
      </c>
      <c r="H164" s="146" t="s">
        <v>1317</v>
      </c>
      <c r="I164" s="146">
        <v>928.19960720000006</v>
      </c>
      <c r="J164" s="146">
        <v>764.12692700000002</v>
      </c>
      <c r="K164" s="146" t="s">
        <v>1317</v>
      </c>
      <c r="L164" s="146" t="s">
        <v>1317</v>
      </c>
      <c r="M164" s="146">
        <v>4099.2046169800005</v>
      </c>
    </row>
    <row r="165" spans="1:13" ht="15" customHeight="1">
      <c r="A165" s="203">
        <v>159</v>
      </c>
      <c r="B165" s="127" t="s">
        <v>854</v>
      </c>
      <c r="C165" s="127" t="s">
        <v>1317</v>
      </c>
      <c r="D165" s="127">
        <v>478.90652254000003</v>
      </c>
      <c r="E165" s="127">
        <v>797.72389084999998</v>
      </c>
      <c r="F165" s="127" t="s">
        <v>1317</v>
      </c>
      <c r="G165" s="127" t="s">
        <v>1317</v>
      </c>
      <c r="H165" s="127" t="s">
        <v>1317</v>
      </c>
      <c r="I165" s="127">
        <v>2797.6163122399998</v>
      </c>
      <c r="J165" s="127" t="s">
        <v>1317</v>
      </c>
      <c r="K165" s="127" t="s">
        <v>1317</v>
      </c>
      <c r="L165" s="127" t="s">
        <v>1317</v>
      </c>
      <c r="M165" s="127">
        <v>4074.2467256299997</v>
      </c>
    </row>
    <row r="166" spans="1:13" s="67" customFormat="1" ht="15" customHeight="1">
      <c r="A166" s="204">
        <v>160</v>
      </c>
      <c r="B166" s="146" t="s">
        <v>80</v>
      </c>
      <c r="C166" s="146">
        <v>82.770087799519999</v>
      </c>
      <c r="D166" s="146" t="s">
        <v>1317</v>
      </c>
      <c r="E166" s="146">
        <v>3964.9993101599998</v>
      </c>
      <c r="F166" s="146" t="s">
        <v>1317</v>
      </c>
      <c r="G166" s="146" t="s">
        <v>1317</v>
      </c>
      <c r="H166" s="146" t="s">
        <v>1317</v>
      </c>
      <c r="I166" s="146" t="s">
        <v>1317</v>
      </c>
      <c r="J166" s="146" t="s">
        <v>1317</v>
      </c>
      <c r="K166" s="146" t="s">
        <v>1317</v>
      </c>
      <c r="L166" s="146" t="s">
        <v>1317</v>
      </c>
      <c r="M166" s="146">
        <v>4047.7693979595197</v>
      </c>
    </row>
    <row r="167" spans="1:13" ht="15" customHeight="1">
      <c r="A167" s="203">
        <v>161</v>
      </c>
      <c r="B167" s="127" t="s">
        <v>1008</v>
      </c>
      <c r="C167" s="127">
        <v>1495.7484233899902</v>
      </c>
      <c r="D167" s="127" t="s">
        <v>1317</v>
      </c>
      <c r="E167" s="127">
        <v>1253.39531246</v>
      </c>
      <c r="F167" s="127" t="s">
        <v>1317</v>
      </c>
      <c r="G167" s="127">
        <v>1237.6873114300001</v>
      </c>
      <c r="H167" s="127" t="s">
        <v>1317</v>
      </c>
      <c r="I167" s="127">
        <v>46.662643299999999</v>
      </c>
      <c r="J167" s="127" t="s">
        <v>1317</v>
      </c>
      <c r="K167" s="127" t="s">
        <v>1317</v>
      </c>
      <c r="L167" s="127" t="s">
        <v>1317</v>
      </c>
      <c r="M167" s="127">
        <v>4033.4936905799905</v>
      </c>
    </row>
    <row r="168" spans="1:13" s="67" customFormat="1" ht="15" customHeight="1">
      <c r="A168" s="204">
        <v>162</v>
      </c>
      <c r="B168" s="146" t="s">
        <v>121</v>
      </c>
      <c r="C168" s="146">
        <v>102.72747851000001</v>
      </c>
      <c r="D168" s="146">
        <v>376.88469602999999</v>
      </c>
      <c r="E168" s="146">
        <v>3289.7125455400001</v>
      </c>
      <c r="F168" s="146" t="s">
        <v>1317</v>
      </c>
      <c r="G168" s="146">
        <v>235.54421006000001</v>
      </c>
      <c r="H168" s="146" t="s">
        <v>1317</v>
      </c>
      <c r="I168" s="146" t="s">
        <v>1317</v>
      </c>
      <c r="J168" s="146" t="s">
        <v>1317</v>
      </c>
      <c r="K168" s="146" t="s">
        <v>1317</v>
      </c>
      <c r="L168" s="146" t="s">
        <v>1317</v>
      </c>
      <c r="M168" s="146">
        <v>4004.86893014</v>
      </c>
    </row>
    <row r="169" spans="1:13" ht="15" customHeight="1">
      <c r="A169" s="203">
        <v>163</v>
      </c>
      <c r="B169" s="127" t="s">
        <v>101</v>
      </c>
      <c r="C169" s="127" t="s">
        <v>1317</v>
      </c>
      <c r="D169" s="127">
        <v>45.744434069999997</v>
      </c>
      <c r="E169" s="127">
        <v>2252.6576558900701</v>
      </c>
      <c r="F169" s="127" t="s">
        <v>1317</v>
      </c>
      <c r="G169" s="127">
        <v>69.12555626000001</v>
      </c>
      <c r="H169" s="127" t="s">
        <v>1317</v>
      </c>
      <c r="I169" s="127">
        <v>1626.1075195199999</v>
      </c>
      <c r="J169" s="127" t="s">
        <v>1317</v>
      </c>
      <c r="K169" s="127" t="s">
        <v>1317</v>
      </c>
      <c r="L169" s="127" t="s">
        <v>1317</v>
      </c>
      <c r="M169" s="127">
        <v>3993.6351657400701</v>
      </c>
    </row>
    <row r="170" spans="1:13" s="67" customFormat="1" ht="15" customHeight="1">
      <c r="A170" s="204">
        <v>164</v>
      </c>
      <c r="B170" s="146" t="s">
        <v>698</v>
      </c>
      <c r="C170" s="146" t="s">
        <v>1317</v>
      </c>
      <c r="D170" s="146">
        <v>198.02181672</v>
      </c>
      <c r="E170" s="146">
        <v>2460.8870603299997</v>
      </c>
      <c r="F170" s="146" t="s">
        <v>1317</v>
      </c>
      <c r="G170" s="146">
        <v>28.25592284</v>
      </c>
      <c r="H170" s="146" t="s">
        <v>1317</v>
      </c>
      <c r="I170" s="146" t="s">
        <v>1317</v>
      </c>
      <c r="J170" s="146" t="s">
        <v>1317</v>
      </c>
      <c r="K170" s="146">
        <v>1300.32988553</v>
      </c>
      <c r="L170" s="146" t="s">
        <v>1317</v>
      </c>
      <c r="M170" s="146">
        <v>3987.4946854199998</v>
      </c>
    </row>
    <row r="171" spans="1:13" ht="15" customHeight="1">
      <c r="A171" s="203">
        <v>165</v>
      </c>
      <c r="B171" s="127" t="s">
        <v>904</v>
      </c>
      <c r="C171" s="127">
        <v>3824.0595572117199</v>
      </c>
      <c r="D171" s="127" t="s">
        <v>1317</v>
      </c>
      <c r="E171" s="127" t="s">
        <v>1317</v>
      </c>
      <c r="F171" s="127" t="s">
        <v>1317</v>
      </c>
      <c r="G171" s="127" t="s">
        <v>1317</v>
      </c>
      <c r="H171" s="127">
        <v>95.80309106</v>
      </c>
      <c r="I171" s="127" t="s">
        <v>1317</v>
      </c>
      <c r="J171" s="127" t="s">
        <v>1317</v>
      </c>
      <c r="K171" s="127" t="s">
        <v>1317</v>
      </c>
      <c r="L171" s="127" t="s">
        <v>1317</v>
      </c>
      <c r="M171" s="127">
        <v>3919.86264827172</v>
      </c>
    </row>
    <row r="172" spans="1:13" s="67" customFormat="1" ht="15" customHeight="1">
      <c r="A172" s="204">
        <v>166</v>
      </c>
      <c r="B172" s="146" t="s">
        <v>543</v>
      </c>
      <c r="C172" s="146" t="s">
        <v>1317</v>
      </c>
      <c r="D172" s="146" t="s">
        <v>1317</v>
      </c>
      <c r="E172" s="146" t="s">
        <v>1317</v>
      </c>
      <c r="F172" s="146" t="s">
        <v>1317</v>
      </c>
      <c r="G172" s="146" t="s">
        <v>1317</v>
      </c>
      <c r="H172" s="146" t="s">
        <v>1317</v>
      </c>
      <c r="I172" s="146">
        <v>3919.1551629099999</v>
      </c>
      <c r="J172" s="146" t="s">
        <v>1317</v>
      </c>
      <c r="K172" s="146" t="s">
        <v>1317</v>
      </c>
      <c r="L172" s="146" t="s">
        <v>1317</v>
      </c>
      <c r="M172" s="146">
        <v>3919.1551629099999</v>
      </c>
    </row>
    <row r="173" spans="1:13" ht="15" customHeight="1">
      <c r="A173" s="203">
        <v>167</v>
      </c>
      <c r="B173" s="127" t="s">
        <v>24</v>
      </c>
      <c r="C173" s="127">
        <v>1272.281062</v>
      </c>
      <c r="D173" s="127">
        <v>579.00492865000001</v>
      </c>
      <c r="E173" s="127">
        <v>1841.5240380099999</v>
      </c>
      <c r="F173" s="127" t="s">
        <v>1317</v>
      </c>
      <c r="G173" s="127">
        <v>160.01408784999998</v>
      </c>
      <c r="H173" s="127" t="s">
        <v>1317</v>
      </c>
      <c r="I173" s="127">
        <v>1.8580945600000001</v>
      </c>
      <c r="J173" s="127" t="s">
        <v>1317</v>
      </c>
      <c r="K173" s="127" t="s">
        <v>1317</v>
      </c>
      <c r="L173" s="127" t="s">
        <v>1317</v>
      </c>
      <c r="M173" s="127">
        <v>3854.6822110700004</v>
      </c>
    </row>
    <row r="174" spans="1:13" s="67" customFormat="1" ht="15" customHeight="1">
      <c r="A174" s="204">
        <v>168</v>
      </c>
      <c r="B174" s="146" t="s">
        <v>865</v>
      </c>
      <c r="C174" s="146" t="s">
        <v>1317</v>
      </c>
      <c r="D174" s="146" t="s">
        <v>1317</v>
      </c>
      <c r="E174" s="146">
        <v>604.8734422</v>
      </c>
      <c r="F174" s="146" t="s">
        <v>1317</v>
      </c>
      <c r="G174" s="146" t="s">
        <v>1317</v>
      </c>
      <c r="H174" s="146" t="s">
        <v>1317</v>
      </c>
      <c r="I174" s="146">
        <v>3214.9728455200002</v>
      </c>
      <c r="J174" s="146" t="s">
        <v>1317</v>
      </c>
      <c r="K174" s="146" t="s">
        <v>1317</v>
      </c>
      <c r="L174" s="146" t="s">
        <v>1317</v>
      </c>
      <c r="M174" s="146">
        <v>3819.84628772</v>
      </c>
    </row>
    <row r="175" spans="1:13" ht="15" customHeight="1">
      <c r="A175" s="203">
        <v>169</v>
      </c>
      <c r="B175" s="127" t="s">
        <v>501</v>
      </c>
      <c r="C175" s="127">
        <v>127.56302323999999</v>
      </c>
      <c r="D175" s="127">
        <v>2.2954048399999998</v>
      </c>
      <c r="E175" s="127">
        <v>916.27093690999993</v>
      </c>
      <c r="F175" s="127" t="s">
        <v>1317</v>
      </c>
      <c r="G175" s="127" t="s">
        <v>1317</v>
      </c>
      <c r="H175" s="127" t="s">
        <v>1317</v>
      </c>
      <c r="I175" s="127">
        <v>1160.44919061</v>
      </c>
      <c r="J175" s="127">
        <v>1159.9153301099998</v>
      </c>
      <c r="K175" s="127">
        <v>411.85309433999998</v>
      </c>
      <c r="L175" s="127" t="s">
        <v>1317</v>
      </c>
      <c r="M175" s="127">
        <v>3778.3469800499997</v>
      </c>
    </row>
    <row r="176" spans="1:13" s="67" customFormat="1" ht="15" customHeight="1">
      <c r="A176" s="204">
        <v>170</v>
      </c>
      <c r="B176" s="146" t="s">
        <v>566</v>
      </c>
      <c r="C176" s="146">
        <v>17.098282640000001</v>
      </c>
      <c r="D176" s="146" t="s">
        <v>1317</v>
      </c>
      <c r="E176" s="146" t="s">
        <v>1317</v>
      </c>
      <c r="F176" s="146" t="s">
        <v>1317</v>
      </c>
      <c r="G176" s="146" t="s">
        <v>1317</v>
      </c>
      <c r="H176" s="146" t="s">
        <v>1317</v>
      </c>
      <c r="I176" s="146">
        <v>3720.3126871599998</v>
      </c>
      <c r="J176" s="146" t="s">
        <v>1317</v>
      </c>
      <c r="K176" s="146" t="s">
        <v>1317</v>
      </c>
      <c r="L176" s="146" t="s">
        <v>1317</v>
      </c>
      <c r="M176" s="146">
        <v>3737.4109697999997</v>
      </c>
    </row>
    <row r="177" spans="1:13" ht="15" customHeight="1">
      <c r="A177" s="203">
        <v>171</v>
      </c>
      <c r="B177" s="127" t="s">
        <v>746</v>
      </c>
      <c r="C177" s="127" t="s">
        <v>1317</v>
      </c>
      <c r="D177" s="127">
        <v>1035.6005090454601</v>
      </c>
      <c r="E177" s="127">
        <v>2437.73070652355</v>
      </c>
      <c r="F177" s="127" t="s">
        <v>1317</v>
      </c>
      <c r="G177" s="127">
        <v>176.70211853000001</v>
      </c>
      <c r="H177" s="127" t="s">
        <v>1317</v>
      </c>
      <c r="I177" s="127" t="s">
        <v>1317</v>
      </c>
      <c r="J177" s="127" t="s">
        <v>1317</v>
      </c>
      <c r="K177" s="127">
        <v>77.799775530000005</v>
      </c>
      <c r="L177" s="127" t="s">
        <v>1317</v>
      </c>
      <c r="M177" s="127">
        <v>3727.8331096290099</v>
      </c>
    </row>
    <row r="178" spans="1:13" s="67" customFormat="1" ht="15" customHeight="1">
      <c r="A178" s="204">
        <v>172</v>
      </c>
      <c r="B178" s="146" t="s">
        <v>81</v>
      </c>
      <c r="C178" s="146">
        <v>1942.7117689200002</v>
      </c>
      <c r="D178" s="146" t="s">
        <v>1317</v>
      </c>
      <c r="E178" s="146">
        <v>1567.6020858299999</v>
      </c>
      <c r="F178" s="146" t="s">
        <v>1317</v>
      </c>
      <c r="G178" s="146">
        <v>31.79680231</v>
      </c>
      <c r="H178" s="146" t="s">
        <v>1317</v>
      </c>
      <c r="I178" s="146" t="s">
        <v>1317</v>
      </c>
      <c r="J178" s="146" t="s">
        <v>1317</v>
      </c>
      <c r="K178" s="146" t="s">
        <v>1317</v>
      </c>
      <c r="L178" s="146" t="s">
        <v>1317</v>
      </c>
      <c r="M178" s="146">
        <v>3542.1106570600004</v>
      </c>
    </row>
    <row r="179" spans="1:13" ht="15" customHeight="1">
      <c r="A179" s="203">
        <v>173</v>
      </c>
      <c r="B179" s="127" t="s">
        <v>190</v>
      </c>
      <c r="C179" s="127" t="s">
        <v>1317</v>
      </c>
      <c r="D179" s="127">
        <v>9.15249925</v>
      </c>
      <c r="E179" s="127" t="s">
        <v>1317</v>
      </c>
      <c r="F179" s="127" t="s">
        <v>1317</v>
      </c>
      <c r="G179" s="127" t="s">
        <v>1317</v>
      </c>
      <c r="H179" s="127" t="s">
        <v>1317</v>
      </c>
      <c r="I179" s="127">
        <v>3324.69976032981</v>
      </c>
      <c r="J179" s="127">
        <v>200.27636903000001</v>
      </c>
      <c r="K179" s="127" t="s">
        <v>1317</v>
      </c>
      <c r="L179" s="127" t="s">
        <v>1317</v>
      </c>
      <c r="M179" s="127">
        <v>3534.1286286098098</v>
      </c>
    </row>
    <row r="180" spans="1:13" s="67" customFormat="1" ht="15" customHeight="1">
      <c r="A180" s="204">
        <v>174</v>
      </c>
      <c r="B180" s="146" t="s">
        <v>84</v>
      </c>
      <c r="C180" s="146">
        <v>137.87724489999999</v>
      </c>
      <c r="D180" s="146">
        <v>317.69568833</v>
      </c>
      <c r="E180" s="146">
        <v>574.88203564999992</v>
      </c>
      <c r="F180" s="146" t="s">
        <v>1317</v>
      </c>
      <c r="G180" s="146">
        <v>119.4379842</v>
      </c>
      <c r="H180" s="146" t="s">
        <v>1317</v>
      </c>
      <c r="I180" s="146">
        <v>86.069588580000001</v>
      </c>
      <c r="J180" s="146" t="s">
        <v>1317</v>
      </c>
      <c r="K180" s="146">
        <v>2236.0754690900003</v>
      </c>
      <c r="L180" s="146" t="s">
        <v>1317</v>
      </c>
      <c r="M180" s="146">
        <v>3472.0380107500005</v>
      </c>
    </row>
    <row r="181" spans="1:13" ht="15" customHeight="1">
      <c r="A181" s="203">
        <v>175</v>
      </c>
      <c r="B181" s="127" t="s">
        <v>710</v>
      </c>
      <c r="C181" s="127">
        <v>2805.2714314600003</v>
      </c>
      <c r="D181" s="127">
        <v>21.952797459999999</v>
      </c>
      <c r="E181" s="127">
        <v>489.81847808003999</v>
      </c>
      <c r="F181" s="127" t="s">
        <v>1317</v>
      </c>
      <c r="G181" s="127">
        <v>13.96891664</v>
      </c>
      <c r="H181" s="127" t="s">
        <v>1317</v>
      </c>
      <c r="I181" s="127">
        <v>90.222088239999991</v>
      </c>
      <c r="J181" s="127" t="s">
        <v>1317</v>
      </c>
      <c r="K181" s="127" t="s">
        <v>1317</v>
      </c>
      <c r="L181" s="127" t="s">
        <v>1317</v>
      </c>
      <c r="M181" s="127">
        <v>3421.2337118800406</v>
      </c>
    </row>
    <row r="182" spans="1:13" s="67" customFormat="1" ht="15" customHeight="1">
      <c r="A182" s="204">
        <v>176</v>
      </c>
      <c r="B182" s="146" t="s">
        <v>354</v>
      </c>
      <c r="C182" s="146" t="s">
        <v>1317</v>
      </c>
      <c r="D182" s="146" t="s">
        <v>1317</v>
      </c>
      <c r="E182" s="146">
        <v>103.58089337999999</v>
      </c>
      <c r="F182" s="146" t="s">
        <v>1317</v>
      </c>
      <c r="G182" s="146" t="s">
        <v>1317</v>
      </c>
      <c r="H182" s="146" t="s">
        <v>1317</v>
      </c>
      <c r="I182" s="146">
        <v>665.87156790999995</v>
      </c>
      <c r="J182" s="146">
        <v>1754.2457764999999</v>
      </c>
      <c r="K182" s="146">
        <v>776.91573590999997</v>
      </c>
      <c r="L182" s="146" t="s">
        <v>1317</v>
      </c>
      <c r="M182" s="146">
        <v>3300.6139736999999</v>
      </c>
    </row>
    <row r="183" spans="1:13" ht="15" customHeight="1">
      <c r="A183" s="203">
        <v>177</v>
      </c>
      <c r="B183" s="127" t="s">
        <v>526</v>
      </c>
      <c r="C183" s="127" t="s">
        <v>1317</v>
      </c>
      <c r="D183" s="127">
        <v>3070.2890181177604</v>
      </c>
      <c r="E183" s="127">
        <v>217.31498456999998</v>
      </c>
      <c r="F183" s="127" t="s">
        <v>1317</v>
      </c>
      <c r="G183" s="127">
        <v>9.1694284700000015</v>
      </c>
      <c r="H183" s="127" t="s">
        <v>1317</v>
      </c>
      <c r="I183" s="127" t="s">
        <v>1317</v>
      </c>
      <c r="J183" s="127" t="s">
        <v>1317</v>
      </c>
      <c r="K183" s="127" t="s">
        <v>1317</v>
      </c>
      <c r="L183" s="127" t="s">
        <v>1317</v>
      </c>
      <c r="M183" s="127">
        <v>3296.7734311577606</v>
      </c>
    </row>
    <row r="184" spans="1:13" s="67" customFormat="1" ht="15" customHeight="1">
      <c r="A184" s="204">
        <v>178</v>
      </c>
      <c r="B184" s="146" t="s">
        <v>742</v>
      </c>
      <c r="C184" s="146">
        <v>930.10451302769991</v>
      </c>
      <c r="D184" s="146" t="s">
        <v>1317</v>
      </c>
      <c r="E184" s="146">
        <v>371.55327904000001</v>
      </c>
      <c r="F184" s="146" t="s">
        <v>1317</v>
      </c>
      <c r="G184" s="146">
        <v>560.67891330083</v>
      </c>
      <c r="H184" s="146" t="s">
        <v>1317</v>
      </c>
      <c r="I184" s="146" t="s">
        <v>1317</v>
      </c>
      <c r="J184" s="146">
        <v>110.98238981999999</v>
      </c>
      <c r="K184" s="146">
        <v>1318.1557164000001</v>
      </c>
      <c r="L184" s="146" t="s">
        <v>1317</v>
      </c>
      <c r="M184" s="146">
        <v>3291.4748115885304</v>
      </c>
    </row>
    <row r="185" spans="1:13" ht="15" customHeight="1">
      <c r="A185" s="203">
        <v>179</v>
      </c>
      <c r="B185" s="127" t="s">
        <v>265</v>
      </c>
      <c r="C185" s="127" t="s">
        <v>1317</v>
      </c>
      <c r="D185" s="127">
        <v>755.02711579999993</v>
      </c>
      <c r="E185" s="127">
        <v>2488.7340723499997</v>
      </c>
      <c r="F185" s="127" t="s">
        <v>1317</v>
      </c>
      <c r="G185" s="127" t="s">
        <v>1317</v>
      </c>
      <c r="H185" s="127" t="s">
        <v>1317</v>
      </c>
      <c r="I185" s="127">
        <v>43.894139430000003</v>
      </c>
      <c r="J185" s="127" t="s">
        <v>1317</v>
      </c>
      <c r="K185" s="127" t="s">
        <v>1317</v>
      </c>
      <c r="L185" s="127" t="s">
        <v>1317</v>
      </c>
      <c r="M185" s="127">
        <v>3287.6553275799997</v>
      </c>
    </row>
    <row r="186" spans="1:13" s="67" customFormat="1" ht="15" customHeight="1">
      <c r="A186" s="204">
        <v>180</v>
      </c>
      <c r="B186" s="146" t="s">
        <v>992</v>
      </c>
      <c r="C186" s="146" t="s">
        <v>1317</v>
      </c>
      <c r="D186" s="146">
        <v>1391.77524204</v>
      </c>
      <c r="E186" s="146">
        <v>1862.75872226</v>
      </c>
      <c r="F186" s="146" t="s">
        <v>1317</v>
      </c>
      <c r="G186" s="146" t="s">
        <v>1317</v>
      </c>
      <c r="H186" s="146" t="s">
        <v>1317</v>
      </c>
      <c r="I186" s="146" t="s">
        <v>1317</v>
      </c>
      <c r="J186" s="146" t="s">
        <v>1317</v>
      </c>
      <c r="K186" s="146" t="s">
        <v>1317</v>
      </c>
      <c r="L186" s="146" t="s">
        <v>1317</v>
      </c>
      <c r="M186" s="146">
        <v>3254.5339642999998</v>
      </c>
    </row>
    <row r="187" spans="1:13" ht="15" customHeight="1">
      <c r="A187" s="203">
        <v>181</v>
      </c>
      <c r="B187" s="127" t="s">
        <v>1351</v>
      </c>
      <c r="C187" s="127" t="s">
        <v>1317</v>
      </c>
      <c r="D187" s="127">
        <v>3224.3403534399999</v>
      </c>
      <c r="E187" s="127" t="s">
        <v>1317</v>
      </c>
      <c r="F187" s="127" t="s">
        <v>1317</v>
      </c>
      <c r="G187" s="127" t="s">
        <v>1317</v>
      </c>
      <c r="H187" s="127" t="s">
        <v>1317</v>
      </c>
      <c r="I187" s="127" t="s">
        <v>1317</v>
      </c>
      <c r="J187" s="127" t="s">
        <v>1317</v>
      </c>
      <c r="K187" s="127" t="s">
        <v>1317</v>
      </c>
      <c r="L187" s="127" t="s">
        <v>1317</v>
      </c>
      <c r="M187" s="127">
        <v>3224.3403534399999</v>
      </c>
    </row>
    <row r="188" spans="1:13" s="67" customFormat="1" ht="15" customHeight="1">
      <c r="A188" s="204">
        <v>182</v>
      </c>
      <c r="B188" s="146" t="s">
        <v>728</v>
      </c>
      <c r="C188" s="146" t="s">
        <v>1317</v>
      </c>
      <c r="D188" s="146" t="s">
        <v>1317</v>
      </c>
      <c r="E188" s="146" t="s">
        <v>1317</v>
      </c>
      <c r="F188" s="146" t="s">
        <v>1317</v>
      </c>
      <c r="G188" s="146" t="s">
        <v>1317</v>
      </c>
      <c r="H188" s="146" t="s">
        <v>1317</v>
      </c>
      <c r="I188" s="146">
        <v>3181.4199412800003</v>
      </c>
      <c r="J188" s="146" t="s">
        <v>1317</v>
      </c>
      <c r="K188" s="146" t="s">
        <v>1317</v>
      </c>
      <c r="L188" s="146" t="s">
        <v>1317</v>
      </c>
      <c r="M188" s="146">
        <v>3181.4199412800003</v>
      </c>
    </row>
    <row r="189" spans="1:13" ht="15" customHeight="1">
      <c r="A189" s="203">
        <v>183</v>
      </c>
      <c r="B189" s="127" t="s">
        <v>839</v>
      </c>
      <c r="C189" s="127">
        <v>18.43594886</v>
      </c>
      <c r="D189" s="127">
        <v>1941.69302354</v>
      </c>
      <c r="E189" s="127">
        <v>788.11613218607999</v>
      </c>
      <c r="F189" s="127" t="s">
        <v>1317</v>
      </c>
      <c r="G189" s="127">
        <v>28.384481749999999</v>
      </c>
      <c r="H189" s="127" t="s">
        <v>1317</v>
      </c>
      <c r="I189" s="127" t="s">
        <v>1317</v>
      </c>
      <c r="J189" s="127" t="s">
        <v>1317</v>
      </c>
      <c r="K189" s="127">
        <v>394.07745987999999</v>
      </c>
      <c r="L189" s="127" t="s">
        <v>1317</v>
      </c>
      <c r="M189" s="127">
        <v>3170.7070462160796</v>
      </c>
    </row>
    <row r="190" spans="1:13" s="67" customFormat="1" ht="15" customHeight="1">
      <c r="A190" s="204">
        <v>184</v>
      </c>
      <c r="B190" s="146" t="s">
        <v>598</v>
      </c>
      <c r="C190" s="146" t="s">
        <v>1317</v>
      </c>
      <c r="D190" s="146">
        <v>3151.03038044</v>
      </c>
      <c r="E190" s="146" t="s">
        <v>1317</v>
      </c>
      <c r="F190" s="146" t="s">
        <v>1317</v>
      </c>
      <c r="G190" s="146" t="s">
        <v>1317</v>
      </c>
      <c r="H190" s="146" t="s">
        <v>1317</v>
      </c>
      <c r="I190" s="146" t="s">
        <v>1317</v>
      </c>
      <c r="J190" s="146" t="s">
        <v>1317</v>
      </c>
      <c r="K190" s="146" t="s">
        <v>1317</v>
      </c>
      <c r="L190" s="146" t="s">
        <v>1317</v>
      </c>
      <c r="M190" s="146">
        <v>3151.03038044</v>
      </c>
    </row>
    <row r="191" spans="1:13" ht="15" customHeight="1">
      <c r="A191" s="203">
        <v>185</v>
      </c>
      <c r="B191" s="127" t="s">
        <v>769</v>
      </c>
      <c r="C191" s="127" t="s">
        <v>1317</v>
      </c>
      <c r="D191" s="127" t="s">
        <v>1317</v>
      </c>
      <c r="E191" s="127" t="s">
        <v>1317</v>
      </c>
      <c r="F191" s="127" t="s">
        <v>1317</v>
      </c>
      <c r="G191" s="127" t="s">
        <v>1317</v>
      </c>
      <c r="H191" s="127" t="s">
        <v>1317</v>
      </c>
      <c r="I191" s="127" t="s">
        <v>1317</v>
      </c>
      <c r="J191" s="127">
        <v>140.20385400999999</v>
      </c>
      <c r="K191" s="127">
        <v>3004.5935596599998</v>
      </c>
      <c r="L191" s="127" t="s">
        <v>1317</v>
      </c>
      <c r="M191" s="127">
        <v>3144.7974136699995</v>
      </c>
    </row>
    <row r="192" spans="1:13" s="67" customFormat="1" ht="15" customHeight="1">
      <c r="A192" s="204">
        <v>186</v>
      </c>
      <c r="B192" s="146" t="s">
        <v>965</v>
      </c>
      <c r="C192" s="146">
        <v>536.38382312137992</v>
      </c>
      <c r="D192" s="146">
        <v>257.48114371000003</v>
      </c>
      <c r="E192" s="146">
        <v>1089.9887562200001</v>
      </c>
      <c r="F192" s="146">
        <v>1.20860436</v>
      </c>
      <c r="G192" s="146">
        <v>112.64572378059999</v>
      </c>
      <c r="H192" s="146" t="s">
        <v>1317</v>
      </c>
      <c r="I192" s="146">
        <v>976.09878079999999</v>
      </c>
      <c r="J192" s="146" t="s">
        <v>1317</v>
      </c>
      <c r="K192" s="146">
        <v>166.01000642</v>
      </c>
      <c r="L192" s="146" t="s">
        <v>1317</v>
      </c>
      <c r="M192" s="146">
        <v>3139.8168384119804</v>
      </c>
    </row>
    <row r="193" spans="1:13" ht="15" customHeight="1">
      <c r="A193" s="203">
        <v>187</v>
      </c>
      <c r="B193" s="127" t="s">
        <v>634</v>
      </c>
      <c r="C193" s="127">
        <v>208.6688929</v>
      </c>
      <c r="D193" s="127">
        <v>344.64750209998999</v>
      </c>
      <c r="E193" s="127">
        <v>2344.1488303133501</v>
      </c>
      <c r="F193" s="127" t="s">
        <v>1317</v>
      </c>
      <c r="G193" s="127">
        <v>126.77747473000001</v>
      </c>
      <c r="H193" s="127" t="s">
        <v>1317</v>
      </c>
      <c r="I193" s="127" t="s">
        <v>1317</v>
      </c>
      <c r="J193" s="127">
        <v>83.361094640000005</v>
      </c>
      <c r="K193" s="127" t="s">
        <v>1317</v>
      </c>
      <c r="L193" s="127" t="s">
        <v>1317</v>
      </c>
      <c r="M193" s="127">
        <v>3107.6037946833399</v>
      </c>
    </row>
    <row r="194" spans="1:13" s="67" customFormat="1" ht="15" customHeight="1">
      <c r="A194" s="204">
        <v>188</v>
      </c>
      <c r="B194" s="146" t="s">
        <v>531</v>
      </c>
      <c r="C194" s="146">
        <v>1006.7402422599999</v>
      </c>
      <c r="D194" s="146" t="s">
        <v>1317</v>
      </c>
      <c r="E194" s="146" t="s">
        <v>1317</v>
      </c>
      <c r="F194" s="146" t="s">
        <v>1317</v>
      </c>
      <c r="G194" s="146" t="s">
        <v>1317</v>
      </c>
      <c r="H194" s="146" t="s">
        <v>1317</v>
      </c>
      <c r="I194" s="146">
        <v>1202.1889996199998</v>
      </c>
      <c r="J194" s="146">
        <v>0.12662436999999999</v>
      </c>
      <c r="K194" s="146">
        <v>881.32934965999993</v>
      </c>
      <c r="L194" s="146" t="s">
        <v>1317</v>
      </c>
      <c r="M194" s="146">
        <v>3090.3852159099997</v>
      </c>
    </row>
    <row r="195" spans="1:13" ht="15" customHeight="1">
      <c r="A195" s="203">
        <v>189</v>
      </c>
      <c r="B195" s="127" t="s">
        <v>285</v>
      </c>
      <c r="C195" s="127" t="s">
        <v>1317</v>
      </c>
      <c r="D195" s="127" t="s">
        <v>1317</v>
      </c>
      <c r="E195" s="127">
        <v>2993.5681357199996</v>
      </c>
      <c r="F195" s="127" t="s">
        <v>1317</v>
      </c>
      <c r="G195" s="127" t="s">
        <v>1317</v>
      </c>
      <c r="H195" s="127" t="s">
        <v>1317</v>
      </c>
      <c r="I195" s="127" t="s">
        <v>1317</v>
      </c>
      <c r="J195" s="127" t="s">
        <v>1317</v>
      </c>
      <c r="K195" s="127" t="s">
        <v>1317</v>
      </c>
      <c r="L195" s="127" t="s">
        <v>1317</v>
      </c>
      <c r="M195" s="127">
        <v>2993.5681357199996</v>
      </c>
    </row>
    <row r="196" spans="1:13" s="67" customFormat="1" ht="15" customHeight="1">
      <c r="A196" s="204">
        <v>190</v>
      </c>
      <c r="B196" s="146" t="s">
        <v>50</v>
      </c>
      <c r="C196" s="146" t="s">
        <v>1317</v>
      </c>
      <c r="D196" s="146">
        <v>453.32204755000004</v>
      </c>
      <c r="E196" s="146">
        <v>907.41424176999999</v>
      </c>
      <c r="F196" s="146" t="s">
        <v>1317</v>
      </c>
      <c r="G196" s="146" t="s">
        <v>1317</v>
      </c>
      <c r="H196" s="146" t="s">
        <v>1317</v>
      </c>
      <c r="I196" s="146">
        <v>954.30848659000003</v>
      </c>
      <c r="J196" s="146">
        <v>269.54708220999999</v>
      </c>
      <c r="K196" s="146">
        <v>398.60500755999999</v>
      </c>
      <c r="L196" s="146" t="s">
        <v>1317</v>
      </c>
      <c r="M196" s="146">
        <v>2983.19686568</v>
      </c>
    </row>
    <row r="197" spans="1:13" ht="15" customHeight="1">
      <c r="A197" s="203">
        <v>191</v>
      </c>
      <c r="B197" s="127" t="s">
        <v>1199</v>
      </c>
      <c r="C197" s="127" t="s">
        <v>1317</v>
      </c>
      <c r="D197" s="127">
        <v>2216.1725545589597</v>
      </c>
      <c r="E197" s="127">
        <v>744.90537678999999</v>
      </c>
      <c r="F197" s="127" t="s">
        <v>1317</v>
      </c>
      <c r="G197" s="127" t="s">
        <v>1317</v>
      </c>
      <c r="H197" s="127" t="s">
        <v>1317</v>
      </c>
      <c r="I197" s="127" t="s">
        <v>1317</v>
      </c>
      <c r="J197" s="127" t="s">
        <v>1317</v>
      </c>
      <c r="K197" s="127" t="s">
        <v>1317</v>
      </c>
      <c r="L197" s="127" t="s">
        <v>1317</v>
      </c>
      <c r="M197" s="127">
        <v>2961.0779313489597</v>
      </c>
    </row>
    <row r="198" spans="1:13" s="67" customFormat="1" ht="15" customHeight="1">
      <c r="A198" s="204">
        <v>192</v>
      </c>
      <c r="B198" s="146" t="s">
        <v>956</v>
      </c>
      <c r="C198" s="146" t="s">
        <v>1317</v>
      </c>
      <c r="D198" s="146" t="s">
        <v>1317</v>
      </c>
      <c r="E198" s="146">
        <v>15.33133089</v>
      </c>
      <c r="F198" s="146" t="s">
        <v>1317</v>
      </c>
      <c r="G198" s="146" t="s">
        <v>1317</v>
      </c>
      <c r="H198" s="146" t="s">
        <v>1317</v>
      </c>
      <c r="I198" s="146" t="s">
        <v>1317</v>
      </c>
      <c r="J198" s="146">
        <v>2645.6964500700001</v>
      </c>
      <c r="K198" s="146">
        <v>291.01079933999995</v>
      </c>
      <c r="L198" s="146" t="s">
        <v>1317</v>
      </c>
      <c r="M198" s="146">
        <v>2952.0385802999999</v>
      </c>
    </row>
    <row r="199" spans="1:13" ht="15" customHeight="1">
      <c r="A199" s="203">
        <v>193</v>
      </c>
      <c r="B199" s="127" t="s">
        <v>69</v>
      </c>
      <c r="C199" s="127">
        <v>1315.2495285889102</v>
      </c>
      <c r="D199" s="127" t="s">
        <v>1317</v>
      </c>
      <c r="E199" s="127">
        <v>469.34480813417002</v>
      </c>
      <c r="F199" s="127" t="s">
        <v>1317</v>
      </c>
      <c r="G199" s="127">
        <v>263.42170898000001</v>
      </c>
      <c r="H199" s="127" t="s">
        <v>1317</v>
      </c>
      <c r="I199" s="127">
        <v>722.85319849999996</v>
      </c>
      <c r="J199" s="127" t="s">
        <v>1317</v>
      </c>
      <c r="K199" s="127">
        <v>170.01564446</v>
      </c>
      <c r="L199" s="127" t="s">
        <v>1317</v>
      </c>
      <c r="M199" s="127">
        <v>2940.8848886630803</v>
      </c>
    </row>
    <row r="200" spans="1:13" s="67" customFormat="1" ht="15" customHeight="1">
      <c r="A200" s="204">
        <v>194</v>
      </c>
      <c r="B200" s="146" t="s">
        <v>1105</v>
      </c>
      <c r="C200" s="146">
        <v>1999.79564916</v>
      </c>
      <c r="D200" s="146">
        <v>696.71307676000004</v>
      </c>
      <c r="E200" s="146">
        <v>243.27400993000001</v>
      </c>
      <c r="F200" s="146" t="s">
        <v>1317</v>
      </c>
      <c r="G200" s="146" t="s">
        <v>1317</v>
      </c>
      <c r="H200" s="146" t="s">
        <v>1317</v>
      </c>
      <c r="I200" s="146" t="s">
        <v>1317</v>
      </c>
      <c r="J200" s="146" t="s">
        <v>1317</v>
      </c>
      <c r="K200" s="146" t="s">
        <v>1317</v>
      </c>
      <c r="L200" s="146" t="s">
        <v>1317</v>
      </c>
      <c r="M200" s="146">
        <v>2939.7827358499999</v>
      </c>
    </row>
    <row r="201" spans="1:13" ht="15" customHeight="1">
      <c r="A201" s="203">
        <v>195</v>
      </c>
      <c r="B201" s="127" t="s">
        <v>601</v>
      </c>
      <c r="C201" s="127">
        <v>32.299420390000002</v>
      </c>
      <c r="D201" s="127" t="s">
        <v>1317</v>
      </c>
      <c r="E201" s="127" t="s">
        <v>1317</v>
      </c>
      <c r="F201" s="127" t="s">
        <v>1317</v>
      </c>
      <c r="G201" s="127" t="s">
        <v>1317</v>
      </c>
      <c r="H201" s="127" t="s">
        <v>1317</v>
      </c>
      <c r="I201" s="127">
        <v>610.36634476999996</v>
      </c>
      <c r="J201" s="127">
        <v>2268.6879258399999</v>
      </c>
      <c r="K201" s="127" t="s">
        <v>1317</v>
      </c>
      <c r="L201" s="127" t="s">
        <v>1317</v>
      </c>
      <c r="M201" s="127">
        <v>2911.3536909999998</v>
      </c>
    </row>
    <row r="202" spans="1:13" s="67" customFormat="1" ht="15" customHeight="1">
      <c r="A202" s="204">
        <v>196</v>
      </c>
      <c r="B202" s="146" t="s">
        <v>643</v>
      </c>
      <c r="C202" s="146" t="s">
        <v>1317</v>
      </c>
      <c r="D202" s="146">
        <v>1677.8169149100002</v>
      </c>
      <c r="E202" s="146">
        <v>734.65294410000001</v>
      </c>
      <c r="F202" s="146" t="s">
        <v>1317</v>
      </c>
      <c r="G202" s="146">
        <v>435.56364767966005</v>
      </c>
      <c r="H202" s="146" t="s">
        <v>1317</v>
      </c>
      <c r="I202" s="146" t="s">
        <v>1317</v>
      </c>
      <c r="J202" s="146" t="s">
        <v>1317</v>
      </c>
      <c r="K202" s="146" t="s">
        <v>1317</v>
      </c>
      <c r="L202" s="146" t="s">
        <v>1317</v>
      </c>
      <c r="M202" s="146">
        <v>2848.03350668966</v>
      </c>
    </row>
    <row r="203" spans="1:13" ht="15" customHeight="1">
      <c r="A203" s="203">
        <v>197</v>
      </c>
      <c r="B203" s="127" t="s">
        <v>468</v>
      </c>
      <c r="C203" s="127" t="s">
        <v>1317</v>
      </c>
      <c r="D203" s="127">
        <v>2770.0729966700001</v>
      </c>
      <c r="E203" s="127" t="s">
        <v>1317</v>
      </c>
      <c r="F203" s="127" t="s">
        <v>1317</v>
      </c>
      <c r="G203" s="127">
        <v>46.142574250000003</v>
      </c>
      <c r="H203" s="127" t="s">
        <v>1317</v>
      </c>
      <c r="I203" s="127" t="s">
        <v>1317</v>
      </c>
      <c r="J203" s="127" t="s">
        <v>1317</v>
      </c>
      <c r="K203" s="127" t="s">
        <v>1317</v>
      </c>
      <c r="L203" s="127" t="s">
        <v>1317</v>
      </c>
      <c r="M203" s="127">
        <v>2816.2155709200001</v>
      </c>
    </row>
    <row r="204" spans="1:13" s="67" customFormat="1" ht="15" customHeight="1">
      <c r="A204" s="204">
        <v>198</v>
      </c>
      <c r="B204" s="146" t="s">
        <v>99</v>
      </c>
      <c r="C204" s="146" t="s">
        <v>1317</v>
      </c>
      <c r="D204" s="146">
        <v>2256.2935955599901</v>
      </c>
      <c r="E204" s="146" t="s">
        <v>1317</v>
      </c>
      <c r="F204" s="146" t="s">
        <v>1317</v>
      </c>
      <c r="G204" s="146">
        <v>539.47701024000003</v>
      </c>
      <c r="H204" s="146" t="s">
        <v>1317</v>
      </c>
      <c r="I204" s="146" t="s">
        <v>1317</v>
      </c>
      <c r="J204" s="146" t="s">
        <v>1317</v>
      </c>
      <c r="K204" s="146" t="s">
        <v>1317</v>
      </c>
      <c r="L204" s="146" t="s">
        <v>1317</v>
      </c>
      <c r="M204" s="146">
        <v>2795.7706057999903</v>
      </c>
    </row>
    <row r="205" spans="1:13" ht="15" customHeight="1">
      <c r="A205" s="203">
        <v>199</v>
      </c>
      <c r="B205" s="127" t="s">
        <v>867</v>
      </c>
      <c r="C205" s="127" t="s">
        <v>1317</v>
      </c>
      <c r="D205" s="127" t="s">
        <v>1317</v>
      </c>
      <c r="E205" s="127" t="s">
        <v>1317</v>
      </c>
      <c r="F205" s="127" t="s">
        <v>1317</v>
      </c>
      <c r="G205" s="127" t="s">
        <v>1317</v>
      </c>
      <c r="H205" s="127" t="s">
        <v>1317</v>
      </c>
      <c r="I205" s="127" t="s">
        <v>1317</v>
      </c>
      <c r="J205" s="127" t="s">
        <v>1317</v>
      </c>
      <c r="K205" s="127">
        <v>2781.8466374699997</v>
      </c>
      <c r="L205" s="127" t="s">
        <v>1317</v>
      </c>
      <c r="M205" s="127">
        <v>2781.8466374699997</v>
      </c>
    </row>
    <row r="206" spans="1:13" s="67" customFormat="1" ht="15" customHeight="1">
      <c r="A206" s="204">
        <v>200</v>
      </c>
      <c r="B206" s="146" t="s">
        <v>500</v>
      </c>
      <c r="C206" s="146" t="s">
        <v>1317</v>
      </c>
      <c r="D206" s="146" t="s">
        <v>1317</v>
      </c>
      <c r="E206" s="146">
        <v>2739.6130087299998</v>
      </c>
      <c r="F206" s="146" t="s">
        <v>1317</v>
      </c>
      <c r="G206" s="146" t="s">
        <v>1317</v>
      </c>
      <c r="H206" s="146" t="s">
        <v>1317</v>
      </c>
      <c r="I206" s="146" t="s">
        <v>1317</v>
      </c>
      <c r="J206" s="146" t="s">
        <v>1317</v>
      </c>
      <c r="K206" s="146" t="s">
        <v>1317</v>
      </c>
      <c r="L206" s="146" t="s">
        <v>1317</v>
      </c>
      <c r="M206" s="146">
        <v>2739.6130087299998</v>
      </c>
    </row>
    <row r="207" spans="1:13" ht="15" customHeight="1">
      <c r="A207" s="203">
        <v>201</v>
      </c>
      <c r="B207" s="127" t="s">
        <v>220</v>
      </c>
      <c r="C207" s="127">
        <v>320.79133641999999</v>
      </c>
      <c r="D207" s="127" t="s">
        <v>1317</v>
      </c>
      <c r="E207" s="127">
        <v>174.46799186999999</v>
      </c>
      <c r="F207" s="127" t="s">
        <v>1317</v>
      </c>
      <c r="G207" s="127" t="s">
        <v>1317</v>
      </c>
      <c r="H207" s="127" t="s">
        <v>1317</v>
      </c>
      <c r="I207" s="127">
        <v>2215.1384472199998</v>
      </c>
      <c r="J207" s="127">
        <v>12.21177263</v>
      </c>
      <c r="K207" s="127">
        <v>15.96468342</v>
      </c>
      <c r="L207" s="127" t="s">
        <v>1317</v>
      </c>
      <c r="M207" s="127">
        <v>2738.5742315599991</v>
      </c>
    </row>
    <row r="208" spans="1:13" s="67" customFormat="1" ht="15" customHeight="1">
      <c r="A208" s="204">
        <v>202</v>
      </c>
      <c r="B208" s="146" t="s">
        <v>1061</v>
      </c>
      <c r="C208" s="146" t="s">
        <v>1317</v>
      </c>
      <c r="D208" s="146" t="s">
        <v>1317</v>
      </c>
      <c r="E208" s="146">
        <v>276.78767975</v>
      </c>
      <c r="F208" s="146" t="s">
        <v>1317</v>
      </c>
      <c r="G208" s="146">
        <v>49.274868609999999</v>
      </c>
      <c r="H208" s="146" t="s">
        <v>1317</v>
      </c>
      <c r="I208" s="146">
        <v>1715.95816154</v>
      </c>
      <c r="J208" s="146" t="s">
        <v>1317</v>
      </c>
      <c r="K208" s="146">
        <v>683.65093967999996</v>
      </c>
      <c r="L208" s="146" t="s">
        <v>1317</v>
      </c>
      <c r="M208" s="146">
        <v>2725.6716495800001</v>
      </c>
    </row>
    <row r="209" spans="1:13" ht="15" customHeight="1">
      <c r="A209" s="203">
        <v>203</v>
      </c>
      <c r="B209" s="127" t="s">
        <v>703</v>
      </c>
      <c r="C209" s="127">
        <v>456.34655970999995</v>
      </c>
      <c r="D209" s="127">
        <v>1153.0124239100001</v>
      </c>
      <c r="E209" s="127">
        <v>451.67723508999995</v>
      </c>
      <c r="F209" s="127" t="s">
        <v>1317</v>
      </c>
      <c r="G209" s="127">
        <v>102.36063894</v>
      </c>
      <c r="H209" s="127" t="s">
        <v>1317</v>
      </c>
      <c r="I209" s="127" t="s">
        <v>1317</v>
      </c>
      <c r="J209" s="127">
        <v>535.01075105000007</v>
      </c>
      <c r="K209" s="127" t="s">
        <v>1317</v>
      </c>
      <c r="L209" s="127" t="s">
        <v>1317</v>
      </c>
      <c r="M209" s="127">
        <v>2698.4076087000003</v>
      </c>
    </row>
    <row r="210" spans="1:13" s="67" customFormat="1" ht="15" customHeight="1">
      <c r="A210" s="204">
        <v>204</v>
      </c>
      <c r="B210" s="146" t="s">
        <v>308</v>
      </c>
      <c r="C210" s="146" t="s">
        <v>1317</v>
      </c>
      <c r="D210" s="146" t="s">
        <v>1317</v>
      </c>
      <c r="E210" s="146" t="s">
        <v>1317</v>
      </c>
      <c r="F210" s="146" t="s">
        <v>1317</v>
      </c>
      <c r="G210" s="146" t="s">
        <v>1317</v>
      </c>
      <c r="H210" s="146" t="s">
        <v>1317</v>
      </c>
      <c r="I210" s="146">
        <v>60.420970099999998</v>
      </c>
      <c r="J210" s="146">
        <v>3.8328519999999998E-2</v>
      </c>
      <c r="K210" s="146">
        <v>2627.0881391500002</v>
      </c>
      <c r="L210" s="146" t="s">
        <v>1317</v>
      </c>
      <c r="M210" s="146">
        <v>2687.5474377700002</v>
      </c>
    </row>
    <row r="211" spans="1:13" ht="15" customHeight="1">
      <c r="A211" s="203">
        <v>205</v>
      </c>
      <c r="B211" s="127" t="s">
        <v>893</v>
      </c>
      <c r="C211" s="127" t="s">
        <v>1317</v>
      </c>
      <c r="D211" s="127" t="s">
        <v>1317</v>
      </c>
      <c r="E211" s="127">
        <v>37.691402090000004</v>
      </c>
      <c r="F211" s="127" t="s">
        <v>1317</v>
      </c>
      <c r="G211" s="127" t="s">
        <v>1317</v>
      </c>
      <c r="H211" s="127" t="s">
        <v>1317</v>
      </c>
      <c r="I211" s="127">
        <v>2469.5232226200001</v>
      </c>
      <c r="J211" s="127">
        <v>145.04251832</v>
      </c>
      <c r="K211" s="127">
        <v>30.70540329</v>
      </c>
      <c r="L211" s="127" t="s">
        <v>1317</v>
      </c>
      <c r="M211" s="127">
        <v>2682.96254632</v>
      </c>
    </row>
    <row r="212" spans="1:13" s="67" customFormat="1" ht="15" customHeight="1">
      <c r="A212" s="204">
        <v>206</v>
      </c>
      <c r="B212" s="146" t="s">
        <v>1172</v>
      </c>
      <c r="C212" s="146">
        <v>41.561650450000002</v>
      </c>
      <c r="D212" s="146" t="s">
        <v>1317</v>
      </c>
      <c r="E212" s="146">
        <v>61.8780474</v>
      </c>
      <c r="F212" s="146" t="s">
        <v>1317</v>
      </c>
      <c r="G212" s="146" t="s">
        <v>1317</v>
      </c>
      <c r="H212" s="146" t="s">
        <v>1317</v>
      </c>
      <c r="I212" s="146">
        <v>2225.81878267</v>
      </c>
      <c r="J212" s="146">
        <v>343.22596010000001</v>
      </c>
      <c r="K212" s="146" t="s">
        <v>1317</v>
      </c>
      <c r="L212" s="146" t="s">
        <v>1317</v>
      </c>
      <c r="M212" s="146">
        <v>2672.48444062</v>
      </c>
    </row>
    <row r="213" spans="1:13" ht="15" customHeight="1">
      <c r="A213" s="203">
        <v>207</v>
      </c>
      <c r="B213" s="127" t="s">
        <v>281</v>
      </c>
      <c r="C213" s="127" t="s">
        <v>1317</v>
      </c>
      <c r="D213" s="127">
        <v>360.79236873000002</v>
      </c>
      <c r="E213" s="127">
        <v>2267.6992946300002</v>
      </c>
      <c r="F213" s="127" t="s">
        <v>1317</v>
      </c>
      <c r="G213" s="127">
        <v>12.73239334</v>
      </c>
      <c r="H213" s="127" t="s">
        <v>1317</v>
      </c>
      <c r="I213" s="127" t="s">
        <v>1317</v>
      </c>
      <c r="J213" s="127" t="s">
        <v>1317</v>
      </c>
      <c r="K213" s="127" t="s">
        <v>1317</v>
      </c>
      <c r="L213" s="127" t="s">
        <v>1317</v>
      </c>
      <c r="M213" s="127">
        <v>2641.2240566999999</v>
      </c>
    </row>
    <row r="214" spans="1:13" s="67" customFormat="1" ht="15" customHeight="1">
      <c r="A214" s="204">
        <v>208</v>
      </c>
      <c r="B214" s="146" t="s">
        <v>843</v>
      </c>
      <c r="C214" s="146">
        <v>1223.0465370100001</v>
      </c>
      <c r="D214" s="146">
        <v>17.547943579999998</v>
      </c>
      <c r="E214" s="146">
        <v>381.07779364999999</v>
      </c>
      <c r="F214" s="146" t="s">
        <v>1317</v>
      </c>
      <c r="G214" s="146">
        <v>426.00238150000001</v>
      </c>
      <c r="H214" s="146" t="s">
        <v>1317</v>
      </c>
      <c r="I214" s="146">
        <v>245.6774451</v>
      </c>
      <c r="J214" s="146">
        <v>122.01639940999999</v>
      </c>
      <c r="K214" s="146">
        <v>185.91183522</v>
      </c>
      <c r="L214" s="146" t="s">
        <v>1317</v>
      </c>
      <c r="M214" s="146">
        <v>2601.28033547</v>
      </c>
    </row>
    <row r="215" spans="1:13" ht="15" customHeight="1">
      <c r="A215" s="203">
        <v>209</v>
      </c>
      <c r="B215" s="127" t="s">
        <v>637</v>
      </c>
      <c r="C215" s="127">
        <v>179.99056912</v>
      </c>
      <c r="D215" s="127">
        <v>1602.7369247500001</v>
      </c>
      <c r="E215" s="127" t="s">
        <v>1317</v>
      </c>
      <c r="F215" s="127" t="s">
        <v>1317</v>
      </c>
      <c r="G215" s="127">
        <v>777.84958313000004</v>
      </c>
      <c r="H215" s="127">
        <v>38.629505969999997</v>
      </c>
      <c r="I215" s="127" t="s">
        <v>1317</v>
      </c>
      <c r="J215" s="127" t="s">
        <v>1317</v>
      </c>
      <c r="K215" s="127" t="s">
        <v>1317</v>
      </c>
      <c r="L215" s="127" t="s">
        <v>1317</v>
      </c>
      <c r="M215" s="127">
        <v>2599.20658297</v>
      </c>
    </row>
    <row r="216" spans="1:13" s="67" customFormat="1" ht="15" customHeight="1">
      <c r="A216" s="204">
        <v>210</v>
      </c>
      <c r="B216" s="146" t="s">
        <v>209</v>
      </c>
      <c r="C216" s="146" t="s">
        <v>1317</v>
      </c>
      <c r="D216" s="146" t="s">
        <v>1317</v>
      </c>
      <c r="E216" s="146" t="s">
        <v>1317</v>
      </c>
      <c r="F216" s="146" t="s">
        <v>1317</v>
      </c>
      <c r="G216" s="146" t="s">
        <v>1317</v>
      </c>
      <c r="H216" s="146" t="s">
        <v>1317</v>
      </c>
      <c r="I216" s="146" t="s">
        <v>1317</v>
      </c>
      <c r="J216" s="146">
        <v>2593.8526345300002</v>
      </c>
      <c r="K216" s="146" t="s">
        <v>1317</v>
      </c>
      <c r="L216" s="146" t="s">
        <v>1317</v>
      </c>
      <c r="M216" s="146">
        <v>2593.8526345300002</v>
      </c>
    </row>
    <row r="217" spans="1:13" ht="15" customHeight="1">
      <c r="A217" s="203">
        <v>211</v>
      </c>
      <c r="B217" s="127" t="s">
        <v>17</v>
      </c>
      <c r="C217" s="127">
        <v>14.14960196</v>
      </c>
      <c r="D217" s="127" t="s">
        <v>1317</v>
      </c>
      <c r="E217" s="127">
        <v>1078.72283801971</v>
      </c>
      <c r="F217" s="127" t="s">
        <v>1317</v>
      </c>
      <c r="G217" s="127">
        <v>1486.8230605203401</v>
      </c>
      <c r="H217" s="127" t="s">
        <v>1317</v>
      </c>
      <c r="I217" s="127" t="s">
        <v>1317</v>
      </c>
      <c r="J217" s="127" t="s">
        <v>1317</v>
      </c>
      <c r="K217" s="127" t="s">
        <v>1317</v>
      </c>
      <c r="L217" s="127" t="s">
        <v>1317</v>
      </c>
      <c r="M217" s="127">
        <v>2579.69550050005</v>
      </c>
    </row>
    <row r="218" spans="1:13" s="67" customFormat="1" ht="15" customHeight="1">
      <c r="A218" s="204">
        <v>212</v>
      </c>
      <c r="B218" s="146" t="s">
        <v>883</v>
      </c>
      <c r="C218" s="146" t="s">
        <v>1317</v>
      </c>
      <c r="D218" s="146" t="s">
        <v>1317</v>
      </c>
      <c r="E218" s="146">
        <v>831.52478770000005</v>
      </c>
      <c r="F218" s="146" t="s">
        <v>1317</v>
      </c>
      <c r="G218" s="146" t="s">
        <v>1317</v>
      </c>
      <c r="H218" s="146" t="s">
        <v>1317</v>
      </c>
      <c r="I218" s="146">
        <v>1746.2038460699998</v>
      </c>
      <c r="J218" s="146" t="s">
        <v>1317</v>
      </c>
      <c r="K218" s="146" t="s">
        <v>1317</v>
      </c>
      <c r="L218" s="146" t="s">
        <v>1317</v>
      </c>
      <c r="M218" s="146">
        <v>2577.7286337699998</v>
      </c>
    </row>
    <row r="219" spans="1:13" ht="15" customHeight="1">
      <c r="A219" s="203">
        <v>213</v>
      </c>
      <c r="B219" s="127" t="s">
        <v>348</v>
      </c>
      <c r="C219" s="127" t="s">
        <v>1317</v>
      </c>
      <c r="D219" s="127">
        <v>2235.8126891799998</v>
      </c>
      <c r="E219" s="127">
        <v>105.85498412999999</v>
      </c>
      <c r="F219" s="127" t="s">
        <v>1317</v>
      </c>
      <c r="G219" s="127">
        <v>203.24604169</v>
      </c>
      <c r="H219" s="127" t="s">
        <v>1317</v>
      </c>
      <c r="I219" s="127" t="s">
        <v>1317</v>
      </c>
      <c r="J219" s="127" t="s">
        <v>1317</v>
      </c>
      <c r="K219" s="127" t="s">
        <v>1317</v>
      </c>
      <c r="L219" s="127" t="s">
        <v>1317</v>
      </c>
      <c r="M219" s="127">
        <v>2544.9137149999997</v>
      </c>
    </row>
    <row r="220" spans="1:13" s="67" customFormat="1" ht="15" customHeight="1">
      <c r="A220" s="204">
        <v>214</v>
      </c>
      <c r="B220" s="146" t="s">
        <v>705</v>
      </c>
      <c r="C220" s="146" t="s">
        <v>1317</v>
      </c>
      <c r="D220" s="146" t="s">
        <v>1317</v>
      </c>
      <c r="E220" s="146">
        <v>2357.1251120900001</v>
      </c>
      <c r="F220" s="146" t="s">
        <v>1317</v>
      </c>
      <c r="G220" s="146">
        <v>162.97452138999998</v>
      </c>
      <c r="H220" s="146" t="s">
        <v>1317</v>
      </c>
      <c r="I220" s="146" t="s">
        <v>1317</v>
      </c>
      <c r="J220" s="146" t="s">
        <v>1317</v>
      </c>
      <c r="K220" s="146" t="s">
        <v>1317</v>
      </c>
      <c r="L220" s="146" t="s">
        <v>1317</v>
      </c>
      <c r="M220" s="146">
        <v>2520.0996334800002</v>
      </c>
    </row>
    <row r="221" spans="1:13" ht="15" customHeight="1">
      <c r="A221" s="203">
        <v>215</v>
      </c>
      <c r="B221" s="127" t="s">
        <v>232</v>
      </c>
      <c r="C221" s="127" t="s">
        <v>1317</v>
      </c>
      <c r="D221" s="127">
        <v>1002.30896104997</v>
      </c>
      <c r="E221" s="127">
        <v>1041.72692518999</v>
      </c>
      <c r="F221" s="127" t="s">
        <v>1317</v>
      </c>
      <c r="G221" s="127" t="s">
        <v>1317</v>
      </c>
      <c r="H221" s="127" t="s">
        <v>1317</v>
      </c>
      <c r="I221" s="127">
        <v>205.41045819999999</v>
      </c>
      <c r="J221" s="127">
        <v>262.98681092999999</v>
      </c>
      <c r="K221" s="127" t="s">
        <v>1317</v>
      </c>
      <c r="L221" s="127" t="s">
        <v>1317</v>
      </c>
      <c r="M221" s="127">
        <v>2512.4331553699599</v>
      </c>
    </row>
    <row r="222" spans="1:13" s="67" customFormat="1" ht="15" customHeight="1">
      <c r="A222" s="204">
        <v>216</v>
      </c>
      <c r="B222" s="146" t="s">
        <v>518</v>
      </c>
      <c r="C222" s="146" t="s">
        <v>1317</v>
      </c>
      <c r="D222" s="146">
        <v>490.00103652999996</v>
      </c>
      <c r="E222" s="146">
        <v>2019.30308371</v>
      </c>
      <c r="F222" s="146" t="s">
        <v>1317</v>
      </c>
      <c r="G222" s="146" t="s">
        <v>1317</v>
      </c>
      <c r="H222" s="146" t="s">
        <v>1317</v>
      </c>
      <c r="I222" s="146" t="s">
        <v>1317</v>
      </c>
      <c r="J222" s="146" t="s">
        <v>1317</v>
      </c>
      <c r="K222" s="146" t="s">
        <v>1317</v>
      </c>
      <c r="L222" s="146" t="s">
        <v>1317</v>
      </c>
      <c r="M222" s="146">
        <v>2509.30412024</v>
      </c>
    </row>
    <row r="223" spans="1:13" ht="15" customHeight="1">
      <c r="A223" s="203">
        <v>217</v>
      </c>
      <c r="B223" s="127" t="s">
        <v>644</v>
      </c>
      <c r="C223" s="127" t="s">
        <v>1317</v>
      </c>
      <c r="D223" s="127" t="s">
        <v>1317</v>
      </c>
      <c r="E223" s="127" t="s">
        <v>1317</v>
      </c>
      <c r="F223" s="127" t="s">
        <v>1317</v>
      </c>
      <c r="G223" s="127" t="s">
        <v>1317</v>
      </c>
      <c r="H223" s="127" t="s">
        <v>1317</v>
      </c>
      <c r="I223" s="127" t="s">
        <v>1317</v>
      </c>
      <c r="J223" s="127" t="s">
        <v>1317</v>
      </c>
      <c r="K223" s="127">
        <v>2507.3733389899999</v>
      </c>
      <c r="L223" s="127" t="s">
        <v>1317</v>
      </c>
      <c r="M223" s="127">
        <v>2507.3733389899999</v>
      </c>
    </row>
    <row r="224" spans="1:13" s="67" customFormat="1" ht="15" customHeight="1">
      <c r="A224" s="204">
        <v>218</v>
      </c>
      <c r="B224" s="146" t="s">
        <v>118</v>
      </c>
      <c r="C224" s="146">
        <v>252.74822197999998</v>
      </c>
      <c r="D224" s="146">
        <v>13.172235970000001</v>
      </c>
      <c r="E224" s="146">
        <v>1804.5504423599998</v>
      </c>
      <c r="F224" s="146" t="s">
        <v>1317</v>
      </c>
      <c r="G224" s="146" t="s">
        <v>1317</v>
      </c>
      <c r="H224" s="146" t="s">
        <v>1317</v>
      </c>
      <c r="I224" s="146" t="s">
        <v>1317</v>
      </c>
      <c r="J224" s="146">
        <v>432.38120664999997</v>
      </c>
      <c r="K224" s="146" t="s">
        <v>1317</v>
      </c>
      <c r="L224" s="146" t="s">
        <v>1317</v>
      </c>
      <c r="M224" s="146">
        <v>2502.8521069599997</v>
      </c>
    </row>
    <row r="225" spans="1:13" ht="15" customHeight="1">
      <c r="A225" s="203">
        <v>219</v>
      </c>
      <c r="B225" s="127" t="s">
        <v>555</v>
      </c>
      <c r="C225" s="127">
        <v>180.77660727</v>
      </c>
      <c r="D225" s="127" t="s">
        <v>1317</v>
      </c>
      <c r="E225" s="127">
        <v>1087.6359030799999</v>
      </c>
      <c r="F225" s="127" t="s">
        <v>1317</v>
      </c>
      <c r="G225" s="127">
        <v>907.28300601000001</v>
      </c>
      <c r="H225" s="127" t="s">
        <v>1317</v>
      </c>
      <c r="I225" s="127">
        <v>326.37981764</v>
      </c>
      <c r="J225" s="127" t="s">
        <v>1317</v>
      </c>
      <c r="K225" s="127" t="s">
        <v>1317</v>
      </c>
      <c r="L225" s="127" t="s">
        <v>1317</v>
      </c>
      <c r="M225" s="127">
        <v>2502.0753340000001</v>
      </c>
    </row>
    <row r="226" spans="1:13" s="67" customFormat="1" ht="15" customHeight="1">
      <c r="A226" s="204">
        <v>220</v>
      </c>
      <c r="B226" s="146" t="s">
        <v>196</v>
      </c>
      <c r="C226" s="146" t="s">
        <v>1317</v>
      </c>
      <c r="D226" s="146">
        <v>191.3333226</v>
      </c>
      <c r="E226" s="146">
        <v>1798.4459762700001</v>
      </c>
      <c r="F226" s="146" t="s">
        <v>1317</v>
      </c>
      <c r="G226" s="146">
        <v>504.65070688998003</v>
      </c>
      <c r="H226" s="146" t="s">
        <v>1317</v>
      </c>
      <c r="I226" s="146" t="s">
        <v>1317</v>
      </c>
      <c r="J226" s="146" t="s">
        <v>1317</v>
      </c>
      <c r="K226" s="146" t="s">
        <v>1317</v>
      </c>
      <c r="L226" s="146" t="s">
        <v>1317</v>
      </c>
      <c r="M226" s="146">
        <v>2494.4300057599803</v>
      </c>
    </row>
    <row r="227" spans="1:13" ht="15" customHeight="1">
      <c r="A227" s="203">
        <v>221</v>
      </c>
      <c r="B227" s="127" t="s">
        <v>794</v>
      </c>
      <c r="C227" s="127" t="s">
        <v>1317</v>
      </c>
      <c r="D227" s="127" t="s">
        <v>1317</v>
      </c>
      <c r="E227" s="127" t="s">
        <v>1317</v>
      </c>
      <c r="F227" s="127" t="s">
        <v>1317</v>
      </c>
      <c r="G227" s="127" t="s">
        <v>1317</v>
      </c>
      <c r="H227" s="127" t="s">
        <v>1317</v>
      </c>
      <c r="I227" s="127" t="s">
        <v>1317</v>
      </c>
      <c r="J227" s="127">
        <v>2478.37346832</v>
      </c>
      <c r="K227" s="127" t="s">
        <v>1317</v>
      </c>
      <c r="L227" s="127" t="s">
        <v>1317</v>
      </c>
      <c r="M227" s="127">
        <v>2478.37346832</v>
      </c>
    </row>
    <row r="228" spans="1:13" s="67" customFormat="1" ht="15" customHeight="1">
      <c r="A228" s="204">
        <v>222</v>
      </c>
      <c r="B228" s="146" t="s">
        <v>141</v>
      </c>
      <c r="C228" s="146">
        <v>661.13842769173004</v>
      </c>
      <c r="D228" s="146">
        <v>10.433839939999999</v>
      </c>
      <c r="E228" s="146">
        <v>15.22498457</v>
      </c>
      <c r="F228" s="146" t="s">
        <v>1317</v>
      </c>
      <c r="G228" s="146" t="s">
        <v>1317</v>
      </c>
      <c r="H228" s="146" t="s">
        <v>1317</v>
      </c>
      <c r="I228" s="146">
        <v>554.20062292</v>
      </c>
      <c r="J228" s="146">
        <v>1229.3125465399999</v>
      </c>
      <c r="K228" s="146" t="s">
        <v>1317</v>
      </c>
      <c r="L228" s="146" t="s">
        <v>1317</v>
      </c>
      <c r="M228" s="146">
        <v>2470.3104216617298</v>
      </c>
    </row>
    <row r="229" spans="1:13" ht="15" customHeight="1">
      <c r="A229" s="203">
        <v>223</v>
      </c>
      <c r="B229" s="127" t="s">
        <v>661</v>
      </c>
      <c r="C229" s="127">
        <v>190.54842490999999</v>
      </c>
      <c r="D229" s="127" t="s">
        <v>1317</v>
      </c>
      <c r="E229" s="127">
        <v>568.93077789999995</v>
      </c>
      <c r="F229" s="127" t="s">
        <v>1317</v>
      </c>
      <c r="G229" s="127" t="s">
        <v>1317</v>
      </c>
      <c r="H229" s="127" t="s">
        <v>1317</v>
      </c>
      <c r="I229" s="127">
        <v>1559.4389557699999</v>
      </c>
      <c r="J229" s="127" t="s">
        <v>1317</v>
      </c>
      <c r="K229" s="127">
        <v>136.58947458</v>
      </c>
      <c r="L229" s="127" t="s">
        <v>1317</v>
      </c>
      <c r="M229" s="127">
        <v>2455.5076331599998</v>
      </c>
    </row>
    <row r="230" spans="1:13" s="67" customFormat="1" ht="15" customHeight="1">
      <c r="A230" s="204">
        <v>224</v>
      </c>
      <c r="B230" s="146" t="s">
        <v>987</v>
      </c>
      <c r="C230" s="146">
        <v>1526.1151998399998</v>
      </c>
      <c r="D230" s="146">
        <v>61.070210430000003</v>
      </c>
      <c r="E230" s="146">
        <v>263.60899446000002</v>
      </c>
      <c r="F230" s="146" t="s">
        <v>1317</v>
      </c>
      <c r="G230" s="146">
        <v>578.31187083999998</v>
      </c>
      <c r="H230" s="146" t="s">
        <v>1317</v>
      </c>
      <c r="I230" s="146" t="s">
        <v>1317</v>
      </c>
      <c r="J230" s="146" t="s">
        <v>1317</v>
      </c>
      <c r="K230" s="146" t="s">
        <v>1317</v>
      </c>
      <c r="L230" s="146" t="s">
        <v>1317</v>
      </c>
      <c r="M230" s="146">
        <v>2429.10627557</v>
      </c>
    </row>
    <row r="231" spans="1:13" ht="15" customHeight="1">
      <c r="A231" s="203">
        <v>225</v>
      </c>
      <c r="B231" s="127" t="s">
        <v>1375</v>
      </c>
      <c r="C231" s="127">
        <v>1906.3025848299999</v>
      </c>
      <c r="D231" s="127" t="s">
        <v>1317</v>
      </c>
      <c r="E231" s="127" t="s">
        <v>1317</v>
      </c>
      <c r="F231" s="127" t="s">
        <v>1317</v>
      </c>
      <c r="G231" s="127">
        <v>520.53604622</v>
      </c>
      <c r="H231" s="127" t="s">
        <v>1317</v>
      </c>
      <c r="I231" s="127" t="s">
        <v>1317</v>
      </c>
      <c r="J231" s="127" t="s">
        <v>1317</v>
      </c>
      <c r="K231" s="127" t="s">
        <v>1317</v>
      </c>
      <c r="L231" s="127" t="s">
        <v>1317</v>
      </c>
      <c r="M231" s="127">
        <v>2426.83863105</v>
      </c>
    </row>
    <row r="232" spans="1:13" s="67" customFormat="1" ht="15" customHeight="1">
      <c r="A232" s="204">
        <v>226</v>
      </c>
      <c r="B232" s="146" t="s">
        <v>790</v>
      </c>
      <c r="C232" s="146">
        <v>220.17368754</v>
      </c>
      <c r="D232" s="146">
        <v>186.59639543</v>
      </c>
      <c r="E232" s="146">
        <v>1978.2230630199999</v>
      </c>
      <c r="F232" s="146" t="s">
        <v>1317</v>
      </c>
      <c r="G232" s="146" t="s">
        <v>1317</v>
      </c>
      <c r="H232" s="146" t="s">
        <v>1317</v>
      </c>
      <c r="I232" s="146" t="s">
        <v>1317</v>
      </c>
      <c r="J232" s="146">
        <v>32.270846829999996</v>
      </c>
      <c r="K232" s="146" t="s">
        <v>1317</v>
      </c>
      <c r="L232" s="146" t="s">
        <v>1317</v>
      </c>
      <c r="M232" s="146">
        <v>2417.2639928200001</v>
      </c>
    </row>
    <row r="233" spans="1:13" ht="15" customHeight="1">
      <c r="A233" s="203">
        <v>227</v>
      </c>
      <c r="B233" s="127" t="s">
        <v>1011</v>
      </c>
      <c r="C233" s="127" t="s">
        <v>1317</v>
      </c>
      <c r="D233" s="127" t="s">
        <v>1317</v>
      </c>
      <c r="E233" s="127" t="s">
        <v>1317</v>
      </c>
      <c r="F233" s="127" t="s">
        <v>1317</v>
      </c>
      <c r="G233" s="127" t="s">
        <v>1317</v>
      </c>
      <c r="H233" s="127" t="s">
        <v>1317</v>
      </c>
      <c r="I233" s="127">
        <v>2340.0184867199996</v>
      </c>
      <c r="J233" s="127" t="s">
        <v>1317</v>
      </c>
      <c r="K233" s="127" t="s">
        <v>1317</v>
      </c>
      <c r="L233" s="127" t="s">
        <v>1317</v>
      </c>
      <c r="M233" s="127">
        <v>2340.0184867199996</v>
      </c>
    </row>
    <row r="234" spans="1:13" s="67" customFormat="1" ht="15" customHeight="1">
      <c r="A234" s="204">
        <v>228</v>
      </c>
      <c r="B234" s="146" t="s">
        <v>511</v>
      </c>
      <c r="C234" s="146">
        <v>194.74242263999997</v>
      </c>
      <c r="D234" s="146" t="s">
        <v>1317</v>
      </c>
      <c r="E234" s="146">
        <v>2005.9882737999999</v>
      </c>
      <c r="F234" s="146" t="s">
        <v>1317</v>
      </c>
      <c r="G234" s="146">
        <v>119.14695268999999</v>
      </c>
      <c r="H234" s="146" t="s">
        <v>1317</v>
      </c>
      <c r="I234" s="146">
        <v>7.8075768600000002</v>
      </c>
      <c r="J234" s="146" t="s">
        <v>1317</v>
      </c>
      <c r="K234" s="146" t="s">
        <v>1317</v>
      </c>
      <c r="L234" s="146" t="s">
        <v>1317</v>
      </c>
      <c r="M234" s="146">
        <v>2327.6852259900002</v>
      </c>
    </row>
    <row r="235" spans="1:13" ht="15" customHeight="1">
      <c r="A235" s="203">
        <v>229</v>
      </c>
      <c r="B235" s="127" t="s">
        <v>172</v>
      </c>
      <c r="C235" s="127">
        <v>62.177514270000003</v>
      </c>
      <c r="D235" s="127">
        <v>71.875213729999999</v>
      </c>
      <c r="E235" s="127">
        <v>1894.8962960699998</v>
      </c>
      <c r="F235" s="127" t="s">
        <v>1317</v>
      </c>
      <c r="G235" s="127">
        <v>144.11956613999999</v>
      </c>
      <c r="H235" s="127" t="s">
        <v>1317</v>
      </c>
      <c r="I235" s="127">
        <v>57.399020450000002</v>
      </c>
      <c r="J235" s="127">
        <v>81.830316030000006</v>
      </c>
      <c r="K235" s="127" t="s">
        <v>1317</v>
      </c>
      <c r="L235" s="127" t="s">
        <v>1317</v>
      </c>
      <c r="M235" s="127">
        <v>2312.2979266900002</v>
      </c>
    </row>
    <row r="236" spans="1:13" s="67" customFormat="1" ht="15" customHeight="1">
      <c r="A236" s="204">
        <v>230</v>
      </c>
      <c r="B236" s="146" t="s">
        <v>203</v>
      </c>
      <c r="C236" s="146" t="s">
        <v>1317</v>
      </c>
      <c r="D236" s="146">
        <v>2148.0847526900002</v>
      </c>
      <c r="E236" s="146">
        <v>160.48995837000001</v>
      </c>
      <c r="F236" s="146" t="s">
        <v>1317</v>
      </c>
      <c r="G236" s="146" t="s">
        <v>1317</v>
      </c>
      <c r="H236" s="146" t="s">
        <v>1317</v>
      </c>
      <c r="I236" s="146" t="s">
        <v>1317</v>
      </c>
      <c r="J236" s="146" t="s">
        <v>1317</v>
      </c>
      <c r="K236" s="146" t="s">
        <v>1317</v>
      </c>
      <c r="L236" s="146" t="s">
        <v>1317</v>
      </c>
      <c r="M236" s="146">
        <v>2308.57471106</v>
      </c>
    </row>
    <row r="237" spans="1:13" ht="15" customHeight="1">
      <c r="A237" s="203">
        <v>231</v>
      </c>
      <c r="B237" s="127" t="s">
        <v>160</v>
      </c>
      <c r="C237" s="127" t="s">
        <v>1317</v>
      </c>
      <c r="D237" s="127">
        <v>946.09346684000002</v>
      </c>
      <c r="E237" s="127">
        <v>631.67461513000001</v>
      </c>
      <c r="F237" s="127" t="s">
        <v>1317</v>
      </c>
      <c r="G237" s="127">
        <v>217.46073774999999</v>
      </c>
      <c r="H237" s="127" t="s">
        <v>1317</v>
      </c>
      <c r="I237" s="127">
        <v>307.22053410000001</v>
      </c>
      <c r="J237" s="127">
        <v>160.27545309000001</v>
      </c>
      <c r="K237" s="127" t="s">
        <v>1317</v>
      </c>
      <c r="L237" s="127" t="s">
        <v>1317</v>
      </c>
      <c r="M237" s="127">
        <v>2262.7248069100001</v>
      </c>
    </row>
    <row r="238" spans="1:13" s="67" customFormat="1" ht="15" customHeight="1">
      <c r="A238" s="204">
        <v>232</v>
      </c>
      <c r="B238" s="146" t="s">
        <v>525</v>
      </c>
      <c r="C238" s="146">
        <v>576.06865879999998</v>
      </c>
      <c r="D238" s="146" t="s">
        <v>1317</v>
      </c>
      <c r="E238" s="146">
        <v>173.08745185000001</v>
      </c>
      <c r="F238" s="146" t="s">
        <v>1317</v>
      </c>
      <c r="G238" s="146" t="s">
        <v>1317</v>
      </c>
      <c r="H238" s="146" t="s">
        <v>1317</v>
      </c>
      <c r="I238" s="146">
        <v>1504.6668585899999</v>
      </c>
      <c r="J238" s="146" t="s">
        <v>1317</v>
      </c>
      <c r="K238" s="146" t="s">
        <v>1317</v>
      </c>
      <c r="L238" s="146" t="s">
        <v>1317</v>
      </c>
      <c r="M238" s="146">
        <v>2253.82296924</v>
      </c>
    </row>
    <row r="239" spans="1:13" ht="15" customHeight="1">
      <c r="A239" s="203">
        <v>233</v>
      </c>
      <c r="B239" s="127" t="s">
        <v>181</v>
      </c>
      <c r="C239" s="127" t="s">
        <v>1317</v>
      </c>
      <c r="D239" s="127">
        <v>1842.82891333</v>
      </c>
      <c r="E239" s="127">
        <v>398.97507188999998</v>
      </c>
      <c r="F239" s="127" t="s">
        <v>1317</v>
      </c>
      <c r="G239" s="127">
        <v>3.9604944199999998</v>
      </c>
      <c r="H239" s="127" t="s">
        <v>1317</v>
      </c>
      <c r="I239" s="127" t="s">
        <v>1317</v>
      </c>
      <c r="J239" s="127" t="s">
        <v>1317</v>
      </c>
      <c r="K239" s="127" t="s">
        <v>1317</v>
      </c>
      <c r="L239" s="127" t="s">
        <v>1317</v>
      </c>
      <c r="M239" s="127">
        <v>2245.76447964</v>
      </c>
    </row>
    <row r="240" spans="1:13" s="67" customFormat="1" ht="15" customHeight="1">
      <c r="A240" s="204">
        <v>234</v>
      </c>
      <c r="B240" s="146" t="s">
        <v>625</v>
      </c>
      <c r="C240" s="146">
        <v>61.907603000000002</v>
      </c>
      <c r="D240" s="146">
        <v>90.478411180000009</v>
      </c>
      <c r="E240" s="146">
        <v>1814.8023131</v>
      </c>
      <c r="F240" s="146" t="s">
        <v>1317</v>
      </c>
      <c r="G240" s="146">
        <v>7.7453098000000002</v>
      </c>
      <c r="H240" s="146" t="s">
        <v>1317</v>
      </c>
      <c r="I240" s="146">
        <v>253.3021612</v>
      </c>
      <c r="J240" s="146" t="s">
        <v>1317</v>
      </c>
      <c r="K240" s="146" t="s">
        <v>1317</v>
      </c>
      <c r="L240" s="146" t="s">
        <v>1317</v>
      </c>
      <c r="M240" s="146">
        <v>2228.2357982800004</v>
      </c>
    </row>
    <row r="241" spans="1:13" ht="15" customHeight="1">
      <c r="A241" s="203">
        <v>235</v>
      </c>
      <c r="B241" s="127" t="s">
        <v>662</v>
      </c>
      <c r="C241" s="127" t="s">
        <v>1317</v>
      </c>
      <c r="D241" s="127" t="s">
        <v>1317</v>
      </c>
      <c r="E241" s="127">
        <v>1.6740718999999999</v>
      </c>
      <c r="F241" s="127" t="s">
        <v>1317</v>
      </c>
      <c r="G241" s="127" t="s">
        <v>1317</v>
      </c>
      <c r="H241" s="127" t="s">
        <v>1317</v>
      </c>
      <c r="I241" s="127">
        <v>59.453383530000004</v>
      </c>
      <c r="J241" s="127" t="s">
        <v>1317</v>
      </c>
      <c r="K241" s="127">
        <v>2146.0477599800001</v>
      </c>
      <c r="L241" s="127" t="s">
        <v>1317</v>
      </c>
      <c r="M241" s="127">
        <v>2207.17521541</v>
      </c>
    </row>
    <row r="242" spans="1:13" s="67" customFormat="1" ht="15" customHeight="1">
      <c r="A242" s="204">
        <v>236</v>
      </c>
      <c r="B242" s="146" t="s">
        <v>749</v>
      </c>
      <c r="C242" s="146" t="s">
        <v>1317</v>
      </c>
      <c r="D242" s="146" t="s">
        <v>1317</v>
      </c>
      <c r="E242" s="146" t="s">
        <v>1317</v>
      </c>
      <c r="F242" s="146" t="s">
        <v>1317</v>
      </c>
      <c r="G242" s="146" t="s">
        <v>1317</v>
      </c>
      <c r="H242" s="146" t="s">
        <v>1317</v>
      </c>
      <c r="I242" s="146" t="s">
        <v>1317</v>
      </c>
      <c r="J242" s="146">
        <v>2204.2156571099999</v>
      </c>
      <c r="K242" s="146" t="s">
        <v>1317</v>
      </c>
      <c r="L242" s="146" t="s">
        <v>1317</v>
      </c>
      <c r="M242" s="146">
        <v>2204.2156571099999</v>
      </c>
    </row>
    <row r="243" spans="1:13" ht="15" customHeight="1">
      <c r="A243" s="203">
        <v>237</v>
      </c>
      <c r="B243" s="127" t="s">
        <v>704</v>
      </c>
      <c r="C243" s="127">
        <v>1494.9115247899799</v>
      </c>
      <c r="D243" s="127">
        <v>16.62313686968</v>
      </c>
      <c r="E243" s="127">
        <v>457.92994172000004</v>
      </c>
      <c r="F243" s="127" t="s">
        <v>1317</v>
      </c>
      <c r="G243" s="127">
        <v>196.98375744999998</v>
      </c>
      <c r="H243" s="127" t="s">
        <v>1317</v>
      </c>
      <c r="I243" s="127" t="s">
        <v>1317</v>
      </c>
      <c r="J243" s="127" t="s">
        <v>1317</v>
      </c>
      <c r="K243" s="127" t="s">
        <v>1317</v>
      </c>
      <c r="L243" s="127" t="s">
        <v>1317</v>
      </c>
      <c r="M243" s="127">
        <v>2166.4483608296596</v>
      </c>
    </row>
    <row r="244" spans="1:13" s="67" customFormat="1" ht="15" customHeight="1">
      <c r="A244" s="204">
        <v>238</v>
      </c>
      <c r="B244" s="146" t="s">
        <v>1112</v>
      </c>
      <c r="C244" s="146" t="s">
        <v>1317</v>
      </c>
      <c r="D244" s="146" t="s">
        <v>1317</v>
      </c>
      <c r="E244" s="146" t="s">
        <v>1317</v>
      </c>
      <c r="F244" s="146" t="s">
        <v>1317</v>
      </c>
      <c r="G244" s="146" t="s">
        <v>1317</v>
      </c>
      <c r="H244" s="146" t="s">
        <v>1317</v>
      </c>
      <c r="I244" s="146">
        <v>2104.5753566399999</v>
      </c>
      <c r="J244" s="146" t="s">
        <v>1317</v>
      </c>
      <c r="K244" s="146" t="s">
        <v>1317</v>
      </c>
      <c r="L244" s="146" t="s">
        <v>1317</v>
      </c>
      <c r="M244" s="146">
        <v>2104.5753566399999</v>
      </c>
    </row>
    <row r="245" spans="1:13" ht="15" customHeight="1">
      <c r="A245" s="203">
        <v>239</v>
      </c>
      <c r="B245" s="127" t="s">
        <v>27</v>
      </c>
      <c r="C245" s="127" t="s">
        <v>1317</v>
      </c>
      <c r="D245" s="127" t="s">
        <v>1317</v>
      </c>
      <c r="E245" s="127">
        <v>67.187774610000005</v>
      </c>
      <c r="F245" s="127" t="s">
        <v>1317</v>
      </c>
      <c r="G245" s="127" t="s">
        <v>1317</v>
      </c>
      <c r="H245" s="127" t="s">
        <v>1317</v>
      </c>
      <c r="I245" s="127" t="s">
        <v>1317</v>
      </c>
      <c r="J245" s="127" t="s">
        <v>1317</v>
      </c>
      <c r="K245" s="127">
        <v>1993.6586467100001</v>
      </c>
      <c r="L245" s="127" t="s">
        <v>1317</v>
      </c>
      <c r="M245" s="127">
        <v>2060.84642132</v>
      </c>
    </row>
    <row r="246" spans="1:13" s="67" customFormat="1" ht="15" customHeight="1">
      <c r="A246" s="204">
        <v>240</v>
      </c>
      <c r="B246" s="146" t="s">
        <v>959</v>
      </c>
      <c r="C246" s="146" t="s">
        <v>1317</v>
      </c>
      <c r="D246" s="146" t="s">
        <v>1317</v>
      </c>
      <c r="E246" s="146">
        <v>17.45029564</v>
      </c>
      <c r="F246" s="146" t="s">
        <v>1317</v>
      </c>
      <c r="G246" s="146" t="s">
        <v>1317</v>
      </c>
      <c r="H246" s="146" t="s">
        <v>1317</v>
      </c>
      <c r="I246" s="146" t="s">
        <v>1317</v>
      </c>
      <c r="J246" s="146">
        <v>2023.2371707699999</v>
      </c>
      <c r="K246" s="146" t="s">
        <v>1317</v>
      </c>
      <c r="L246" s="146" t="s">
        <v>1317</v>
      </c>
      <c r="M246" s="146">
        <v>2040.6874664099998</v>
      </c>
    </row>
    <row r="247" spans="1:13" ht="15" customHeight="1">
      <c r="A247" s="203">
        <v>241</v>
      </c>
      <c r="B247" s="127" t="s">
        <v>464</v>
      </c>
      <c r="C247" s="127" t="s">
        <v>1317</v>
      </c>
      <c r="D247" s="127">
        <v>208.65809605999999</v>
      </c>
      <c r="E247" s="127">
        <v>924.17688852999993</v>
      </c>
      <c r="F247" s="127" t="s">
        <v>1317</v>
      </c>
      <c r="G247" s="127" t="s">
        <v>1317</v>
      </c>
      <c r="H247" s="127" t="s">
        <v>1317</v>
      </c>
      <c r="I247" s="127" t="s">
        <v>1317</v>
      </c>
      <c r="J247" s="127">
        <v>757.69378735999999</v>
      </c>
      <c r="K247" s="127">
        <v>114.35096476999999</v>
      </c>
      <c r="L247" s="127" t="s">
        <v>1317</v>
      </c>
      <c r="M247" s="127">
        <v>2004.87973672</v>
      </c>
    </row>
    <row r="248" spans="1:13" s="67" customFormat="1" ht="15" customHeight="1">
      <c r="A248" s="204">
        <v>242</v>
      </c>
      <c r="B248" s="146" t="s">
        <v>620</v>
      </c>
      <c r="C248" s="146" t="s">
        <v>1317</v>
      </c>
      <c r="D248" s="146">
        <v>2000.4412566800002</v>
      </c>
      <c r="E248" s="146" t="s">
        <v>1317</v>
      </c>
      <c r="F248" s="146" t="s">
        <v>1317</v>
      </c>
      <c r="G248" s="146" t="s">
        <v>1317</v>
      </c>
      <c r="H248" s="146" t="s">
        <v>1317</v>
      </c>
      <c r="I248" s="146" t="s">
        <v>1317</v>
      </c>
      <c r="J248" s="146" t="s">
        <v>1317</v>
      </c>
      <c r="K248" s="146" t="s">
        <v>1317</v>
      </c>
      <c r="L248" s="146" t="s">
        <v>1317</v>
      </c>
      <c r="M248" s="146">
        <v>2000.4412566800002</v>
      </c>
    </row>
    <row r="249" spans="1:13" ht="15" customHeight="1">
      <c r="A249" s="203">
        <v>243</v>
      </c>
      <c r="B249" s="127" t="s">
        <v>812</v>
      </c>
      <c r="C249" s="127" t="s">
        <v>1317</v>
      </c>
      <c r="D249" s="127">
        <v>80.252700340000004</v>
      </c>
      <c r="E249" s="127">
        <v>705.42439770999999</v>
      </c>
      <c r="F249" s="127" t="s">
        <v>1317</v>
      </c>
      <c r="G249" s="127" t="s">
        <v>1317</v>
      </c>
      <c r="H249" s="127" t="s">
        <v>1317</v>
      </c>
      <c r="I249" s="127">
        <v>48.06054855</v>
      </c>
      <c r="J249" s="127">
        <v>261.81405411999998</v>
      </c>
      <c r="K249" s="127">
        <v>902.45278566999991</v>
      </c>
      <c r="L249" s="127" t="s">
        <v>1317</v>
      </c>
      <c r="M249" s="127">
        <v>1998.00448639</v>
      </c>
    </row>
    <row r="250" spans="1:13" s="67" customFormat="1" ht="15" customHeight="1">
      <c r="A250" s="204">
        <v>244</v>
      </c>
      <c r="B250" s="146" t="s">
        <v>179</v>
      </c>
      <c r="C250" s="146">
        <v>46.314786779999999</v>
      </c>
      <c r="D250" s="146">
        <v>612.48335186999998</v>
      </c>
      <c r="E250" s="146">
        <v>1299.97738379</v>
      </c>
      <c r="F250" s="146" t="s">
        <v>1317</v>
      </c>
      <c r="G250" s="146">
        <v>22.747747799999999</v>
      </c>
      <c r="H250" s="146" t="s">
        <v>1317</v>
      </c>
      <c r="I250" s="146" t="s">
        <v>1317</v>
      </c>
      <c r="J250" s="146" t="s">
        <v>1317</v>
      </c>
      <c r="K250" s="146" t="s">
        <v>1317</v>
      </c>
      <c r="L250" s="146" t="s">
        <v>1317</v>
      </c>
      <c r="M250" s="146">
        <v>1981.5232702399999</v>
      </c>
    </row>
    <row r="251" spans="1:13" ht="15" customHeight="1">
      <c r="A251" s="203">
        <v>245</v>
      </c>
      <c r="B251" s="127" t="s">
        <v>687</v>
      </c>
      <c r="C251" s="127" t="s">
        <v>1317</v>
      </c>
      <c r="D251" s="127" t="s">
        <v>1317</v>
      </c>
      <c r="E251" s="127" t="s">
        <v>1317</v>
      </c>
      <c r="F251" s="127" t="s">
        <v>1317</v>
      </c>
      <c r="G251" s="127" t="s">
        <v>1317</v>
      </c>
      <c r="H251" s="127" t="s">
        <v>1317</v>
      </c>
      <c r="I251" s="127" t="s">
        <v>1317</v>
      </c>
      <c r="J251" s="127" t="s">
        <v>1317</v>
      </c>
      <c r="K251" s="127">
        <v>1927.63670656</v>
      </c>
      <c r="L251" s="127" t="s">
        <v>1317</v>
      </c>
      <c r="M251" s="127">
        <v>1927.63670656</v>
      </c>
    </row>
    <row r="252" spans="1:13" s="67" customFormat="1" ht="15" customHeight="1">
      <c r="A252" s="204">
        <v>246</v>
      </c>
      <c r="B252" s="146" t="s">
        <v>949</v>
      </c>
      <c r="C252" s="146" t="s">
        <v>1317</v>
      </c>
      <c r="D252" s="146" t="s">
        <v>1317</v>
      </c>
      <c r="E252" s="146" t="s">
        <v>1317</v>
      </c>
      <c r="F252" s="146" t="s">
        <v>1317</v>
      </c>
      <c r="G252" s="146" t="s">
        <v>1317</v>
      </c>
      <c r="H252" s="146" t="s">
        <v>1317</v>
      </c>
      <c r="I252" s="146" t="s">
        <v>1317</v>
      </c>
      <c r="J252" s="146">
        <v>1918.8784150500001</v>
      </c>
      <c r="K252" s="146" t="s">
        <v>1317</v>
      </c>
      <c r="L252" s="146" t="s">
        <v>1317</v>
      </c>
      <c r="M252" s="146">
        <v>1918.8784150500001</v>
      </c>
    </row>
    <row r="253" spans="1:13" ht="15" customHeight="1">
      <c r="A253" s="203">
        <v>247</v>
      </c>
      <c r="B253" s="127" t="s">
        <v>18</v>
      </c>
      <c r="C253" s="127">
        <v>1004.0334745800001</v>
      </c>
      <c r="D253" s="127">
        <v>63.738924229999995</v>
      </c>
      <c r="E253" s="127">
        <v>781.45685499000001</v>
      </c>
      <c r="F253" s="127" t="s">
        <v>1317</v>
      </c>
      <c r="G253" s="127">
        <v>5.2582341799999996</v>
      </c>
      <c r="H253" s="127" t="s">
        <v>1317</v>
      </c>
      <c r="I253" s="127">
        <v>3.0172075999999999</v>
      </c>
      <c r="J253" s="127">
        <v>35.126440350000003</v>
      </c>
      <c r="K253" s="127" t="s">
        <v>1317</v>
      </c>
      <c r="L253" s="127" t="s">
        <v>1317</v>
      </c>
      <c r="M253" s="127">
        <v>1892.63113593</v>
      </c>
    </row>
    <row r="254" spans="1:13" s="67" customFormat="1" ht="15" customHeight="1">
      <c r="A254" s="204">
        <v>248</v>
      </c>
      <c r="B254" s="146" t="s">
        <v>1080</v>
      </c>
      <c r="C254" s="146">
        <v>185.66704265999999</v>
      </c>
      <c r="D254" s="146" t="s">
        <v>1317</v>
      </c>
      <c r="E254" s="146">
        <v>909.40044889000001</v>
      </c>
      <c r="F254" s="146" t="s">
        <v>1317</v>
      </c>
      <c r="G254" s="146">
        <v>139.8549271</v>
      </c>
      <c r="H254" s="146" t="s">
        <v>1317</v>
      </c>
      <c r="I254" s="146">
        <v>172.14238272</v>
      </c>
      <c r="J254" s="146">
        <v>49.332632090000004</v>
      </c>
      <c r="K254" s="146">
        <v>426.68053197</v>
      </c>
      <c r="L254" s="146" t="s">
        <v>1317</v>
      </c>
      <c r="M254" s="146">
        <v>1883.0779654299997</v>
      </c>
    </row>
    <row r="255" spans="1:13" ht="15" customHeight="1">
      <c r="A255" s="203">
        <v>249</v>
      </c>
      <c r="B255" s="127" t="s">
        <v>443</v>
      </c>
      <c r="C255" s="127" t="s">
        <v>1317</v>
      </c>
      <c r="D255" s="127">
        <v>842.81030095000006</v>
      </c>
      <c r="E255" s="127">
        <v>891.40479378824</v>
      </c>
      <c r="F255" s="127" t="s">
        <v>1317</v>
      </c>
      <c r="G255" s="127">
        <v>140.31977569</v>
      </c>
      <c r="H255" s="127" t="s">
        <v>1317</v>
      </c>
      <c r="I255" s="127" t="s">
        <v>1317</v>
      </c>
      <c r="J255" s="127" t="s">
        <v>1317</v>
      </c>
      <c r="K255" s="127" t="s">
        <v>1317</v>
      </c>
      <c r="L255" s="127" t="s">
        <v>1317</v>
      </c>
      <c r="M255" s="127">
        <v>1874.5348704282401</v>
      </c>
    </row>
    <row r="256" spans="1:13" s="67" customFormat="1" ht="15" customHeight="1">
      <c r="A256" s="204">
        <v>250</v>
      </c>
      <c r="B256" s="146" t="s">
        <v>312</v>
      </c>
      <c r="C256" s="146" t="s">
        <v>1317</v>
      </c>
      <c r="D256" s="146">
        <v>1292.45869823</v>
      </c>
      <c r="E256" s="146" t="s">
        <v>1317</v>
      </c>
      <c r="F256" s="146" t="s">
        <v>1317</v>
      </c>
      <c r="G256" s="146">
        <v>113.9561246</v>
      </c>
      <c r="H256" s="146" t="s">
        <v>1317</v>
      </c>
      <c r="I256" s="146" t="s">
        <v>1317</v>
      </c>
      <c r="J256" s="146">
        <v>403.81155842999999</v>
      </c>
      <c r="K256" s="146">
        <v>57.885154619999994</v>
      </c>
      <c r="L256" s="146" t="s">
        <v>1317</v>
      </c>
      <c r="M256" s="146">
        <v>1868.11153588</v>
      </c>
    </row>
    <row r="257" spans="1:13" ht="15" customHeight="1">
      <c r="A257" s="203">
        <v>251</v>
      </c>
      <c r="B257" s="127" t="s">
        <v>1354</v>
      </c>
      <c r="C257" s="127">
        <v>1138.9384967400001</v>
      </c>
      <c r="D257" s="127">
        <v>61.979212289769997</v>
      </c>
      <c r="E257" s="127">
        <v>658.24088186000006</v>
      </c>
      <c r="F257" s="127" t="s">
        <v>1317</v>
      </c>
      <c r="G257" s="127" t="s">
        <v>1317</v>
      </c>
      <c r="H257" s="127" t="s">
        <v>1317</v>
      </c>
      <c r="I257" s="127" t="s">
        <v>1317</v>
      </c>
      <c r="J257" s="127" t="s">
        <v>1317</v>
      </c>
      <c r="K257" s="127" t="s">
        <v>1317</v>
      </c>
      <c r="L257" s="127" t="s">
        <v>1317</v>
      </c>
      <c r="M257" s="127">
        <v>1859.15859088977</v>
      </c>
    </row>
    <row r="258" spans="1:13" s="67" customFormat="1" ht="15" customHeight="1">
      <c r="A258" s="204">
        <v>252</v>
      </c>
      <c r="B258" s="146" t="s">
        <v>529</v>
      </c>
      <c r="C258" s="146">
        <v>400.33388731999997</v>
      </c>
      <c r="D258" s="146">
        <v>382.85726413999998</v>
      </c>
      <c r="E258" s="146">
        <v>1057.3486081421499</v>
      </c>
      <c r="F258" s="146" t="s">
        <v>1317</v>
      </c>
      <c r="G258" s="146">
        <v>16.171090240000002</v>
      </c>
      <c r="H258" s="146" t="s">
        <v>1317</v>
      </c>
      <c r="I258" s="146" t="s">
        <v>1317</v>
      </c>
      <c r="J258" s="146" t="s">
        <v>1317</v>
      </c>
      <c r="K258" s="146" t="s">
        <v>1317</v>
      </c>
      <c r="L258" s="146" t="s">
        <v>1317</v>
      </c>
      <c r="M258" s="146">
        <v>1856.7108498421499</v>
      </c>
    </row>
    <row r="259" spans="1:13" ht="15" customHeight="1">
      <c r="A259" s="203">
        <v>253</v>
      </c>
      <c r="B259" s="127" t="s">
        <v>364</v>
      </c>
      <c r="C259" s="127">
        <v>2.2891404799999999</v>
      </c>
      <c r="D259" s="127" t="s">
        <v>1317</v>
      </c>
      <c r="E259" s="127">
        <v>376.72059184</v>
      </c>
      <c r="F259" s="127" t="s">
        <v>1317</v>
      </c>
      <c r="G259" s="127" t="s">
        <v>1317</v>
      </c>
      <c r="H259" s="127" t="s">
        <v>1317</v>
      </c>
      <c r="I259" s="127">
        <v>1412.4250158499999</v>
      </c>
      <c r="J259" s="127" t="s">
        <v>1317</v>
      </c>
      <c r="K259" s="127">
        <v>57.808275590000001</v>
      </c>
      <c r="L259" s="127" t="s">
        <v>1317</v>
      </c>
      <c r="M259" s="127">
        <v>1849.2430237599999</v>
      </c>
    </row>
    <row r="260" spans="1:13" s="67" customFormat="1" ht="15" customHeight="1">
      <c r="A260" s="204">
        <v>254</v>
      </c>
      <c r="B260" s="146" t="s">
        <v>941</v>
      </c>
      <c r="C260" s="146" t="s">
        <v>1317</v>
      </c>
      <c r="D260" s="146" t="s">
        <v>1317</v>
      </c>
      <c r="E260" s="146" t="s">
        <v>1317</v>
      </c>
      <c r="F260" s="146" t="s">
        <v>1317</v>
      </c>
      <c r="G260" s="146" t="s">
        <v>1317</v>
      </c>
      <c r="H260" s="146" t="s">
        <v>1317</v>
      </c>
      <c r="I260" s="146" t="s">
        <v>1317</v>
      </c>
      <c r="J260" s="146">
        <v>1831.84703767</v>
      </c>
      <c r="K260" s="146" t="s">
        <v>1317</v>
      </c>
      <c r="L260" s="146" t="s">
        <v>1317</v>
      </c>
      <c r="M260" s="146">
        <v>1831.84703767</v>
      </c>
    </row>
    <row r="261" spans="1:13" ht="15" customHeight="1">
      <c r="A261" s="203">
        <v>255</v>
      </c>
      <c r="B261" s="127" t="s">
        <v>184</v>
      </c>
      <c r="C261" s="127" t="s">
        <v>1317</v>
      </c>
      <c r="D261" s="127" t="s">
        <v>1317</v>
      </c>
      <c r="E261" s="127" t="s">
        <v>1317</v>
      </c>
      <c r="F261" s="127" t="s">
        <v>1317</v>
      </c>
      <c r="G261" s="127" t="s">
        <v>1317</v>
      </c>
      <c r="H261" s="127" t="s">
        <v>1317</v>
      </c>
      <c r="I261" s="127" t="s">
        <v>1317</v>
      </c>
      <c r="J261" s="127">
        <v>1819.49675684</v>
      </c>
      <c r="K261" s="127" t="s">
        <v>1317</v>
      </c>
      <c r="L261" s="127" t="s">
        <v>1317</v>
      </c>
      <c r="M261" s="127">
        <v>1819.49675684</v>
      </c>
    </row>
    <row r="262" spans="1:13" s="67" customFormat="1" ht="15" customHeight="1">
      <c r="A262" s="204">
        <v>256</v>
      </c>
      <c r="B262" s="146" t="s">
        <v>1379</v>
      </c>
      <c r="C262" s="146" t="s">
        <v>1317</v>
      </c>
      <c r="D262" s="146" t="s">
        <v>1317</v>
      </c>
      <c r="E262" s="146">
        <v>1290.4462531500001</v>
      </c>
      <c r="F262" s="146" t="s">
        <v>1317</v>
      </c>
      <c r="G262" s="146" t="s">
        <v>1317</v>
      </c>
      <c r="H262" s="146" t="s">
        <v>1317</v>
      </c>
      <c r="I262" s="146">
        <v>528.37086259</v>
      </c>
      <c r="J262" s="146" t="s">
        <v>1317</v>
      </c>
      <c r="K262" s="146" t="s">
        <v>1317</v>
      </c>
      <c r="L262" s="146" t="s">
        <v>1317</v>
      </c>
      <c r="M262" s="146">
        <v>1818.8171157400002</v>
      </c>
    </row>
    <row r="263" spans="1:13" ht="15" customHeight="1">
      <c r="A263" s="203">
        <v>257</v>
      </c>
      <c r="B263" s="127" t="s">
        <v>0</v>
      </c>
      <c r="C263" s="127" t="s">
        <v>1317</v>
      </c>
      <c r="D263" s="127">
        <v>178.25546699</v>
      </c>
      <c r="E263" s="127" t="s">
        <v>1317</v>
      </c>
      <c r="F263" s="127" t="s">
        <v>1317</v>
      </c>
      <c r="G263" s="127" t="s">
        <v>1317</v>
      </c>
      <c r="H263" s="127" t="s">
        <v>1317</v>
      </c>
      <c r="I263" s="127" t="s">
        <v>1317</v>
      </c>
      <c r="J263" s="127">
        <v>1640.0086041300001</v>
      </c>
      <c r="K263" s="127" t="s">
        <v>1317</v>
      </c>
      <c r="L263" s="127" t="s">
        <v>1317</v>
      </c>
      <c r="M263" s="127">
        <v>1818.2640711200002</v>
      </c>
    </row>
    <row r="264" spans="1:13" s="67" customFormat="1" ht="15" customHeight="1">
      <c r="A264" s="204">
        <v>258</v>
      </c>
      <c r="B264" s="146" t="s">
        <v>165</v>
      </c>
      <c r="C264" s="146" t="s">
        <v>1317</v>
      </c>
      <c r="D264" s="146" t="s">
        <v>1317</v>
      </c>
      <c r="E264" s="146">
        <v>676.52761382000006</v>
      </c>
      <c r="F264" s="146" t="s">
        <v>1317</v>
      </c>
      <c r="G264" s="146" t="s">
        <v>1317</v>
      </c>
      <c r="H264" s="146" t="s">
        <v>1317</v>
      </c>
      <c r="I264" s="146">
        <v>980.0565729299999</v>
      </c>
      <c r="J264" s="146" t="s">
        <v>1317</v>
      </c>
      <c r="K264" s="146">
        <v>156.63633662000001</v>
      </c>
      <c r="L264" s="146" t="s">
        <v>1317</v>
      </c>
      <c r="M264" s="146">
        <v>1813.2205233699999</v>
      </c>
    </row>
    <row r="265" spans="1:13" ht="15" customHeight="1">
      <c r="A265" s="203">
        <v>259</v>
      </c>
      <c r="B265" s="127" t="s">
        <v>1036</v>
      </c>
      <c r="C265" s="127" t="s">
        <v>1317</v>
      </c>
      <c r="D265" s="127" t="s">
        <v>1317</v>
      </c>
      <c r="E265" s="127">
        <v>1720.9989000599999</v>
      </c>
      <c r="F265" s="127" t="s">
        <v>1317</v>
      </c>
      <c r="G265" s="127">
        <v>83.116771459999995</v>
      </c>
      <c r="H265" s="127" t="s">
        <v>1317</v>
      </c>
      <c r="I265" s="127" t="s">
        <v>1317</v>
      </c>
      <c r="J265" s="127" t="s">
        <v>1317</v>
      </c>
      <c r="K265" s="127" t="s">
        <v>1317</v>
      </c>
      <c r="L265" s="127" t="s">
        <v>1317</v>
      </c>
      <c r="M265" s="127">
        <v>1804.11567152</v>
      </c>
    </row>
    <row r="266" spans="1:13" s="67" customFormat="1" ht="15" customHeight="1">
      <c r="A266" s="204">
        <v>260</v>
      </c>
      <c r="B266" s="146" t="s">
        <v>114</v>
      </c>
      <c r="C266" s="146" t="s">
        <v>1317</v>
      </c>
      <c r="D266" s="146">
        <v>1507.9165319900001</v>
      </c>
      <c r="E266" s="146" t="s">
        <v>1317</v>
      </c>
      <c r="F266" s="146" t="s">
        <v>1317</v>
      </c>
      <c r="G266" s="146">
        <v>231.2384902</v>
      </c>
      <c r="H266" s="146" t="s">
        <v>1317</v>
      </c>
      <c r="I266" s="146" t="s">
        <v>1317</v>
      </c>
      <c r="J266" s="146">
        <v>60.664890069999998</v>
      </c>
      <c r="K266" s="146" t="s">
        <v>1317</v>
      </c>
      <c r="L266" s="146" t="s">
        <v>1317</v>
      </c>
      <c r="M266" s="146">
        <v>1799.8199122600001</v>
      </c>
    </row>
    <row r="267" spans="1:13" ht="15" customHeight="1">
      <c r="A267" s="203">
        <v>261</v>
      </c>
      <c r="B267" s="127" t="s">
        <v>395</v>
      </c>
      <c r="C267" s="127" t="s">
        <v>1317</v>
      </c>
      <c r="D267" s="127" t="s">
        <v>1317</v>
      </c>
      <c r="E267" s="127">
        <v>55.145863240000004</v>
      </c>
      <c r="F267" s="127" t="s">
        <v>1317</v>
      </c>
      <c r="G267" s="127" t="s">
        <v>1317</v>
      </c>
      <c r="H267" s="127" t="s">
        <v>1317</v>
      </c>
      <c r="I267" s="127">
        <v>1370.3725149500001</v>
      </c>
      <c r="J267" s="127">
        <v>372.71735261000003</v>
      </c>
      <c r="K267" s="127" t="s">
        <v>1317</v>
      </c>
      <c r="L267" s="127" t="s">
        <v>1317</v>
      </c>
      <c r="M267" s="127">
        <v>1798.2357308000001</v>
      </c>
    </row>
    <row r="268" spans="1:13" s="67" customFormat="1" ht="15" customHeight="1">
      <c r="A268" s="204">
        <v>262</v>
      </c>
      <c r="B268" s="146" t="s">
        <v>892</v>
      </c>
      <c r="C268" s="146" t="s">
        <v>1317</v>
      </c>
      <c r="D268" s="146">
        <v>1361.0464121744599</v>
      </c>
      <c r="E268" s="146">
        <v>423.42568595</v>
      </c>
      <c r="F268" s="146" t="s">
        <v>1317</v>
      </c>
      <c r="G268" s="146">
        <v>9.4710987200000005</v>
      </c>
      <c r="H268" s="146" t="s">
        <v>1317</v>
      </c>
      <c r="I268" s="146" t="s">
        <v>1317</v>
      </c>
      <c r="J268" s="146" t="s">
        <v>1317</v>
      </c>
      <c r="K268" s="146" t="s">
        <v>1317</v>
      </c>
      <c r="L268" s="146" t="s">
        <v>1317</v>
      </c>
      <c r="M268" s="146">
        <v>1793.9431968444601</v>
      </c>
    </row>
    <row r="269" spans="1:13" ht="15" customHeight="1">
      <c r="A269" s="203">
        <v>263</v>
      </c>
      <c r="B269" s="127" t="s">
        <v>792</v>
      </c>
      <c r="C269" s="127">
        <v>73.663010599999993</v>
      </c>
      <c r="D269" s="127">
        <v>101.71151901</v>
      </c>
      <c r="E269" s="127">
        <v>14.641036339999999</v>
      </c>
      <c r="F269" s="127" t="s">
        <v>1317</v>
      </c>
      <c r="G269" s="127">
        <v>25.539626680000001</v>
      </c>
      <c r="H269" s="127" t="s">
        <v>1317</v>
      </c>
      <c r="I269" s="127">
        <v>30.798120860000001</v>
      </c>
      <c r="J269" s="127" t="s">
        <v>1317</v>
      </c>
      <c r="K269" s="127">
        <v>1518.26048642</v>
      </c>
      <c r="L269" s="127" t="s">
        <v>1317</v>
      </c>
      <c r="M269" s="127">
        <v>1764.6137999100001</v>
      </c>
    </row>
    <row r="270" spans="1:13" s="67" customFormat="1" ht="15" customHeight="1">
      <c r="A270" s="204">
        <v>264</v>
      </c>
      <c r="B270" s="146" t="s">
        <v>898</v>
      </c>
      <c r="C270" s="146" t="s">
        <v>1317</v>
      </c>
      <c r="D270" s="146">
        <v>1019.66385188</v>
      </c>
      <c r="E270" s="146">
        <v>30.26873848</v>
      </c>
      <c r="F270" s="146" t="s">
        <v>1317</v>
      </c>
      <c r="G270" s="146" t="s">
        <v>1317</v>
      </c>
      <c r="H270" s="146" t="s">
        <v>1317</v>
      </c>
      <c r="I270" s="146" t="s">
        <v>1317</v>
      </c>
      <c r="J270" s="146">
        <v>707.15074367</v>
      </c>
      <c r="K270" s="146" t="s">
        <v>1317</v>
      </c>
      <c r="L270" s="146" t="s">
        <v>1317</v>
      </c>
      <c r="M270" s="146">
        <v>1757.0833340300001</v>
      </c>
    </row>
    <row r="271" spans="1:13" ht="15" customHeight="1">
      <c r="A271" s="203">
        <v>265</v>
      </c>
      <c r="B271" s="127" t="s">
        <v>373</v>
      </c>
      <c r="C271" s="127">
        <v>249.73334236000002</v>
      </c>
      <c r="D271" s="127">
        <v>463.35453738000001</v>
      </c>
      <c r="E271" s="127">
        <v>393.64337517000001</v>
      </c>
      <c r="F271" s="127" t="s">
        <v>1317</v>
      </c>
      <c r="G271" s="127">
        <v>637.04699477999998</v>
      </c>
      <c r="H271" s="127" t="s">
        <v>1317</v>
      </c>
      <c r="I271" s="127" t="s">
        <v>1317</v>
      </c>
      <c r="J271" s="127" t="s">
        <v>1317</v>
      </c>
      <c r="K271" s="127" t="s">
        <v>1317</v>
      </c>
      <c r="L271" s="127" t="s">
        <v>1317</v>
      </c>
      <c r="M271" s="127">
        <v>1743.7782496900002</v>
      </c>
    </row>
    <row r="272" spans="1:13" s="67" customFormat="1" ht="15" customHeight="1">
      <c r="A272" s="204">
        <v>266</v>
      </c>
      <c r="B272" s="146" t="s">
        <v>1403</v>
      </c>
      <c r="C272" s="146">
        <v>212.20685157</v>
      </c>
      <c r="D272" s="146" t="s">
        <v>1317</v>
      </c>
      <c r="E272" s="146">
        <v>1316.9658383293099</v>
      </c>
      <c r="F272" s="146" t="s">
        <v>1317</v>
      </c>
      <c r="G272" s="146">
        <v>209.14531511999999</v>
      </c>
      <c r="H272" s="146" t="s">
        <v>1317</v>
      </c>
      <c r="I272" s="146" t="s">
        <v>1317</v>
      </c>
      <c r="J272" s="146" t="s">
        <v>1317</v>
      </c>
      <c r="K272" s="146" t="s">
        <v>1317</v>
      </c>
      <c r="L272" s="146" t="s">
        <v>1317</v>
      </c>
      <c r="M272" s="146">
        <v>1738.31800501931</v>
      </c>
    </row>
    <row r="273" spans="1:13" ht="15" customHeight="1">
      <c r="A273" s="203">
        <v>267</v>
      </c>
      <c r="B273" s="127" t="s">
        <v>1164</v>
      </c>
      <c r="C273" s="127" t="s">
        <v>1317</v>
      </c>
      <c r="D273" s="127">
        <v>1726.6555855499998</v>
      </c>
      <c r="E273" s="127" t="s">
        <v>1317</v>
      </c>
      <c r="F273" s="127" t="s">
        <v>1317</v>
      </c>
      <c r="G273" s="127" t="s">
        <v>1317</v>
      </c>
      <c r="H273" s="127" t="s">
        <v>1317</v>
      </c>
      <c r="I273" s="127" t="s">
        <v>1317</v>
      </c>
      <c r="J273" s="127" t="s">
        <v>1317</v>
      </c>
      <c r="K273" s="127" t="s">
        <v>1317</v>
      </c>
      <c r="L273" s="127" t="s">
        <v>1317</v>
      </c>
      <c r="M273" s="127">
        <v>1726.6555855499998</v>
      </c>
    </row>
    <row r="274" spans="1:13" s="67" customFormat="1" ht="15" customHeight="1">
      <c r="A274" s="204">
        <v>268</v>
      </c>
      <c r="B274" s="146" t="s">
        <v>530</v>
      </c>
      <c r="C274" s="146">
        <v>839.62552016999996</v>
      </c>
      <c r="D274" s="146">
        <v>611.62118894453999</v>
      </c>
      <c r="E274" s="146">
        <v>146.24830643000001</v>
      </c>
      <c r="F274" s="146" t="s">
        <v>1317</v>
      </c>
      <c r="G274" s="146">
        <v>5.3047754200000004</v>
      </c>
      <c r="H274" s="146" t="s">
        <v>1317</v>
      </c>
      <c r="I274" s="146">
        <v>17.405916730000001</v>
      </c>
      <c r="J274" s="146" t="s">
        <v>1317</v>
      </c>
      <c r="K274" s="146">
        <v>103.79708085999999</v>
      </c>
      <c r="L274" s="146" t="s">
        <v>1317</v>
      </c>
      <c r="M274" s="146">
        <v>1724.0027885545398</v>
      </c>
    </row>
    <row r="275" spans="1:13" ht="15" customHeight="1">
      <c r="A275" s="203">
        <v>269</v>
      </c>
      <c r="B275" s="127" t="s">
        <v>493</v>
      </c>
      <c r="C275" s="127">
        <v>1653.7380673299999</v>
      </c>
      <c r="D275" s="127">
        <v>8.4644038800000008</v>
      </c>
      <c r="E275" s="127">
        <v>45.592953569999999</v>
      </c>
      <c r="F275" s="127" t="s">
        <v>1317</v>
      </c>
      <c r="G275" s="127">
        <v>6.1941049699999997</v>
      </c>
      <c r="H275" s="127" t="s">
        <v>1317</v>
      </c>
      <c r="I275" s="127" t="s">
        <v>1317</v>
      </c>
      <c r="J275" s="127" t="s">
        <v>1317</v>
      </c>
      <c r="K275" s="127" t="s">
        <v>1317</v>
      </c>
      <c r="L275" s="127" t="s">
        <v>1317</v>
      </c>
      <c r="M275" s="127">
        <v>1713.9895297499997</v>
      </c>
    </row>
    <row r="276" spans="1:13" s="67" customFormat="1" ht="15" customHeight="1">
      <c r="A276" s="204">
        <v>270</v>
      </c>
      <c r="B276" s="146" t="s">
        <v>707</v>
      </c>
      <c r="C276" s="146" t="s">
        <v>1317</v>
      </c>
      <c r="D276" s="146" t="s">
        <v>1317</v>
      </c>
      <c r="E276" s="146">
        <v>1311.85247613</v>
      </c>
      <c r="F276" s="146" t="s">
        <v>1317</v>
      </c>
      <c r="G276" s="146" t="s">
        <v>1317</v>
      </c>
      <c r="H276" s="146" t="s">
        <v>1317</v>
      </c>
      <c r="I276" s="146" t="s">
        <v>1317</v>
      </c>
      <c r="J276" s="146">
        <v>395.93100500000003</v>
      </c>
      <c r="K276" s="146" t="s">
        <v>1317</v>
      </c>
      <c r="L276" s="146" t="s">
        <v>1317</v>
      </c>
      <c r="M276" s="146">
        <v>1707.7834811299999</v>
      </c>
    </row>
    <row r="277" spans="1:13" ht="15" customHeight="1">
      <c r="A277" s="203">
        <v>271</v>
      </c>
      <c r="B277" s="127" t="s">
        <v>326</v>
      </c>
      <c r="C277" s="127" t="s">
        <v>1317</v>
      </c>
      <c r="D277" s="127" t="s">
        <v>1317</v>
      </c>
      <c r="E277" s="127" t="s">
        <v>1317</v>
      </c>
      <c r="F277" s="127" t="s">
        <v>1317</v>
      </c>
      <c r="G277" s="127" t="s">
        <v>1317</v>
      </c>
      <c r="H277" s="127" t="s">
        <v>1317</v>
      </c>
      <c r="I277" s="127" t="s">
        <v>1317</v>
      </c>
      <c r="J277" s="127">
        <v>1688.6169380899998</v>
      </c>
      <c r="K277" s="127" t="s">
        <v>1317</v>
      </c>
      <c r="L277" s="127" t="s">
        <v>1317</v>
      </c>
      <c r="M277" s="127">
        <v>1688.6169380899998</v>
      </c>
    </row>
    <row r="278" spans="1:13" s="67" customFormat="1" ht="15" customHeight="1">
      <c r="A278" s="204">
        <v>272</v>
      </c>
      <c r="B278" s="146" t="s">
        <v>1132</v>
      </c>
      <c r="C278" s="146" t="s">
        <v>1317</v>
      </c>
      <c r="D278" s="146" t="s">
        <v>1317</v>
      </c>
      <c r="E278" s="146" t="s">
        <v>1317</v>
      </c>
      <c r="F278" s="146" t="s">
        <v>1317</v>
      </c>
      <c r="G278" s="146" t="s">
        <v>1317</v>
      </c>
      <c r="H278" s="146" t="s">
        <v>1317</v>
      </c>
      <c r="I278" s="146">
        <v>1675.1228929900001</v>
      </c>
      <c r="J278" s="146" t="s">
        <v>1317</v>
      </c>
      <c r="K278" s="146" t="s">
        <v>1317</v>
      </c>
      <c r="L278" s="146" t="s">
        <v>1317</v>
      </c>
      <c r="M278" s="146">
        <v>1675.1228929900001</v>
      </c>
    </row>
    <row r="279" spans="1:13" ht="15" customHeight="1">
      <c r="A279" s="203">
        <v>273</v>
      </c>
      <c r="B279" s="127" t="s">
        <v>759</v>
      </c>
      <c r="C279" s="127" t="s">
        <v>1317</v>
      </c>
      <c r="D279" s="127" t="s">
        <v>1317</v>
      </c>
      <c r="E279" s="127">
        <v>649.80031186999997</v>
      </c>
      <c r="F279" s="127" t="s">
        <v>1317</v>
      </c>
      <c r="G279" s="127" t="s">
        <v>1317</v>
      </c>
      <c r="H279" s="127" t="s">
        <v>1317</v>
      </c>
      <c r="I279" s="127">
        <v>432.70361634</v>
      </c>
      <c r="J279" s="127">
        <v>50.471109009999999</v>
      </c>
      <c r="K279" s="127">
        <v>529.57461232000003</v>
      </c>
      <c r="L279" s="127" t="s">
        <v>1317</v>
      </c>
      <c r="M279" s="127">
        <v>1662.5496495399998</v>
      </c>
    </row>
    <row r="280" spans="1:13" s="67" customFormat="1" ht="15" customHeight="1">
      <c r="A280" s="204">
        <v>274</v>
      </c>
      <c r="B280" s="146" t="s">
        <v>201</v>
      </c>
      <c r="C280" s="146">
        <v>58.513722130000005</v>
      </c>
      <c r="D280" s="146" t="s">
        <v>1317</v>
      </c>
      <c r="E280" s="146" t="s">
        <v>1317</v>
      </c>
      <c r="F280" s="146" t="s">
        <v>1317</v>
      </c>
      <c r="G280" s="146" t="s">
        <v>1317</v>
      </c>
      <c r="H280" s="146" t="s">
        <v>1317</v>
      </c>
      <c r="I280" s="146" t="s">
        <v>1317</v>
      </c>
      <c r="J280" s="146" t="s">
        <v>1317</v>
      </c>
      <c r="K280" s="146">
        <v>1602.0991441400001</v>
      </c>
      <c r="L280" s="146" t="s">
        <v>1317</v>
      </c>
      <c r="M280" s="146">
        <v>1660.61286627</v>
      </c>
    </row>
    <row r="281" spans="1:13" ht="15" customHeight="1">
      <c r="A281" s="203">
        <v>275</v>
      </c>
      <c r="B281" s="127" t="s">
        <v>1391</v>
      </c>
      <c r="C281" s="127" t="s">
        <v>1317</v>
      </c>
      <c r="D281" s="127">
        <v>449.51986287</v>
      </c>
      <c r="E281" s="127">
        <v>1209.12433852</v>
      </c>
      <c r="F281" s="127" t="s">
        <v>1317</v>
      </c>
      <c r="G281" s="127" t="s">
        <v>1317</v>
      </c>
      <c r="H281" s="127" t="s">
        <v>1317</v>
      </c>
      <c r="I281" s="127" t="s">
        <v>1317</v>
      </c>
      <c r="J281" s="127" t="s">
        <v>1317</v>
      </c>
      <c r="K281" s="127" t="s">
        <v>1317</v>
      </c>
      <c r="L281" s="127" t="s">
        <v>1317</v>
      </c>
      <c r="M281" s="127">
        <v>1658.64420139</v>
      </c>
    </row>
    <row r="282" spans="1:13" s="67" customFormat="1" ht="15" customHeight="1">
      <c r="A282" s="204">
        <v>276</v>
      </c>
      <c r="B282" s="146" t="s">
        <v>1372</v>
      </c>
      <c r="C282" s="146" t="s">
        <v>1317</v>
      </c>
      <c r="D282" s="146" t="s">
        <v>1317</v>
      </c>
      <c r="E282" s="146">
        <v>1464.51937724</v>
      </c>
      <c r="F282" s="146" t="s">
        <v>1317</v>
      </c>
      <c r="G282" s="146" t="s">
        <v>1317</v>
      </c>
      <c r="H282" s="146" t="s">
        <v>1317</v>
      </c>
      <c r="I282" s="146" t="s">
        <v>1317</v>
      </c>
      <c r="J282" s="146">
        <v>174.43785186000002</v>
      </c>
      <c r="K282" s="146" t="s">
        <v>1317</v>
      </c>
      <c r="L282" s="146" t="s">
        <v>1317</v>
      </c>
      <c r="M282" s="146">
        <v>1638.9572290999999</v>
      </c>
    </row>
    <row r="283" spans="1:13" ht="15" customHeight="1">
      <c r="A283" s="203">
        <v>277</v>
      </c>
      <c r="B283" s="127" t="s">
        <v>1037</v>
      </c>
      <c r="C283" s="127" t="s">
        <v>1317</v>
      </c>
      <c r="D283" s="127" t="s">
        <v>1317</v>
      </c>
      <c r="E283" s="127">
        <v>176.07366555000002</v>
      </c>
      <c r="F283" s="127" t="s">
        <v>1317</v>
      </c>
      <c r="G283" s="127" t="s">
        <v>1317</v>
      </c>
      <c r="H283" s="127" t="s">
        <v>1317</v>
      </c>
      <c r="I283" s="127">
        <v>1372.6708361210001</v>
      </c>
      <c r="J283" s="127">
        <v>74.585066920000003</v>
      </c>
      <c r="K283" s="127">
        <v>1.04088633</v>
      </c>
      <c r="L283" s="127" t="s">
        <v>1317</v>
      </c>
      <c r="M283" s="127">
        <v>1624.3704549209999</v>
      </c>
    </row>
    <row r="284" spans="1:13" s="67" customFormat="1" ht="15" customHeight="1">
      <c r="A284" s="204">
        <v>278</v>
      </c>
      <c r="B284" s="146" t="s">
        <v>982</v>
      </c>
      <c r="C284" s="146">
        <v>11.043452539999999</v>
      </c>
      <c r="D284" s="146" t="s">
        <v>1317</v>
      </c>
      <c r="E284" s="146" t="s">
        <v>1317</v>
      </c>
      <c r="F284" s="146" t="s">
        <v>1317</v>
      </c>
      <c r="G284" s="146" t="s">
        <v>1317</v>
      </c>
      <c r="H284" s="146" t="s">
        <v>1317</v>
      </c>
      <c r="I284" s="146">
        <v>953.19418225999993</v>
      </c>
      <c r="J284" s="146">
        <v>659.73824409000008</v>
      </c>
      <c r="K284" s="146" t="s">
        <v>1317</v>
      </c>
      <c r="L284" s="146" t="s">
        <v>1317</v>
      </c>
      <c r="M284" s="146">
        <v>1623.9758788899999</v>
      </c>
    </row>
    <row r="285" spans="1:13" ht="15" customHeight="1">
      <c r="A285" s="203">
        <v>279</v>
      </c>
      <c r="B285" s="127" t="s">
        <v>1362</v>
      </c>
      <c r="C285" s="127" t="s">
        <v>1317</v>
      </c>
      <c r="D285" s="127" t="s">
        <v>1317</v>
      </c>
      <c r="E285" s="127">
        <v>71.099924569999999</v>
      </c>
      <c r="F285" s="127" t="s">
        <v>1317</v>
      </c>
      <c r="G285" s="127" t="s">
        <v>1317</v>
      </c>
      <c r="H285" s="127" t="s">
        <v>1317</v>
      </c>
      <c r="I285" s="127">
        <v>1530.1316018399998</v>
      </c>
      <c r="J285" s="127" t="s">
        <v>1317</v>
      </c>
      <c r="K285" s="127" t="s">
        <v>1317</v>
      </c>
      <c r="L285" s="127" t="s">
        <v>1317</v>
      </c>
      <c r="M285" s="127">
        <v>1601.2315264099998</v>
      </c>
    </row>
    <row r="286" spans="1:13" s="67" customFormat="1" ht="15" customHeight="1">
      <c r="A286" s="204">
        <v>280</v>
      </c>
      <c r="B286" s="146" t="s">
        <v>995</v>
      </c>
      <c r="C286" s="146" t="s">
        <v>1317</v>
      </c>
      <c r="D286" s="146" t="s">
        <v>1317</v>
      </c>
      <c r="E286" s="146">
        <v>708.77174963000004</v>
      </c>
      <c r="F286" s="146" t="s">
        <v>1317</v>
      </c>
      <c r="G286" s="146" t="s">
        <v>1317</v>
      </c>
      <c r="H286" s="146" t="s">
        <v>1317</v>
      </c>
      <c r="I286" s="146">
        <v>775.47432502999993</v>
      </c>
      <c r="J286" s="146" t="s">
        <v>1317</v>
      </c>
      <c r="K286" s="146">
        <v>113.75205969</v>
      </c>
      <c r="L286" s="146" t="s">
        <v>1317</v>
      </c>
      <c r="M286" s="146">
        <v>1597.9981343499999</v>
      </c>
    </row>
    <row r="287" spans="1:13" ht="15" customHeight="1">
      <c r="A287" s="203">
        <v>281</v>
      </c>
      <c r="B287" s="127" t="s">
        <v>323</v>
      </c>
      <c r="C287" s="127" t="s">
        <v>1317</v>
      </c>
      <c r="D287" s="127" t="s">
        <v>1317</v>
      </c>
      <c r="E287" s="127" t="s">
        <v>1317</v>
      </c>
      <c r="F287" s="127" t="s">
        <v>1317</v>
      </c>
      <c r="G287" s="127" t="s">
        <v>1317</v>
      </c>
      <c r="H287" s="127" t="s">
        <v>1317</v>
      </c>
      <c r="I287" s="127">
        <v>1592.3805088199999</v>
      </c>
      <c r="J287" s="127" t="s">
        <v>1317</v>
      </c>
      <c r="K287" s="127" t="s">
        <v>1317</v>
      </c>
      <c r="L287" s="127" t="s">
        <v>1317</v>
      </c>
      <c r="M287" s="127">
        <v>1592.3805088199999</v>
      </c>
    </row>
    <row r="288" spans="1:13" s="67" customFormat="1" ht="15" customHeight="1">
      <c r="A288" s="204">
        <v>282</v>
      </c>
      <c r="B288" s="146" t="s">
        <v>1149</v>
      </c>
      <c r="C288" s="146" t="s">
        <v>1317</v>
      </c>
      <c r="D288" s="146" t="s">
        <v>1317</v>
      </c>
      <c r="E288" s="146" t="s">
        <v>1317</v>
      </c>
      <c r="F288" s="146" t="s">
        <v>1317</v>
      </c>
      <c r="G288" s="146" t="s">
        <v>1317</v>
      </c>
      <c r="H288" s="146" t="s">
        <v>1317</v>
      </c>
      <c r="I288" s="146" t="s">
        <v>1317</v>
      </c>
      <c r="J288" s="146" t="s">
        <v>1317</v>
      </c>
      <c r="K288" s="146">
        <v>1591.7181870699999</v>
      </c>
      <c r="L288" s="146" t="s">
        <v>1317</v>
      </c>
      <c r="M288" s="146">
        <v>1591.7181870699999</v>
      </c>
    </row>
    <row r="289" spans="1:13" ht="15" customHeight="1">
      <c r="A289" s="203">
        <v>283</v>
      </c>
      <c r="B289" s="127" t="s">
        <v>786</v>
      </c>
      <c r="C289" s="127" t="s">
        <v>1317</v>
      </c>
      <c r="D289" s="127" t="s">
        <v>1317</v>
      </c>
      <c r="E289" s="127">
        <v>355.52486630999999</v>
      </c>
      <c r="F289" s="127" t="s">
        <v>1317</v>
      </c>
      <c r="G289" s="127" t="s">
        <v>1317</v>
      </c>
      <c r="H289" s="127" t="s">
        <v>1317</v>
      </c>
      <c r="I289" s="127">
        <v>1213.95708537</v>
      </c>
      <c r="J289" s="127">
        <v>17.531760049999999</v>
      </c>
      <c r="K289" s="127" t="s">
        <v>1317</v>
      </c>
      <c r="L289" s="127" t="s">
        <v>1317</v>
      </c>
      <c r="M289" s="127">
        <v>1587.0137117299998</v>
      </c>
    </row>
    <row r="290" spans="1:13" s="67" customFormat="1" ht="15" customHeight="1">
      <c r="A290" s="204">
        <v>284</v>
      </c>
      <c r="B290" s="146" t="s">
        <v>1389</v>
      </c>
      <c r="C290" s="146" t="s">
        <v>1317</v>
      </c>
      <c r="D290" s="146" t="s">
        <v>1317</v>
      </c>
      <c r="E290" s="146" t="s">
        <v>1317</v>
      </c>
      <c r="F290" s="146" t="s">
        <v>1317</v>
      </c>
      <c r="G290" s="146" t="s">
        <v>1317</v>
      </c>
      <c r="H290" s="146" t="s">
        <v>1317</v>
      </c>
      <c r="I290" s="146" t="s">
        <v>1317</v>
      </c>
      <c r="J290" s="146">
        <v>1584.61455071</v>
      </c>
      <c r="K290" s="146" t="s">
        <v>1317</v>
      </c>
      <c r="L290" s="146" t="s">
        <v>1317</v>
      </c>
      <c r="M290" s="146">
        <v>1584.61455071</v>
      </c>
    </row>
    <row r="291" spans="1:13" ht="15" customHeight="1">
      <c r="A291" s="203">
        <v>285</v>
      </c>
      <c r="B291" s="127" t="s">
        <v>361</v>
      </c>
      <c r="C291" s="127" t="s">
        <v>1317</v>
      </c>
      <c r="D291" s="127">
        <v>243.00966453999999</v>
      </c>
      <c r="E291" s="127">
        <v>1186.6749822100001</v>
      </c>
      <c r="F291" s="127" t="s">
        <v>1317</v>
      </c>
      <c r="G291" s="127" t="s">
        <v>1317</v>
      </c>
      <c r="H291" s="127" t="s">
        <v>1317</v>
      </c>
      <c r="I291" s="127">
        <v>6.4563832400000001</v>
      </c>
      <c r="J291" s="127">
        <v>22.307401640000002</v>
      </c>
      <c r="K291" s="127">
        <v>83.849766150000008</v>
      </c>
      <c r="L291" s="127" t="s">
        <v>1317</v>
      </c>
      <c r="M291" s="127">
        <v>1542.29819778</v>
      </c>
    </row>
    <row r="292" spans="1:13" s="67" customFormat="1" ht="15" customHeight="1">
      <c r="A292" s="204">
        <v>286</v>
      </c>
      <c r="B292" s="146" t="s">
        <v>388</v>
      </c>
      <c r="C292" s="146" t="s">
        <v>1317</v>
      </c>
      <c r="D292" s="146" t="s">
        <v>1317</v>
      </c>
      <c r="E292" s="146" t="s">
        <v>1317</v>
      </c>
      <c r="F292" s="146" t="s">
        <v>1317</v>
      </c>
      <c r="G292" s="146" t="s">
        <v>1317</v>
      </c>
      <c r="H292" s="146" t="s">
        <v>1317</v>
      </c>
      <c r="I292" s="146" t="s">
        <v>1317</v>
      </c>
      <c r="J292" s="146">
        <v>1518.9671571900001</v>
      </c>
      <c r="K292" s="146" t="s">
        <v>1317</v>
      </c>
      <c r="L292" s="146" t="s">
        <v>1317</v>
      </c>
      <c r="M292" s="146">
        <v>1518.9671571900001</v>
      </c>
    </row>
    <row r="293" spans="1:13" ht="15" customHeight="1">
      <c r="A293" s="203">
        <v>287</v>
      </c>
      <c r="B293" s="127" t="s">
        <v>1054</v>
      </c>
      <c r="C293" s="127">
        <v>28.008624879999999</v>
      </c>
      <c r="D293" s="127">
        <v>34.571445369999999</v>
      </c>
      <c r="E293" s="127">
        <v>830.95206361990995</v>
      </c>
      <c r="F293" s="127" t="s">
        <v>1317</v>
      </c>
      <c r="G293" s="127">
        <v>129.54279468000001</v>
      </c>
      <c r="H293" s="127" t="s">
        <v>1317</v>
      </c>
      <c r="I293" s="127">
        <v>120.90533206999999</v>
      </c>
      <c r="J293" s="127" t="s">
        <v>1317</v>
      </c>
      <c r="K293" s="127">
        <v>334.64307043000002</v>
      </c>
      <c r="L293" s="127" t="s">
        <v>1317</v>
      </c>
      <c r="M293" s="127">
        <v>1478.6233310499101</v>
      </c>
    </row>
    <row r="294" spans="1:13" s="67" customFormat="1" ht="15" customHeight="1">
      <c r="A294" s="204">
        <v>288</v>
      </c>
      <c r="B294" s="146" t="s">
        <v>696</v>
      </c>
      <c r="C294" s="146" t="s">
        <v>1317</v>
      </c>
      <c r="D294" s="146" t="s">
        <v>1317</v>
      </c>
      <c r="E294" s="146">
        <v>1463.4801988800002</v>
      </c>
      <c r="F294" s="146" t="s">
        <v>1317</v>
      </c>
      <c r="G294" s="146" t="s">
        <v>1317</v>
      </c>
      <c r="H294" s="146" t="s">
        <v>1317</v>
      </c>
      <c r="I294" s="146" t="s">
        <v>1317</v>
      </c>
      <c r="J294" s="146" t="s">
        <v>1317</v>
      </c>
      <c r="K294" s="146" t="s">
        <v>1317</v>
      </c>
      <c r="L294" s="146" t="s">
        <v>1317</v>
      </c>
      <c r="M294" s="146">
        <v>1463.4801988800002</v>
      </c>
    </row>
    <row r="295" spans="1:13" ht="15" customHeight="1">
      <c r="A295" s="203">
        <v>289</v>
      </c>
      <c r="B295" s="127" t="s">
        <v>222</v>
      </c>
      <c r="C295" s="127" t="s">
        <v>1317</v>
      </c>
      <c r="D295" s="127">
        <v>1009.45620362</v>
      </c>
      <c r="E295" s="127">
        <v>345.91010655999997</v>
      </c>
      <c r="F295" s="127" t="s">
        <v>1317</v>
      </c>
      <c r="G295" s="127" t="s">
        <v>1317</v>
      </c>
      <c r="H295" s="127" t="s">
        <v>1317</v>
      </c>
      <c r="I295" s="127" t="s">
        <v>1317</v>
      </c>
      <c r="J295" s="127">
        <v>94.238089209999998</v>
      </c>
      <c r="K295" s="127" t="s">
        <v>1317</v>
      </c>
      <c r="L295" s="127" t="s">
        <v>1317</v>
      </c>
      <c r="M295" s="127">
        <v>1449.60439939</v>
      </c>
    </row>
    <row r="296" spans="1:13" s="67" customFormat="1" ht="15" customHeight="1">
      <c r="A296" s="204">
        <v>290</v>
      </c>
      <c r="B296" s="146" t="s">
        <v>1040</v>
      </c>
      <c r="C296" s="146" t="s">
        <v>1317</v>
      </c>
      <c r="D296" s="146" t="s">
        <v>1317</v>
      </c>
      <c r="E296" s="146">
        <v>781.32310484000004</v>
      </c>
      <c r="F296" s="146" t="s">
        <v>1317</v>
      </c>
      <c r="G296" s="146" t="s">
        <v>1317</v>
      </c>
      <c r="H296" s="146" t="s">
        <v>1317</v>
      </c>
      <c r="I296" s="146">
        <v>659.45461003000003</v>
      </c>
      <c r="J296" s="146" t="s">
        <v>1317</v>
      </c>
      <c r="K296" s="146" t="s">
        <v>1317</v>
      </c>
      <c r="L296" s="146" t="s">
        <v>1317</v>
      </c>
      <c r="M296" s="146">
        <v>1440.7777148700002</v>
      </c>
    </row>
    <row r="297" spans="1:13" ht="15" customHeight="1">
      <c r="A297" s="203">
        <v>291</v>
      </c>
      <c r="B297" s="127" t="s">
        <v>266</v>
      </c>
      <c r="C297" s="127" t="s">
        <v>1317</v>
      </c>
      <c r="D297" s="127" t="s">
        <v>1317</v>
      </c>
      <c r="E297" s="127">
        <v>1059.0974978899999</v>
      </c>
      <c r="F297" s="127" t="s">
        <v>1317</v>
      </c>
      <c r="G297" s="127">
        <v>380.12047766000001</v>
      </c>
      <c r="H297" s="127" t="s">
        <v>1317</v>
      </c>
      <c r="I297" s="127" t="s">
        <v>1317</v>
      </c>
      <c r="J297" s="127" t="s">
        <v>1317</v>
      </c>
      <c r="K297" s="127" t="s">
        <v>1317</v>
      </c>
      <c r="L297" s="127" t="s">
        <v>1317</v>
      </c>
      <c r="M297" s="127">
        <v>1439.2179755499999</v>
      </c>
    </row>
    <row r="298" spans="1:13" s="67" customFormat="1" ht="15" customHeight="1">
      <c r="A298" s="204">
        <v>292</v>
      </c>
      <c r="B298" s="146" t="s">
        <v>947</v>
      </c>
      <c r="C298" s="146" t="s">
        <v>1317</v>
      </c>
      <c r="D298" s="146">
        <v>37.320421630000006</v>
      </c>
      <c r="E298" s="146">
        <v>140.67842741999999</v>
      </c>
      <c r="F298" s="146" t="s">
        <v>1317</v>
      </c>
      <c r="G298" s="146" t="s">
        <v>1317</v>
      </c>
      <c r="H298" s="146" t="s">
        <v>1317</v>
      </c>
      <c r="I298" s="146" t="s">
        <v>1317</v>
      </c>
      <c r="J298" s="146" t="s">
        <v>1317</v>
      </c>
      <c r="K298" s="146">
        <v>1243.7382490299999</v>
      </c>
      <c r="L298" s="146" t="s">
        <v>1317</v>
      </c>
      <c r="M298" s="146">
        <v>1421.7370980799999</v>
      </c>
    </row>
    <row r="299" spans="1:13" ht="15" customHeight="1">
      <c r="A299" s="203">
        <v>293</v>
      </c>
      <c r="B299" s="127" t="s">
        <v>785</v>
      </c>
      <c r="C299" s="127" t="s">
        <v>1317</v>
      </c>
      <c r="D299" s="127">
        <v>139.93788172000001</v>
      </c>
      <c r="E299" s="127">
        <v>1062.19397192</v>
      </c>
      <c r="F299" s="127" t="s">
        <v>1317</v>
      </c>
      <c r="G299" s="127">
        <v>70.372230376600001</v>
      </c>
      <c r="H299" s="127" t="s">
        <v>1317</v>
      </c>
      <c r="I299" s="127">
        <v>126.44169624</v>
      </c>
      <c r="J299" s="127" t="s">
        <v>1317</v>
      </c>
      <c r="K299" s="127" t="s">
        <v>1317</v>
      </c>
      <c r="L299" s="127" t="s">
        <v>1317</v>
      </c>
      <c r="M299" s="127">
        <v>1398.9457802566001</v>
      </c>
    </row>
    <row r="300" spans="1:13" s="67" customFormat="1" ht="15" customHeight="1">
      <c r="A300" s="204">
        <v>294</v>
      </c>
      <c r="B300" s="146" t="s">
        <v>935</v>
      </c>
      <c r="C300" s="146" t="s">
        <v>1317</v>
      </c>
      <c r="D300" s="146" t="s">
        <v>1317</v>
      </c>
      <c r="E300" s="146">
        <v>123.55355356</v>
      </c>
      <c r="F300" s="146" t="s">
        <v>1317</v>
      </c>
      <c r="G300" s="146" t="s">
        <v>1317</v>
      </c>
      <c r="H300" s="146" t="s">
        <v>1317</v>
      </c>
      <c r="I300" s="146" t="s">
        <v>1317</v>
      </c>
      <c r="J300" s="146">
        <v>357.10429526000001</v>
      </c>
      <c r="K300" s="146">
        <v>898.66829911000002</v>
      </c>
      <c r="L300" s="146" t="s">
        <v>1317</v>
      </c>
      <c r="M300" s="146">
        <v>1379.3261479299999</v>
      </c>
    </row>
    <row r="301" spans="1:13" ht="15" customHeight="1">
      <c r="A301" s="203">
        <v>295</v>
      </c>
      <c r="B301" s="127" t="s">
        <v>921</v>
      </c>
      <c r="C301" s="127">
        <v>169.12705993</v>
      </c>
      <c r="D301" s="127" t="s">
        <v>1317</v>
      </c>
      <c r="E301" s="127">
        <v>324.12456092000002</v>
      </c>
      <c r="F301" s="127" t="s">
        <v>1317</v>
      </c>
      <c r="G301" s="127" t="s">
        <v>1317</v>
      </c>
      <c r="H301" s="127" t="s">
        <v>1317</v>
      </c>
      <c r="I301" s="127">
        <v>297.72873114999999</v>
      </c>
      <c r="J301" s="127">
        <v>282.98728799000003</v>
      </c>
      <c r="K301" s="127">
        <v>302.48302118999999</v>
      </c>
      <c r="L301" s="127" t="s">
        <v>1317</v>
      </c>
      <c r="M301" s="127">
        <v>1376.45066118</v>
      </c>
    </row>
    <row r="302" spans="1:13" s="67" customFormat="1" ht="15" customHeight="1">
      <c r="A302" s="204">
        <v>296</v>
      </c>
      <c r="B302" s="146" t="s">
        <v>667</v>
      </c>
      <c r="C302" s="146" t="s">
        <v>1317</v>
      </c>
      <c r="D302" s="146">
        <v>242.56995571000002</v>
      </c>
      <c r="E302" s="146">
        <v>1022.03674663</v>
      </c>
      <c r="F302" s="146" t="s">
        <v>1317</v>
      </c>
      <c r="G302" s="146">
        <v>103.95373343000001</v>
      </c>
      <c r="H302" s="146" t="s">
        <v>1317</v>
      </c>
      <c r="I302" s="146" t="s">
        <v>1317</v>
      </c>
      <c r="J302" s="146" t="s">
        <v>1317</v>
      </c>
      <c r="K302" s="146" t="s">
        <v>1317</v>
      </c>
      <c r="L302" s="146" t="s">
        <v>1317</v>
      </c>
      <c r="M302" s="146">
        <v>1368.5604357700001</v>
      </c>
    </row>
    <row r="303" spans="1:13" ht="15" customHeight="1">
      <c r="A303" s="203">
        <v>297</v>
      </c>
      <c r="B303" s="127" t="s">
        <v>764</v>
      </c>
      <c r="C303" s="127" t="s">
        <v>1317</v>
      </c>
      <c r="D303" s="127" t="s">
        <v>1317</v>
      </c>
      <c r="E303" s="127">
        <v>281.96100658999995</v>
      </c>
      <c r="F303" s="127" t="s">
        <v>1317</v>
      </c>
      <c r="G303" s="127">
        <v>1030.9011772700001</v>
      </c>
      <c r="H303" s="127" t="s">
        <v>1317</v>
      </c>
      <c r="I303" s="127" t="s">
        <v>1317</v>
      </c>
      <c r="J303" s="127">
        <v>22.037193139999999</v>
      </c>
      <c r="K303" s="127">
        <v>25.0503076</v>
      </c>
      <c r="L303" s="127" t="s">
        <v>1317</v>
      </c>
      <c r="M303" s="127">
        <v>1359.9496846</v>
      </c>
    </row>
    <row r="304" spans="1:13" s="67" customFormat="1" ht="15" customHeight="1">
      <c r="A304" s="204">
        <v>298</v>
      </c>
      <c r="B304" s="146" t="s">
        <v>765</v>
      </c>
      <c r="C304" s="146" t="s">
        <v>1317</v>
      </c>
      <c r="D304" s="146" t="s">
        <v>1317</v>
      </c>
      <c r="E304" s="146" t="s">
        <v>1317</v>
      </c>
      <c r="F304" s="146" t="s">
        <v>1317</v>
      </c>
      <c r="G304" s="146" t="s">
        <v>1317</v>
      </c>
      <c r="H304" s="146" t="s">
        <v>1317</v>
      </c>
      <c r="I304" s="146" t="s">
        <v>1317</v>
      </c>
      <c r="J304" s="146">
        <v>1349.8393570999999</v>
      </c>
      <c r="K304" s="146" t="s">
        <v>1317</v>
      </c>
      <c r="L304" s="146" t="s">
        <v>1317</v>
      </c>
      <c r="M304" s="146">
        <v>1349.8393570999999</v>
      </c>
    </row>
    <row r="305" spans="1:13" ht="15" customHeight="1">
      <c r="A305" s="203">
        <v>299</v>
      </c>
      <c r="B305" s="127" t="s">
        <v>747</v>
      </c>
      <c r="C305" s="127">
        <v>16.155095119999999</v>
      </c>
      <c r="D305" s="127" t="s">
        <v>1317</v>
      </c>
      <c r="E305" s="127">
        <v>309.44092785999999</v>
      </c>
      <c r="F305" s="127" t="s">
        <v>1317</v>
      </c>
      <c r="G305" s="127">
        <v>179.04030334000001</v>
      </c>
      <c r="H305" s="127" t="s">
        <v>1317</v>
      </c>
      <c r="I305" s="127">
        <v>838.4994386699999</v>
      </c>
      <c r="J305" s="127" t="s">
        <v>1317</v>
      </c>
      <c r="K305" s="127" t="s">
        <v>1317</v>
      </c>
      <c r="L305" s="127" t="s">
        <v>1317</v>
      </c>
      <c r="M305" s="127">
        <v>1343.1357649899999</v>
      </c>
    </row>
    <row r="306" spans="1:13" s="67" customFormat="1" ht="15" customHeight="1">
      <c r="A306" s="204">
        <v>300</v>
      </c>
      <c r="B306" s="146" t="s">
        <v>632</v>
      </c>
      <c r="C306" s="146" t="s">
        <v>1317</v>
      </c>
      <c r="D306" s="146">
        <v>1043.4417984700001</v>
      </c>
      <c r="E306" s="146">
        <v>161.67375609000001</v>
      </c>
      <c r="F306" s="146" t="s">
        <v>1317</v>
      </c>
      <c r="G306" s="146">
        <v>117.99601648000001</v>
      </c>
      <c r="H306" s="146" t="s">
        <v>1317</v>
      </c>
      <c r="I306" s="146" t="s">
        <v>1317</v>
      </c>
      <c r="J306" s="146" t="s">
        <v>1317</v>
      </c>
      <c r="K306" s="146" t="s">
        <v>1317</v>
      </c>
      <c r="L306" s="146" t="s">
        <v>1317</v>
      </c>
      <c r="M306" s="146">
        <v>1323.1115710400002</v>
      </c>
    </row>
    <row r="307" spans="1:13" ht="15" customHeight="1">
      <c r="A307" s="203">
        <v>301</v>
      </c>
      <c r="B307" s="127" t="s">
        <v>650</v>
      </c>
      <c r="C307" s="127" t="s">
        <v>1317</v>
      </c>
      <c r="D307" s="127">
        <v>1321.1381696400001</v>
      </c>
      <c r="E307" s="127" t="s">
        <v>1317</v>
      </c>
      <c r="F307" s="127" t="s">
        <v>1317</v>
      </c>
      <c r="G307" s="127" t="s">
        <v>1317</v>
      </c>
      <c r="H307" s="127" t="s">
        <v>1317</v>
      </c>
      <c r="I307" s="127" t="s">
        <v>1317</v>
      </c>
      <c r="J307" s="127" t="s">
        <v>1317</v>
      </c>
      <c r="K307" s="127" t="s">
        <v>1317</v>
      </c>
      <c r="L307" s="127" t="s">
        <v>1317</v>
      </c>
      <c r="M307" s="127">
        <v>1321.1381696400001</v>
      </c>
    </row>
    <row r="308" spans="1:13" s="67" customFormat="1" ht="15" customHeight="1">
      <c r="A308" s="204">
        <v>302</v>
      </c>
      <c r="B308" s="146" t="s">
        <v>183</v>
      </c>
      <c r="C308" s="146" t="s">
        <v>1317</v>
      </c>
      <c r="D308" s="146">
        <v>1120.56287129</v>
      </c>
      <c r="E308" s="146">
        <v>25.142440069999999</v>
      </c>
      <c r="F308" s="146" t="s">
        <v>1317</v>
      </c>
      <c r="G308" s="146">
        <v>173.18775388</v>
      </c>
      <c r="H308" s="146" t="s">
        <v>1317</v>
      </c>
      <c r="I308" s="146" t="s">
        <v>1317</v>
      </c>
      <c r="J308" s="146" t="s">
        <v>1317</v>
      </c>
      <c r="K308" s="146" t="s">
        <v>1317</v>
      </c>
      <c r="L308" s="146" t="s">
        <v>1317</v>
      </c>
      <c r="M308" s="146">
        <v>1318.8930652399999</v>
      </c>
    </row>
    <row r="309" spans="1:13" ht="15" customHeight="1">
      <c r="A309" s="203">
        <v>303</v>
      </c>
      <c r="B309" s="127" t="s">
        <v>1002</v>
      </c>
      <c r="C309" s="127" t="s">
        <v>1317</v>
      </c>
      <c r="D309" s="127" t="s">
        <v>1317</v>
      </c>
      <c r="E309" s="127">
        <v>986.94579274</v>
      </c>
      <c r="F309" s="127" t="s">
        <v>1317</v>
      </c>
      <c r="G309" s="127" t="s">
        <v>1317</v>
      </c>
      <c r="H309" s="127" t="s">
        <v>1317</v>
      </c>
      <c r="I309" s="127">
        <v>174.84810590999999</v>
      </c>
      <c r="J309" s="127">
        <v>16.31216745</v>
      </c>
      <c r="K309" s="127">
        <v>139.49077777000002</v>
      </c>
      <c r="L309" s="127" t="s">
        <v>1317</v>
      </c>
      <c r="M309" s="127">
        <v>1317.5968438700002</v>
      </c>
    </row>
    <row r="310" spans="1:13" s="67" customFormat="1" ht="15" customHeight="1">
      <c r="A310" s="204">
        <v>304</v>
      </c>
      <c r="B310" s="146" t="s">
        <v>1121</v>
      </c>
      <c r="C310" s="146" t="s">
        <v>1317</v>
      </c>
      <c r="D310" s="146">
        <v>433.39497229</v>
      </c>
      <c r="E310" s="146">
        <v>88.402438879999991</v>
      </c>
      <c r="F310" s="146" t="s">
        <v>1317</v>
      </c>
      <c r="G310" s="146">
        <v>781.37653620000003</v>
      </c>
      <c r="H310" s="146" t="s">
        <v>1317</v>
      </c>
      <c r="I310" s="146" t="s">
        <v>1317</v>
      </c>
      <c r="J310" s="146" t="s">
        <v>1317</v>
      </c>
      <c r="K310" s="146" t="s">
        <v>1317</v>
      </c>
      <c r="L310" s="146" t="s">
        <v>1317</v>
      </c>
      <c r="M310" s="146">
        <v>1303.17394737</v>
      </c>
    </row>
    <row r="311" spans="1:13" ht="15" customHeight="1">
      <c r="A311" s="203">
        <v>305</v>
      </c>
      <c r="B311" s="127" t="s">
        <v>300</v>
      </c>
      <c r="C311" s="127">
        <v>193.65908435</v>
      </c>
      <c r="D311" s="127">
        <v>211.58646457999001</v>
      </c>
      <c r="E311" s="127">
        <v>687.14692322999997</v>
      </c>
      <c r="F311" s="127" t="s">
        <v>1317</v>
      </c>
      <c r="G311" s="127" t="s">
        <v>1317</v>
      </c>
      <c r="H311" s="127" t="s">
        <v>1317</v>
      </c>
      <c r="I311" s="127">
        <v>208.94118453000002</v>
      </c>
      <c r="J311" s="127" t="s">
        <v>1317</v>
      </c>
      <c r="K311" s="127" t="s">
        <v>1317</v>
      </c>
      <c r="L311" s="127" t="s">
        <v>1317</v>
      </c>
      <c r="M311" s="127">
        <v>1301.3336566899902</v>
      </c>
    </row>
    <row r="312" spans="1:13" s="67" customFormat="1" ht="15" customHeight="1">
      <c r="A312" s="204">
        <v>306</v>
      </c>
      <c r="B312" s="146" t="s">
        <v>681</v>
      </c>
      <c r="C312" s="146" t="s">
        <v>1317</v>
      </c>
      <c r="D312" s="146" t="s">
        <v>1317</v>
      </c>
      <c r="E312" s="146" t="s">
        <v>1317</v>
      </c>
      <c r="F312" s="146" t="s">
        <v>1317</v>
      </c>
      <c r="G312" s="146" t="s">
        <v>1317</v>
      </c>
      <c r="H312" s="146" t="s">
        <v>1317</v>
      </c>
      <c r="I312" s="146">
        <v>1285.41388435</v>
      </c>
      <c r="J312" s="146" t="s">
        <v>1317</v>
      </c>
      <c r="K312" s="146" t="s">
        <v>1317</v>
      </c>
      <c r="L312" s="146" t="s">
        <v>1317</v>
      </c>
      <c r="M312" s="146">
        <v>1285.41388435</v>
      </c>
    </row>
    <row r="313" spans="1:13" ht="15" customHeight="1">
      <c r="A313" s="203">
        <v>307</v>
      </c>
      <c r="B313" s="127" t="s">
        <v>41</v>
      </c>
      <c r="C313" s="127" t="s">
        <v>1317</v>
      </c>
      <c r="D313" s="127">
        <v>1281.27371816</v>
      </c>
      <c r="E313" s="127" t="s">
        <v>1317</v>
      </c>
      <c r="F313" s="127" t="s">
        <v>1317</v>
      </c>
      <c r="G313" s="127" t="s">
        <v>1317</v>
      </c>
      <c r="H313" s="127" t="s">
        <v>1317</v>
      </c>
      <c r="I313" s="127" t="s">
        <v>1317</v>
      </c>
      <c r="J313" s="127" t="s">
        <v>1317</v>
      </c>
      <c r="K313" s="127" t="s">
        <v>1317</v>
      </c>
      <c r="L313" s="127" t="s">
        <v>1317</v>
      </c>
      <c r="M313" s="127">
        <v>1281.27371816</v>
      </c>
    </row>
    <row r="314" spans="1:13" s="67" customFormat="1" ht="15" customHeight="1">
      <c r="A314" s="204">
        <v>308</v>
      </c>
      <c r="B314" s="146" t="s">
        <v>715</v>
      </c>
      <c r="C314" s="146" t="s">
        <v>1317</v>
      </c>
      <c r="D314" s="146" t="s">
        <v>1317</v>
      </c>
      <c r="E314" s="146">
        <v>458.73367194000002</v>
      </c>
      <c r="F314" s="146" t="s">
        <v>1317</v>
      </c>
      <c r="G314" s="146" t="s">
        <v>1317</v>
      </c>
      <c r="H314" s="146" t="s">
        <v>1317</v>
      </c>
      <c r="I314" s="146" t="s">
        <v>1317</v>
      </c>
      <c r="J314" s="146" t="s">
        <v>1317</v>
      </c>
      <c r="K314" s="146">
        <v>818.15652119000003</v>
      </c>
      <c r="L314" s="146" t="s">
        <v>1317</v>
      </c>
      <c r="M314" s="146">
        <v>1276.8901931300002</v>
      </c>
    </row>
    <row r="315" spans="1:13" ht="15" customHeight="1">
      <c r="A315" s="203">
        <v>309</v>
      </c>
      <c r="B315" s="127" t="s">
        <v>1070</v>
      </c>
      <c r="C315" s="127" t="s">
        <v>1317</v>
      </c>
      <c r="D315" s="127" t="s">
        <v>1317</v>
      </c>
      <c r="E315" s="127">
        <v>295.07251836</v>
      </c>
      <c r="F315" s="127" t="s">
        <v>1317</v>
      </c>
      <c r="G315" s="127" t="s">
        <v>1317</v>
      </c>
      <c r="H315" s="127" t="s">
        <v>1317</v>
      </c>
      <c r="I315" s="127">
        <v>964.55695248999996</v>
      </c>
      <c r="J315" s="127">
        <v>3.0252515199999999</v>
      </c>
      <c r="K315" s="127" t="s">
        <v>1317</v>
      </c>
      <c r="L315" s="127" t="s">
        <v>1317</v>
      </c>
      <c r="M315" s="127">
        <v>1262.6547223699999</v>
      </c>
    </row>
    <row r="316" spans="1:13" s="67" customFormat="1" ht="15" customHeight="1">
      <c r="A316" s="204">
        <v>310</v>
      </c>
      <c r="B316" s="146" t="s">
        <v>890</v>
      </c>
      <c r="C316" s="146" t="s">
        <v>1317</v>
      </c>
      <c r="D316" s="146" t="s">
        <v>1317</v>
      </c>
      <c r="E316" s="146">
        <v>864.69359611000004</v>
      </c>
      <c r="F316" s="146" t="s">
        <v>1317</v>
      </c>
      <c r="G316" s="146">
        <v>303.46062897000002</v>
      </c>
      <c r="H316" s="146" t="s">
        <v>1317</v>
      </c>
      <c r="I316" s="146">
        <v>91.157836709999998</v>
      </c>
      <c r="J316" s="146" t="s">
        <v>1317</v>
      </c>
      <c r="K316" s="146" t="s">
        <v>1317</v>
      </c>
      <c r="L316" s="146" t="s">
        <v>1317</v>
      </c>
      <c r="M316" s="146">
        <v>1259.3120617900001</v>
      </c>
    </row>
    <row r="317" spans="1:13" ht="15" customHeight="1">
      <c r="A317" s="203">
        <v>311</v>
      </c>
      <c r="B317" s="127" t="s">
        <v>860</v>
      </c>
      <c r="C317" s="127" t="s">
        <v>1317</v>
      </c>
      <c r="D317" s="127">
        <v>1114.3959992800001</v>
      </c>
      <c r="E317" s="127" t="s">
        <v>1317</v>
      </c>
      <c r="F317" s="127" t="s">
        <v>1317</v>
      </c>
      <c r="G317" s="127">
        <v>142.63183279</v>
      </c>
      <c r="H317" s="127" t="s">
        <v>1317</v>
      </c>
      <c r="I317" s="127" t="s">
        <v>1317</v>
      </c>
      <c r="J317" s="127" t="s">
        <v>1317</v>
      </c>
      <c r="K317" s="127" t="s">
        <v>1317</v>
      </c>
      <c r="L317" s="127" t="s">
        <v>1317</v>
      </c>
      <c r="M317" s="127">
        <v>1257.0278320700002</v>
      </c>
    </row>
    <row r="318" spans="1:13" s="67" customFormat="1" ht="15" customHeight="1">
      <c r="A318" s="204">
        <v>312</v>
      </c>
      <c r="B318" s="146" t="s">
        <v>648</v>
      </c>
      <c r="C318" s="146" t="s">
        <v>1317</v>
      </c>
      <c r="D318" s="146">
        <v>768.82339858</v>
      </c>
      <c r="E318" s="146">
        <v>466.49610101999997</v>
      </c>
      <c r="F318" s="146" t="s">
        <v>1317</v>
      </c>
      <c r="G318" s="146" t="s">
        <v>1317</v>
      </c>
      <c r="H318" s="146" t="s">
        <v>1317</v>
      </c>
      <c r="I318" s="146">
        <v>10.21284947</v>
      </c>
      <c r="J318" s="146" t="s">
        <v>1317</v>
      </c>
      <c r="K318" s="146">
        <v>6.8509359400000003</v>
      </c>
      <c r="L318" s="146" t="s">
        <v>1317</v>
      </c>
      <c r="M318" s="146">
        <v>1252.38328501</v>
      </c>
    </row>
    <row r="319" spans="1:13" ht="15" customHeight="1">
      <c r="A319" s="203">
        <v>313</v>
      </c>
      <c r="B319" s="127" t="s">
        <v>1009</v>
      </c>
      <c r="C319" s="127" t="s">
        <v>1317</v>
      </c>
      <c r="D319" s="127">
        <v>1093.0051312999999</v>
      </c>
      <c r="E319" s="127">
        <v>122.22680785999999</v>
      </c>
      <c r="F319" s="127" t="s">
        <v>1317</v>
      </c>
      <c r="G319" s="127">
        <v>32.424203609370004</v>
      </c>
      <c r="H319" s="127" t="s">
        <v>1317</v>
      </c>
      <c r="I319" s="127" t="s">
        <v>1317</v>
      </c>
      <c r="J319" s="127" t="s">
        <v>1317</v>
      </c>
      <c r="K319" s="127" t="s">
        <v>1317</v>
      </c>
      <c r="L319" s="127" t="s">
        <v>1317</v>
      </c>
      <c r="M319" s="127">
        <v>1247.6561427693698</v>
      </c>
    </row>
    <row r="320" spans="1:13" s="67" customFormat="1" ht="15" customHeight="1">
      <c r="A320" s="204">
        <v>314</v>
      </c>
      <c r="B320" s="146" t="s">
        <v>1131</v>
      </c>
      <c r="C320" s="146" t="s">
        <v>1317</v>
      </c>
      <c r="D320" s="146" t="s">
        <v>1317</v>
      </c>
      <c r="E320" s="146" t="s">
        <v>1317</v>
      </c>
      <c r="F320" s="146" t="s">
        <v>1317</v>
      </c>
      <c r="G320" s="146" t="s">
        <v>1317</v>
      </c>
      <c r="H320" s="146" t="s">
        <v>1317</v>
      </c>
      <c r="I320" s="146">
        <v>6.4682465100000002</v>
      </c>
      <c r="J320" s="146">
        <v>965.59137436000003</v>
      </c>
      <c r="K320" s="146">
        <v>249.36222050000001</v>
      </c>
      <c r="L320" s="146" t="s">
        <v>1317</v>
      </c>
      <c r="M320" s="146">
        <v>1221.42184137</v>
      </c>
    </row>
    <row r="321" spans="1:13" ht="15" customHeight="1">
      <c r="A321" s="203">
        <v>315</v>
      </c>
      <c r="B321" s="127" t="s">
        <v>719</v>
      </c>
      <c r="C321" s="127">
        <v>758.23849160650002</v>
      </c>
      <c r="D321" s="127" t="s">
        <v>1317</v>
      </c>
      <c r="E321" s="127" t="s">
        <v>1317</v>
      </c>
      <c r="F321" s="127" t="s">
        <v>1317</v>
      </c>
      <c r="G321" s="127" t="s">
        <v>1317</v>
      </c>
      <c r="H321" s="127" t="s">
        <v>1317</v>
      </c>
      <c r="I321" s="127" t="s">
        <v>1317</v>
      </c>
      <c r="J321" s="127" t="s">
        <v>1317</v>
      </c>
      <c r="K321" s="127">
        <v>448.84886244</v>
      </c>
      <c r="L321" s="127" t="s">
        <v>1317</v>
      </c>
      <c r="M321" s="127">
        <v>1207.0873540465</v>
      </c>
    </row>
    <row r="322" spans="1:13" s="67" customFormat="1" ht="15" customHeight="1">
      <c r="A322" s="204">
        <v>316</v>
      </c>
      <c r="B322" s="146" t="s">
        <v>635</v>
      </c>
      <c r="C322" s="146" t="s">
        <v>1317</v>
      </c>
      <c r="D322" s="146" t="s">
        <v>1317</v>
      </c>
      <c r="E322" s="146" t="s">
        <v>1317</v>
      </c>
      <c r="F322" s="146" t="s">
        <v>1317</v>
      </c>
      <c r="G322" s="146" t="s">
        <v>1317</v>
      </c>
      <c r="H322" s="146" t="s">
        <v>1317</v>
      </c>
      <c r="I322" s="146" t="s">
        <v>1317</v>
      </c>
      <c r="J322" s="146">
        <v>1205.94279082</v>
      </c>
      <c r="K322" s="146" t="s">
        <v>1317</v>
      </c>
      <c r="L322" s="146" t="s">
        <v>1317</v>
      </c>
      <c r="M322" s="146">
        <v>1205.94279082</v>
      </c>
    </row>
    <row r="323" spans="1:13" ht="15" customHeight="1">
      <c r="A323" s="203">
        <v>317</v>
      </c>
      <c r="B323" s="127" t="s">
        <v>721</v>
      </c>
      <c r="C323" s="127" t="s">
        <v>1317</v>
      </c>
      <c r="D323" s="127" t="s">
        <v>1317</v>
      </c>
      <c r="E323" s="127" t="s">
        <v>1317</v>
      </c>
      <c r="F323" s="127" t="s">
        <v>1317</v>
      </c>
      <c r="G323" s="127" t="s">
        <v>1317</v>
      </c>
      <c r="H323" s="127" t="s">
        <v>1317</v>
      </c>
      <c r="I323" s="127" t="s">
        <v>1317</v>
      </c>
      <c r="J323" s="127" t="s">
        <v>1317</v>
      </c>
      <c r="K323" s="127">
        <v>1205.41764171</v>
      </c>
      <c r="L323" s="127" t="s">
        <v>1317</v>
      </c>
      <c r="M323" s="127">
        <v>1205.41764171</v>
      </c>
    </row>
    <row r="324" spans="1:13" s="67" customFormat="1" ht="15" customHeight="1">
      <c r="A324" s="204">
        <v>318</v>
      </c>
      <c r="B324" s="146" t="s">
        <v>1213</v>
      </c>
      <c r="C324" s="146" t="s">
        <v>1317</v>
      </c>
      <c r="D324" s="146">
        <v>101.37505931</v>
      </c>
      <c r="E324" s="146">
        <v>1061.8726449600001</v>
      </c>
      <c r="F324" s="146" t="s">
        <v>1317</v>
      </c>
      <c r="G324" s="146">
        <v>41.713493729999996</v>
      </c>
      <c r="H324" s="146" t="s">
        <v>1317</v>
      </c>
      <c r="I324" s="146" t="s">
        <v>1317</v>
      </c>
      <c r="J324" s="146" t="s">
        <v>1317</v>
      </c>
      <c r="K324" s="146" t="s">
        <v>1317</v>
      </c>
      <c r="L324" s="146" t="s">
        <v>1317</v>
      </c>
      <c r="M324" s="146">
        <v>1204.9611980000002</v>
      </c>
    </row>
    <row r="325" spans="1:13" ht="15" customHeight="1">
      <c r="A325" s="203">
        <v>319</v>
      </c>
      <c r="B325" s="127" t="s">
        <v>863</v>
      </c>
      <c r="C325" s="127" t="s">
        <v>1317</v>
      </c>
      <c r="D325" s="127" t="s">
        <v>1317</v>
      </c>
      <c r="E325" s="127" t="s">
        <v>1317</v>
      </c>
      <c r="F325" s="127" t="s">
        <v>1317</v>
      </c>
      <c r="G325" s="127" t="s">
        <v>1317</v>
      </c>
      <c r="H325" s="127" t="s">
        <v>1317</v>
      </c>
      <c r="I325" s="127">
        <v>1199.7722967699999</v>
      </c>
      <c r="J325" s="127" t="s">
        <v>1317</v>
      </c>
      <c r="K325" s="127" t="s">
        <v>1317</v>
      </c>
      <c r="L325" s="127" t="s">
        <v>1317</v>
      </c>
      <c r="M325" s="127">
        <v>1199.7722967699999</v>
      </c>
    </row>
    <row r="326" spans="1:13" s="67" customFormat="1" ht="15" customHeight="1">
      <c r="A326" s="204">
        <v>320</v>
      </c>
      <c r="B326" s="146" t="s">
        <v>1360</v>
      </c>
      <c r="C326" s="146" t="s">
        <v>1317</v>
      </c>
      <c r="D326" s="146">
        <v>128.20522124999999</v>
      </c>
      <c r="E326" s="146">
        <v>543.50136439999994</v>
      </c>
      <c r="F326" s="146" t="s">
        <v>1317</v>
      </c>
      <c r="G326" s="146">
        <v>16.942652450000001</v>
      </c>
      <c r="H326" s="146" t="s">
        <v>1317</v>
      </c>
      <c r="I326" s="146">
        <v>106.64250034999999</v>
      </c>
      <c r="J326" s="146">
        <v>346.75972250000001</v>
      </c>
      <c r="K326" s="146">
        <v>18.204800540000001</v>
      </c>
      <c r="L326" s="146" t="s">
        <v>1317</v>
      </c>
      <c r="M326" s="146">
        <v>1160.2562614899998</v>
      </c>
    </row>
    <row r="327" spans="1:13" ht="15" customHeight="1">
      <c r="A327" s="203">
        <v>321</v>
      </c>
      <c r="B327" s="127" t="s">
        <v>762</v>
      </c>
      <c r="C327" s="127">
        <v>708.35327062804993</v>
      </c>
      <c r="D327" s="127" t="s">
        <v>1317</v>
      </c>
      <c r="E327" s="127">
        <v>284.05543377999999</v>
      </c>
      <c r="F327" s="127" t="s">
        <v>1317</v>
      </c>
      <c r="G327" s="127" t="s">
        <v>1317</v>
      </c>
      <c r="H327" s="127" t="s">
        <v>1317</v>
      </c>
      <c r="I327" s="127">
        <v>18.83911531</v>
      </c>
      <c r="J327" s="127" t="s">
        <v>1317</v>
      </c>
      <c r="K327" s="127">
        <v>138.68770624000001</v>
      </c>
      <c r="L327" s="127" t="s">
        <v>1317</v>
      </c>
      <c r="M327" s="127">
        <v>1149.93552595805</v>
      </c>
    </row>
    <row r="328" spans="1:13" s="67" customFormat="1" ht="15" customHeight="1">
      <c r="A328" s="204">
        <v>322</v>
      </c>
      <c r="B328" s="146" t="s">
        <v>835</v>
      </c>
      <c r="C328" s="146" t="s">
        <v>1317</v>
      </c>
      <c r="D328" s="146" t="s">
        <v>1317</v>
      </c>
      <c r="E328" s="146" t="s">
        <v>1317</v>
      </c>
      <c r="F328" s="146" t="s">
        <v>1317</v>
      </c>
      <c r="G328" s="146" t="s">
        <v>1317</v>
      </c>
      <c r="H328" s="146" t="s">
        <v>1317</v>
      </c>
      <c r="I328" s="146" t="s">
        <v>1317</v>
      </c>
      <c r="J328" s="146">
        <v>1146.6654130999998</v>
      </c>
      <c r="K328" s="146" t="s">
        <v>1317</v>
      </c>
      <c r="L328" s="146" t="s">
        <v>1317</v>
      </c>
      <c r="M328" s="146">
        <v>1146.6654130999998</v>
      </c>
    </row>
    <row r="329" spans="1:13" ht="15" customHeight="1">
      <c r="A329" s="203">
        <v>323</v>
      </c>
      <c r="B329" s="127" t="s">
        <v>824</v>
      </c>
      <c r="C329" s="127">
        <v>14.480364720000001</v>
      </c>
      <c r="D329" s="127">
        <v>5.9500430599999996</v>
      </c>
      <c r="E329" s="127">
        <v>0.91722417000000001</v>
      </c>
      <c r="F329" s="127" t="s">
        <v>1317</v>
      </c>
      <c r="G329" s="127" t="s">
        <v>1317</v>
      </c>
      <c r="H329" s="127" t="s">
        <v>1317</v>
      </c>
      <c r="I329" s="127" t="s">
        <v>1317</v>
      </c>
      <c r="J329" s="127">
        <v>1112.6099203699998</v>
      </c>
      <c r="K329" s="127" t="s">
        <v>1317</v>
      </c>
      <c r="L329" s="127" t="s">
        <v>1317</v>
      </c>
      <c r="M329" s="127">
        <v>1133.9575523199999</v>
      </c>
    </row>
    <row r="330" spans="1:13" s="67" customFormat="1" ht="15" customHeight="1">
      <c r="A330" s="204">
        <v>324</v>
      </c>
      <c r="B330" s="146" t="s">
        <v>994</v>
      </c>
      <c r="C330" s="146">
        <v>226.46857109000001</v>
      </c>
      <c r="D330" s="146">
        <v>288.75294862999999</v>
      </c>
      <c r="E330" s="146">
        <v>603.97989801998995</v>
      </c>
      <c r="F330" s="146" t="s">
        <v>1317</v>
      </c>
      <c r="G330" s="146">
        <v>6.8433281900000003</v>
      </c>
      <c r="H330" s="146" t="s">
        <v>1317</v>
      </c>
      <c r="I330" s="146" t="s">
        <v>1317</v>
      </c>
      <c r="J330" s="146" t="s">
        <v>1317</v>
      </c>
      <c r="K330" s="146" t="s">
        <v>1317</v>
      </c>
      <c r="L330" s="146" t="s">
        <v>1317</v>
      </c>
      <c r="M330" s="146">
        <v>1126.0447459299901</v>
      </c>
    </row>
    <row r="331" spans="1:13" ht="15" customHeight="1">
      <c r="A331" s="203">
        <v>325</v>
      </c>
      <c r="B331" s="127" t="s">
        <v>910</v>
      </c>
      <c r="C331" s="127" t="s">
        <v>1317</v>
      </c>
      <c r="D331" s="127" t="s">
        <v>1317</v>
      </c>
      <c r="E331" s="127">
        <v>576.69373705999999</v>
      </c>
      <c r="F331" s="127" t="s">
        <v>1317</v>
      </c>
      <c r="G331" s="127" t="s">
        <v>1317</v>
      </c>
      <c r="H331" s="127" t="s">
        <v>1317</v>
      </c>
      <c r="I331" s="127">
        <v>78.696835480000004</v>
      </c>
      <c r="J331" s="127">
        <v>121.30230536000001</v>
      </c>
      <c r="K331" s="127">
        <v>347.37117080000002</v>
      </c>
      <c r="L331" s="127" t="s">
        <v>1317</v>
      </c>
      <c r="M331" s="127">
        <v>1124.0640487000001</v>
      </c>
    </row>
    <row r="332" spans="1:13" s="67" customFormat="1" ht="15" customHeight="1">
      <c r="A332" s="204">
        <v>326</v>
      </c>
      <c r="B332" s="146" t="s">
        <v>241</v>
      </c>
      <c r="C332" s="146">
        <v>132.24112735</v>
      </c>
      <c r="D332" s="146">
        <v>490.44809025000001</v>
      </c>
      <c r="E332" s="146">
        <v>180.46555025999999</v>
      </c>
      <c r="F332" s="146" t="s">
        <v>1317</v>
      </c>
      <c r="G332" s="146">
        <v>117.13116332999999</v>
      </c>
      <c r="H332" s="146" t="s">
        <v>1317</v>
      </c>
      <c r="I332" s="146" t="s">
        <v>1317</v>
      </c>
      <c r="J332" s="146">
        <v>201.81848325000001</v>
      </c>
      <c r="K332" s="146" t="s">
        <v>1317</v>
      </c>
      <c r="L332" s="146" t="s">
        <v>1317</v>
      </c>
      <c r="M332" s="146">
        <v>1122.10441444</v>
      </c>
    </row>
    <row r="333" spans="1:13" ht="15" customHeight="1">
      <c r="A333" s="203">
        <v>327</v>
      </c>
      <c r="B333" s="127" t="s">
        <v>1367</v>
      </c>
      <c r="C333" s="127" t="s">
        <v>1317</v>
      </c>
      <c r="D333" s="127" t="s">
        <v>1317</v>
      </c>
      <c r="E333" s="127">
        <v>118.09884856999999</v>
      </c>
      <c r="F333" s="127" t="s">
        <v>1317</v>
      </c>
      <c r="G333" s="127" t="s">
        <v>1317</v>
      </c>
      <c r="H333" s="127" t="s">
        <v>1317</v>
      </c>
      <c r="I333" s="127">
        <v>665.97202376999996</v>
      </c>
      <c r="J333" s="127">
        <v>332.26055901999996</v>
      </c>
      <c r="K333" s="127" t="s">
        <v>1317</v>
      </c>
      <c r="L333" s="127" t="s">
        <v>1317</v>
      </c>
      <c r="M333" s="127">
        <v>1116.3314313599999</v>
      </c>
    </row>
    <row r="334" spans="1:13" s="67" customFormat="1" ht="15" customHeight="1">
      <c r="A334" s="204">
        <v>328</v>
      </c>
      <c r="B334" s="146" t="s">
        <v>131</v>
      </c>
      <c r="C334" s="146" t="s">
        <v>1317</v>
      </c>
      <c r="D334" s="146" t="s">
        <v>1317</v>
      </c>
      <c r="E334" s="146" t="s">
        <v>1317</v>
      </c>
      <c r="F334" s="146" t="s">
        <v>1317</v>
      </c>
      <c r="G334" s="146" t="s">
        <v>1317</v>
      </c>
      <c r="H334" s="146" t="s">
        <v>1317</v>
      </c>
      <c r="I334" s="146" t="s">
        <v>1317</v>
      </c>
      <c r="J334" s="146" t="s">
        <v>1317</v>
      </c>
      <c r="K334" s="146">
        <v>1115.0403695799998</v>
      </c>
      <c r="L334" s="146" t="s">
        <v>1317</v>
      </c>
      <c r="M334" s="146">
        <v>1115.0403695799998</v>
      </c>
    </row>
    <row r="335" spans="1:13" ht="15" customHeight="1">
      <c r="A335" s="203">
        <v>329</v>
      </c>
      <c r="B335" s="127" t="s">
        <v>1101</v>
      </c>
      <c r="C335" s="127" t="s">
        <v>1317</v>
      </c>
      <c r="D335" s="127" t="s">
        <v>1317</v>
      </c>
      <c r="E335" s="127" t="s">
        <v>1317</v>
      </c>
      <c r="F335" s="127" t="s">
        <v>1317</v>
      </c>
      <c r="G335" s="127" t="s">
        <v>1317</v>
      </c>
      <c r="H335" s="127" t="s">
        <v>1317</v>
      </c>
      <c r="I335" s="127" t="s">
        <v>1317</v>
      </c>
      <c r="J335" s="127">
        <v>1104.54805483</v>
      </c>
      <c r="K335" s="127" t="s">
        <v>1317</v>
      </c>
      <c r="L335" s="127" t="s">
        <v>1317</v>
      </c>
      <c r="M335" s="127">
        <v>1104.54805483</v>
      </c>
    </row>
    <row r="336" spans="1:13" s="67" customFormat="1" ht="15" customHeight="1">
      <c r="A336" s="204">
        <v>330</v>
      </c>
      <c r="B336" s="146" t="s">
        <v>409</v>
      </c>
      <c r="C336" s="146">
        <v>194.87857815000001</v>
      </c>
      <c r="D336" s="146" t="s">
        <v>1317</v>
      </c>
      <c r="E336" s="146">
        <v>502.71302176</v>
      </c>
      <c r="F336" s="146" t="s">
        <v>1317</v>
      </c>
      <c r="G336" s="146">
        <v>396.12001046</v>
      </c>
      <c r="H336" s="146" t="s">
        <v>1317</v>
      </c>
      <c r="I336" s="146" t="s">
        <v>1317</v>
      </c>
      <c r="J336" s="146">
        <v>6.3652637300000006</v>
      </c>
      <c r="K336" s="146" t="s">
        <v>1317</v>
      </c>
      <c r="L336" s="146" t="s">
        <v>1317</v>
      </c>
      <c r="M336" s="146">
        <v>1100.0768740999999</v>
      </c>
    </row>
    <row r="337" spans="1:13" ht="15" customHeight="1">
      <c r="A337" s="203">
        <v>331</v>
      </c>
      <c r="B337" s="127" t="s">
        <v>332</v>
      </c>
      <c r="C337" s="127" t="s">
        <v>1317</v>
      </c>
      <c r="D337" s="127" t="s">
        <v>1317</v>
      </c>
      <c r="E337" s="127" t="s">
        <v>1317</v>
      </c>
      <c r="F337" s="127" t="s">
        <v>1317</v>
      </c>
      <c r="G337" s="127" t="s">
        <v>1317</v>
      </c>
      <c r="H337" s="127" t="s">
        <v>1317</v>
      </c>
      <c r="I337" s="127" t="s">
        <v>1317</v>
      </c>
      <c r="J337" s="127">
        <v>1021.42021075</v>
      </c>
      <c r="K337" s="127">
        <v>72.824038329999993</v>
      </c>
      <c r="L337" s="127" t="s">
        <v>1317</v>
      </c>
      <c r="M337" s="127">
        <v>1094.2442490799999</v>
      </c>
    </row>
    <row r="338" spans="1:13" s="67" customFormat="1" ht="15" customHeight="1">
      <c r="A338" s="204">
        <v>332</v>
      </c>
      <c r="B338" s="146" t="s">
        <v>993</v>
      </c>
      <c r="C338" s="146" t="s">
        <v>1317</v>
      </c>
      <c r="D338" s="146">
        <v>1081.9744329800001</v>
      </c>
      <c r="E338" s="146" t="s">
        <v>1317</v>
      </c>
      <c r="F338" s="146" t="s">
        <v>1317</v>
      </c>
      <c r="G338" s="146">
        <v>8.8179677400000003</v>
      </c>
      <c r="H338" s="146" t="s">
        <v>1317</v>
      </c>
      <c r="I338" s="146" t="s">
        <v>1317</v>
      </c>
      <c r="J338" s="146" t="s">
        <v>1317</v>
      </c>
      <c r="K338" s="146" t="s">
        <v>1317</v>
      </c>
      <c r="L338" s="146" t="s">
        <v>1317</v>
      </c>
      <c r="M338" s="146">
        <v>1090.7924007200002</v>
      </c>
    </row>
    <row r="339" spans="1:13" ht="15" customHeight="1">
      <c r="A339" s="203">
        <v>333</v>
      </c>
      <c r="B339" s="127" t="s">
        <v>36</v>
      </c>
      <c r="C339" s="127" t="s">
        <v>1317</v>
      </c>
      <c r="D339" s="127" t="s">
        <v>1317</v>
      </c>
      <c r="E339" s="127" t="s">
        <v>1317</v>
      </c>
      <c r="F339" s="127" t="s">
        <v>1317</v>
      </c>
      <c r="G339" s="127" t="s">
        <v>1317</v>
      </c>
      <c r="H339" s="127" t="s">
        <v>1317</v>
      </c>
      <c r="I339" s="127" t="s">
        <v>1317</v>
      </c>
      <c r="J339" s="127">
        <v>1078.17789442</v>
      </c>
      <c r="K339" s="127" t="s">
        <v>1317</v>
      </c>
      <c r="L339" s="127" t="s">
        <v>1317</v>
      </c>
      <c r="M339" s="127">
        <v>1078.17789442</v>
      </c>
    </row>
    <row r="340" spans="1:13" s="67" customFormat="1" ht="15" customHeight="1">
      <c r="A340" s="204">
        <v>334</v>
      </c>
      <c r="B340" s="146" t="s">
        <v>922</v>
      </c>
      <c r="C340" s="146" t="s">
        <v>1317</v>
      </c>
      <c r="D340" s="146" t="s">
        <v>1317</v>
      </c>
      <c r="E340" s="146" t="s">
        <v>1317</v>
      </c>
      <c r="F340" s="146" t="s">
        <v>1317</v>
      </c>
      <c r="G340" s="146" t="s">
        <v>1317</v>
      </c>
      <c r="H340" s="146" t="s">
        <v>1317</v>
      </c>
      <c r="I340" s="146" t="s">
        <v>1317</v>
      </c>
      <c r="J340" s="146">
        <v>1075.8261534600001</v>
      </c>
      <c r="K340" s="146" t="s">
        <v>1317</v>
      </c>
      <c r="L340" s="146" t="s">
        <v>1317</v>
      </c>
      <c r="M340" s="146">
        <v>1075.8261534600001</v>
      </c>
    </row>
    <row r="341" spans="1:13" ht="15" customHeight="1">
      <c r="A341" s="203">
        <v>335</v>
      </c>
      <c r="B341" s="127" t="s">
        <v>143</v>
      </c>
      <c r="C341" s="127">
        <v>391.42778411</v>
      </c>
      <c r="D341" s="127">
        <v>172.95776068000001</v>
      </c>
      <c r="E341" s="127">
        <v>110.29492404999999</v>
      </c>
      <c r="F341" s="127" t="s">
        <v>1317</v>
      </c>
      <c r="G341" s="127">
        <v>400.83056489999996</v>
      </c>
      <c r="H341" s="127" t="s">
        <v>1317</v>
      </c>
      <c r="I341" s="127" t="s">
        <v>1317</v>
      </c>
      <c r="J341" s="127" t="s">
        <v>1317</v>
      </c>
      <c r="K341" s="127" t="s">
        <v>1317</v>
      </c>
      <c r="L341" s="127" t="s">
        <v>1317</v>
      </c>
      <c r="M341" s="127">
        <v>1075.5110337399999</v>
      </c>
    </row>
    <row r="342" spans="1:13" s="67" customFormat="1" ht="15" customHeight="1">
      <c r="A342" s="204">
        <v>336</v>
      </c>
      <c r="B342" s="146" t="s">
        <v>917</v>
      </c>
      <c r="C342" s="146" t="s">
        <v>1317</v>
      </c>
      <c r="D342" s="146">
        <v>9.9527633299999998</v>
      </c>
      <c r="E342" s="146">
        <v>7.7380856500000004</v>
      </c>
      <c r="F342" s="146" t="s">
        <v>1317</v>
      </c>
      <c r="G342" s="146" t="s">
        <v>1317</v>
      </c>
      <c r="H342" s="146">
        <v>1048.03622301</v>
      </c>
      <c r="I342" s="146" t="s">
        <v>1317</v>
      </c>
      <c r="J342" s="146" t="s">
        <v>1317</v>
      </c>
      <c r="K342" s="146" t="s">
        <v>1317</v>
      </c>
      <c r="L342" s="146" t="s">
        <v>1317</v>
      </c>
      <c r="M342" s="146">
        <v>1065.72707199</v>
      </c>
    </row>
    <row r="343" spans="1:13" ht="15" customHeight="1">
      <c r="A343" s="203">
        <v>337</v>
      </c>
      <c r="B343" s="127" t="s">
        <v>717</v>
      </c>
      <c r="C343" s="127" t="s">
        <v>1317</v>
      </c>
      <c r="D343" s="127" t="s">
        <v>1317</v>
      </c>
      <c r="E343" s="127">
        <v>891.32238796000001</v>
      </c>
      <c r="F343" s="127" t="s">
        <v>1317</v>
      </c>
      <c r="G343" s="127">
        <v>161.57997377000001</v>
      </c>
      <c r="H343" s="127" t="s">
        <v>1317</v>
      </c>
      <c r="I343" s="127" t="s">
        <v>1317</v>
      </c>
      <c r="J343" s="127" t="s">
        <v>1317</v>
      </c>
      <c r="K343" s="127" t="s">
        <v>1317</v>
      </c>
      <c r="L343" s="127" t="s">
        <v>1317</v>
      </c>
      <c r="M343" s="127">
        <v>1052.9023617299999</v>
      </c>
    </row>
    <row r="344" spans="1:13" s="67" customFormat="1" ht="15" customHeight="1">
      <c r="A344" s="204">
        <v>338</v>
      </c>
      <c r="B344" s="146" t="s">
        <v>1369</v>
      </c>
      <c r="C344" s="146" t="s">
        <v>1317</v>
      </c>
      <c r="D344" s="146" t="s">
        <v>1317</v>
      </c>
      <c r="E344" s="146">
        <v>13.380263730000001</v>
      </c>
      <c r="F344" s="146" t="s">
        <v>1317</v>
      </c>
      <c r="G344" s="146" t="s">
        <v>1317</v>
      </c>
      <c r="H344" s="146" t="s">
        <v>1317</v>
      </c>
      <c r="I344" s="146">
        <v>127.7553159</v>
      </c>
      <c r="J344" s="146">
        <v>832.71365415000002</v>
      </c>
      <c r="K344" s="146">
        <v>77.375558089999998</v>
      </c>
      <c r="L344" s="146" t="s">
        <v>1317</v>
      </c>
      <c r="M344" s="146">
        <v>1051.22479187</v>
      </c>
    </row>
    <row r="345" spans="1:13" ht="15" customHeight="1">
      <c r="A345" s="203">
        <v>339</v>
      </c>
      <c r="B345" s="127" t="s">
        <v>1017</v>
      </c>
      <c r="C345" s="127" t="s">
        <v>1317</v>
      </c>
      <c r="D345" s="127" t="s">
        <v>1317</v>
      </c>
      <c r="E345" s="127" t="s">
        <v>1317</v>
      </c>
      <c r="F345" s="127" t="s">
        <v>1317</v>
      </c>
      <c r="G345" s="127">
        <v>1034.0740443689601</v>
      </c>
      <c r="H345" s="127" t="s">
        <v>1317</v>
      </c>
      <c r="I345" s="127" t="s">
        <v>1317</v>
      </c>
      <c r="J345" s="127" t="s">
        <v>1317</v>
      </c>
      <c r="K345" s="127" t="s">
        <v>1317</v>
      </c>
      <c r="L345" s="127" t="s">
        <v>1317</v>
      </c>
      <c r="M345" s="127">
        <v>1034.0740443689601</v>
      </c>
    </row>
    <row r="346" spans="1:13" s="67" customFormat="1" ht="15" customHeight="1">
      <c r="A346" s="204">
        <v>340</v>
      </c>
      <c r="B346" s="146" t="s">
        <v>337</v>
      </c>
      <c r="C346" s="146" t="s">
        <v>1317</v>
      </c>
      <c r="D346" s="146" t="s">
        <v>1317</v>
      </c>
      <c r="E346" s="146" t="s">
        <v>1317</v>
      </c>
      <c r="F346" s="146" t="s">
        <v>1317</v>
      </c>
      <c r="G346" s="146" t="s">
        <v>1317</v>
      </c>
      <c r="H346" s="146" t="s">
        <v>1317</v>
      </c>
      <c r="I346" s="146" t="s">
        <v>1317</v>
      </c>
      <c r="J346" s="146" t="s">
        <v>1317</v>
      </c>
      <c r="K346" s="146">
        <v>1031.3534637400001</v>
      </c>
      <c r="L346" s="146" t="s">
        <v>1317</v>
      </c>
      <c r="M346" s="146">
        <v>1031.3534637400001</v>
      </c>
    </row>
    <row r="347" spans="1:13" ht="15" customHeight="1">
      <c r="A347" s="203">
        <v>341</v>
      </c>
      <c r="B347" s="127" t="s">
        <v>853</v>
      </c>
      <c r="C347" s="127" t="s">
        <v>1317</v>
      </c>
      <c r="D347" s="127">
        <v>170.54452691</v>
      </c>
      <c r="E347" s="127">
        <v>842.66995033000001</v>
      </c>
      <c r="F347" s="127" t="s">
        <v>1317</v>
      </c>
      <c r="G347" s="127">
        <v>14.619827990000001</v>
      </c>
      <c r="H347" s="127" t="s">
        <v>1317</v>
      </c>
      <c r="I347" s="127" t="s">
        <v>1317</v>
      </c>
      <c r="J347" s="127" t="s">
        <v>1317</v>
      </c>
      <c r="K347" s="127" t="s">
        <v>1317</v>
      </c>
      <c r="L347" s="127" t="s">
        <v>1317</v>
      </c>
      <c r="M347" s="127">
        <v>1027.8343052299999</v>
      </c>
    </row>
    <row r="348" spans="1:13" s="67" customFormat="1" ht="15" customHeight="1">
      <c r="A348" s="204">
        <v>342</v>
      </c>
      <c r="B348" s="146" t="s">
        <v>1039</v>
      </c>
      <c r="C348" s="146" t="s">
        <v>1317</v>
      </c>
      <c r="D348" s="146" t="s">
        <v>1317</v>
      </c>
      <c r="E348" s="146" t="s">
        <v>1317</v>
      </c>
      <c r="F348" s="146" t="s">
        <v>1317</v>
      </c>
      <c r="G348" s="146" t="s">
        <v>1317</v>
      </c>
      <c r="H348" s="146" t="s">
        <v>1317</v>
      </c>
      <c r="I348" s="146">
        <v>1022.4937228700301</v>
      </c>
      <c r="J348" s="146" t="s">
        <v>1317</v>
      </c>
      <c r="K348" s="146" t="s">
        <v>1317</v>
      </c>
      <c r="L348" s="146" t="s">
        <v>1317</v>
      </c>
      <c r="M348" s="146">
        <v>1022.4937228700301</v>
      </c>
    </row>
    <row r="349" spans="1:13" ht="15" customHeight="1">
      <c r="A349" s="203">
        <v>343</v>
      </c>
      <c r="B349" s="127" t="s">
        <v>456</v>
      </c>
      <c r="C349" s="127">
        <v>3.0085389399999998</v>
      </c>
      <c r="D349" s="127">
        <v>18.725640809999998</v>
      </c>
      <c r="E349" s="127">
        <v>728.84568683000009</v>
      </c>
      <c r="F349" s="127" t="s">
        <v>1317</v>
      </c>
      <c r="G349" s="127" t="s">
        <v>1317</v>
      </c>
      <c r="H349" s="127" t="s">
        <v>1317</v>
      </c>
      <c r="I349" s="127">
        <v>131.47859926999999</v>
      </c>
      <c r="J349" s="127">
        <v>135.35767011000002</v>
      </c>
      <c r="K349" s="127" t="s">
        <v>1317</v>
      </c>
      <c r="L349" s="127" t="s">
        <v>1317</v>
      </c>
      <c r="M349" s="127">
        <v>1017.41613596</v>
      </c>
    </row>
    <row r="350" spans="1:13" s="67" customFormat="1" ht="15" customHeight="1">
      <c r="A350" s="204">
        <v>344</v>
      </c>
      <c r="B350" s="146" t="s">
        <v>838</v>
      </c>
      <c r="C350" s="146" t="s">
        <v>1317</v>
      </c>
      <c r="D350" s="146">
        <v>366.93922310000005</v>
      </c>
      <c r="E350" s="146">
        <v>626.03125774837008</v>
      </c>
      <c r="F350" s="146" t="s">
        <v>1317</v>
      </c>
      <c r="G350" s="146">
        <v>18.317208073029999</v>
      </c>
      <c r="H350" s="146" t="s">
        <v>1317</v>
      </c>
      <c r="I350" s="146" t="s">
        <v>1317</v>
      </c>
      <c r="J350" s="146" t="s">
        <v>1317</v>
      </c>
      <c r="K350" s="146" t="s">
        <v>1317</v>
      </c>
      <c r="L350" s="146" t="s">
        <v>1317</v>
      </c>
      <c r="M350" s="146">
        <v>1011.2876889214001</v>
      </c>
    </row>
    <row r="351" spans="1:13" ht="15" customHeight="1">
      <c r="A351" s="203">
        <v>345</v>
      </c>
      <c r="B351" s="127" t="s">
        <v>706</v>
      </c>
      <c r="C351" s="127">
        <v>90.217855970000002</v>
      </c>
      <c r="D351" s="127">
        <v>163.24552606999998</v>
      </c>
      <c r="E351" s="127">
        <v>582.02859203000003</v>
      </c>
      <c r="F351" s="127" t="s">
        <v>1317</v>
      </c>
      <c r="G351" s="127">
        <v>165.25454687000001</v>
      </c>
      <c r="H351" s="127" t="s">
        <v>1317</v>
      </c>
      <c r="I351" s="127" t="s">
        <v>1317</v>
      </c>
      <c r="J351" s="127" t="s">
        <v>1317</v>
      </c>
      <c r="K351" s="127" t="s">
        <v>1317</v>
      </c>
      <c r="L351" s="127" t="s">
        <v>1317</v>
      </c>
      <c r="M351" s="127">
        <v>1000.74652094</v>
      </c>
    </row>
    <row r="352" spans="1:13" s="67" customFormat="1" ht="15" customHeight="1">
      <c r="A352" s="204">
        <v>346</v>
      </c>
      <c r="B352" s="146" t="s">
        <v>284</v>
      </c>
      <c r="C352" s="146" t="s">
        <v>1317</v>
      </c>
      <c r="D352" s="146" t="s">
        <v>1317</v>
      </c>
      <c r="E352" s="146">
        <v>445.86194451</v>
      </c>
      <c r="F352" s="146" t="s">
        <v>1317</v>
      </c>
      <c r="G352" s="146" t="s">
        <v>1317</v>
      </c>
      <c r="H352" s="146" t="s">
        <v>1317</v>
      </c>
      <c r="I352" s="146">
        <v>461.56975979000003</v>
      </c>
      <c r="J352" s="146">
        <v>91.403862790000005</v>
      </c>
      <c r="K352" s="146" t="s">
        <v>1317</v>
      </c>
      <c r="L352" s="146" t="s">
        <v>1317</v>
      </c>
      <c r="M352" s="146">
        <v>998.83556709000004</v>
      </c>
    </row>
    <row r="353" spans="1:13" ht="15" customHeight="1">
      <c r="A353" s="203">
        <v>347</v>
      </c>
      <c r="B353" s="127" t="s">
        <v>603</v>
      </c>
      <c r="C353" s="127" t="s">
        <v>1317</v>
      </c>
      <c r="D353" s="127" t="s">
        <v>1317</v>
      </c>
      <c r="E353" s="127">
        <v>469.60288786999001</v>
      </c>
      <c r="F353" s="127" t="s">
        <v>1317</v>
      </c>
      <c r="G353" s="127" t="s">
        <v>1317</v>
      </c>
      <c r="H353" s="127" t="s">
        <v>1317</v>
      </c>
      <c r="I353" s="127">
        <v>71.826041879999991</v>
      </c>
      <c r="J353" s="127">
        <v>451.90588451999997</v>
      </c>
      <c r="K353" s="127" t="s">
        <v>1317</v>
      </c>
      <c r="L353" s="127" t="s">
        <v>1317</v>
      </c>
      <c r="M353" s="127">
        <v>993.33481426998992</v>
      </c>
    </row>
    <row r="354" spans="1:13" s="67" customFormat="1" ht="15" customHeight="1">
      <c r="A354" s="204">
        <v>348</v>
      </c>
      <c r="B354" s="146" t="s">
        <v>1201</v>
      </c>
      <c r="C354" s="146" t="s">
        <v>1317</v>
      </c>
      <c r="D354" s="146" t="s">
        <v>1317</v>
      </c>
      <c r="E354" s="146">
        <v>27.88454947</v>
      </c>
      <c r="F354" s="146" t="s">
        <v>1317</v>
      </c>
      <c r="G354" s="146" t="s">
        <v>1317</v>
      </c>
      <c r="H354" s="146" t="s">
        <v>1317</v>
      </c>
      <c r="I354" s="146">
        <v>964.09850185000005</v>
      </c>
      <c r="J354" s="146" t="s">
        <v>1317</v>
      </c>
      <c r="K354" s="146" t="s">
        <v>1317</v>
      </c>
      <c r="L354" s="146" t="s">
        <v>1317</v>
      </c>
      <c r="M354" s="146">
        <v>991.98305132000007</v>
      </c>
    </row>
    <row r="355" spans="1:13" ht="15" customHeight="1">
      <c r="A355" s="203">
        <v>349</v>
      </c>
      <c r="B355" s="127" t="s">
        <v>736</v>
      </c>
      <c r="C355" s="127">
        <v>44.772495200000002</v>
      </c>
      <c r="D355" s="127" t="s">
        <v>1317</v>
      </c>
      <c r="E355" s="127">
        <v>141.23536727999999</v>
      </c>
      <c r="F355" s="127" t="s">
        <v>1317</v>
      </c>
      <c r="G355" s="127">
        <v>125.76221155</v>
      </c>
      <c r="H355" s="127" t="s">
        <v>1317</v>
      </c>
      <c r="I355" s="127">
        <v>405.86198998000003</v>
      </c>
      <c r="J355" s="127">
        <v>0.72486026999999997</v>
      </c>
      <c r="K355" s="127">
        <v>271.12076574000002</v>
      </c>
      <c r="L355" s="127" t="s">
        <v>1317</v>
      </c>
      <c r="M355" s="127">
        <v>989.47769002000007</v>
      </c>
    </row>
    <row r="356" spans="1:13" s="67" customFormat="1" ht="15" customHeight="1">
      <c r="A356" s="204">
        <v>350</v>
      </c>
      <c r="B356" s="146" t="s">
        <v>1388</v>
      </c>
      <c r="C356" s="146">
        <v>895.07080621</v>
      </c>
      <c r="D356" s="146">
        <v>14.26556529</v>
      </c>
      <c r="E356" s="146">
        <v>75.309413019999994</v>
      </c>
      <c r="F356" s="146" t="s">
        <v>1317</v>
      </c>
      <c r="G356" s="146" t="s">
        <v>1317</v>
      </c>
      <c r="H356" s="146" t="s">
        <v>1317</v>
      </c>
      <c r="I356" s="146" t="s">
        <v>1317</v>
      </c>
      <c r="J356" s="146" t="s">
        <v>1317</v>
      </c>
      <c r="K356" s="146" t="s">
        <v>1317</v>
      </c>
      <c r="L356" s="146" t="s">
        <v>1317</v>
      </c>
      <c r="M356" s="146">
        <v>984.64578452000001</v>
      </c>
    </row>
    <row r="357" spans="1:13" ht="15" customHeight="1">
      <c r="A357" s="203">
        <v>351</v>
      </c>
      <c r="B357" s="127" t="s">
        <v>263</v>
      </c>
      <c r="C357" s="127" t="s">
        <v>1317</v>
      </c>
      <c r="D357" s="127" t="s">
        <v>1317</v>
      </c>
      <c r="E357" s="127">
        <v>320.39118686</v>
      </c>
      <c r="F357" s="127" t="s">
        <v>1317</v>
      </c>
      <c r="G357" s="127" t="s">
        <v>1317</v>
      </c>
      <c r="H357" s="127" t="s">
        <v>1317</v>
      </c>
      <c r="I357" s="127" t="s">
        <v>1317</v>
      </c>
      <c r="J357" s="127">
        <v>646.15110635999997</v>
      </c>
      <c r="K357" s="127" t="s">
        <v>1317</v>
      </c>
      <c r="L357" s="127" t="s">
        <v>1317</v>
      </c>
      <c r="M357" s="127">
        <v>966.54229321999992</v>
      </c>
    </row>
    <row r="358" spans="1:13" s="67" customFormat="1" ht="15" customHeight="1">
      <c r="A358" s="204">
        <v>352</v>
      </c>
      <c r="B358" s="146" t="s">
        <v>400</v>
      </c>
      <c r="C358" s="146" t="s">
        <v>1317</v>
      </c>
      <c r="D358" s="146">
        <v>406.33374877</v>
      </c>
      <c r="E358" s="146">
        <v>52.996873840000006</v>
      </c>
      <c r="F358" s="146" t="s">
        <v>1317</v>
      </c>
      <c r="G358" s="146">
        <v>463.11715758999998</v>
      </c>
      <c r="H358" s="146" t="s">
        <v>1317</v>
      </c>
      <c r="I358" s="146" t="s">
        <v>1317</v>
      </c>
      <c r="J358" s="146" t="s">
        <v>1317</v>
      </c>
      <c r="K358" s="146">
        <v>36.012740729999997</v>
      </c>
      <c r="L358" s="146" t="s">
        <v>1317</v>
      </c>
      <c r="M358" s="146">
        <v>958.46052092999992</v>
      </c>
    </row>
    <row r="359" spans="1:13" ht="15" customHeight="1">
      <c r="A359" s="203">
        <v>353</v>
      </c>
      <c r="B359" s="127" t="s">
        <v>271</v>
      </c>
      <c r="C359" s="127">
        <v>80.195270206220002</v>
      </c>
      <c r="D359" s="127" t="s">
        <v>1317</v>
      </c>
      <c r="E359" s="127">
        <v>646.66539863631999</v>
      </c>
      <c r="F359" s="127" t="s">
        <v>1317</v>
      </c>
      <c r="G359" s="127">
        <v>228.39757705996001</v>
      </c>
      <c r="H359" s="127" t="s">
        <v>1317</v>
      </c>
      <c r="I359" s="127" t="s">
        <v>1317</v>
      </c>
      <c r="J359" s="127" t="s">
        <v>1317</v>
      </c>
      <c r="K359" s="127" t="s">
        <v>1317</v>
      </c>
      <c r="L359" s="127" t="s">
        <v>1317</v>
      </c>
      <c r="M359" s="127">
        <v>955.25824590249999</v>
      </c>
    </row>
    <row r="360" spans="1:13" s="67" customFormat="1" ht="15" customHeight="1">
      <c r="A360" s="204">
        <v>354</v>
      </c>
      <c r="B360" s="146" t="s">
        <v>613</v>
      </c>
      <c r="C360" s="146" t="s">
        <v>1317</v>
      </c>
      <c r="D360" s="146" t="s">
        <v>1317</v>
      </c>
      <c r="E360" s="146">
        <v>954.78749477999997</v>
      </c>
      <c r="F360" s="146" t="s">
        <v>1317</v>
      </c>
      <c r="G360" s="146" t="s">
        <v>1317</v>
      </c>
      <c r="H360" s="146" t="s">
        <v>1317</v>
      </c>
      <c r="I360" s="146" t="s">
        <v>1317</v>
      </c>
      <c r="J360" s="146" t="s">
        <v>1317</v>
      </c>
      <c r="K360" s="146" t="s">
        <v>1317</v>
      </c>
      <c r="L360" s="146" t="s">
        <v>1317</v>
      </c>
      <c r="M360" s="146">
        <v>954.78749477999997</v>
      </c>
    </row>
    <row r="361" spans="1:13" ht="15" customHeight="1">
      <c r="A361" s="203">
        <v>355</v>
      </c>
      <c r="B361" s="127" t="s">
        <v>781</v>
      </c>
      <c r="C361" s="127" t="s">
        <v>1317</v>
      </c>
      <c r="D361" s="127" t="s">
        <v>1317</v>
      </c>
      <c r="E361" s="127">
        <v>260.31574004999999</v>
      </c>
      <c r="F361" s="127" t="s">
        <v>1317</v>
      </c>
      <c r="G361" s="127" t="s">
        <v>1317</v>
      </c>
      <c r="H361" s="127" t="s">
        <v>1317</v>
      </c>
      <c r="I361" s="127">
        <v>682.2368059201699</v>
      </c>
      <c r="J361" s="127">
        <v>8.65358524</v>
      </c>
      <c r="K361" s="127" t="s">
        <v>1317</v>
      </c>
      <c r="L361" s="127" t="s">
        <v>1317</v>
      </c>
      <c r="M361" s="127">
        <v>951.20613121016981</v>
      </c>
    </row>
    <row r="362" spans="1:13" s="67" customFormat="1" ht="15" customHeight="1">
      <c r="A362" s="204">
        <v>356</v>
      </c>
      <c r="B362" s="146" t="s">
        <v>806</v>
      </c>
      <c r="C362" s="146" t="s">
        <v>1317</v>
      </c>
      <c r="D362" s="146">
        <v>226.62654968000001</v>
      </c>
      <c r="E362" s="146">
        <v>723.19493925999996</v>
      </c>
      <c r="F362" s="146" t="s">
        <v>1317</v>
      </c>
      <c r="G362" s="146" t="s">
        <v>1317</v>
      </c>
      <c r="H362" s="146" t="s">
        <v>1317</v>
      </c>
      <c r="I362" s="146" t="s">
        <v>1317</v>
      </c>
      <c r="J362" s="146" t="s">
        <v>1317</v>
      </c>
      <c r="K362" s="146" t="s">
        <v>1317</v>
      </c>
      <c r="L362" s="146" t="s">
        <v>1317</v>
      </c>
      <c r="M362" s="146">
        <v>949.82148893999999</v>
      </c>
    </row>
    <row r="363" spans="1:13" ht="15" customHeight="1">
      <c r="A363" s="203">
        <v>357</v>
      </c>
      <c r="B363" s="127" t="s">
        <v>955</v>
      </c>
      <c r="C363" s="127" t="s">
        <v>1317</v>
      </c>
      <c r="D363" s="127" t="s">
        <v>1317</v>
      </c>
      <c r="E363" s="127">
        <v>330.35833621</v>
      </c>
      <c r="F363" s="127" t="s">
        <v>1317</v>
      </c>
      <c r="G363" s="127" t="s">
        <v>1317</v>
      </c>
      <c r="H363" s="127" t="s">
        <v>1317</v>
      </c>
      <c r="I363" s="127" t="s">
        <v>1317</v>
      </c>
      <c r="J363" s="127" t="s">
        <v>1317</v>
      </c>
      <c r="K363" s="127">
        <v>607.91800884999998</v>
      </c>
      <c r="L363" s="127" t="s">
        <v>1317</v>
      </c>
      <c r="M363" s="127">
        <v>938.27634506000004</v>
      </c>
    </row>
    <row r="364" spans="1:13" s="67" customFormat="1" ht="15" customHeight="1">
      <c r="A364" s="204">
        <v>358</v>
      </c>
      <c r="B364" s="146" t="s">
        <v>276</v>
      </c>
      <c r="C364" s="146" t="s">
        <v>1317</v>
      </c>
      <c r="D364" s="146" t="s">
        <v>1317</v>
      </c>
      <c r="E364" s="146" t="s">
        <v>1317</v>
      </c>
      <c r="F364" s="146" t="s">
        <v>1317</v>
      </c>
      <c r="G364" s="146" t="s">
        <v>1317</v>
      </c>
      <c r="H364" s="146" t="s">
        <v>1317</v>
      </c>
      <c r="I364" s="146" t="s">
        <v>1317</v>
      </c>
      <c r="J364" s="146">
        <v>933.70707034999998</v>
      </c>
      <c r="K364" s="146" t="s">
        <v>1317</v>
      </c>
      <c r="L364" s="146" t="s">
        <v>1317</v>
      </c>
      <c r="M364" s="146">
        <v>933.70707034999998</v>
      </c>
    </row>
    <row r="365" spans="1:13" ht="15" customHeight="1">
      <c r="A365" s="203">
        <v>359</v>
      </c>
      <c r="B365" s="127" t="s">
        <v>675</v>
      </c>
      <c r="C365" s="127" t="s">
        <v>1317</v>
      </c>
      <c r="D365" s="127" t="s">
        <v>1317</v>
      </c>
      <c r="E365" s="127">
        <v>353.93453468000001</v>
      </c>
      <c r="F365" s="127" t="s">
        <v>1317</v>
      </c>
      <c r="G365" s="127" t="s">
        <v>1317</v>
      </c>
      <c r="H365" s="127" t="s">
        <v>1317</v>
      </c>
      <c r="I365" s="127">
        <v>291.44212172000005</v>
      </c>
      <c r="J365" s="127">
        <v>112.52716221</v>
      </c>
      <c r="K365" s="127">
        <v>172.47926809999998</v>
      </c>
      <c r="L365" s="127" t="s">
        <v>1317</v>
      </c>
      <c r="M365" s="127">
        <v>930.38308671000004</v>
      </c>
    </row>
    <row r="366" spans="1:13" s="67" customFormat="1" ht="15" customHeight="1">
      <c r="A366" s="204">
        <v>360</v>
      </c>
      <c r="B366" s="146" t="s">
        <v>605</v>
      </c>
      <c r="C366" s="146">
        <v>189.93900485</v>
      </c>
      <c r="D366" s="146">
        <v>530.52284373999998</v>
      </c>
      <c r="E366" s="146">
        <v>149.73026174</v>
      </c>
      <c r="F366" s="146" t="s">
        <v>1317</v>
      </c>
      <c r="G366" s="146">
        <v>57.654604119999995</v>
      </c>
      <c r="H366" s="146" t="s">
        <v>1317</v>
      </c>
      <c r="I366" s="146" t="s">
        <v>1317</v>
      </c>
      <c r="J366" s="146" t="s">
        <v>1317</v>
      </c>
      <c r="K366" s="146" t="s">
        <v>1317</v>
      </c>
      <c r="L366" s="146" t="s">
        <v>1317</v>
      </c>
      <c r="M366" s="146">
        <v>927.84671445000015</v>
      </c>
    </row>
    <row r="367" spans="1:13" ht="15" customHeight="1">
      <c r="A367" s="203">
        <v>361</v>
      </c>
      <c r="B367" s="127" t="s">
        <v>230</v>
      </c>
      <c r="C367" s="127" t="s">
        <v>1317</v>
      </c>
      <c r="D367" s="127">
        <v>249.63324818999999</v>
      </c>
      <c r="E367" s="127">
        <v>677.87543611000001</v>
      </c>
      <c r="F367" s="127" t="s">
        <v>1317</v>
      </c>
      <c r="G367" s="127" t="s">
        <v>1317</v>
      </c>
      <c r="H367" s="127" t="s">
        <v>1317</v>
      </c>
      <c r="I367" s="127" t="s">
        <v>1317</v>
      </c>
      <c r="J367" s="127" t="s">
        <v>1317</v>
      </c>
      <c r="K367" s="127" t="s">
        <v>1317</v>
      </c>
      <c r="L367" s="127" t="s">
        <v>1317</v>
      </c>
      <c r="M367" s="127">
        <v>927.50868430000003</v>
      </c>
    </row>
    <row r="368" spans="1:13" s="67" customFormat="1" ht="15" customHeight="1">
      <c r="A368" s="204">
        <v>362</v>
      </c>
      <c r="B368" s="146" t="s">
        <v>884</v>
      </c>
      <c r="C368" s="146">
        <v>3.9636312999999999</v>
      </c>
      <c r="D368" s="146">
        <v>41.795182320000002</v>
      </c>
      <c r="E368" s="146">
        <v>23.129497409999999</v>
      </c>
      <c r="F368" s="146" t="s">
        <v>1317</v>
      </c>
      <c r="G368" s="146" t="s">
        <v>1317</v>
      </c>
      <c r="H368" s="146" t="s">
        <v>1317</v>
      </c>
      <c r="I368" s="146">
        <v>832.29299547000005</v>
      </c>
      <c r="J368" s="146" t="s">
        <v>1317</v>
      </c>
      <c r="K368" s="146">
        <v>18.057699039999999</v>
      </c>
      <c r="L368" s="146" t="s">
        <v>1317</v>
      </c>
      <c r="M368" s="146">
        <v>919.23900554000011</v>
      </c>
    </row>
    <row r="369" spans="1:13" ht="15" customHeight="1">
      <c r="A369" s="203">
        <v>363</v>
      </c>
      <c r="B369" s="127" t="s">
        <v>469</v>
      </c>
      <c r="C369" s="127">
        <v>266.43014556000003</v>
      </c>
      <c r="D369" s="127" t="s">
        <v>1317</v>
      </c>
      <c r="E369" s="127">
        <v>641.57884999999999</v>
      </c>
      <c r="F369" s="127" t="s">
        <v>1317</v>
      </c>
      <c r="G369" s="127">
        <v>5.4288952799999999</v>
      </c>
      <c r="H369" s="127" t="s">
        <v>1317</v>
      </c>
      <c r="I369" s="127" t="s">
        <v>1317</v>
      </c>
      <c r="J369" s="127" t="s">
        <v>1317</v>
      </c>
      <c r="K369" s="127" t="s">
        <v>1317</v>
      </c>
      <c r="L369" s="127" t="s">
        <v>1317</v>
      </c>
      <c r="M369" s="127">
        <v>913.43789084000002</v>
      </c>
    </row>
    <row r="370" spans="1:13" s="67" customFormat="1" ht="15" customHeight="1">
      <c r="A370" s="204">
        <v>364</v>
      </c>
      <c r="B370" s="146" t="s">
        <v>928</v>
      </c>
      <c r="C370" s="146">
        <v>604.08208841999999</v>
      </c>
      <c r="D370" s="146" t="s">
        <v>1317</v>
      </c>
      <c r="E370" s="146">
        <v>61.415804899999998</v>
      </c>
      <c r="F370" s="146" t="s">
        <v>1317</v>
      </c>
      <c r="G370" s="146" t="s">
        <v>1317</v>
      </c>
      <c r="H370" s="146" t="s">
        <v>1317</v>
      </c>
      <c r="I370" s="146">
        <v>150.43615691999997</v>
      </c>
      <c r="J370" s="146">
        <v>97.255210359999992</v>
      </c>
      <c r="K370" s="146" t="s">
        <v>1317</v>
      </c>
      <c r="L370" s="146" t="s">
        <v>1317</v>
      </c>
      <c r="M370" s="146">
        <v>913.18926060000001</v>
      </c>
    </row>
    <row r="371" spans="1:13" ht="15" customHeight="1">
      <c r="A371" s="203">
        <v>365</v>
      </c>
      <c r="B371" s="127" t="s">
        <v>864</v>
      </c>
      <c r="C371" s="127" t="s">
        <v>1317</v>
      </c>
      <c r="D371" s="127" t="s">
        <v>1317</v>
      </c>
      <c r="E371" s="127">
        <v>131.90575132999999</v>
      </c>
      <c r="F371" s="127" t="s">
        <v>1317</v>
      </c>
      <c r="G371" s="127" t="s">
        <v>1317</v>
      </c>
      <c r="H371" s="127" t="s">
        <v>1317</v>
      </c>
      <c r="I371" s="127">
        <v>578.37501223000004</v>
      </c>
      <c r="J371" s="127">
        <v>20.947972100000001</v>
      </c>
      <c r="K371" s="127">
        <v>175.34903052000001</v>
      </c>
      <c r="L371" s="127" t="s">
        <v>1317</v>
      </c>
      <c r="M371" s="127">
        <v>906.57776618000003</v>
      </c>
    </row>
    <row r="372" spans="1:13" s="67" customFormat="1" ht="15" customHeight="1">
      <c r="A372" s="204">
        <v>366</v>
      </c>
      <c r="B372" s="146" t="s">
        <v>95</v>
      </c>
      <c r="C372" s="146" t="s">
        <v>1317</v>
      </c>
      <c r="D372" s="146" t="s">
        <v>1317</v>
      </c>
      <c r="E372" s="146" t="s">
        <v>1317</v>
      </c>
      <c r="F372" s="146" t="s">
        <v>1317</v>
      </c>
      <c r="G372" s="146" t="s">
        <v>1317</v>
      </c>
      <c r="H372" s="146" t="s">
        <v>1317</v>
      </c>
      <c r="I372" s="146" t="s">
        <v>1317</v>
      </c>
      <c r="J372" s="146">
        <v>901.98894364</v>
      </c>
      <c r="K372" s="146" t="s">
        <v>1317</v>
      </c>
      <c r="L372" s="146" t="s">
        <v>1317</v>
      </c>
      <c r="M372" s="146">
        <v>901.98894364</v>
      </c>
    </row>
    <row r="373" spans="1:13" ht="15" customHeight="1">
      <c r="A373" s="203">
        <v>367</v>
      </c>
      <c r="B373" s="127" t="s">
        <v>465</v>
      </c>
      <c r="C373" s="127" t="s">
        <v>1317</v>
      </c>
      <c r="D373" s="127">
        <v>10.772427859999999</v>
      </c>
      <c r="E373" s="127">
        <v>23.905378890000001</v>
      </c>
      <c r="F373" s="127" t="s">
        <v>1317</v>
      </c>
      <c r="G373" s="127" t="s">
        <v>1317</v>
      </c>
      <c r="H373" s="127" t="s">
        <v>1317</v>
      </c>
      <c r="I373" s="127">
        <v>862.16811099999995</v>
      </c>
      <c r="J373" s="127" t="s">
        <v>1317</v>
      </c>
      <c r="K373" s="127" t="s">
        <v>1317</v>
      </c>
      <c r="L373" s="127" t="s">
        <v>1317</v>
      </c>
      <c r="M373" s="127">
        <v>896.8459177499999</v>
      </c>
    </row>
    <row r="374" spans="1:13" s="67" customFormat="1" ht="15" customHeight="1">
      <c r="A374" s="204">
        <v>368</v>
      </c>
      <c r="B374" s="146" t="s">
        <v>62</v>
      </c>
      <c r="C374" s="146" t="s">
        <v>1317</v>
      </c>
      <c r="D374" s="146" t="s">
        <v>1317</v>
      </c>
      <c r="E374" s="146" t="s">
        <v>1317</v>
      </c>
      <c r="F374" s="146" t="s">
        <v>1317</v>
      </c>
      <c r="G374" s="146" t="s">
        <v>1317</v>
      </c>
      <c r="H374" s="146" t="s">
        <v>1317</v>
      </c>
      <c r="I374" s="146" t="s">
        <v>1317</v>
      </c>
      <c r="J374" s="146">
        <v>889.54005429999995</v>
      </c>
      <c r="K374" s="146" t="s">
        <v>1317</v>
      </c>
      <c r="L374" s="146" t="s">
        <v>1317</v>
      </c>
      <c r="M374" s="146">
        <v>889.54005429999995</v>
      </c>
    </row>
    <row r="375" spans="1:13" ht="15" customHeight="1">
      <c r="A375" s="203">
        <v>369</v>
      </c>
      <c r="B375" s="127" t="s">
        <v>712</v>
      </c>
      <c r="C375" s="127" t="s">
        <v>1317</v>
      </c>
      <c r="D375" s="127" t="s">
        <v>1317</v>
      </c>
      <c r="E375" s="127">
        <v>39.927364470000001</v>
      </c>
      <c r="F375" s="127" t="s">
        <v>1317</v>
      </c>
      <c r="G375" s="127" t="s">
        <v>1317</v>
      </c>
      <c r="H375" s="127" t="s">
        <v>1317</v>
      </c>
      <c r="I375" s="127">
        <v>20.695524039999999</v>
      </c>
      <c r="J375" s="127">
        <v>334.42101073000003</v>
      </c>
      <c r="K375" s="127">
        <v>490.03230397999999</v>
      </c>
      <c r="L375" s="127" t="s">
        <v>1317</v>
      </c>
      <c r="M375" s="127">
        <v>885.07620322000002</v>
      </c>
    </row>
    <row r="376" spans="1:13" s="67" customFormat="1" ht="15" customHeight="1">
      <c r="A376" s="204">
        <v>370</v>
      </c>
      <c r="B376" s="146" t="s">
        <v>846</v>
      </c>
      <c r="C376" s="146">
        <v>443.04097304999999</v>
      </c>
      <c r="D376" s="146">
        <v>8.6655491300000005</v>
      </c>
      <c r="E376" s="146">
        <v>165.65610097999999</v>
      </c>
      <c r="F376" s="146" t="s">
        <v>1317</v>
      </c>
      <c r="G376" s="146">
        <v>263.30043907999999</v>
      </c>
      <c r="H376" s="146" t="s">
        <v>1317</v>
      </c>
      <c r="I376" s="146" t="s">
        <v>1317</v>
      </c>
      <c r="J376" s="146" t="s">
        <v>1317</v>
      </c>
      <c r="K376" s="146" t="s">
        <v>1317</v>
      </c>
      <c r="L376" s="146" t="s">
        <v>1317</v>
      </c>
      <c r="M376" s="146">
        <v>880.66306224000004</v>
      </c>
    </row>
    <row r="377" spans="1:13" ht="15" customHeight="1">
      <c r="A377" s="203">
        <v>371</v>
      </c>
      <c r="B377" s="127" t="s">
        <v>771</v>
      </c>
      <c r="C377" s="127" t="s">
        <v>1317</v>
      </c>
      <c r="D377" s="127" t="s">
        <v>1317</v>
      </c>
      <c r="E377" s="127" t="s">
        <v>1317</v>
      </c>
      <c r="F377" s="127" t="s">
        <v>1317</v>
      </c>
      <c r="G377" s="127" t="s">
        <v>1317</v>
      </c>
      <c r="H377" s="127" t="s">
        <v>1317</v>
      </c>
      <c r="I377" s="127">
        <v>878.68637864999994</v>
      </c>
      <c r="J377" s="127" t="s">
        <v>1317</v>
      </c>
      <c r="K377" s="127" t="s">
        <v>1317</v>
      </c>
      <c r="L377" s="127" t="s">
        <v>1317</v>
      </c>
      <c r="M377" s="127">
        <v>878.68637864999994</v>
      </c>
    </row>
    <row r="378" spans="1:13" s="67" customFormat="1" ht="15" customHeight="1">
      <c r="A378" s="204">
        <v>372</v>
      </c>
      <c r="B378" s="146" t="s">
        <v>381</v>
      </c>
      <c r="C378" s="146" t="s">
        <v>1317</v>
      </c>
      <c r="D378" s="146" t="s">
        <v>1317</v>
      </c>
      <c r="E378" s="146">
        <v>869.81137920000003</v>
      </c>
      <c r="F378" s="146" t="s">
        <v>1317</v>
      </c>
      <c r="G378" s="146" t="s">
        <v>1317</v>
      </c>
      <c r="H378" s="146" t="s">
        <v>1317</v>
      </c>
      <c r="I378" s="146" t="s">
        <v>1317</v>
      </c>
      <c r="J378" s="146" t="s">
        <v>1317</v>
      </c>
      <c r="K378" s="146" t="s">
        <v>1317</v>
      </c>
      <c r="L378" s="146" t="s">
        <v>1317</v>
      </c>
      <c r="M378" s="146">
        <v>869.81137920000003</v>
      </c>
    </row>
    <row r="379" spans="1:13" ht="15" customHeight="1">
      <c r="A379" s="203">
        <v>373</v>
      </c>
      <c r="B379" s="127" t="s">
        <v>916</v>
      </c>
      <c r="C379" s="127" t="s">
        <v>1317</v>
      </c>
      <c r="D379" s="127">
        <v>80.04190779999999</v>
      </c>
      <c r="E379" s="127" t="s">
        <v>1317</v>
      </c>
      <c r="F379" s="127" t="s">
        <v>1317</v>
      </c>
      <c r="G379" s="127">
        <v>3.31131427</v>
      </c>
      <c r="H379" s="127" t="s">
        <v>1317</v>
      </c>
      <c r="I379" s="127" t="s">
        <v>1317</v>
      </c>
      <c r="J379" s="127" t="s">
        <v>1317</v>
      </c>
      <c r="K379" s="127">
        <v>784.68342185000006</v>
      </c>
      <c r="L379" s="127" t="s">
        <v>1317</v>
      </c>
      <c r="M379" s="127">
        <v>868.03664392000007</v>
      </c>
    </row>
    <row r="380" spans="1:13" s="67" customFormat="1" ht="15" customHeight="1">
      <c r="A380" s="204">
        <v>374</v>
      </c>
      <c r="B380" s="146" t="s">
        <v>537</v>
      </c>
      <c r="C380" s="146" t="s">
        <v>1317</v>
      </c>
      <c r="D380" s="146">
        <v>385.48389597000005</v>
      </c>
      <c r="E380" s="146">
        <v>470.01214680000004</v>
      </c>
      <c r="F380" s="146" t="s">
        <v>1317</v>
      </c>
      <c r="G380" s="146">
        <v>8.7319639700000007</v>
      </c>
      <c r="H380" s="146" t="s">
        <v>1317</v>
      </c>
      <c r="I380" s="146" t="s">
        <v>1317</v>
      </c>
      <c r="J380" s="146" t="s">
        <v>1317</v>
      </c>
      <c r="K380" s="146" t="s">
        <v>1317</v>
      </c>
      <c r="L380" s="146" t="s">
        <v>1317</v>
      </c>
      <c r="M380" s="146">
        <v>864.22800674000007</v>
      </c>
    </row>
    <row r="381" spans="1:13" ht="15" customHeight="1">
      <c r="A381" s="203">
        <v>375</v>
      </c>
      <c r="B381" s="127" t="s">
        <v>548</v>
      </c>
      <c r="C381" s="127" t="s">
        <v>1317</v>
      </c>
      <c r="D381" s="127">
        <v>267.79505783000002</v>
      </c>
      <c r="E381" s="127">
        <v>416.70259107999999</v>
      </c>
      <c r="F381" s="127" t="s">
        <v>1317</v>
      </c>
      <c r="G381" s="127" t="s">
        <v>1317</v>
      </c>
      <c r="H381" s="127" t="s">
        <v>1317</v>
      </c>
      <c r="I381" s="127">
        <v>129.03166999999999</v>
      </c>
      <c r="J381" s="127" t="s">
        <v>1317</v>
      </c>
      <c r="K381" s="127">
        <v>50.631066629999999</v>
      </c>
      <c r="L381" s="127" t="s">
        <v>1317</v>
      </c>
      <c r="M381" s="127">
        <v>864.16038553999988</v>
      </c>
    </row>
    <row r="382" spans="1:13" s="67" customFormat="1" ht="15" customHeight="1">
      <c r="A382" s="204">
        <v>376</v>
      </c>
      <c r="B382" s="146" t="s">
        <v>416</v>
      </c>
      <c r="C382" s="146" t="s">
        <v>1317</v>
      </c>
      <c r="D382" s="146">
        <v>55.475645540000002</v>
      </c>
      <c r="E382" s="146">
        <v>808.46788043333004</v>
      </c>
      <c r="F382" s="146" t="s">
        <v>1317</v>
      </c>
      <c r="G382" s="146" t="s">
        <v>1317</v>
      </c>
      <c r="H382" s="146" t="s">
        <v>1317</v>
      </c>
      <c r="I382" s="146" t="s">
        <v>1317</v>
      </c>
      <c r="J382" s="146" t="s">
        <v>1317</v>
      </c>
      <c r="K382" s="146" t="s">
        <v>1317</v>
      </c>
      <c r="L382" s="146" t="s">
        <v>1317</v>
      </c>
      <c r="M382" s="146">
        <v>863.94352597333</v>
      </c>
    </row>
    <row r="383" spans="1:13" ht="15" customHeight="1">
      <c r="A383" s="203">
        <v>377</v>
      </c>
      <c r="B383" s="127" t="s">
        <v>586</v>
      </c>
      <c r="C383" s="127" t="s">
        <v>1317</v>
      </c>
      <c r="D383" s="127">
        <v>104.13730589000001</v>
      </c>
      <c r="E383" s="127">
        <v>756.30337528999996</v>
      </c>
      <c r="F383" s="127" t="s">
        <v>1317</v>
      </c>
      <c r="G383" s="127" t="s">
        <v>1317</v>
      </c>
      <c r="H383" s="127" t="s">
        <v>1317</v>
      </c>
      <c r="I383" s="127" t="s">
        <v>1317</v>
      </c>
      <c r="J383" s="127" t="s">
        <v>1317</v>
      </c>
      <c r="K383" s="127" t="s">
        <v>1317</v>
      </c>
      <c r="L383" s="127" t="s">
        <v>1317</v>
      </c>
      <c r="M383" s="127">
        <v>860.44068117999996</v>
      </c>
    </row>
    <row r="384" spans="1:13" s="67" customFormat="1" ht="15" customHeight="1">
      <c r="A384" s="204">
        <v>378</v>
      </c>
      <c r="B384" s="146" t="s">
        <v>878</v>
      </c>
      <c r="C384" s="146" t="s">
        <v>1317</v>
      </c>
      <c r="D384" s="146" t="s">
        <v>1317</v>
      </c>
      <c r="E384" s="146">
        <v>83.332787540000012</v>
      </c>
      <c r="F384" s="146" t="s">
        <v>1317</v>
      </c>
      <c r="G384" s="146" t="s">
        <v>1317</v>
      </c>
      <c r="H384" s="146" t="s">
        <v>1317</v>
      </c>
      <c r="I384" s="146" t="s">
        <v>1317</v>
      </c>
      <c r="J384" s="146">
        <v>773.30393146000006</v>
      </c>
      <c r="K384" s="146" t="s">
        <v>1317</v>
      </c>
      <c r="L384" s="146" t="s">
        <v>1317</v>
      </c>
      <c r="M384" s="146">
        <v>856.63671900000008</v>
      </c>
    </row>
    <row r="385" spans="1:13" ht="15" customHeight="1">
      <c r="A385" s="203">
        <v>379</v>
      </c>
      <c r="B385" s="127" t="s">
        <v>734</v>
      </c>
      <c r="C385" s="127" t="s">
        <v>1317</v>
      </c>
      <c r="D385" s="127">
        <v>12.13924933</v>
      </c>
      <c r="E385" s="127" t="s">
        <v>1317</v>
      </c>
      <c r="F385" s="127" t="s">
        <v>1317</v>
      </c>
      <c r="G385" s="127" t="s">
        <v>1317</v>
      </c>
      <c r="H385" s="127" t="s">
        <v>1317</v>
      </c>
      <c r="I385" s="127" t="s">
        <v>1317</v>
      </c>
      <c r="J385" s="127">
        <v>841.61037126999997</v>
      </c>
      <c r="K385" s="127" t="s">
        <v>1317</v>
      </c>
      <c r="L385" s="127" t="s">
        <v>1317</v>
      </c>
      <c r="M385" s="127">
        <v>853.74962059999996</v>
      </c>
    </row>
    <row r="386" spans="1:13" s="67" customFormat="1" ht="15" customHeight="1">
      <c r="A386" s="204">
        <v>380</v>
      </c>
      <c r="B386" s="146" t="s">
        <v>65</v>
      </c>
      <c r="C386" s="146">
        <v>530.10718431999999</v>
      </c>
      <c r="D386" s="146">
        <v>3.6490741400000002</v>
      </c>
      <c r="E386" s="146" t="s">
        <v>1317</v>
      </c>
      <c r="F386" s="146" t="s">
        <v>1317</v>
      </c>
      <c r="G386" s="146">
        <v>312.67303864999997</v>
      </c>
      <c r="H386" s="146" t="s">
        <v>1317</v>
      </c>
      <c r="I386" s="146" t="s">
        <v>1317</v>
      </c>
      <c r="J386" s="146" t="s">
        <v>1317</v>
      </c>
      <c r="K386" s="146" t="s">
        <v>1317</v>
      </c>
      <c r="L386" s="146" t="s">
        <v>1317</v>
      </c>
      <c r="M386" s="146">
        <v>846.42929710999999</v>
      </c>
    </row>
    <row r="387" spans="1:13" ht="15" customHeight="1">
      <c r="A387" s="203">
        <v>381</v>
      </c>
      <c r="B387" s="127" t="s">
        <v>173</v>
      </c>
      <c r="C387" s="127" t="s">
        <v>1317</v>
      </c>
      <c r="D387" s="127" t="s">
        <v>1317</v>
      </c>
      <c r="E387" s="127">
        <v>11.834325060000001</v>
      </c>
      <c r="F387" s="127" t="s">
        <v>1317</v>
      </c>
      <c r="G387" s="127" t="s">
        <v>1317</v>
      </c>
      <c r="H387" s="127" t="s">
        <v>1317</v>
      </c>
      <c r="I387" s="127" t="s">
        <v>1317</v>
      </c>
      <c r="J387" s="127">
        <v>197.77956437999998</v>
      </c>
      <c r="K387" s="127">
        <v>635.71706944000005</v>
      </c>
      <c r="L387" s="127" t="s">
        <v>1317</v>
      </c>
      <c r="M387" s="127">
        <v>845.33095888000003</v>
      </c>
    </row>
    <row r="388" spans="1:13" s="67" customFormat="1" ht="15" customHeight="1">
      <c r="A388" s="204">
        <v>382</v>
      </c>
      <c r="B388" s="146" t="s">
        <v>930</v>
      </c>
      <c r="C388" s="146" t="s">
        <v>1317</v>
      </c>
      <c r="D388" s="146">
        <v>9.3450501500000005</v>
      </c>
      <c r="E388" s="146">
        <v>123.41345679999999</v>
      </c>
      <c r="F388" s="146" t="s">
        <v>1317</v>
      </c>
      <c r="G388" s="146" t="s">
        <v>1317</v>
      </c>
      <c r="H388" s="146" t="s">
        <v>1317</v>
      </c>
      <c r="I388" s="146">
        <v>711.53058370000008</v>
      </c>
      <c r="J388" s="146" t="s">
        <v>1317</v>
      </c>
      <c r="K388" s="146" t="s">
        <v>1317</v>
      </c>
      <c r="L388" s="146" t="s">
        <v>1317</v>
      </c>
      <c r="M388" s="146">
        <v>844.28909065000005</v>
      </c>
    </row>
    <row r="389" spans="1:13" ht="15" customHeight="1">
      <c r="A389" s="203">
        <v>383</v>
      </c>
      <c r="B389" s="127" t="s">
        <v>280</v>
      </c>
      <c r="C389" s="127" t="s">
        <v>1317</v>
      </c>
      <c r="D389" s="127">
        <v>7.4828953499999997</v>
      </c>
      <c r="E389" s="127" t="s">
        <v>1317</v>
      </c>
      <c r="F389" s="127" t="s">
        <v>1317</v>
      </c>
      <c r="G389" s="127" t="s">
        <v>1317</v>
      </c>
      <c r="H389" s="127" t="s">
        <v>1317</v>
      </c>
      <c r="I389" s="127">
        <v>399.04053392999998</v>
      </c>
      <c r="J389" s="127">
        <v>432.46215888</v>
      </c>
      <c r="K389" s="127" t="s">
        <v>1317</v>
      </c>
      <c r="L389" s="127" t="s">
        <v>1317</v>
      </c>
      <c r="M389" s="127">
        <v>838.98558815999991</v>
      </c>
    </row>
    <row r="390" spans="1:13" s="67" customFormat="1" ht="15" customHeight="1">
      <c r="A390" s="204">
        <v>384</v>
      </c>
      <c r="B390" s="146" t="s">
        <v>122</v>
      </c>
      <c r="C390" s="146" t="s">
        <v>1317</v>
      </c>
      <c r="D390" s="146">
        <v>160.75474468000002</v>
      </c>
      <c r="E390" s="146" t="s">
        <v>1317</v>
      </c>
      <c r="F390" s="146" t="s">
        <v>1317</v>
      </c>
      <c r="G390" s="146" t="s">
        <v>1317</v>
      </c>
      <c r="H390" s="146" t="s">
        <v>1317</v>
      </c>
      <c r="I390" s="146" t="s">
        <v>1317</v>
      </c>
      <c r="J390" s="146">
        <v>673.85265333000007</v>
      </c>
      <c r="K390" s="146" t="s">
        <v>1317</v>
      </c>
      <c r="L390" s="146" t="s">
        <v>1317</v>
      </c>
      <c r="M390" s="146">
        <v>834.60739801000011</v>
      </c>
    </row>
    <row r="391" spans="1:13" ht="15" customHeight="1">
      <c r="A391" s="203">
        <v>385</v>
      </c>
      <c r="B391" s="127" t="s">
        <v>239</v>
      </c>
      <c r="C391" s="127" t="s">
        <v>1317</v>
      </c>
      <c r="D391" s="127">
        <v>131.97218617000001</v>
      </c>
      <c r="E391" s="127">
        <v>682.39867953999999</v>
      </c>
      <c r="F391" s="127" t="s">
        <v>1317</v>
      </c>
      <c r="G391" s="127">
        <v>18.66303211</v>
      </c>
      <c r="H391" s="127" t="s">
        <v>1317</v>
      </c>
      <c r="I391" s="127" t="s">
        <v>1317</v>
      </c>
      <c r="J391" s="127" t="s">
        <v>1317</v>
      </c>
      <c r="K391" s="127" t="s">
        <v>1317</v>
      </c>
      <c r="L391" s="127" t="s">
        <v>1317</v>
      </c>
      <c r="M391" s="127">
        <v>833.03389781999999</v>
      </c>
    </row>
    <row r="392" spans="1:13" s="67" customFormat="1" ht="15" customHeight="1">
      <c r="A392" s="204">
        <v>386</v>
      </c>
      <c r="B392" s="146" t="s">
        <v>524</v>
      </c>
      <c r="C392" s="146">
        <v>352.42873008999999</v>
      </c>
      <c r="D392" s="146">
        <v>11.714692599999999</v>
      </c>
      <c r="E392" s="146">
        <v>58.12719697</v>
      </c>
      <c r="F392" s="146" t="s">
        <v>1317</v>
      </c>
      <c r="G392" s="146">
        <v>27.782728550000002</v>
      </c>
      <c r="H392" s="146" t="s">
        <v>1317</v>
      </c>
      <c r="I392" s="146">
        <v>367.87412660000001</v>
      </c>
      <c r="J392" s="146" t="s">
        <v>1317</v>
      </c>
      <c r="K392" s="146" t="s">
        <v>1317</v>
      </c>
      <c r="L392" s="146" t="s">
        <v>1317</v>
      </c>
      <c r="M392" s="146">
        <v>817.92747480999992</v>
      </c>
    </row>
    <row r="393" spans="1:13" ht="15" customHeight="1">
      <c r="A393" s="203">
        <v>387</v>
      </c>
      <c r="B393" s="127" t="s">
        <v>610</v>
      </c>
      <c r="C393" s="127" t="s">
        <v>1317</v>
      </c>
      <c r="D393" s="127">
        <v>391.23245050999998</v>
      </c>
      <c r="E393" s="127">
        <v>389.60417287000001</v>
      </c>
      <c r="F393" s="127" t="s">
        <v>1317</v>
      </c>
      <c r="G393" s="127">
        <v>29.24240361</v>
      </c>
      <c r="H393" s="127" t="s">
        <v>1317</v>
      </c>
      <c r="I393" s="127" t="s">
        <v>1317</v>
      </c>
      <c r="J393" s="127" t="s">
        <v>1317</v>
      </c>
      <c r="K393" s="127" t="s">
        <v>1317</v>
      </c>
      <c r="L393" s="127" t="s">
        <v>1317</v>
      </c>
      <c r="M393" s="127">
        <v>810.07902698999999</v>
      </c>
    </row>
    <row r="394" spans="1:13" s="67" customFormat="1" ht="15" customHeight="1">
      <c r="A394" s="204">
        <v>388</v>
      </c>
      <c r="B394" s="146" t="s">
        <v>329</v>
      </c>
      <c r="C394" s="146" t="s">
        <v>1317</v>
      </c>
      <c r="D394" s="146">
        <v>677.96919723999997</v>
      </c>
      <c r="E394" s="146" t="s">
        <v>1317</v>
      </c>
      <c r="F394" s="146" t="s">
        <v>1317</v>
      </c>
      <c r="G394" s="146">
        <v>77.648760379999999</v>
      </c>
      <c r="H394" s="146" t="s">
        <v>1317</v>
      </c>
      <c r="I394" s="146">
        <v>50.784760329999997</v>
      </c>
      <c r="J394" s="146" t="s">
        <v>1317</v>
      </c>
      <c r="K394" s="146" t="s">
        <v>1317</v>
      </c>
      <c r="L394" s="146" t="s">
        <v>1317</v>
      </c>
      <c r="M394" s="146">
        <v>806.40271795000001</v>
      </c>
    </row>
    <row r="395" spans="1:13" ht="15" customHeight="1">
      <c r="A395" s="203">
        <v>389</v>
      </c>
      <c r="B395" s="127" t="s">
        <v>7</v>
      </c>
      <c r="C395" s="127" t="s">
        <v>1317</v>
      </c>
      <c r="D395" s="127" t="s">
        <v>1317</v>
      </c>
      <c r="E395" s="127">
        <v>796.76461413000004</v>
      </c>
      <c r="F395" s="127" t="s">
        <v>1317</v>
      </c>
      <c r="G395" s="127" t="s">
        <v>1317</v>
      </c>
      <c r="H395" s="127" t="s">
        <v>1317</v>
      </c>
      <c r="I395" s="127" t="s">
        <v>1317</v>
      </c>
      <c r="J395" s="127" t="s">
        <v>1317</v>
      </c>
      <c r="K395" s="127" t="s">
        <v>1317</v>
      </c>
      <c r="L395" s="127" t="s">
        <v>1317</v>
      </c>
      <c r="M395" s="127">
        <v>796.76461413000004</v>
      </c>
    </row>
    <row r="396" spans="1:13" s="67" customFormat="1" ht="15" customHeight="1">
      <c r="A396" s="204">
        <v>390</v>
      </c>
      <c r="B396" s="146" t="s">
        <v>592</v>
      </c>
      <c r="C396" s="146" t="s">
        <v>1317</v>
      </c>
      <c r="D396" s="146">
        <v>296.55018468999998</v>
      </c>
      <c r="E396" s="146">
        <v>233.36557799000002</v>
      </c>
      <c r="F396" s="146" t="s">
        <v>1317</v>
      </c>
      <c r="G396" s="146" t="s">
        <v>1317</v>
      </c>
      <c r="H396" s="146" t="s">
        <v>1317</v>
      </c>
      <c r="I396" s="146" t="s">
        <v>1317</v>
      </c>
      <c r="J396" s="146">
        <v>72.119611579999997</v>
      </c>
      <c r="K396" s="146">
        <v>189.36692009036003</v>
      </c>
      <c r="L396" s="146" t="s">
        <v>1317</v>
      </c>
      <c r="M396" s="146">
        <v>791.40229435035997</v>
      </c>
    </row>
    <row r="397" spans="1:13" ht="15" customHeight="1">
      <c r="A397" s="203">
        <v>391</v>
      </c>
      <c r="B397" s="127" t="s">
        <v>379</v>
      </c>
      <c r="C397" s="127" t="s">
        <v>1317</v>
      </c>
      <c r="D397" s="127" t="s">
        <v>1317</v>
      </c>
      <c r="E397" s="127" t="s">
        <v>1317</v>
      </c>
      <c r="F397" s="127" t="s">
        <v>1317</v>
      </c>
      <c r="G397" s="127" t="s">
        <v>1317</v>
      </c>
      <c r="H397" s="127" t="s">
        <v>1317</v>
      </c>
      <c r="I397" s="127">
        <v>786.93801529999996</v>
      </c>
      <c r="J397" s="127" t="s">
        <v>1317</v>
      </c>
      <c r="K397" s="127" t="s">
        <v>1317</v>
      </c>
      <c r="L397" s="127" t="s">
        <v>1317</v>
      </c>
      <c r="M397" s="127">
        <v>786.93801529999996</v>
      </c>
    </row>
    <row r="398" spans="1:13" s="67" customFormat="1" ht="15" customHeight="1">
      <c r="A398" s="204">
        <v>392</v>
      </c>
      <c r="B398" s="146" t="s">
        <v>303</v>
      </c>
      <c r="C398" s="146" t="s">
        <v>1317</v>
      </c>
      <c r="D398" s="146" t="s">
        <v>1317</v>
      </c>
      <c r="E398" s="146" t="s">
        <v>1317</v>
      </c>
      <c r="F398" s="146" t="s">
        <v>1317</v>
      </c>
      <c r="G398" s="146" t="s">
        <v>1317</v>
      </c>
      <c r="H398" s="146" t="s">
        <v>1317</v>
      </c>
      <c r="I398" s="146" t="s">
        <v>1317</v>
      </c>
      <c r="J398" s="146" t="s">
        <v>1317</v>
      </c>
      <c r="K398" s="146">
        <v>774.89540503000001</v>
      </c>
      <c r="L398" s="146" t="s">
        <v>1317</v>
      </c>
      <c r="M398" s="146">
        <v>774.89540503000001</v>
      </c>
    </row>
    <row r="399" spans="1:13" ht="15" customHeight="1">
      <c r="A399" s="203">
        <v>393</v>
      </c>
      <c r="B399" s="127" t="s">
        <v>654</v>
      </c>
      <c r="C399" s="127" t="s">
        <v>1317</v>
      </c>
      <c r="D399" s="127" t="s">
        <v>1317</v>
      </c>
      <c r="E399" s="127">
        <v>145.0204315</v>
      </c>
      <c r="F399" s="127" t="s">
        <v>1317</v>
      </c>
      <c r="G399" s="127" t="s">
        <v>1317</v>
      </c>
      <c r="H399" s="127" t="s">
        <v>1317</v>
      </c>
      <c r="I399" s="127" t="s">
        <v>1317</v>
      </c>
      <c r="J399" s="127" t="s">
        <v>1317</v>
      </c>
      <c r="K399" s="127">
        <v>618.33900572000005</v>
      </c>
      <c r="L399" s="127" t="s">
        <v>1317</v>
      </c>
      <c r="M399" s="127">
        <v>763.35943722000002</v>
      </c>
    </row>
    <row r="400" spans="1:13" s="67" customFormat="1" ht="15" customHeight="1">
      <c r="A400" s="204">
        <v>394</v>
      </c>
      <c r="B400" s="146" t="s">
        <v>700</v>
      </c>
      <c r="C400" s="146" t="s">
        <v>1317</v>
      </c>
      <c r="D400" s="146" t="s">
        <v>1317</v>
      </c>
      <c r="E400" s="146">
        <v>6.3494486200000004</v>
      </c>
      <c r="F400" s="146" t="s">
        <v>1317</v>
      </c>
      <c r="G400" s="146" t="s">
        <v>1317</v>
      </c>
      <c r="H400" s="146" t="s">
        <v>1317</v>
      </c>
      <c r="I400" s="146">
        <v>4.4064819800000006</v>
      </c>
      <c r="J400" s="146">
        <v>310.48994436000004</v>
      </c>
      <c r="K400" s="146">
        <v>439.75742467999999</v>
      </c>
      <c r="L400" s="146" t="s">
        <v>1317</v>
      </c>
      <c r="M400" s="146">
        <v>761.00329964000002</v>
      </c>
    </row>
    <row r="401" spans="1:13" ht="15" customHeight="1">
      <c r="A401" s="203">
        <v>395</v>
      </c>
      <c r="B401" s="127" t="s">
        <v>299</v>
      </c>
      <c r="C401" s="127" t="s">
        <v>1317</v>
      </c>
      <c r="D401" s="127" t="s">
        <v>1317</v>
      </c>
      <c r="E401" s="127">
        <v>556.03220267999995</v>
      </c>
      <c r="F401" s="127" t="s">
        <v>1317</v>
      </c>
      <c r="G401" s="127">
        <v>203.63737467999999</v>
      </c>
      <c r="H401" s="127" t="s">
        <v>1317</v>
      </c>
      <c r="I401" s="127" t="s">
        <v>1317</v>
      </c>
      <c r="J401" s="127" t="s">
        <v>1317</v>
      </c>
      <c r="K401" s="127" t="s">
        <v>1317</v>
      </c>
      <c r="L401" s="127" t="s">
        <v>1317</v>
      </c>
      <c r="M401" s="127">
        <v>759.66957735999995</v>
      </c>
    </row>
    <row r="402" spans="1:13" s="67" customFormat="1" ht="15" customHeight="1">
      <c r="A402" s="204">
        <v>396</v>
      </c>
      <c r="B402" s="146" t="s">
        <v>1059</v>
      </c>
      <c r="C402" s="146" t="s">
        <v>1317</v>
      </c>
      <c r="D402" s="146" t="s">
        <v>1317</v>
      </c>
      <c r="E402" s="146" t="s">
        <v>1317</v>
      </c>
      <c r="F402" s="146" t="s">
        <v>1317</v>
      </c>
      <c r="G402" s="146" t="s">
        <v>1317</v>
      </c>
      <c r="H402" s="146" t="s">
        <v>1317</v>
      </c>
      <c r="I402" s="146" t="s">
        <v>1317</v>
      </c>
      <c r="J402" s="146">
        <v>751.7444984</v>
      </c>
      <c r="K402" s="146" t="s">
        <v>1317</v>
      </c>
      <c r="L402" s="146" t="s">
        <v>1317</v>
      </c>
      <c r="M402" s="146">
        <v>751.7444984</v>
      </c>
    </row>
    <row r="403" spans="1:13" ht="15" customHeight="1">
      <c r="A403" s="203">
        <v>397</v>
      </c>
      <c r="B403" s="127" t="s">
        <v>638</v>
      </c>
      <c r="C403" s="127" t="s">
        <v>1317</v>
      </c>
      <c r="D403" s="127">
        <v>750.53417849000004</v>
      </c>
      <c r="E403" s="127" t="s">
        <v>1317</v>
      </c>
      <c r="F403" s="127" t="s">
        <v>1317</v>
      </c>
      <c r="G403" s="127" t="s">
        <v>1317</v>
      </c>
      <c r="H403" s="127" t="s">
        <v>1317</v>
      </c>
      <c r="I403" s="127" t="s">
        <v>1317</v>
      </c>
      <c r="J403" s="127" t="s">
        <v>1317</v>
      </c>
      <c r="K403" s="127" t="s">
        <v>1317</v>
      </c>
      <c r="L403" s="127" t="s">
        <v>1317</v>
      </c>
      <c r="M403" s="127">
        <v>750.53417849000004</v>
      </c>
    </row>
    <row r="404" spans="1:13" s="67" customFormat="1" ht="15" customHeight="1">
      <c r="A404" s="204">
        <v>398</v>
      </c>
      <c r="B404" s="146" t="s">
        <v>1086</v>
      </c>
      <c r="C404" s="146" t="s">
        <v>1317</v>
      </c>
      <c r="D404" s="146" t="s">
        <v>1317</v>
      </c>
      <c r="E404" s="146">
        <v>60.694644820000001</v>
      </c>
      <c r="F404" s="146" t="s">
        <v>1317</v>
      </c>
      <c r="G404" s="146" t="s">
        <v>1317</v>
      </c>
      <c r="H404" s="146">
        <v>672.88420004</v>
      </c>
      <c r="I404" s="146">
        <v>3.5986598299999999</v>
      </c>
      <c r="J404" s="146" t="s">
        <v>1317</v>
      </c>
      <c r="K404" s="146" t="s">
        <v>1317</v>
      </c>
      <c r="L404" s="146" t="s">
        <v>1317</v>
      </c>
      <c r="M404" s="146">
        <v>737.17750468999998</v>
      </c>
    </row>
    <row r="405" spans="1:13" ht="15" customHeight="1">
      <c r="A405" s="203">
        <v>399</v>
      </c>
      <c r="B405" s="127" t="s">
        <v>1014</v>
      </c>
      <c r="C405" s="127" t="s">
        <v>1317</v>
      </c>
      <c r="D405" s="127" t="s">
        <v>1317</v>
      </c>
      <c r="E405" s="127" t="s">
        <v>1317</v>
      </c>
      <c r="F405" s="127" t="s">
        <v>1317</v>
      </c>
      <c r="G405" s="127" t="s">
        <v>1317</v>
      </c>
      <c r="H405" s="127" t="s">
        <v>1317</v>
      </c>
      <c r="I405" s="127" t="s">
        <v>1317</v>
      </c>
      <c r="J405" s="127" t="s">
        <v>1317</v>
      </c>
      <c r="K405" s="127">
        <v>736.71513216999995</v>
      </c>
      <c r="L405" s="127" t="s">
        <v>1317</v>
      </c>
      <c r="M405" s="127">
        <v>736.71513216999995</v>
      </c>
    </row>
    <row r="406" spans="1:13" s="67" customFormat="1" ht="15" customHeight="1">
      <c r="A406" s="204">
        <v>400</v>
      </c>
      <c r="B406" s="146" t="s">
        <v>157</v>
      </c>
      <c r="C406" s="146" t="s">
        <v>1317</v>
      </c>
      <c r="D406" s="146">
        <v>11.23322888</v>
      </c>
      <c r="E406" s="146">
        <v>352.29784274000002</v>
      </c>
      <c r="F406" s="146" t="s">
        <v>1317</v>
      </c>
      <c r="G406" s="146">
        <v>41.651230200000001</v>
      </c>
      <c r="H406" s="146" t="s">
        <v>1317</v>
      </c>
      <c r="I406" s="146">
        <v>330.07959562000002</v>
      </c>
      <c r="J406" s="146" t="s">
        <v>1317</v>
      </c>
      <c r="K406" s="146" t="s">
        <v>1317</v>
      </c>
      <c r="L406" s="146" t="s">
        <v>1317</v>
      </c>
      <c r="M406" s="146">
        <v>735.26189743999998</v>
      </c>
    </row>
    <row r="407" spans="1:13" ht="15" customHeight="1">
      <c r="A407" s="203">
        <v>401</v>
      </c>
      <c r="B407" s="127" t="s">
        <v>896</v>
      </c>
      <c r="C407" s="127" t="s">
        <v>1317</v>
      </c>
      <c r="D407" s="127" t="s">
        <v>1317</v>
      </c>
      <c r="E407" s="127" t="s">
        <v>1317</v>
      </c>
      <c r="F407" s="127" t="s">
        <v>1317</v>
      </c>
      <c r="G407" s="127" t="s">
        <v>1317</v>
      </c>
      <c r="H407" s="127" t="s">
        <v>1317</v>
      </c>
      <c r="I407" s="127" t="s">
        <v>1317</v>
      </c>
      <c r="J407" s="127" t="s">
        <v>1317</v>
      </c>
      <c r="K407" s="127">
        <v>734.09501985999998</v>
      </c>
      <c r="L407" s="127" t="s">
        <v>1317</v>
      </c>
      <c r="M407" s="127">
        <v>734.09501985999998</v>
      </c>
    </row>
    <row r="408" spans="1:13" s="67" customFormat="1" ht="15" customHeight="1">
      <c r="A408" s="204">
        <v>402</v>
      </c>
      <c r="B408" s="146" t="s">
        <v>939</v>
      </c>
      <c r="C408" s="146">
        <v>185.17994393999999</v>
      </c>
      <c r="D408" s="146" t="s">
        <v>1317</v>
      </c>
      <c r="E408" s="146">
        <v>535.77459167999996</v>
      </c>
      <c r="F408" s="146" t="s">
        <v>1317</v>
      </c>
      <c r="G408" s="146" t="s">
        <v>1317</v>
      </c>
      <c r="H408" s="146" t="s">
        <v>1317</v>
      </c>
      <c r="I408" s="146" t="s">
        <v>1317</v>
      </c>
      <c r="J408" s="146" t="s">
        <v>1317</v>
      </c>
      <c r="K408" s="146" t="s">
        <v>1317</v>
      </c>
      <c r="L408" s="146" t="s">
        <v>1317</v>
      </c>
      <c r="M408" s="146">
        <v>720.95453561999989</v>
      </c>
    </row>
    <row r="409" spans="1:13" ht="15" customHeight="1">
      <c r="A409" s="203">
        <v>403</v>
      </c>
      <c r="B409" s="127" t="s">
        <v>748</v>
      </c>
      <c r="C409" s="127" t="s">
        <v>1317</v>
      </c>
      <c r="D409" s="127" t="s">
        <v>1317</v>
      </c>
      <c r="E409" s="127">
        <v>229.61380115</v>
      </c>
      <c r="F409" s="127" t="s">
        <v>1317</v>
      </c>
      <c r="G409" s="127" t="s">
        <v>1317</v>
      </c>
      <c r="H409" s="127" t="s">
        <v>1317</v>
      </c>
      <c r="I409" s="127">
        <v>485.72399547000003</v>
      </c>
      <c r="J409" s="127" t="s">
        <v>1317</v>
      </c>
      <c r="K409" s="127" t="s">
        <v>1317</v>
      </c>
      <c r="L409" s="127" t="s">
        <v>1317</v>
      </c>
      <c r="M409" s="127">
        <v>715.33779662000006</v>
      </c>
    </row>
    <row r="410" spans="1:13" s="67" customFormat="1" ht="15" customHeight="1">
      <c r="A410" s="204">
        <v>404</v>
      </c>
      <c r="B410" s="146" t="s">
        <v>153</v>
      </c>
      <c r="C410" s="146" t="s">
        <v>1317</v>
      </c>
      <c r="D410" s="146" t="s">
        <v>1317</v>
      </c>
      <c r="E410" s="146">
        <v>590.74268118384009</v>
      </c>
      <c r="F410" s="146" t="s">
        <v>1317</v>
      </c>
      <c r="G410" s="146">
        <v>123.73805716011999</v>
      </c>
      <c r="H410" s="146" t="s">
        <v>1317</v>
      </c>
      <c r="I410" s="146" t="s">
        <v>1317</v>
      </c>
      <c r="J410" s="146" t="s">
        <v>1317</v>
      </c>
      <c r="K410" s="146" t="s">
        <v>1317</v>
      </c>
      <c r="L410" s="146" t="s">
        <v>1317</v>
      </c>
      <c r="M410" s="146">
        <v>714.48073834396007</v>
      </c>
    </row>
    <row r="411" spans="1:13" ht="15" customHeight="1">
      <c r="A411" s="203">
        <v>405</v>
      </c>
      <c r="B411" s="127" t="s">
        <v>371</v>
      </c>
      <c r="C411" s="127" t="s">
        <v>1317</v>
      </c>
      <c r="D411" s="127">
        <v>23.492285980000002</v>
      </c>
      <c r="E411" s="127">
        <v>427.73889781000003</v>
      </c>
      <c r="F411" s="127" t="s">
        <v>1317</v>
      </c>
      <c r="G411" s="127" t="s">
        <v>1317</v>
      </c>
      <c r="H411" s="127" t="s">
        <v>1317</v>
      </c>
      <c r="I411" s="127">
        <v>63.993244939999997</v>
      </c>
      <c r="J411" s="127" t="s">
        <v>1317</v>
      </c>
      <c r="K411" s="127">
        <v>192.95699714</v>
      </c>
      <c r="L411" s="127" t="s">
        <v>1317</v>
      </c>
      <c r="M411" s="127">
        <v>708.18142587</v>
      </c>
    </row>
    <row r="412" spans="1:13" s="67" customFormat="1" ht="15" customHeight="1">
      <c r="A412" s="204">
        <v>406</v>
      </c>
      <c r="B412" s="146" t="s">
        <v>521</v>
      </c>
      <c r="C412" s="146" t="s">
        <v>1317</v>
      </c>
      <c r="D412" s="146" t="s">
        <v>1317</v>
      </c>
      <c r="E412" s="146">
        <v>704.50634550999996</v>
      </c>
      <c r="F412" s="146" t="s">
        <v>1317</v>
      </c>
      <c r="G412" s="146" t="s">
        <v>1317</v>
      </c>
      <c r="H412" s="146" t="s">
        <v>1317</v>
      </c>
      <c r="I412" s="146" t="s">
        <v>1317</v>
      </c>
      <c r="J412" s="146" t="s">
        <v>1317</v>
      </c>
      <c r="K412" s="146" t="s">
        <v>1317</v>
      </c>
      <c r="L412" s="146" t="s">
        <v>1317</v>
      </c>
      <c r="M412" s="146">
        <v>704.50634550999996</v>
      </c>
    </row>
    <row r="413" spans="1:13" ht="15" customHeight="1">
      <c r="A413" s="203">
        <v>407</v>
      </c>
      <c r="B413" s="127" t="s">
        <v>760</v>
      </c>
      <c r="C413" s="127" t="s">
        <v>1317</v>
      </c>
      <c r="D413" s="127" t="s">
        <v>1317</v>
      </c>
      <c r="E413" s="127">
        <v>126.42955701000001</v>
      </c>
      <c r="F413" s="127" t="s">
        <v>1317</v>
      </c>
      <c r="G413" s="127" t="s">
        <v>1317</v>
      </c>
      <c r="H413" s="127" t="s">
        <v>1317</v>
      </c>
      <c r="I413" s="127" t="s">
        <v>1317</v>
      </c>
      <c r="J413" s="127" t="s">
        <v>1317</v>
      </c>
      <c r="K413" s="127">
        <v>575.89553083999999</v>
      </c>
      <c r="L413" s="127" t="s">
        <v>1317</v>
      </c>
      <c r="M413" s="127">
        <v>702.32508785000005</v>
      </c>
    </row>
    <row r="414" spans="1:13" s="67" customFormat="1" ht="15" customHeight="1">
      <c r="A414" s="204">
        <v>408</v>
      </c>
      <c r="B414" s="146" t="s">
        <v>479</v>
      </c>
      <c r="C414" s="146" t="s">
        <v>1317</v>
      </c>
      <c r="D414" s="146" t="s">
        <v>1317</v>
      </c>
      <c r="E414" s="146" t="s">
        <v>1317</v>
      </c>
      <c r="F414" s="146" t="s">
        <v>1317</v>
      </c>
      <c r="G414" s="146" t="s">
        <v>1317</v>
      </c>
      <c r="H414" s="146" t="s">
        <v>1317</v>
      </c>
      <c r="I414" s="146" t="s">
        <v>1317</v>
      </c>
      <c r="J414" s="146">
        <v>701.42357021000009</v>
      </c>
      <c r="K414" s="146" t="s">
        <v>1317</v>
      </c>
      <c r="L414" s="146" t="s">
        <v>1317</v>
      </c>
      <c r="M414" s="146">
        <v>701.42357021000009</v>
      </c>
    </row>
    <row r="415" spans="1:13" ht="15" customHeight="1">
      <c r="A415" s="203">
        <v>409</v>
      </c>
      <c r="B415" s="127" t="s">
        <v>1099</v>
      </c>
      <c r="C415" s="127" t="s">
        <v>1317</v>
      </c>
      <c r="D415" s="127" t="s">
        <v>1317</v>
      </c>
      <c r="E415" s="127">
        <v>48.923385119999999</v>
      </c>
      <c r="F415" s="127" t="s">
        <v>1317</v>
      </c>
      <c r="G415" s="127" t="s">
        <v>1317</v>
      </c>
      <c r="H415" s="127" t="s">
        <v>1317</v>
      </c>
      <c r="I415" s="127" t="s">
        <v>1317</v>
      </c>
      <c r="J415" s="127" t="s">
        <v>1317</v>
      </c>
      <c r="K415" s="127">
        <v>652.14021696000009</v>
      </c>
      <c r="L415" s="127" t="s">
        <v>1317</v>
      </c>
      <c r="M415" s="127">
        <v>701.06360208000012</v>
      </c>
    </row>
    <row r="416" spans="1:13" s="67" customFormat="1" ht="15" customHeight="1">
      <c r="A416" s="204">
        <v>410</v>
      </c>
      <c r="B416" s="146" t="s">
        <v>1173</v>
      </c>
      <c r="C416" s="146" t="s">
        <v>1317</v>
      </c>
      <c r="D416" s="146" t="s">
        <v>1317</v>
      </c>
      <c r="E416" s="146" t="s">
        <v>1317</v>
      </c>
      <c r="F416" s="146" t="s">
        <v>1317</v>
      </c>
      <c r="G416" s="146" t="s">
        <v>1317</v>
      </c>
      <c r="H416" s="146" t="s">
        <v>1317</v>
      </c>
      <c r="I416" s="146" t="s">
        <v>1317</v>
      </c>
      <c r="J416" s="146">
        <v>638.31724357000007</v>
      </c>
      <c r="K416" s="146">
        <v>62.541160040000001</v>
      </c>
      <c r="L416" s="146" t="s">
        <v>1317</v>
      </c>
      <c r="M416" s="146">
        <v>700.8584036100001</v>
      </c>
    </row>
    <row r="417" spans="1:13" ht="15" customHeight="1">
      <c r="A417" s="203">
        <v>411</v>
      </c>
      <c r="B417" s="127" t="s">
        <v>66</v>
      </c>
      <c r="C417" s="127" t="s">
        <v>1317</v>
      </c>
      <c r="D417" s="127">
        <v>585.31711414999995</v>
      </c>
      <c r="E417" s="127">
        <v>2.2194296900000001</v>
      </c>
      <c r="F417" s="127" t="s">
        <v>1317</v>
      </c>
      <c r="G417" s="127">
        <v>110.62459075</v>
      </c>
      <c r="H417" s="127" t="s">
        <v>1317</v>
      </c>
      <c r="I417" s="127" t="s">
        <v>1317</v>
      </c>
      <c r="J417" s="127" t="s">
        <v>1317</v>
      </c>
      <c r="K417" s="127" t="s">
        <v>1317</v>
      </c>
      <c r="L417" s="127" t="s">
        <v>1317</v>
      </c>
      <c r="M417" s="127">
        <v>698.16113458999996</v>
      </c>
    </row>
    <row r="418" spans="1:13" s="67" customFormat="1" ht="15" customHeight="1">
      <c r="A418" s="204">
        <v>412</v>
      </c>
      <c r="B418" s="146" t="s">
        <v>428</v>
      </c>
      <c r="C418" s="146" t="s">
        <v>1317</v>
      </c>
      <c r="D418" s="146">
        <v>255.11586598</v>
      </c>
      <c r="E418" s="146">
        <v>441.36409114999998</v>
      </c>
      <c r="F418" s="146" t="s">
        <v>1317</v>
      </c>
      <c r="G418" s="146" t="s">
        <v>1317</v>
      </c>
      <c r="H418" s="146" t="s">
        <v>1317</v>
      </c>
      <c r="I418" s="146" t="s">
        <v>1317</v>
      </c>
      <c r="J418" s="146" t="s">
        <v>1317</v>
      </c>
      <c r="K418" s="146" t="s">
        <v>1317</v>
      </c>
      <c r="L418" s="146" t="s">
        <v>1317</v>
      </c>
      <c r="M418" s="146">
        <v>696.47995713</v>
      </c>
    </row>
    <row r="419" spans="1:13" ht="15" customHeight="1">
      <c r="A419" s="203">
        <v>413</v>
      </c>
      <c r="B419" s="127" t="s">
        <v>244</v>
      </c>
      <c r="C419" s="127" t="s">
        <v>1317</v>
      </c>
      <c r="D419" s="127" t="s">
        <v>1317</v>
      </c>
      <c r="E419" s="127" t="s">
        <v>1317</v>
      </c>
      <c r="F419" s="127" t="s">
        <v>1317</v>
      </c>
      <c r="G419" s="127" t="s">
        <v>1317</v>
      </c>
      <c r="H419" s="127" t="s">
        <v>1317</v>
      </c>
      <c r="I419" s="127" t="s">
        <v>1317</v>
      </c>
      <c r="J419" s="127">
        <v>694.68306204999999</v>
      </c>
      <c r="K419" s="127" t="s">
        <v>1317</v>
      </c>
      <c r="L419" s="127" t="s">
        <v>1317</v>
      </c>
      <c r="M419" s="127">
        <v>694.68306204999999</v>
      </c>
    </row>
    <row r="420" spans="1:13" s="67" customFormat="1" ht="15" customHeight="1">
      <c r="A420" s="204">
        <v>414</v>
      </c>
      <c r="B420" s="146" t="s">
        <v>1204</v>
      </c>
      <c r="C420" s="146" t="s">
        <v>1317</v>
      </c>
      <c r="D420" s="146" t="s">
        <v>1317</v>
      </c>
      <c r="E420" s="146" t="s">
        <v>1317</v>
      </c>
      <c r="F420" s="146" t="s">
        <v>1317</v>
      </c>
      <c r="G420" s="146" t="s">
        <v>1317</v>
      </c>
      <c r="H420" s="146" t="s">
        <v>1317</v>
      </c>
      <c r="I420" s="146" t="s">
        <v>1317</v>
      </c>
      <c r="J420" s="146">
        <v>694.47232134000001</v>
      </c>
      <c r="K420" s="146" t="s">
        <v>1317</v>
      </c>
      <c r="L420" s="146" t="s">
        <v>1317</v>
      </c>
      <c r="M420" s="146">
        <v>694.47232134000001</v>
      </c>
    </row>
    <row r="421" spans="1:13" ht="15" customHeight="1">
      <c r="A421" s="203">
        <v>415</v>
      </c>
      <c r="B421" s="127" t="s">
        <v>1000</v>
      </c>
      <c r="C421" s="127" t="s">
        <v>1317</v>
      </c>
      <c r="D421" s="127" t="s">
        <v>1317</v>
      </c>
      <c r="E421" s="127" t="s">
        <v>1317</v>
      </c>
      <c r="F421" s="127" t="s">
        <v>1317</v>
      </c>
      <c r="G421" s="127" t="s">
        <v>1317</v>
      </c>
      <c r="H421" s="127" t="s">
        <v>1317</v>
      </c>
      <c r="I421" s="127" t="s">
        <v>1317</v>
      </c>
      <c r="J421" s="127" t="s">
        <v>1317</v>
      </c>
      <c r="K421" s="127">
        <v>692.74149905999991</v>
      </c>
      <c r="L421" s="127" t="s">
        <v>1317</v>
      </c>
      <c r="M421" s="127">
        <v>692.74149905999991</v>
      </c>
    </row>
    <row r="422" spans="1:13" s="67" customFormat="1" ht="15" customHeight="1">
      <c r="A422" s="204">
        <v>416</v>
      </c>
      <c r="B422" s="146" t="s">
        <v>450</v>
      </c>
      <c r="C422" s="146">
        <v>100.57854398000001</v>
      </c>
      <c r="D422" s="146" t="s">
        <v>1317</v>
      </c>
      <c r="E422" s="146">
        <v>426.89597904999999</v>
      </c>
      <c r="F422" s="146" t="s">
        <v>1317</v>
      </c>
      <c r="G422" s="146" t="s">
        <v>1317</v>
      </c>
      <c r="H422" s="146" t="s">
        <v>1317</v>
      </c>
      <c r="I422" s="146" t="s">
        <v>1317</v>
      </c>
      <c r="J422" s="146" t="s">
        <v>1317</v>
      </c>
      <c r="K422" s="146">
        <v>164.88609428999999</v>
      </c>
      <c r="L422" s="146" t="s">
        <v>1317</v>
      </c>
      <c r="M422" s="146">
        <v>692.36061731999996</v>
      </c>
    </row>
    <row r="423" spans="1:13" ht="15" customHeight="1">
      <c r="A423" s="203">
        <v>417</v>
      </c>
      <c r="B423" s="127" t="s">
        <v>763</v>
      </c>
      <c r="C423" s="127" t="s">
        <v>1317</v>
      </c>
      <c r="D423" s="127">
        <v>3.8780922599999998</v>
      </c>
      <c r="E423" s="127">
        <v>168.68941597</v>
      </c>
      <c r="F423" s="127" t="s">
        <v>1317</v>
      </c>
      <c r="G423" s="127" t="s">
        <v>1317</v>
      </c>
      <c r="H423" s="127" t="s">
        <v>1317</v>
      </c>
      <c r="I423" s="127">
        <v>329.08010221000001</v>
      </c>
      <c r="J423" s="127">
        <v>148.76256644</v>
      </c>
      <c r="K423" s="127">
        <v>33.337120609999999</v>
      </c>
      <c r="L423" s="127" t="s">
        <v>1317</v>
      </c>
      <c r="M423" s="127">
        <v>683.74729748999994</v>
      </c>
    </row>
    <row r="424" spans="1:13" s="67" customFormat="1" ht="15" customHeight="1">
      <c r="A424" s="204">
        <v>418</v>
      </c>
      <c r="B424" s="146" t="s">
        <v>434</v>
      </c>
      <c r="C424" s="146" t="s">
        <v>1317</v>
      </c>
      <c r="D424" s="146" t="s">
        <v>1317</v>
      </c>
      <c r="E424" s="146" t="s">
        <v>1317</v>
      </c>
      <c r="F424" s="146" t="s">
        <v>1317</v>
      </c>
      <c r="G424" s="146" t="s">
        <v>1317</v>
      </c>
      <c r="H424" s="146" t="s">
        <v>1317</v>
      </c>
      <c r="I424" s="146" t="s">
        <v>1317</v>
      </c>
      <c r="J424" s="146" t="s">
        <v>1317</v>
      </c>
      <c r="K424" s="146">
        <v>679.63943308</v>
      </c>
      <c r="L424" s="146" t="s">
        <v>1317</v>
      </c>
      <c r="M424" s="146">
        <v>679.63943308</v>
      </c>
    </row>
    <row r="425" spans="1:13" ht="15" customHeight="1">
      <c r="A425" s="203">
        <v>419</v>
      </c>
      <c r="B425" s="127" t="s">
        <v>913</v>
      </c>
      <c r="C425" s="127" t="s">
        <v>1317</v>
      </c>
      <c r="D425" s="127" t="s">
        <v>1317</v>
      </c>
      <c r="E425" s="127">
        <v>679.08571230999007</v>
      </c>
      <c r="F425" s="127" t="s">
        <v>1317</v>
      </c>
      <c r="G425" s="127" t="s">
        <v>1317</v>
      </c>
      <c r="H425" s="127" t="s">
        <v>1317</v>
      </c>
      <c r="I425" s="127" t="s">
        <v>1317</v>
      </c>
      <c r="J425" s="127" t="s">
        <v>1317</v>
      </c>
      <c r="K425" s="127" t="s">
        <v>1317</v>
      </c>
      <c r="L425" s="127" t="s">
        <v>1317</v>
      </c>
      <c r="M425" s="127">
        <v>679.08571230999007</v>
      </c>
    </row>
    <row r="426" spans="1:13" s="67" customFormat="1" ht="15" customHeight="1">
      <c r="A426" s="204">
        <v>420</v>
      </c>
      <c r="B426" s="146" t="s">
        <v>757</v>
      </c>
      <c r="C426" s="146" t="s">
        <v>1317</v>
      </c>
      <c r="D426" s="146">
        <v>676.05521952999993</v>
      </c>
      <c r="E426" s="146" t="s">
        <v>1317</v>
      </c>
      <c r="F426" s="146" t="s">
        <v>1317</v>
      </c>
      <c r="G426" s="146" t="s">
        <v>1317</v>
      </c>
      <c r="H426" s="146" t="s">
        <v>1317</v>
      </c>
      <c r="I426" s="146" t="s">
        <v>1317</v>
      </c>
      <c r="J426" s="146" t="s">
        <v>1317</v>
      </c>
      <c r="K426" s="146" t="s">
        <v>1317</v>
      </c>
      <c r="L426" s="146" t="s">
        <v>1317</v>
      </c>
      <c r="M426" s="146">
        <v>676.05521952999993</v>
      </c>
    </row>
    <row r="427" spans="1:13" ht="15" customHeight="1">
      <c r="A427" s="203">
        <v>421</v>
      </c>
      <c r="B427" s="127" t="s">
        <v>1221</v>
      </c>
      <c r="C427" s="127" t="s">
        <v>1317</v>
      </c>
      <c r="D427" s="127">
        <v>167.07537860074999</v>
      </c>
      <c r="E427" s="127">
        <v>416.56247107999997</v>
      </c>
      <c r="F427" s="127" t="s">
        <v>1317</v>
      </c>
      <c r="G427" s="127">
        <v>85.349324370000005</v>
      </c>
      <c r="H427" s="127" t="s">
        <v>1317</v>
      </c>
      <c r="I427" s="127" t="s">
        <v>1317</v>
      </c>
      <c r="J427" s="127" t="s">
        <v>1317</v>
      </c>
      <c r="K427" s="127" t="s">
        <v>1317</v>
      </c>
      <c r="L427" s="127" t="s">
        <v>1317</v>
      </c>
      <c r="M427" s="127">
        <v>668.9871740507499</v>
      </c>
    </row>
    <row r="428" spans="1:13" s="67" customFormat="1" ht="15" customHeight="1">
      <c r="A428" s="204">
        <v>422</v>
      </c>
      <c r="B428" s="146" t="s">
        <v>342</v>
      </c>
      <c r="C428" s="146" t="s">
        <v>1317</v>
      </c>
      <c r="D428" s="146" t="s">
        <v>1317</v>
      </c>
      <c r="E428" s="146" t="s">
        <v>1317</v>
      </c>
      <c r="F428" s="146" t="s">
        <v>1317</v>
      </c>
      <c r="G428" s="146" t="s">
        <v>1317</v>
      </c>
      <c r="H428" s="146" t="s">
        <v>1317</v>
      </c>
      <c r="I428" s="146" t="s">
        <v>1317</v>
      </c>
      <c r="J428" s="146">
        <v>668.21430638000004</v>
      </c>
      <c r="K428" s="146" t="s">
        <v>1317</v>
      </c>
      <c r="L428" s="146" t="s">
        <v>1317</v>
      </c>
      <c r="M428" s="146">
        <v>668.21430638000004</v>
      </c>
    </row>
    <row r="429" spans="1:13" ht="15" customHeight="1">
      <c r="A429" s="203">
        <v>423</v>
      </c>
      <c r="B429" s="127" t="s">
        <v>278</v>
      </c>
      <c r="C429" s="127" t="s">
        <v>1317</v>
      </c>
      <c r="D429" s="127" t="s">
        <v>1317</v>
      </c>
      <c r="E429" s="127" t="s">
        <v>1317</v>
      </c>
      <c r="F429" s="127" t="s">
        <v>1317</v>
      </c>
      <c r="G429" s="127" t="s">
        <v>1317</v>
      </c>
      <c r="H429" s="127" t="s">
        <v>1317</v>
      </c>
      <c r="I429" s="127" t="s">
        <v>1317</v>
      </c>
      <c r="J429" s="127">
        <v>666.92889142999991</v>
      </c>
      <c r="K429" s="127" t="s">
        <v>1317</v>
      </c>
      <c r="L429" s="127" t="s">
        <v>1317</v>
      </c>
      <c r="M429" s="127">
        <v>666.92889142999991</v>
      </c>
    </row>
    <row r="430" spans="1:13" s="67" customFormat="1" ht="15" customHeight="1">
      <c r="A430" s="204">
        <v>424</v>
      </c>
      <c r="B430" s="146" t="s">
        <v>1402</v>
      </c>
      <c r="C430" s="146" t="s">
        <v>1317</v>
      </c>
      <c r="D430" s="146" t="s">
        <v>1317</v>
      </c>
      <c r="E430" s="146">
        <v>38.832997810000002</v>
      </c>
      <c r="F430" s="146" t="s">
        <v>1317</v>
      </c>
      <c r="G430" s="146" t="s">
        <v>1317</v>
      </c>
      <c r="H430" s="146" t="s">
        <v>1317</v>
      </c>
      <c r="I430" s="146">
        <v>622.79696855999998</v>
      </c>
      <c r="J430" s="146" t="s">
        <v>1317</v>
      </c>
      <c r="K430" s="146" t="s">
        <v>1317</v>
      </c>
      <c r="L430" s="146" t="s">
        <v>1317</v>
      </c>
      <c r="M430" s="146">
        <v>661.62996637000003</v>
      </c>
    </row>
    <row r="431" spans="1:13" ht="15" customHeight="1">
      <c r="A431" s="203">
        <v>425</v>
      </c>
      <c r="B431" s="127" t="s">
        <v>218</v>
      </c>
      <c r="C431" s="127" t="s">
        <v>1317</v>
      </c>
      <c r="D431" s="127" t="s">
        <v>1317</v>
      </c>
      <c r="E431" s="127">
        <v>178.69047546869001</v>
      </c>
      <c r="F431" s="127" t="s">
        <v>1317</v>
      </c>
      <c r="G431" s="127">
        <v>469.01071144999997</v>
      </c>
      <c r="H431" s="127" t="s">
        <v>1317</v>
      </c>
      <c r="I431" s="127" t="s">
        <v>1317</v>
      </c>
      <c r="J431" s="127" t="s">
        <v>1317</v>
      </c>
      <c r="K431" s="127" t="s">
        <v>1317</v>
      </c>
      <c r="L431" s="127" t="s">
        <v>1317</v>
      </c>
      <c r="M431" s="127">
        <v>647.70118691868993</v>
      </c>
    </row>
    <row r="432" spans="1:13" s="67" customFormat="1" ht="15" customHeight="1">
      <c r="A432" s="204">
        <v>426</v>
      </c>
      <c r="B432" s="146" t="s">
        <v>980</v>
      </c>
      <c r="C432" s="146">
        <v>45.222527599999999</v>
      </c>
      <c r="D432" s="146">
        <v>242.08375172999999</v>
      </c>
      <c r="E432" s="146">
        <v>357.95146199999999</v>
      </c>
      <c r="F432" s="146" t="s">
        <v>1317</v>
      </c>
      <c r="G432" s="146" t="s">
        <v>1317</v>
      </c>
      <c r="H432" s="146" t="s">
        <v>1317</v>
      </c>
      <c r="I432" s="146" t="s">
        <v>1317</v>
      </c>
      <c r="J432" s="146" t="s">
        <v>1317</v>
      </c>
      <c r="K432" s="146" t="s">
        <v>1317</v>
      </c>
      <c r="L432" s="146" t="s">
        <v>1317</v>
      </c>
      <c r="M432" s="146">
        <v>645.25774133000004</v>
      </c>
    </row>
    <row r="433" spans="1:13" ht="15" customHeight="1">
      <c r="A433" s="203">
        <v>427</v>
      </c>
      <c r="B433" s="127" t="s">
        <v>287</v>
      </c>
      <c r="C433" s="127" t="s">
        <v>1317</v>
      </c>
      <c r="D433" s="127" t="s">
        <v>1317</v>
      </c>
      <c r="E433" s="127" t="s">
        <v>1317</v>
      </c>
      <c r="F433" s="127" t="s">
        <v>1317</v>
      </c>
      <c r="G433" s="127" t="s">
        <v>1317</v>
      </c>
      <c r="H433" s="127" t="s">
        <v>1317</v>
      </c>
      <c r="I433" s="127" t="s">
        <v>1317</v>
      </c>
      <c r="J433" s="127">
        <v>638.43251396000005</v>
      </c>
      <c r="K433" s="127" t="s">
        <v>1317</v>
      </c>
      <c r="L433" s="127" t="s">
        <v>1317</v>
      </c>
      <c r="M433" s="127">
        <v>638.43251396000005</v>
      </c>
    </row>
    <row r="434" spans="1:13" s="67" customFormat="1" ht="15" customHeight="1">
      <c r="A434" s="204">
        <v>428</v>
      </c>
      <c r="B434" s="146" t="s">
        <v>1060</v>
      </c>
      <c r="C434" s="146" t="s">
        <v>1317</v>
      </c>
      <c r="D434" s="146" t="s">
        <v>1317</v>
      </c>
      <c r="E434" s="146" t="s">
        <v>1317</v>
      </c>
      <c r="F434" s="146" t="s">
        <v>1317</v>
      </c>
      <c r="G434" s="146" t="s">
        <v>1317</v>
      </c>
      <c r="H434" s="146" t="s">
        <v>1317</v>
      </c>
      <c r="I434" s="146">
        <v>636.06102923000003</v>
      </c>
      <c r="J434" s="146" t="s">
        <v>1317</v>
      </c>
      <c r="K434" s="146" t="s">
        <v>1317</v>
      </c>
      <c r="L434" s="146" t="s">
        <v>1317</v>
      </c>
      <c r="M434" s="146">
        <v>636.06102923000003</v>
      </c>
    </row>
    <row r="435" spans="1:13" ht="15" customHeight="1">
      <c r="A435" s="203">
        <v>429</v>
      </c>
      <c r="B435" s="127" t="s">
        <v>871</v>
      </c>
      <c r="C435" s="127" t="s">
        <v>1317</v>
      </c>
      <c r="D435" s="127" t="s">
        <v>1317</v>
      </c>
      <c r="E435" s="127">
        <v>325.10205943</v>
      </c>
      <c r="F435" s="127" t="s">
        <v>1317</v>
      </c>
      <c r="G435" s="127" t="s">
        <v>1317</v>
      </c>
      <c r="H435" s="127" t="s">
        <v>1317</v>
      </c>
      <c r="I435" s="127">
        <v>6.5192424000000004</v>
      </c>
      <c r="J435" s="127">
        <v>301.43107830000002</v>
      </c>
      <c r="K435" s="127" t="s">
        <v>1317</v>
      </c>
      <c r="L435" s="127" t="s">
        <v>1317</v>
      </c>
      <c r="M435" s="127">
        <v>633.05238013000007</v>
      </c>
    </row>
    <row r="436" spans="1:13" s="67" customFormat="1" ht="15" customHeight="1">
      <c r="A436" s="204">
        <v>430</v>
      </c>
      <c r="B436" s="146" t="s">
        <v>536</v>
      </c>
      <c r="C436" s="146" t="s">
        <v>1317</v>
      </c>
      <c r="D436" s="146" t="s">
        <v>1317</v>
      </c>
      <c r="E436" s="146" t="s">
        <v>1317</v>
      </c>
      <c r="F436" s="146" t="s">
        <v>1317</v>
      </c>
      <c r="G436" s="146" t="s">
        <v>1317</v>
      </c>
      <c r="H436" s="146" t="s">
        <v>1317</v>
      </c>
      <c r="I436" s="146">
        <v>632.85479691</v>
      </c>
      <c r="J436" s="146" t="s">
        <v>1317</v>
      </c>
      <c r="K436" s="146" t="s">
        <v>1317</v>
      </c>
      <c r="L436" s="146" t="s">
        <v>1317</v>
      </c>
      <c r="M436" s="146">
        <v>632.85479691</v>
      </c>
    </row>
    <row r="437" spans="1:13" ht="15" customHeight="1">
      <c r="A437" s="203">
        <v>431</v>
      </c>
      <c r="B437" s="127" t="s">
        <v>766</v>
      </c>
      <c r="C437" s="127" t="s">
        <v>1317</v>
      </c>
      <c r="D437" s="127" t="s">
        <v>1317</v>
      </c>
      <c r="E437" s="127" t="s">
        <v>1317</v>
      </c>
      <c r="F437" s="127" t="s">
        <v>1317</v>
      </c>
      <c r="G437" s="127" t="s">
        <v>1317</v>
      </c>
      <c r="H437" s="127" t="s">
        <v>1317</v>
      </c>
      <c r="I437" s="127">
        <v>18.88786189</v>
      </c>
      <c r="J437" s="127">
        <v>607.8824824400001</v>
      </c>
      <c r="K437" s="127" t="s">
        <v>1317</v>
      </c>
      <c r="L437" s="127" t="s">
        <v>1317</v>
      </c>
      <c r="M437" s="127">
        <v>626.77034433000006</v>
      </c>
    </row>
    <row r="438" spans="1:13" s="67" customFormat="1" ht="15" customHeight="1">
      <c r="A438" s="204">
        <v>432</v>
      </c>
      <c r="B438" s="146" t="s">
        <v>1223</v>
      </c>
      <c r="C438" s="146">
        <v>62.98519271</v>
      </c>
      <c r="D438" s="146" t="s">
        <v>1317</v>
      </c>
      <c r="E438" s="146">
        <v>61.950089290000001</v>
      </c>
      <c r="F438" s="146" t="s">
        <v>1317</v>
      </c>
      <c r="G438" s="146" t="s">
        <v>1317</v>
      </c>
      <c r="H438" s="146" t="s">
        <v>1317</v>
      </c>
      <c r="I438" s="146" t="s">
        <v>1317</v>
      </c>
      <c r="J438" s="146">
        <v>499.12203826000001</v>
      </c>
      <c r="K438" s="146" t="s">
        <v>1317</v>
      </c>
      <c r="L438" s="146" t="s">
        <v>1317</v>
      </c>
      <c r="M438" s="146">
        <v>624.05732025999998</v>
      </c>
    </row>
    <row r="439" spans="1:13" ht="15" customHeight="1">
      <c r="A439" s="203">
        <v>433</v>
      </c>
      <c r="B439" s="127" t="s">
        <v>689</v>
      </c>
      <c r="C439" s="127" t="s">
        <v>1317</v>
      </c>
      <c r="D439" s="127" t="s">
        <v>1317</v>
      </c>
      <c r="E439" s="127">
        <v>5.8284294400000007</v>
      </c>
      <c r="F439" s="127" t="s">
        <v>1317</v>
      </c>
      <c r="G439" s="127" t="s">
        <v>1317</v>
      </c>
      <c r="H439" s="127" t="s">
        <v>1317</v>
      </c>
      <c r="I439" s="127" t="s">
        <v>1317</v>
      </c>
      <c r="J439" s="127">
        <v>618.16524654</v>
      </c>
      <c r="K439" s="127" t="s">
        <v>1317</v>
      </c>
      <c r="L439" s="127" t="s">
        <v>1317</v>
      </c>
      <c r="M439" s="127">
        <v>623.99367598000003</v>
      </c>
    </row>
    <row r="440" spans="1:13" s="67" customFormat="1" ht="15" customHeight="1">
      <c r="A440" s="204">
        <v>434</v>
      </c>
      <c r="B440" s="146" t="s">
        <v>562</v>
      </c>
      <c r="C440" s="146" t="s">
        <v>1317</v>
      </c>
      <c r="D440" s="146">
        <v>225.57664896</v>
      </c>
      <c r="E440" s="146">
        <v>394.90382075000002</v>
      </c>
      <c r="F440" s="146" t="s">
        <v>1317</v>
      </c>
      <c r="G440" s="146" t="s">
        <v>1317</v>
      </c>
      <c r="H440" s="146" t="s">
        <v>1317</v>
      </c>
      <c r="I440" s="146" t="s">
        <v>1317</v>
      </c>
      <c r="J440" s="146" t="s">
        <v>1317</v>
      </c>
      <c r="K440" s="146" t="s">
        <v>1317</v>
      </c>
      <c r="L440" s="146" t="s">
        <v>1317</v>
      </c>
      <c r="M440" s="146">
        <v>620.48046971000008</v>
      </c>
    </row>
    <row r="441" spans="1:13" ht="15" customHeight="1">
      <c r="A441" s="203">
        <v>435</v>
      </c>
      <c r="B441" s="127" t="s">
        <v>753</v>
      </c>
      <c r="C441" s="127" t="s">
        <v>1317</v>
      </c>
      <c r="D441" s="127" t="s">
        <v>1317</v>
      </c>
      <c r="E441" s="127" t="s">
        <v>1317</v>
      </c>
      <c r="F441" s="127" t="s">
        <v>1317</v>
      </c>
      <c r="G441" s="127" t="s">
        <v>1317</v>
      </c>
      <c r="H441" s="127" t="s">
        <v>1317</v>
      </c>
      <c r="I441" s="127" t="s">
        <v>1317</v>
      </c>
      <c r="J441" s="127">
        <v>618.31968430999996</v>
      </c>
      <c r="K441" s="127" t="s">
        <v>1317</v>
      </c>
      <c r="L441" s="127" t="s">
        <v>1317</v>
      </c>
      <c r="M441" s="127">
        <v>618.31968430999996</v>
      </c>
    </row>
    <row r="442" spans="1:13" s="67" customFormat="1" ht="15" customHeight="1">
      <c r="A442" s="204">
        <v>436</v>
      </c>
      <c r="B442" s="146" t="s">
        <v>727</v>
      </c>
      <c r="C442" s="146">
        <v>16.894617409999999</v>
      </c>
      <c r="D442" s="146">
        <v>7.7854013600000007</v>
      </c>
      <c r="E442" s="146">
        <v>576.77355975</v>
      </c>
      <c r="F442" s="146" t="s">
        <v>1317</v>
      </c>
      <c r="G442" s="146" t="s">
        <v>1317</v>
      </c>
      <c r="H442" s="146" t="s">
        <v>1317</v>
      </c>
      <c r="I442" s="146" t="s">
        <v>1317</v>
      </c>
      <c r="J442" s="146">
        <v>15.91524532</v>
      </c>
      <c r="K442" s="146" t="s">
        <v>1317</v>
      </c>
      <c r="L442" s="146" t="s">
        <v>1317</v>
      </c>
      <c r="M442" s="146">
        <v>617.36882384</v>
      </c>
    </row>
    <row r="443" spans="1:13" ht="15" customHeight="1">
      <c r="A443" s="203">
        <v>437</v>
      </c>
      <c r="B443" s="127" t="s">
        <v>327</v>
      </c>
      <c r="C443" s="127" t="s">
        <v>1317</v>
      </c>
      <c r="D443" s="127">
        <v>24.39243038</v>
      </c>
      <c r="E443" s="127">
        <v>76.439273220000004</v>
      </c>
      <c r="F443" s="127" t="s">
        <v>1317</v>
      </c>
      <c r="G443" s="127">
        <v>8.7504297200000014</v>
      </c>
      <c r="H443" s="127" t="s">
        <v>1317</v>
      </c>
      <c r="I443" s="127">
        <v>488.55953987999999</v>
      </c>
      <c r="J443" s="127">
        <v>7.5298587999999995</v>
      </c>
      <c r="K443" s="127">
        <v>9.6953551600000001</v>
      </c>
      <c r="L443" s="127" t="s">
        <v>1317</v>
      </c>
      <c r="M443" s="127">
        <v>615.36688716000003</v>
      </c>
    </row>
    <row r="444" spans="1:13" s="67" customFormat="1" ht="15" customHeight="1">
      <c r="A444" s="204">
        <v>438</v>
      </c>
      <c r="B444" s="146" t="s">
        <v>135</v>
      </c>
      <c r="C444" s="146" t="s">
        <v>1317</v>
      </c>
      <c r="D444" s="146" t="s">
        <v>1317</v>
      </c>
      <c r="E444" s="146" t="s">
        <v>1317</v>
      </c>
      <c r="F444" s="146" t="s">
        <v>1317</v>
      </c>
      <c r="G444" s="146" t="s">
        <v>1317</v>
      </c>
      <c r="H444" s="146" t="s">
        <v>1317</v>
      </c>
      <c r="I444" s="146" t="s">
        <v>1317</v>
      </c>
      <c r="J444" s="146">
        <v>40.509375219999995</v>
      </c>
      <c r="K444" s="146">
        <v>573.43011979999994</v>
      </c>
      <c r="L444" s="146" t="s">
        <v>1317</v>
      </c>
      <c r="M444" s="146">
        <v>613.93949501999998</v>
      </c>
    </row>
    <row r="445" spans="1:13" ht="15" customHeight="1">
      <c r="A445" s="203">
        <v>439</v>
      </c>
      <c r="B445" s="127" t="s">
        <v>557</v>
      </c>
      <c r="C445" s="127" t="s">
        <v>1317</v>
      </c>
      <c r="D445" s="127">
        <v>334.31843355000001</v>
      </c>
      <c r="E445" s="127">
        <v>206.08754780999999</v>
      </c>
      <c r="F445" s="127" t="s">
        <v>1317</v>
      </c>
      <c r="G445" s="127">
        <v>71.513339359170004</v>
      </c>
      <c r="H445" s="127" t="s">
        <v>1317</v>
      </c>
      <c r="I445" s="127" t="s">
        <v>1317</v>
      </c>
      <c r="J445" s="127" t="s">
        <v>1317</v>
      </c>
      <c r="K445" s="127" t="s">
        <v>1317</v>
      </c>
      <c r="L445" s="127" t="s">
        <v>1317</v>
      </c>
      <c r="M445" s="127">
        <v>611.91932071916995</v>
      </c>
    </row>
    <row r="446" spans="1:13" s="67" customFormat="1" ht="15" customHeight="1">
      <c r="A446" s="204">
        <v>440</v>
      </c>
      <c r="B446" s="146" t="s">
        <v>877</v>
      </c>
      <c r="C446" s="146" t="s">
        <v>1317</v>
      </c>
      <c r="D446" s="146" t="s">
        <v>1317</v>
      </c>
      <c r="E446" s="146">
        <v>581.84708689000001</v>
      </c>
      <c r="F446" s="146" t="s">
        <v>1317</v>
      </c>
      <c r="G446" s="146" t="s">
        <v>1317</v>
      </c>
      <c r="H446" s="146" t="s">
        <v>1317</v>
      </c>
      <c r="I446" s="146" t="s">
        <v>1317</v>
      </c>
      <c r="J446" s="146">
        <v>27.189628600000002</v>
      </c>
      <c r="K446" s="146" t="s">
        <v>1317</v>
      </c>
      <c r="L446" s="146" t="s">
        <v>1317</v>
      </c>
      <c r="M446" s="146">
        <v>609.03671549000001</v>
      </c>
    </row>
    <row r="447" spans="1:13" ht="15" customHeight="1">
      <c r="A447" s="203">
        <v>441</v>
      </c>
      <c r="B447" s="127" t="s">
        <v>78</v>
      </c>
      <c r="C447" s="127">
        <v>81.286587049999994</v>
      </c>
      <c r="D447" s="127" t="s">
        <v>1317</v>
      </c>
      <c r="E447" s="127">
        <v>379.62720813999999</v>
      </c>
      <c r="F447" s="127" t="s">
        <v>1317</v>
      </c>
      <c r="G447" s="127">
        <v>147.66774144999999</v>
      </c>
      <c r="H447" s="127" t="s">
        <v>1317</v>
      </c>
      <c r="I447" s="127" t="s">
        <v>1317</v>
      </c>
      <c r="J447" s="127" t="s">
        <v>1317</v>
      </c>
      <c r="K447" s="127" t="s">
        <v>1317</v>
      </c>
      <c r="L447" s="127" t="s">
        <v>1317</v>
      </c>
      <c r="M447" s="127">
        <v>608.58153663999997</v>
      </c>
    </row>
    <row r="448" spans="1:13" s="67" customFormat="1" ht="15" customHeight="1">
      <c r="A448" s="204">
        <v>442</v>
      </c>
      <c r="B448" s="146" t="s">
        <v>345</v>
      </c>
      <c r="C448" s="146">
        <v>157.75615475000001</v>
      </c>
      <c r="D448" s="146">
        <v>74.533837009999999</v>
      </c>
      <c r="E448" s="146">
        <v>313.78116368624001</v>
      </c>
      <c r="F448" s="146" t="s">
        <v>1317</v>
      </c>
      <c r="G448" s="146">
        <v>55.756774390000004</v>
      </c>
      <c r="H448" s="146" t="s">
        <v>1317</v>
      </c>
      <c r="I448" s="146" t="s">
        <v>1317</v>
      </c>
      <c r="J448" s="146" t="s">
        <v>1317</v>
      </c>
      <c r="K448" s="146" t="s">
        <v>1317</v>
      </c>
      <c r="L448" s="146" t="s">
        <v>1317</v>
      </c>
      <c r="M448" s="146">
        <v>601.82792983624006</v>
      </c>
    </row>
    <row r="449" spans="1:13" ht="15" customHeight="1">
      <c r="A449" s="203">
        <v>443</v>
      </c>
      <c r="B449" s="127" t="s">
        <v>338</v>
      </c>
      <c r="C449" s="127" t="s">
        <v>1317</v>
      </c>
      <c r="D449" s="127">
        <v>598.98287344999005</v>
      </c>
      <c r="E449" s="127" t="s">
        <v>1317</v>
      </c>
      <c r="F449" s="127" t="s">
        <v>1317</v>
      </c>
      <c r="G449" s="127" t="s">
        <v>1317</v>
      </c>
      <c r="H449" s="127" t="s">
        <v>1317</v>
      </c>
      <c r="I449" s="127" t="s">
        <v>1317</v>
      </c>
      <c r="J449" s="127" t="s">
        <v>1317</v>
      </c>
      <c r="K449" s="127" t="s">
        <v>1317</v>
      </c>
      <c r="L449" s="127" t="s">
        <v>1317</v>
      </c>
      <c r="M449" s="127">
        <v>598.98287344999005</v>
      </c>
    </row>
    <row r="450" spans="1:13" s="67" customFormat="1" ht="15" customHeight="1">
      <c r="A450" s="204">
        <v>444</v>
      </c>
      <c r="B450" s="146" t="s">
        <v>487</v>
      </c>
      <c r="C450" s="146" t="s">
        <v>1317</v>
      </c>
      <c r="D450" s="146" t="s">
        <v>1317</v>
      </c>
      <c r="E450" s="146">
        <v>596.24021371000003</v>
      </c>
      <c r="F450" s="146" t="s">
        <v>1317</v>
      </c>
      <c r="G450" s="146" t="s">
        <v>1317</v>
      </c>
      <c r="H450" s="146" t="s">
        <v>1317</v>
      </c>
      <c r="I450" s="146" t="s">
        <v>1317</v>
      </c>
      <c r="J450" s="146" t="s">
        <v>1317</v>
      </c>
      <c r="K450" s="146" t="s">
        <v>1317</v>
      </c>
      <c r="L450" s="146" t="s">
        <v>1317</v>
      </c>
      <c r="M450" s="146">
        <v>596.24021371000003</v>
      </c>
    </row>
    <row r="451" spans="1:13" ht="15" customHeight="1">
      <c r="A451" s="203">
        <v>445</v>
      </c>
      <c r="B451" s="127" t="s">
        <v>291</v>
      </c>
      <c r="C451" s="127">
        <v>79.872175920000004</v>
      </c>
      <c r="D451" s="127" t="s">
        <v>1317</v>
      </c>
      <c r="E451" s="127" t="s">
        <v>1317</v>
      </c>
      <c r="F451" s="127" t="s">
        <v>1317</v>
      </c>
      <c r="G451" s="127" t="s">
        <v>1317</v>
      </c>
      <c r="H451" s="127" t="s">
        <v>1317</v>
      </c>
      <c r="I451" s="127">
        <v>226.30443858000001</v>
      </c>
      <c r="J451" s="127">
        <v>8.5714836999999999</v>
      </c>
      <c r="K451" s="127">
        <v>281.40532024999999</v>
      </c>
      <c r="L451" s="127" t="s">
        <v>1317</v>
      </c>
      <c r="M451" s="127">
        <v>596.15341845</v>
      </c>
    </row>
    <row r="452" spans="1:13" s="67" customFormat="1" ht="15" customHeight="1">
      <c r="A452" s="204">
        <v>446</v>
      </c>
      <c r="B452" s="146" t="s">
        <v>1136</v>
      </c>
      <c r="C452" s="146" t="s">
        <v>1317</v>
      </c>
      <c r="D452" s="146" t="s">
        <v>1317</v>
      </c>
      <c r="E452" s="146" t="s">
        <v>1317</v>
      </c>
      <c r="F452" s="146" t="s">
        <v>1317</v>
      </c>
      <c r="G452" s="146" t="s">
        <v>1317</v>
      </c>
      <c r="H452" s="146" t="s">
        <v>1317</v>
      </c>
      <c r="I452" s="146" t="s">
        <v>1317</v>
      </c>
      <c r="J452" s="146">
        <v>594.45469182000011</v>
      </c>
      <c r="K452" s="146" t="s">
        <v>1317</v>
      </c>
      <c r="L452" s="146" t="s">
        <v>1317</v>
      </c>
      <c r="M452" s="146">
        <v>594.45469182000011</v>
      </c>
    </row>
    <row r="453" spans="1:13" ht="15" customHeight="1">
      <c r="A453" s="203">
        <v>447</v>
      </c>
      <c r="B453" s="127" t="s">
        <v>1074</v>
      </c>
      <c r="C453" s="127">
        <v>258.76891449999999</v>
      </c>
      <c r="D453" s="127" t="s">
        <v>1317</v>
      </c>
      <c r="E453" s="127">
        <v>335.44518350999999</v>
      </c>
      <c r="F453" s="127" t="s">
        <v>1317</v>
      </c>
      <c r="G453" s="127" t="s">
        <v>1317</v>
      </c>
      <c r="H453" s="127" t="s">
        <v>1317</v>
      </c>
      <c r="I453" s="127" t="s">
        <v>1317</v>
      </c>
      <c r="J453" s="127" t="s">
        <v>1317</v>
      </c>
      <c r="K453" s="127" t="s">
        <v>1317</v>
      </c>
      <c r="L453" s="127" t="s">
        <v>1317</v>
      </c>
      <c r="M453" s="127">
        <v>594.21409801000004</v>
      </c>
    </row>
    <row r="454" spans="1:13" s="67" customFormat="1" ht="15" customHeight="1">
      <c r="A454" s="204">
        <v>448</v>
      </c>
      <c r="B454" s="146" t="s">
        <v>224</v>
      </c>
      <c r="C454" s="146">
        <v>61.971883439999999</v>
      </c>
      <c r="D454" s="146">
        <v>483.91399451999996</v>
      </c>
      <c r="E454" s="146">
        <v>33.956978540000001</v>
      </c>
      <c r="F454" s="146" t="s">
        <v>1317</v>
      </c>
      <c r="G454" s="146">
        <v>13.63003548</v>
      </c>
      <c r="H454" s="146" t="s">
        <v>1317</v>
      </c>
      <c r="I454" s="146" t="s">
        <v>1317</v>
      </c>
      <c r="J454" s="146" t="s">
        <v>1317</v>
      </c>
      <c r="K454" s="146" t="s">
        <v>1317</v>
      </c>
      <c r="L454" s="146" t="s">
        <v>1317</v>
      </c>
      <c r="M454" s="146">
        <v>593.47289197999999</v>
      </c>
    </row>
    <row r="455" spans="1:13" ht="15" customHeight="1">
      <c r="A455" s="203">
        <v>449</v>
      </c>
      <c r="B455" s="127" t="s">
        <v>368</v>
      </c>
      <c r="C455" s="127">
        <v>433.78329552999998</v>
      </c>
      <c r="D455" s="127">
        <v>10.86319439</v>
      </c>
      <c r="E455" s="127">
        <v>72.781449730000006</v>
      </c>
      <c r="F455" s="127" t="s">
        <v>1317</v>
      </c>
      <c r="G455" s="127" t="s">
        <v>1317</v>
      </c>
      <c r="H455" s="127" t="s">
        <v>1317</v>
      </c>
      <c r="I455" s="127">
        <v>75.363021219999993</v>
      </c>
      <c r="J455" s="127" t="s">
        <v>1317</v>
      </c>
      <c r="K455" s="127" t="s">
        <v>1317</v>
      </c>
      <c r="L455" s="127" t="s">
        <v>1317</v>
      </c>
      <c r="M455" s="127">
        <v>592.79096086999994</v>
      </c>
    </row>
    <row r="456" spans="1:13" s="67" customFormat="1" ht="15" customHeight="1">
      <c r="A456" s="204">
        <v>450</v>
      </c>
      <c r="B456" s="146" t="s">
        <v>709</v>
      </c>
      <c r="C456" s="146">
        <v>17.470025249999999</v>
      </c>
      <c r="D456" s="146">
        <v>39.446727799999998</v>
      </c>
      <c r="E456" s="146">
        <v>68.003554680000008</v>
      </c>
      <c r="F456" s="146" t="s">
        <v>1317</v>
      </c>
      <c r="G456" s="146">
        <v>63.051007689999999</v>
      </c>
      <c r="H456" s="146" t="s">
        <v>1317</v>
      </c>
      <c r="I456" s="146">
        <v>404.24440702999999</v>
      </c>
      <c r="J456" s="146" t="s">
        <v>1317</v>
      </c>
      <c r="K456" s="146" t="s">
        <v>1317</v>
      </c>
      <c r="L456" s="146" t="s">
        <v>1317</v>
      </c>
      <c r="M456" s="146">
        <v>592.21572244999993</v>
      </c>
    </row>
    <row r="457" spans="1:13" ht="15" customHeight="1">
      <c r="A457" s="203">
        <v>451</v>
      </c>
      <c r="B457" s="127" t="s">
        <v>251</v>
      </c>
      <c r="C457" s="127" t="s">
        <v>1317</v>
      </c>
      <c r="D457" s="127">
        <v>591.45993700999998</v>
      </c>
      <c r="E457" s="127" t="s">
        <v>1317</v>
      </c>
      <c r="F457" s="127" t="s">
        <v>1317</v>
      </c>
      <c r="G457" s="127" t="s">
        <v>1317</v>
      </c>
      <c r="H457" s="127" t="s">
        <v>1317</v>
      </c>
      <c r="I457" s="127" t="s">
        <v>1317</v>
      </c>
      <c r="J457" s="127" t="s">
        <v>1317</v>
      </c>
      <c r="K457" s="127" t="s">
        <v>1317</v>
      </c>
      <c r="L457" s="127" t="s">
        <v>1317</v>
      </c>
      <c r="M457" s="127">
        <v>591.45993700999998</v>
      </c>
    </row>
    <row r="458" spans="1:13" s="67" customFormat="1" ht="15" customHeight="1">
      <c r="A458" s="204">
        <v>452</v>
      </c>
      <c r="B458" s="146" t="s">
        <v>1016</v>
      </c>
      <c r="C458" s="146" t="s">
        <v>1317</v>
      </c>
      <c r="D458" s="146" t="s">
        <v>1317</v>
      </c>
      <c r="E458" s="146">
        <v>587.51395563999995</v>
      </c>
      <c r="F458" s="146" t="s">
        <v>1317</v>
      </c>
      <c r="G458" s="146" t="s">
        <v>1317</v>
      </c>
      <c r="H458" s="146" t="s">
        <v>1317</v>
      </c>
      <c r="I458" s="146" t="s">
        <v>1317</v>
      </c>
      <c r="J458" s="146" t="s">
        <v>1317</v>
      </c>
      <c r="K458" s="146" t="s">
        <v>1317</v>
      </c>
      <c r="L458" s="146" t="s">
        <v>1317</v>
      </c>
      <c r="M458" s="146">
        <v>587.51395563999995</v>
      </c>
    </row>
    <row r="459" spans="1:13" ht="15" customHeight="1">
      <c r="A459" s="203">
        <v>453</v>
      </c>
      <c r="B459" s="127" t="s">
        <v>1005</v>
      </c>
      <c r="C459" s="127" t="s">
        <v>1317</v>
      </c>
      <c r="D459" s="127">
        <v>144.57167333999999</v>
      </c>
      <c r="E459" s="127">
        <v>394.98151918999997</v>
      </c>
      <c r="F459" s="127" t="s">
        <v>1317</v>
      </c>
      <c r="G459" s="127">
        <v>43.529710619999996</v>
      </c>
      <c r="H459" s="127" t="s">
        <v>1317</v>
      </c>
      <c r="I459" s="127" t="s">
        <v>1317</v>
      </c>
      <c r="J459" s="127" t="s">
        <v>1317</v>
      </c>
      <c r="K459" s="127" t="s">
        <v>1317</v>
      </c>
      <c r="L459" s="127" t="s">
        <v>1317</v>
      </c>
      <c r="M459" s="127">
        <v>583.08290314999988</v>
      </c>
    </row>
    <row r="460" spans="1:13" s="67" customFormat="1" ht="15" customHeight="1">
      <c r="A460" s="204">
        <v>454</v>
      </c>
      <c r="B460" s="146" t="s">
        <v>1052</v>
      </c>
      <c r="C460" s="146" t="s">
        <v>1317</v>
      </c>
      <c r="D460" s="146" t="s">
        <v>1317</v>
      </c>
      <c r="E460" s="146">
        <v>38.190039990000002</v>
      </c>
      <c r="F460" s="146" t="s">
        <v>1317</v>
      </c>
      <c r="G460" s="146" t="s">
        <v>1317</v>
      </c>
      <c r="H460" s="146" t="s">
        <v>1317</v>
      </c>
      <c r="I460" s="146" t="s">
        <v>1317</v>
      </c>
      <c r="J460" s="146">
        <v>536.87739621000003</v>
      </c>
      <c r="K460" s="146" t="s">
        <v>1317</v>
      </c>
      <c r="L460" s="146" t="s">
        <v>1317</v>
      </c>
      <c r="M460" s="146">
        <v>575.06743619999997</v>
      </c>
    </row>
    <row r="461" spans="1:13" ht="15" customHeight="1">
      <c r="A461" s="203">
        <v>455</v>
      </c>
      <c r="B461" s="127" t="s">
        <v>914</v>
      </c>
      <c r="C461" s="127" t="s">
        <v>1317</v>
      </c>
      <c r="D461" s="127">
        <v>563.81084315999999</v>
      </c>
      <c r="E461" s="127" t="s">
        <v>1317</v>
      </c>
      <c r="F461" s="127" t="s">
        <v>1317</v>
      </c>
      <c r="G461" s="127">
        <v>8.4600338000000015</v>
      </c>
      <c r="H461" s="127" t="s">
        <v>1317</v>
      </c>
      <c r="I461" s="127" t="s">
        <v>1317</v>
      </c>
      <c r="J461" s="127" t="s">
        <v>1317</v>
      </c>
      <c r="K461" s="127" t="s">
        <v>1317</v>
      </c>
      <c r="L461" s="127" t="s">
        <v>1317</v>
      </c>
      <c r="M461" s="127">
        <v>572.27087696000001</v>
      </c>
    </row>
    <row r="462" spans="1:13" s="67" customFormat="1" ht="15" customHeight="1">
      <c r="A462" s="204">
        <v>456</v>
      </c>
      <c r="B462" s="146" t="s">
        <v>418</v>
      </c>
      <c r="C462" s="146" t="s">
        <v>1317</v>
      </c>
      <c r="D462" s="146">
        <v>571.89748817999998</v>
      </c>
      <c r="E462" s="146" t="s">
        <v>1317</v>
      </c>
      <c r="F462" s="146" t="s">
        <v>1317</v>
      </c>
      <c r="G462" s="146" t="s">
        <v>1317</v>
      </c>
      <c r="H462" s="146" t="s">
        <v>1317</v>
      </c>
      <c r="I462" s="146" t="s">
        <v>1317</v>
      </c>
      <c r="J462" s="146" t="s">
        <v>1317</v>
      </c>
      <c r="K462" s="146" t="s">
        <v>1317</v>
      </c>
      <c r="L462" s="146" t="s">
        <v>1317</v>
      </c>
      <c r="M462" s="146">
        <v>571.89748817999998</v>
      </c>
    </row>
    <row r="463" spans="1:13" ht="15" customHeight="1">
      <c r="A463" s="203">
        <v>457</v>
      </c>
      <c r="B463" s="127" t="s">
        <v>34</v>
      </c>
      <c r="C463" s="127" t="s">
        <v>1317</v>
      </c>
      <c r="D463" s="127">
        <v>263.98086068000003</v>
      </c>
      <c r="E463" s="127">
        <v>275.8379132</v>
      </c>
      <c r="F463" s="127" t="s">
        <v>1317</v>
      </c>
      <c r="G463" s="127">
        <v>29.79232876</v>
      </c>
      <c r="H463" s="127" t="s">
        <v>1317</v>
      </c>
      <c r="I463" s="127" t="s">
        <v>1317</v>
      </c>
      <c r="J463" s="127" t="s">
        <v>1317</v>
      </c>
      <c r="K463" s="127" t="s">
        <v>1317</v>
      </c>
      <c r="L463" s="127" t="s">
        <v>1317</v>
      </c>
      <c r="M463" s="127">
        <v>569.61110264000001</v>
      </c>
    </row>
    <row r="464" spans="1:13" s="67" customFormat="1" ht="15" customHeight="1">
      <c r="A464" s="204">
        <v>458</v>
      </c>
      <c r="B464" s="146" t="s">
        <v>750</v>
      </c>
      <c r="C464" s="146">
        <v>148.71953233000002</v>
      </c>
      <c r="D464" s="146" t="s">
        <v>1317</v>
      </c>
      <c r="E464" s="146">
        <v>48.199538029999999</v>
      </c>
      <c r="F464" s="146" t="s">
        <v>1317</v>
      </c>
      <c r="G464" s="146" t="s">
        <v>1317</v>
      </c>
      <c r="H464" s="146" t="s">
        <v>1317</v>
      </c>
      <c r="I464" s="146">
        <v>347.62003408999999</v>
      </c>
      <c r="J464" s="146">
        <v>21.056509999999999</v>
      </c>
      <c r="K464" s="146" t="s">
        <v>1317</v>
      </c>
      <c r="L464" s="146" t="s">
        <v>1317</v>
      </c>
      <c r="M464" s="146">
        <v>565.59561444999997</v>
      </c>
    </row>
    <row r="465" spans="1:13" ht="15" customHeight="1">
      <c r="A465" s="203">
        <v>459</v>
      </c>
      <c r="B465" s="127" t="s">
        <v>1081</v>
      </c>
      <c r="C465" s="127" t="s">
        <v>1317</v>
      </c>
      <c r="D465" s="127" t="s">
        <v>1317</v>
      </c>
      <c r="E465" s="127" t="s">
        <v>1317</v>
      </c>
      <c r="F465" s="127" t="s">
        <v>1317</v>
      </c>
      <c r="G465" s="127" t="s">
        <v>1317</v>
      </c>
      <c r="H465" s="127" t="s">
        <v>1317</v>
      </c>
      <c r="I465" s="127">
        <v>564.83500001000004</v>
      </c>
      <c r="J465" s="127" t="s">
        <v>1317</v>
      </c>
      <c r="K465" s="127" t="s">
        <v>1317</v>
      </c>
      <c r="L465" s="127" t="s">
        <v>1317</v>
      </c>
      <c r="M465" s="127">
        <v>564.83500001000004</v>
      </c>
    </row>
    <row r="466" spans="1:13" s="67" customFormat="1" ht="15" customHeight="1">
      <c r="A466" s="204">
        <v>460</v>
      </c>
      <c r="B466" s="146" t="s">
        <v>210</v>
      </c>
      <c r="C466" s="146" t="s">
        <v>1317</v>
      </c>
      <c r="D466" s="146" t="s">
        <v>1317</v>
      </c>
      <c r="E466" s="146" t="s">
        <v>1317</v>
      </c>
      <c r="F466" s="146" t="s">
        <v>1317</v>
      </c>
      <c r="G466" s="146" t="s">
        <v>1317</v>
      </c>
      <c r="H466" s="146" t="s">
        <v>1317</v>
      </c>
      <c r="I466" s="146" t="s">
        <v>1317</v>
      </c>
      <c r="J466" s="146">
        <v>563.53402745000005</v>
      </c>
      <c r="K466" s="146" t="s">
        <v>1317</v>
      </c>
      <c r="L466" s="146" t="s">
        <v>1317</v>
      </c>
      <c r="M466" s="146">
        <v>563.53402745000005</v>
      </c>
    </row>
    <row r="467" spans="1:13" ht="15" customHeight="1">
      <c r="A467" s="203">
        <v>461</v>
      </c>
      <c r="B467" s="127" t="s">
        <v>577</v>
      </c>
      <c r="C467" s="127" t="s">
        <v>1317</v>
      </c>
      <c r="D467" s="127">
        <v>1.6016116499999999</v>
      </c>
      <c r="E467" s="127">
        <v>75.370627339999999</v>
      </c>
      <c r="F467" s="127" t="s">
        <v>1317</v>
      </c>
      <c r="G467" s="127" t="s">
        <v>1317</v>
      </c>
      <c r="H467" s="127" t="s">
        <v>1317</v>
      </c>
      <c r="I467" s="127">
        <v>199.1019096</v>
      </c>
      <c r="J467" s="127">
        <v>286.59926923</v>
      </c>
      <c r="K467" s="127" t="s">
        <v>1317</v>
      </c>
      <c r="L467" s="127" t="s">
        <v>1317</v>
      </c>
      <c r="M467" s="127">
        <v>562.67341781999994</v>
      </c>
    </row>
    <row r="468" spans="1:13" s="67" customFormat="1" ht="15" customHeight="1">
      <c r="A468" s="204">
        <v>462</v>
      </c>
      <c r="B468" s="146" t="s">
        <v>1089</v>
      </c>
      <c r="C468" s="146" t="s">
        <v>1317</v>
      </c>
      <c r="D468" s="146" t="s">
        <v>1317</v>
      </c>
      <c r="E468" s="146" t="s">
        <v>1317</v>
      </c>
      <c r="F468" s="146" t="s">
        <v>1317</v>
      </c>
      <c r="G468" s="146" t="s">
        <v>1317</v>
      </c>
      <c r="H468" s="146" t="s">
        <v>1317</v>
      </c>
      <c r="I468" s="146">
        <v>539.55852158000005</v>
      </c>
      <c r="J468" s="146">
        <v>12.295895529999999</v>
      </c>
      <c r="K468" s="146" t="s">
        <v>1317</v>
      </c>
      <c r="L468" s="146" t="s">
        <v>1317</v>
      </c>
      <c r="M468" s="146">
        <v>551.8544171100001</v>
      </c>
    </row>
    <row r="469" spans="1:13" ht="15" customHeight="1">
      <c r="A469" s="203">
        <v>463</v>
      </c>
      <c r="B469" s="127" t="s">
        <v>866</v>
      </c>
      <c r="C469" s="127">
        <v>47.578534259999998</v>
      </c>
      <c r="D469" s="127">
        <v>122.38427182</v>
      </c>
      <c r="E469" s="127">
        <v>199.23183896</v>
      </c>
      <c r="F469" s="127" t="s">
        <v>1317</v>
      </c>
      <c r="G469" s="127" t="s">
        <v>1317</v>
      </c>
      <c r="H469" s="127" t="s">
        <v>1317</v>
      </c>
      <c r="I469" s="127">
        <v>145.76047500000001</v>
      </c>
      <c r="J469" s="127" t="s">
        <v>1317</v>
      </c>
      <c r="K469" s="127">
        <v>35.95930594</v>
      </c>
      <c r="L469" s="127" t="s">
        <v>1317</v>
      </c>
      <c r="M469" s="127">
        <v>550.91442598000003</v>
      </c>
    </row>
    <row r="470" spans="1:13" s="67" customFormat="1" ht="15" customHeight="1">
      <c r="A470" s="204">
        <v>464</v>
      </c>
      <c r="B470" s="146" t="s">
        <v>250</v>
      </c>
      <c r="C470" s="146" t="s">
        <v>1317</v>
      </c>
      <c r="D470" s="146">
        <v>413.56599947000001</v>
      </c>
      <c r="E470" s="146">
        <v>38.304408189999997</v>
      </c>
      <c r="F470" s="146" t="s">
        <v>1317</v>
      </c>
      <c r="G470" s="146">
        <v>86.30159544</v>
      </c>
      <c r="H470" s="146" t="s">
        <v>1317</v>
      </c>
      <c r="I470" s="146" t="s">
        <v>1317</v>
      </c>
      <c r="J470" s="146" t="s">
        <v>1317</v>
      </c>
      <c r="K470" s="146" t="s">
        <v>1317</v>
      </c>
      <c r="L470" s="146" t="s">
        <v>1317</v>
      </c>
      <c r="M470" s="146">
        <v>538.17200309999998</v>
      </c>
    </row>
    <row r="471" spans="1:13" ht="15" customHeight="1">
      <c r="A471" s="203">
        <v>465</v>
      </c>
      <c r="B471" s="127" t="s">
        <v>296</v>
      </c>
      <c r="C471" s="127" t="s">
        <v>1317</v>
      </c>
      <c r="D471" s="127">
        <v>534.11550768999996</v>
      </c>
      <c r="E471" s="127" t="s">
        <v>1317</v>
      </c>
      <c r="F471" s="127" t="s">
        <v>1317</v>
      </c>
      <c r="G471" s="127" t="s">
        <v>1317</v>
      </c>
      <c r="H471" s="127" t="s">
        <v>1317</v>
      </c>
      <c r="I471" s="127" t="s">
        <v>1317</v>
      </c>
      <c r="J471" s="127" t="s">
        <v>1317</v>
      </c>
      <c r="K471" s="127" t="s">
        <v>1317</v>
      </c>
      <c r="L471" s="127" t="s">
        <v>1317</v>
      </c>
      <c r="M471" s="127">
        <v>534.11550768999996</v>
      </c>
    </row>
    <row r="472" spans="1:13" s="67" customFormat="1" ht="15" customHeight="1">
      <c r="A472" s="204">
        <v>466</v>
      </c>
      <c r="B472" s="146" t="s">
        <v>1175</v>
      </c>
      <c r="C472" s="146" t="s">
        <v>1317</v>
      </c>
      <c r="D472" s="146">
        <v>483.36898988999997</v>
      </c>
      <c r="E472" s="146" t="s">
        <v>1317</v>
      </c>
      <c r="F472" s="146" t="s">
        <v>1317</v>
      </c>
      <c r="G472" s="146">
        <v>47.691076659999993</v>
      </c>
      <c r="H472" s="146" t="s">
        <v>1317</v>
      </c>
      <c r="I472" s="146" t="s">
        <v>1317</v>
      </c>
      <c r="J472" s="146" t="s">
        <v>1317</v>
      </c>
      <c r="K472" s="146" t="s">
        <v>1317</v>
      </c>
      <c r="L472" s="146" t="s">
        <v>1317</v>
      </c>
      <c r="M472" s="146">
        <v>531.06006654999999</v>
      </c>
    </row>
    <row r="473" spans="1:13" ht="15" customHeight="1">
      <c r="A473" s="203">
        <v>467</v>
      </c>
      <c r="B473" s="127" t="s">
        <v>788</v>
      </c>
      <c r="C473" s="127" t="s">
        <v>1317</v>
      </c>
      <c r="D473" s="127">
        <v>168.45426846999999</v>
      </c>
      <c r="E473" s="127">
        <v>226.42643966999998</v>
      </c>
      <c r="F473" s="127" t="s">
        <v>1317</v>
      </c>
      <c r="G473" s="127">
        <v>135.92660119999999</v>
      </c>
      <c r="H473" s="127" t="s">
        <v>1317</v>
      </c>
      <c r="I473" s="127" t="s">
        <v>1317</v>
      </c>
      <c r="J473" s="127" t="s">
        <v>1317</v>
      </c>
      <c r="K473" s="127" t="s">
        <v>1317</v>
      </c>
      <c r="L473" s="127" t="s">
        <v>1317</v>
      </c>
      <c r="M473" s="127">
        <v>530.80730933999996</v>
      </c>
    </row>
    <row r="474" spans="1:13" s="67" customFormat="1" ht="15" customHeight="1">
      <c r="A474" s="204">
        <v>468</v>
      </c>
      <c r="B474" s="146" t="s">
        <v>1096</v>
      </c>
      <c r="C474" s="146">
        <v>16.694100899999999</v>
      </c>
      <c r="D474" s="146" t="s">
        <v>1317</v>
      </c>
      <c r="E474" s="146">
        <v>275.28800202999997</v>
      </c>
      <c r="F474" s="146" t="s">
        <v>1317</v>
      </c>
      <c r="G474" s="146" t="s">
        <v>1317</v>
      </c>
      <c r="H474" s="146" t="s">
        <v>1317</v>
      </c>
      <c r="I474" s="146">
        <v>231.21285803999999</v>
      </c>
      <c r="J474" s="146" t="s">
        <v>1317</v>
      </c>
      <c r="K474" s="146">
        <v>5.5427539900000005</v>
      </c>
      <c r="L474" s="146" t="s">
        <v>1317</v>
      </c>
      <c r="M474" s="146">
        <v>528.73771496000006</v>
      </c>
    </row>
    <row r="475" spans="1:13" ht="15" customHeight="1">
      <c r="A475" s="203">
        <v>469</v>
      </c>
      <c r="B475" s="127" t="s">
        <v>814</v>
      </c>
      <c r="C475" s="127" t="s">
        <v>1317</v>
      </c>
      <c r="D475" s="127" t="s">
        <v>1317</v>
      </c>
      <c r="E475" s="127" t="s">
        <v>1317</v>
      </c>
      <c r="F475" s="127" t="s">
        <v>1317</v>
      </c>
      <c r="G475" s="127" t="s">
        <v>1317</v>
      </c>
      <c r="H475" s="127" t="s">
        <v>1317</v>
      </c>
      <c r="I475" s="127">
        <v>523.78289710000001</v>
      </c>
      <c r="J475" s="127" t="s">
        <v>1317</v>
      </c>
      <c r="K475" s="127" t="s">
        <v>1317</v>
      </c>
      <c r="L475" s="127" t="s">
        <v>1317</v>
      </c>
      <c r="M475" s="127">
        <v>523.78289710000001</v>
      </c>
    </row>
    <row r="476" spans="1:13" s="67" customFormat="1" ht="15" customHeight="1">
      <c r="A476" s="204">
        <v>470</v>
      </c>
      <c r="B476" s="146" t="s">
        <v>51</v>
      </c>
      <c r="C476" s="146" t="s">
        <v>1317</v>
      </c>
      <c r="D476" s="146">
        <v>377.61959851999995</v>
      </c>
      <c r="E476" s="146">
        <v>140.01221753000002</v>
      </c>
      <c r="F476" s="146" t="s">
        <v>1317</v>
      </c>
      <c r="G476" s="146">
        <v>4.0123589400000004</v>
      </c>
      <c r="H476" s="146" t="s">
        <v>1317</v>
      </c>
      <c r="I476" s="146" t="s">
        <v>1317</v>
      </c>
      <c r="J476" s="146" t="s">
        <v>1317</v>
      </c>
      <c r="K476" s="146" t="s">
        <v>1317</v>
      </c>
      <c r="L476" s="146" t="s">
        <v>1317</v>
      </c>
      <c r="M476" s="146">
        <v>521.64417499000001</v>
      </c>
    </row>
    <row r="477" spans="1:13" ht="15" customHeight="1">
      <c r="A477" s="203">
        <v>471</v>
      </c>
      <c r="B477" s="127" t="s">
        <v>714</v>
      </c>
      <c r="C477" s="127" t="s">
        <v>1317</v>
      </c>
      <c r="D477" s="127" t="s">
        <v>1317</v>
      </c>
      <c r="E477" s="127" t="s">
        <v>1317</v>
      </c>
      <c r="F477" s="127" t="s">
        <v>1317</v>
      </c>
      <c r="G477" s="127" t="s">
        <v>1317</v>
      </c>
      <c r="H477" s="127" t="s">
        <v>1317</v>
      </c>
      <c r="I477" s="127" t="s">
        <v>1317</v>
      </c>
      <c r="J477" s="127">
        <v>515.46099449999997</v>
      </c>
      <c r="K477" s="127" t="s">
        <v>1317</v>
      </c>
      <c r="L477" s="127" t="s">
        <v>1317</v>
      </c>
      <c r="M477" s="127">
        <v>515.46099449999997</v>
      </c>
    </row>
    <row r="478" spans="1:13" s="67" customFormat="1" ht="15" customHeight="1">
      <c r="A478" s="204">
        <v>472</v>
      </c>
      <c r="B478" s="146" t="s">
        <v>1021</v>
      </c>
      <c r="C478" s="146" t="s">
        <v>1317</v>
      </c>
      <c r="D478" s="146" t="s">
        <v>1317</v>
      </c>
      <c r="E478" s="146" t="s">
        <v>1317</v>
      </c>
      <c r="F478" s="146" t="s">
        <v>1317</v>
      </c>
      <c r="G478" s="146" t="s">
        <v>1317</v>
      </c>
      <c r="H478" s="146" t="s">
        <v>1317</v>
      </c>
      <c r="I478" s="146">
        <v>514.75843499999996</v>
      </c>
      <c r="J478" s="146" t="s">
        <v>1317</v>
      </c>
      <c r="K478" s="146" t="s">
        <v>1317</v>
      </c>
      <c r="L478" s="146" t="s">
        <v>1317</v>
      </c>
      <c r="M478" s="146">
        <v>514.75843499999996</v>
      </c>
    </row>
    <row r="479" spans="1:13" ht="15" customHeight="1">
      <c r="A479" s="203">
        <v>473</v>
      </c>
      <c r="B479" s="127" t="s">
        <v>346</v>
      </c>
      <c r="C479" s="127" t="s">
        <v>1317</v>
      </c>
      <c r="D479" s="127">
        <v>44.337247789999999</v>
      </c>
      <c r="E479" s="127">
        <v>279.60492747000001</v>
      </c>
      <c r="F479" s="127" t="s">
        <v>1317</v>
      </c>
      <c r="G479" s="127">
        <v>189.20861746</v>
      </c>
      <c r="H479" s="127" t="s">
        <v>1317</v>
      </c>
      <c r="I479" s="127" t="s">
        <v>1317</v>
      </c>
      <c r="J479" s="127" t="s">
        <v>1317</v>
      </c>
      <c r="K479" s="127" t="s">
        <v>1317</v>
      </c>
      <c r="L479" s="127" t="s">
        <v>1317</v>
      </c>
      <c r="M479" s="127">
        <v>513.15079272000003</v>
      </c>
    </row>
    <row r="480" spans="1:13" s="67" customFormat="1" ht="15" customHeight="1">
      <c r="A480" s="204">
        <v>474</v>
      </c>
      <c r="B480" s="146" t="s">
        <v>177</v>
      </c>
      <c r="C480" s="146" t="s">
        <v>1317</v>
      </c>
      <c r="D480" s="146" t="s">
        <v>1317</v>
      </c>
      <c r="E480" s="146" t="s">
        <v>1317</v>
      </c>
      <c r="F480" s="146" t="s">
        <v>1317</v>
      </c>
      <c r="G480" s="146" t="s">
        <v>1317</v>
      </c>
      <c r="H480" s="146" t="s">
        <v>1317</v>
      </c>
      <c r="I480" s="146" t="s">
        <v>1317</v>
      </c>
      <c r="J480" s="146" t="s">
        <v>1317</v>
      </c>
      <c r="K480" s="146">
        <v>512.80209506000006</v>
      </c>
      <c r="L480" s="146" t="s">
        <v>1317</v>
      </c>
      <c r="M480" s="146">
        <v>512.80209506000006</v>
      </c>
    </row>
    <row r="481" spans="1:13" ht="15" customHeight="1">
      <c r="A481" s="203">
        <v>475</v>
      </c>
      <c r="B481" s="127" t="s">
        <v>583</v>
      </c>
      <c r="C481" s="127" t="s">
        <v>1317</v>
      </c>
      <c r="D481" s="127" t="s">
        <v>1317</v>
      </c>
      <c r="E481" s="127">
        <v>112.39540997</v>
      </c>
      <c r="F481" s="127" t="s">
        <v>1317</v>
      </c>
      <c r="G481" s="127" t="s">
        <v>1317</v>
      </c>
      <c r="H481" s="127" t="s">
        <v>1317</v>
      </c>
      <c r="I481" s="127">
        <v>8.0932786199999995</v>
      </c>
      <c r="J481" s="127">
        <v>93.642272309999996</v>
      </c>
      <c r="K481" s="127">
        <v>294.47686711</v>
      </c>
      <c r="L481" s="127" t="s">
        <v>1317</v>
      </c>
      <c r="M481" s="127">
        <v>508.60782800999999</v>
      </c>
    </row>
    <row r="482" spans="1:13" s="67" customFormat="1" ht="15" customHeight="1">
      <c r="A482" s="204">
        <v>476</v>
      </c>
      <c r="B482" s="146" t="s">
        <v>652</v>
      </c>
      <c r="C482" s="146" t="s">
        <v>1317</v>
      </c>
      <c r="D482" s="146">
        <v>357.26293373999999</v>
      </c>
      <c r="E482" s="146">
        <v>151.00846168000001</v>
      </c>
      <c r="F482" s="146" t="s">
        <v>1317</v>
      </c>
      <c r="G482" s="146" t="s">
        <v>1317</v>
      </c>
      <c r="H482" s="146" t="s">
        <v>1317</v>
      </c>
      <c r="I482" s="146" t="s">
        <v>1317</v>
      </c>
      <c r="J482" s="146" t="s">
        <v>1317</v>
      </c>
      <c r="K482" s="146" t="s">
        <v>1317</v>
      </c>
      <c r="L482" s="146" t="s">
        <v>1317</v>
      </c>
      <c r="M482" s="146">
        <v>508.27139541999998</v>
      </c>
    </row>
    <row r="483" spans="1:13" ht="15" customHeight="1">
      <c r="A483" s="203">
        <v>477</v>
      </c>
      <c r="B483" s="127" t="s">
        <v>1001</v>
      </c>
      <c r="C483" s="127" t="s">
        <v>1317</v>
      </c>
      <c r="D483" s="127" t="s">
        <v>1317</v>
      </c>
      <c r="E483" s="127" t="s">
        <v>1317</v>
      </c>
      <c r="F483" s="127" t="s">
        <v>1317</v>
      </c>
      <c r="G483" s="127" t="s">
        <v>1317</v>
      </c>
      <c r="H483" s="127" t="s">
        <v>1317</v>
      </c>
      <c r="I483" s="127" t="s">
        <v>1317</v>
      </c>
      <c r="J483" s="127" t="s">
        <v>1317</v>
      </c>
      <c r="K483" s="127">
        <v>506.44626307999999</v>
      </c>
      <c r="L483" s="127" t="s">
        <v>1317</v>
      </c>
      <c r="M483" s="127">
        <v>506.44626307999999</v>
      </c>
    </row>
    <row r="484" spans="1:13" s="67" customFormat="1" ht="15" customHeight="1">
      <c r="A484" s="204">
        <v>478</v>
      </c>
      <c r="B484" s="146" t="s">
        <v>1195</v>
      </c>
      <c r="C484" s="146" t="s">
        <v>1317</v>
      </c>
      <c r="D484" s="146" t="s">
        <v>1317</v>
      </c>
      <c r="E484" s="146" t="s">
        <v>1317</v>
      </c>
      <c r="F484" s="146" t="s">
        <v>1317</v>
      </c>
      <c r="G484" s="146" t="s">
        <v>1317</v>
      </c>
      <c r="H484" s="146" t="s">
        <v>1317</v>
      </c>
      <c r="I484" s="146">
        <v>29.04363764</v>
      </c>
      <c r="J484" s="146" t="s">
        <v>1317</v>
      </c>
      <c r="K484" s="146">
        <v>476.88134227999996</v>
      </c>
      <c r="L484" s="146" t="s">
        <v>1317</v>
      </c>
      <c r="M484" s="146">
        <v>505.92497991999994</v>
      </c>
    </row>
    <row r="485" spans="1:13" ht="15" customHeight="1">
      <c r="A485" s="203">
        <v>479</v>
      </c>
      <c r="B485" s="127" t="s">
        <v>406</v>
      </c>
      <c r="C485" s="127" t="s">
        <v>1317</v>
      </c>
      <c r="D485" s="127" t="s">
        <v>1317</v>
      </c>
      <c r="E485" s="127">
        <v>87.825729010000003</v>
      </c>
      <c r="F485" s="127" t="s">
        <v>1317</v>
      </c>
      <c r="G485" s="127" t="s">
        <v>1317</v>
      </c>
      <c r="H485" s="127" t="s">
        <v>1317</v>
      </c>
      <c r="I485" s="127">
        <v>316.89909796000001</v>
      </c>
      <c r="J485" s="127" t="s">
        <v>1317</v>
      </c>
      <c r="K485" s="127">
        <v>98.822807249999997</v>
      </c>
      <c r="L485" s="127" t="s">
        <v>1317</v>
      </c>
      <c r="M485" s="127">
        <v>503.54763421999996</v>
      </c>
    </row>
    <row r="486" spans="1:13" s="67" customFormat="1" ht="15" customHeight="1">
      <c r="A486" s="204">
        <v>480</v>
      </c>
      <c r="B486" s="146" t="s">
        <v>1012</v>
      </c>
      <c r="C486" s="146" t="s">
        <v>1317</v>
      </c>
      <c r="D486" s="146" t="s">
        <v>1317</v>
      </c>
      <c r="E486" s="146">
        <v>42.771443420000004</v>
      </c>
      <c r="F486" s="146" t="s">
        <v>1317</v>
      </c>
      <c r="G486" s="146" t="s">
        <v>1317</v>
      </c>
      <c r="H486" s="146" t="s">
        <v>1317</v>
      </c>
      <c r="I486" s="146">
        <v>459.34191879000002</v>
      </c>
      <c r="J486" s="146" t="s">
        <v>1317</v>
      </c>
      <c r="K486" s="146" t="s">
        <v>1317</v>
      </c>
      <c r="L486" s="146" t="s">
        <v>1317</v>
      </c>
      <c r="M486" s="146">
        <v>502.11336221000005</v>
      </c>
    </row>
    <row r="487" spans="1:13" ht="15" customHeight="1">
      <c r="A487" s="203">
        <v>481</v>
      </c>
      <c r="B487" s="127" t="s">
        <v>900</v>
      </c>
      <c r="C487" s="127" t="s">
        <v>1317</v>
      </c>
      <c r="D487" s="127">
        <v>14.680255539999999</v>
      </c>
      <c r="E487" s="127">
        <v>89.209264590000004</v>
      </c>
      <c r="F487" s="127" t="s">
        <v>1317</v>
      </c>
      <c r="G487" s="127" t="s">
        <v>1317</v>
      </c>
      <c r="H487" s="127" t="s">
        <v>1317</v>
      </c>
      <c r="I487" s="127" t="s">
        <v>1317</v>
      </c>
      <c r="J487" s="127">
        <v>101.10483773</v>
      </c>
      <c r="K487" s="127">
        <v>293.52393475999997</v>
      </c>
      <c r="L487" s="127" t="s">
        <v>1317</v>
      </c>
      <c r="M487" s="127">
        <v>498.51829262000001</v>
      </c>
    </row>
    <row r="488" spans="1:13" s="67" customFormat="1" ht="15" customHeight="1">
      <c r="A488" s="204">
        <v>482</v>
      </c>
      <c r="B488" s="146" t="s">
        <v>1377</v>
      </c>
      <c r="C488" s="146" t="s">
        <v>1317</v>
      </c>
      <c r="D488" s="146">
        <v>232.33858358000001</v>
      </c>
      <c r="E488" s="146">
        <v>197.17259081</v>
      </c>
      <c r="F488" s="146" t="s">
        <v>1317</v>
      </c>
      <c r="G488" s="146">
        <v>65.622249019999998</v>
      </c>
      <c r="H488" s="146" t="s">
        <v>1317</v>
      </c>
      <c r="I488" s="146" t="s">
        <v>1317</v>
      </c>
      <c r="J488" s="146" t="s">
        <v>1317</v>
      </c>
      <c r="K488" s="146" t="s">
        <v>1317</v>
      </c>
      <c r="L488" s="146" t="s">
        <v>1317</v>
      </c>
      <c r="M488" s="146">
        <v>495.13342340999998</v>
      </c>
    </row>
    <row r="489" spans="1:13" ht="15" customHeight="1">
      <c r="A489" s="203">
        <v>483</v>
      </c>
      <c r="B489" s="127" t="s">
        <v>1212</v>
      </c>
      <c r="C489" s="127" t="s">
        <v>1317</v>
      </c>
      <c r="D489" s="127" t="s">
        <v>1317</v>
      </c>
      <c r="E489" s="127" t="s">
        <v>1317</v>
      </c>
      <c r="F489" s="127" t="s">
        <v>1317</v>
      </c>
      <c r="G489" s="127" t="s">
        <v>1317</v>
      </c>
      <c r="H489" s="127" t="s">
        <v>1317</v>
      </c>
      <c r="I489" s="127" t="s">
        <v>1317</v>
      </c>
      <c r="J489" s="127">
        <v>494.17079399000005</v>
      </c>
      <c r="K489" s="127" t="s">
        <v>1317</v>
      </c>
      <c r="L489" s="127" t="s">
        <v>1317</v>
      </c>
      <c r="M489" s="127">
        <v>494.17079399000005</v>
      </c>
    </row>
    <row r="490" spans="1:13" s="67" customFormat="1" ht="15" customHeight="1">
      <c r="A490" s="204">
        <v>484</v>
      </c>
      <c r="B490" s="146" t="s">
        <v>1107</v>
      </c>
      <c r="C490" s="146" t="s">
        <v>1317</v>
      </c>
      <c r="D490" s="146" t="s">
        <v>1317</v>
      </c>
      <c r="E490" s="146" t="s">
        <v>1317</v>
      </c>
      <c r="F490" s="146" t="s">
        <v>1317</v>
      </c>
      <c r="G490" s="146" t="s">
        <v>1317</v>
      </c>
      <c r="H490" s="146" t="s">
        <v>1317</v>
      </c>
      <c r="I490" s="146" t="s">
        <v>1317</v>
      </c>
      <c r="J490" s="146">
        <v>492.45967945999996</v>
      </c>
      <c r="K490" s="146" t="s">
        <v>1317</v>
      </c>
      <c r="L490" s="146" t="s">
        <v>1317</v>
      </c>
      <c r="M490" s="146">
        <v>492.45967945999996</v>
      </c>
    </row>
    <row r="491" spans="1:13" ht="15" customHeight="1">
      <c r="A491" s="203">
        <v>485</v>
      </c>
      <c r="B491" s="127" t="s">
        <v>1023</v>
      </c>
      <c r="C491" s="127" t="s">
        <v>1317</v>
      </c>
      <c r="D491" s="127" t="s">
        <v>1317</v>
      </c>
      <c r="E491" s="127" t="s">
        <v>1317</v>
      </c>
      <c r="F491" s="127" t="s">
        <v>1317</v>
      </c>
      <c r="G491" s="127" t="s">
        <v>1317</v>
      </c>
      <c r="H491" s="127" t="s">
        <v>1317</v>
      </c>
      <c r="I491" s="127" t="s">
        <v>1317</v>
      </c>
      <c r="J491" s="127">
        <v>296.73096097000001</v>
      </c>
      <c r="K491" s="127">
        <v>192.88053438999998</v>
      </c>
      <c r="L491" s="127" t="s">
        <v>1317</v>
      </c>
      <c r="M491" s="127">
        <v>489.61149535999999</v>
      </c>
    </row>
    <row r="492" spans="1:13" s="67" customFormat="1" ht="15" customHeight="1">
      <c r="A492" s="204">
        <v>486</v>
      </c>
      <c r="B492" s="146" t="s">
        <v>770</v>
      </c>
      <c r="C492" s="146" t="s">
        <v>1317</v>
      </c>
      <c r="D492" s="146" t="s">
        <v>1317</v>
      </c>
      <c r="E492" s="146">
        <v>4.0676460499999996</v>
      </c>
      <c r="F492" s="146" t="s">
        <v>1317</v>
      </c>
      <c r="G492" s="146" t="s">
        <v>1317</v>
      </c>
      <c r="H492" s="146" t="s">
        <v>1317</v>
      </c>
      <c r="I492" s="146" t="s">
        <v>1317</v>
      </c>
      <c r="J492" s="146" t="s">
        <v>1317</v>
      </c>
      <c r="K492" s="146">
        <v>485.10736914</v>
      </c>
      <c r="L492" s="146" t="s">
        <v>1317</v>
      </c>
      <c r="M492" s="146">
        <v>489.17501519000001</v>
      </c>
    </row>
    <row r="493" spans="1:13" ht="15" customHeight="1">
      <c r="A493" s="203">
        <v>487</v>
      </c>
      <c r="B493" s="127" t="s">
        <v>1068</v>
      </c>
      <c r="C493" s="127">
        <v>3.6809658999999999</v>
      </c>
      <c r="D493" s="127" t="s">
        <v>1317</v>
      </c>
      <c r="E493" s="127">
        <v>183.12140682</v>
      </c>
      <c r="F493" s="127" t="s">
        <v>1317</v>
      </c>
      <c r="G493" s="127" t="s">
        <v>1317</v>
      </c>
      <c r="H493" s="127" t="s">
        <v>1317</v>
      </c>
      <c r="I493" s="127">
        <v>3.286178E-2</v>
      </c>
      <c r="J493" s="127">
        <v>162.55294516999999</v>
      </c>
      <c r="K493" s="127">
        <v>137.33908683999999</v>
      </c>
      <c r="L493" s="127" t="s">
        <v>1317</v>
      </c>
      <c r="M493" s="127">
        <v>486.72726650999999</v>
      </c>
    </row>
    <row r="494" spans="1:13" s="67" customFormat="1" ht="15" customHeight="1">
      <c r="A494" s="204">
        <v>488</v>
      </c>
      <c r="B494" s="146" t="s">
        <v>999</v>
      </c>
      <c r="C494" s="146">
        <v>24.806967539999999</v>
      </c>
      <c r="D494" s="146" t="s">
        <v>1317</v>
      </c>
      <c r="E494" s="146">
        <v>28.508718519999999</v>
      </c>
      <c r="F494" s="146" t="s">
        <v>1317</v>
      </c>
      <c r="G494" s="146" t="s">
        <v>1317</v>
      </c>
      <c r="H494" s="146" t="s">
        <v>1317</v>
      </c>
      <c r="I494" s="146">
        <v>110.25525911</v>
      </c>
      <c r="J494" s="146">
        <v>303.51737914</v>
      </c>
      <c r="K494" s="146">
        <v>17.90443891</v>
      </c>
      <c r="L494" s="146" t="s">
        <v>1317</v>
      </c>
      <c r="M494" s="146">
        <v>484.99276321999997</v>
      </c>
    </row>
    <row r="495" spans="1:13" ht="15" customHeight="1">
      <c r="A495" s="203">
        <v>489</v>
      </c>
      <c r="B495" s="127" t="s">
        <v>1135</v>
      </c>
      <c r="C495" s="127" t="s">
        <v>1317</v>
      </c>
      <c r="D495" s="127" t="s">
        <v>1317</v>
      </c>
      <c r="E495" s="127">
        <v>263.20060147999999</v>
      </c>
      <c r="F495" s="127" t="s">
        <v>1317</v>
      </c>
      <c r="G495" s="127" t="s">
        <v>1317</v>
      </c>
      <c r="H495" s="127" t="s">
        <v>1317</v>
      </c>
      <c r="I495" s="127">
        <v>69.469920790000003</v>
      </c>
      <c r="J495" s="127">
        <v>144.15747198</v>
      </c>
      <c r="K495" s="127" t="s">
        <v>1317</v>
      </c>
      <c r="L495" s="127" t="s">
        <v>1317</v>
      </c>
      <c r="M495" s="127">
        <v>476.82799424999996</v>
      </c>
    </row>
    <row r="496" spans="1:13" s="67" customFormat="1" ht="15" customHeight="1">
      <c r="A496" s="204">
        <v>490</v>
      </c>
      <c r="B496" s="146" t="s">
        <v>954</v>
      </c>
      <c r="C496" s="146" t="s">
        <v>1317</v>
      </c>
      <c r="D496" s="146" t="s">
        <v>1317</v>
      </c>
      <c r="E496" s="146">
        <v>96.73932164</v>
      </c>
      <c r="F496" s="146" t="s">
        <v>1317</v>
      </c>
      <c r="G496" s="146" t="s">
        <v>1317</v>
      </c>
      <c r="H496" s="146" t="s">
        <v>1317</v>
      </c>
      <c r="I496" s="146">
        <v>376.7828657</v>
      </c>
      <c r="J496" s="146" t="s">
        <v>1317</v>
      </c>
      <c r="K496" s="146" t="s">
        <v>1317</v>
      </c>
      <c r="L496" s="146" t="s">
        <v>1317</v>
      </c>
      <c r="M496" s="146">
        <v>473.52218734000002</v>
      </c>
    </row>
    <row r="497" spans="1:13" ht="15" customHeight="1">
      <c r="A497" s="203">
        <v>491</v>
      </c>
      <c r="B497" s="127" t="s">
        <v>927</v>
      </c>
      <c r="C497" s="127" t="s">
        <v>1317</v>
      </c>
      <c r="D497" s="127">
        <v>12.204365109999999</v>
      </c>
      <c r="E497" s="127">
        <v>459.62946048000003</v>
      </c>
      <c r="F497" s="127" t="s">
        <v>1317</v>
      </c>
      <c r="G497" s="127" t="s">
        <v>1317</v>
      </c>
      <c r="H497" s="127" t="s">
        <v>1317</v>
      </c>
      <c r="I497" s="127" t="s">
        <v>1317</v>
      </c>
      <c r="J497" s="127" t="s">
        <v>1317</v>
      </c>
      <c r="K497" s="127" t="s">
        <v>1317</v>
      </c>
      <c r="L497" s="127" t="s">
        <v>1317</v>
      </c>
      <c r="M497" s="127">
        <v>471.83382559000006</v>
      </c>
    </row>
    <row r="498" spans="1:13" s="67" customFormat="1" ht="15" customHeight="1">
      <c r="A498" s="204">
        <v>492</v>
      </c>
      <c r="B498" s="146" t="s">
        <v>680</v>
      </c>
      <c r="C498" s="146">
        <v>58.02478198</v>
      </c>
      <c r="D498" s="146" t="s">
        <v>1317</v>
      </c>
      <c r="E498" s="146">
        <v>155.69899040999999</v>
      </c>
      <c r="F498" s="146" t="s">
        <v>1317</v>
      </c>
      <c r="G498" s="146">
        <v>255.66956818079001</v>
      </c>
      <c r="H498" s="146" t="s">
        <v>1317</v>
      </c>
      <c r="I498" s="146" t="s">
        <v>1317</v>
      </c>
      <c r="J498" s="146" t="s">
        <v>1317</v>
      </c>
      <c r="K498" s="146" t="s">
        <v>1317</v>
      </c>
      <c r="L498" s="146" t="s">
        <v>1317</v>
      </c>
      <c r="M498" s="146">
        <v>469.39334057078997</v>
      </c>
    </row>
    <row r="499" spans="1:13" ht="15" customHeight="1">
      <c r="A499" s="203">
        <v>493</v>
      </c>
      <c r="B499" s="127" t="s">
        <v>44</v>
      </c>
      <c r="C499" s="127" t="s">
        <v>1317</v>
      </c>
      <c r="D499" s="127" t="s">
        <v>1317</v>
      </c>
      <c r="E499" s="127">
        <v>393.74147447000001</v>
      </c>
      <c r="F499" s="127" t="s">
        <v>1317</v>
      </c>
      <c r="G499" s="127">
        <v>69.328411651400003</v>
      </c>
      <c r="H499" s="127" t="s">
        <v>1317</v>
      </c>
      <c r="I499" s="127" t="s">
        <v>1317</v>
      </c>
      <c r="J499" s="127" t="s">
        <v>1317</v>
      </c>
      <c r="K499" s="127" t="s">
        <v>1317</v>
      </c>
      <c r="L499" s="127" t="s">
        <v>1317</v>
      </c>
      <c r="M499" s="127">
        <v>463.06988612140003</v>
      </c>
    </row>
    <row r="500" spans="1:13" s="67" customFormat="1" ht="15" customHeight="1">
      <c r="A500" s="204">
        <v>494</v>
      </c>
      <c r="B500" s="146" t="s">
        <v>22</v>
      </c>
      <c r="C500" s="146" t="s">
        <v>1317</v>
      </c>
      <c r="D500" s="146" t="s">
        <v>1317</v>
      </c>
      <c r="E500" s="146" t="s">
        <v>1317</v>
      </c>
      <c r="F500" s="146" t="s">
        <v>1317</v>
      </c>
      <c r="G500" s="146" t="s">
        <v>1317</v>
      </c>
      <c r="H500" s="146" t="s">
        <v>1317</v>
      </c>
      <c r="I500" s="146" t="s">
        <v>1317</v>
      </c>
      <c r="J500" s="146">
        <v>457.39742941000003</v>
      </c>
      <c r="K500" s="146" t="s">
        <v>1317</v>
      </c>
      <c r="L500" s="146" t="s">
        <v>1317</v>
      </c>
      <c r="M500" s="146">
        <v>457.39742941000003</v>
      </c>
    </row>
    <row r="501" spans="1:13" ht="15" customHeight="1">
      <c r="A501" s="203">
        <v>495</v>
      </c>
      <c r="B501" s="127" t="s">
        <v>1215</v>
      </c>
      <c r="C501" s="127">
        <v>372.45260873000001</v>
      </c>
      <c r="D501" s="127">
        <v>77.638967219999998</v>
      </c>
      <c r="E501" s="127" t="s">
        <v>1317</v>
      </c>
      <c r="F501" s="127" t="s">
        <v>1317</v>
      </c>
      <c r="G501" s="127" t="s">
        <v>1317</v>
      </c>
      <c r="H501" s="127" t="s">
        <v>1317</v>
      </c>
      <c r="I501" s="127" t="s">
        <v>1317</v>
      </c>
      <c r="J501" s="127" t="s">
        <v>1317</v>
      </c>
      <c r="K501" s="127" t="s">
        <v>1317</v>
      </c>
      <c r="L501" s="127" t="s">
        <v>1317</v>
      </c>
      <c r="M501" s="127">
        <v>450.09157594999999</v>
      </c>
    </row>
    <row r="502" spans="1:13" s="67" customFormat="1" ht="15" customHeight="1">
      <c r="A502" s="204">
        <v>496</v>
      </c>
      <c r="B502" s="146" t="s">
        <v>908</v>
      </c>
      <c r="C502" s="146" t="s">
        <v>1317</v>
      </c>
      <c r="D502" s="146" t="s">
        <v>1317</v>
      </c>
      <c r="E502" s="146">
        <v>197.50540300999998</v>
      </c>
      <c r="F502" s="146" t="s">
        <v>1317</v>
      </c>
      <c r="G502" s="146" t="s">
        <v>1317</v>
      </c>
      <c r="H502" s="146" t="s">
        <v>1317</v>
      </c>
      <c r="I502" s="146">
        <v>247.8701825</v>
      </c>
      <c r="J502" s="146" t="s">
        <v>1317</v>
      </c>
      <c r="K502" s="146" t="s">
        <v>1317</v>
      </c>
      <c r="L502" s="146" t="s">
        <v>1317</v>
      </c>
      <c r="M502" s="146">
        <v>445.37558550999995</v>
      </c>
    </row>
    <row r="503" spans="1:13" ht="15" customHeight="1">
      <c r="A503" s="203">
        <v>497</v>
      </c>
      <c r="B503" s="127" t="s">
        <v>743</v>
      </c>
      <c r="C503" s="127" t="s">
        <v>1317</v>
      </c>
      <c r="D503" s="127">
        <v>34.914827500000001</v>
      </c>
      <c r="E503" s="127">
        <v>20.207973819999999</v>
      </c>
      <c r="F503" s="127" t="s">
        <v>1317</v>
      </c>
      <c r="G503" s="127" t="s">
        <v>1317</v>
      </c>
      <c r="H503" s="127" t="s">
        <v>1317</v>
      </c>
      <c r="I503" s="127">
        <v>387.572138</v>
      </c>
      <c r="J503" s="127" t="s">
        <v>1317</v>
      </c>
      <c r="K503" s="127" t="s">
        <v>1317</v>
      </c>
      <c r="L503" s="127" t="s">
        <v>1317</v>
      </c>
      <c r="M503" s="127">
        <v>442.69493932</v>
      </c>
    </row>
    <row r="504" spans="1:13" s="67" customFormat="1" ht="15" customHeight="1">
      <c r="A504" s="204">
        <v>498</v>
      </c>
      <c r="B504" s="146" t="s">
        <v>45</v>
      </c>
      <c r="C504" s="146" t="s">
        <v>1317</v>
      </c>
      <c r="D504" s="146">
        <v>334.68393237999999</v>
      </c>
      <c r="E504" s="146">
        <v>105.83895801</v>
      </c>
      <c r="F504" s="146" t="s">
        <v>1317</v>
      </c>
      <c r="G504" s="146" t="s">
        <v>1317</v>
      </c>
      <c r="H504" s="146" t="s">
        <v>1317</v>
      </c>
      <c r="I504" s="146" t="s">
        <v>1317</v>
      </c>
      <c r="J504" s="146" t="s">
        <v>1317</v>
      </c>
      <c r="K504" s="146" t="s">
        <v>1317</v>
      </c>
      <c r="L504" s="146" t="s">
        <v>1317</v>
      </c>
      <c r="M504" s="146">
        <v>440.52289038999999</v>
      </c>
    </row>
    <row r="505" spans="1:13" ht="15" customHeight="1">
      <c r="A505" s="203">
        <v>499</v>
      </c>
      <c r="B505" s="127" t="s">
        <v>1077</v>
      </c>
      <c r="C505" s="127" t="s">
        <v>1317</v>
      </c>
      <c r="D505" s="127" t="s">
        <v>1317</v>
      </c>
      <c r="E505" s="127" t="s">
        <v>1317</v>
      </c>
      <c r="F505" s="127" t="s">
        <v>1317</v>
      </c>
      <c r="G505" s="127" t="s">
        <v>1317</v>
      </c>
      <c r="H505" s="127" t="s">
        <v>1317</v>
      </c>
      <c r="I505" s="127" t="s">
        <v>1317</v>
      </c>
      <c r="J505" s="127" t="s">
        <v>1317</v>
      </c>
      <c r="K505" s="127">
        <v>438.27262218999999</v>
      </c>
      <c r="L505" s="127" t="s">
        <v>1317</v>
      </c>
      <c r="M505" s="127">
        <v>438.27262218999999</v>
      </c>
    </row>
    <row r="506" spans="1:13" s="67" customFormat="1" ht="15" customHeight="1">
      <c r="A506" s="204">
        <v>500</v>
      </c>
      <c r="B506" s="146" t="s">
        <v>370</v>
      </c>
      <c r="C506" s="146" t="s">
        <v>1317</v>
      </c>
      <c r="D506" s="146" t="s">
        <v>1317</v>
      </c>
      <c r="E506" s="146" t="s">
        <v>1317</v>
      </c>
      <c r="F506" s="146" t="s">
        <v>1317</v>
      </c>
      <c r="G506" s="146">
        <v>1.8126550800000001</v>
      </c>
      <c r="H506" s="146" t="s">
        <v>1317</v>
      </c>
      <c r="I506" s="146" t="s">
        <v>1317</v>
      </c>
      <c r="J506" s="146" t="s">
        <v>1317</v>
      </c>
      <c r="K506" s="146">
        <v>435.87137073000002</v>
      </c>
      <c r="L506" s="146" t="s">
        <v>1317</v>
      </c>
      <c r="M506" s="146">
        <v>437.68402581000004</v>
      </c>
    </row>
    <row r="507" spans="1:13" ht="15" customHeight="1">
      <c r="A507" s="203">
        <v>501</v>
      </c>
      <c r="B507" s="127" t="s">
        <v>840</v>
      </c>
      <c r="C507" s="127" t="s">
        <v>1317</v>
      </c>
      <c r="D507" s="127" t="s">
        <v>1317</v>
      </c>
      <c r="E507" s="127" t="s">
        <v>1317</v>
      </c>
      <c r="F507" s="127" t="s">
        <v>1317</v>
      </c>
      <c r="G507" s="127" t="s">
        <v>1317</v>
      </c>
      <c r="H507" s="127" t="s">
        <v>1317</v>
      </c>
      <c r="I507" s="127" t="s">
        <v>1317</v>
      </c>
      <c r="J507" s="127" t="s">
        <v>1317</v>
      </c>
      <c r="K507" s="127">
        <v>434.00853998000002</v>
      </c>
      <c r="L507" s="127" t="s">
        <v>1317</v>
      </c>
      <c r="M507" s="127">
        <v>434.00853998000002</v>
      </c>
    </row>
    <row r="508" spans="1:13" s="67" customFormat="1" ht="15" customHeight="1">
      <c r="A508" s="204">
        <v>502</v>
      </c>
      <c r="B508" s="146" t="s">
        <v>1169</v>
      </c>
      <c r="C508" s="146" t="s">
        <v>1317</v>
      </c>
      <c r="D508" s="146" t="s">
        <v>1317</v>
      </c>
      <c r="E508" s="146" t="s">
        <v>1317</v>
      </c>
      <c r="F508" s="146" t="s">
        <v>1317</v>
      </c>
      <c r="G508" s="146" t="s">
        <v>1317</v>
      </c>
      <c r="H508" s="146" t="s">
        <v>1317</v>
      </c>
      <c r="I508" s="146" t="s">
        <v>1317</v>
      </c>
      <c r="J508" s="146" t="s">
        <v>1317</v>
      </c>
      <c r="K508" s="146">
        <v>425.12191457</v>
      </c>
      <c r="L508" s="146" t="s">
        <v>1317</v>
      </c>
      <c r="M508" s="146">
        <v>425.12191457</v>
      </c>
    </row>
    <row r="509" spans="1:13" ht="15" customHeight="1">
      <c r="A509" s="203">
        <v>503</v>
      </c>
      <c r="B509" s="127" t="s">
        <v>475</v>
      </c>
      <c r="C509" s="127" t="s">
        <v>1317</v>
      </c>
      <c r="D509" s="127">
        <v>335.74176363999999</v>
      </c>
      <c r="E509" s="127" t="s">
        <v>1317</v>
      </c>
      <c r="F509" s="127" t="s">
        <v>1317</v>
      </c>
      <c r="G509" s="127" t="s">
        <v>1317</v>
      </c>
      <c r="H509" s="127" t="s">
        <v>1317</v>
      </c>
      <c r="I509" s="127" t="s">
        <v>1317</v>
      </c>
      <c r="J509" s="127">
        <v>89.292657349999999</v>
      </c>
      <c r="K509" s="127" t="s">
        <v>1317</v>
      </c>
      <c r="L509" s="127" t="s">
        <v>1317</v>
      </c>
      <c r="M509" s="127">
        <v>425.03442099</v>
      </c>
    </row>
    <row r="510" spans="1:13" s="67" customFormat="1" ht="15" customHeight="1">
      <c r="A510" s="204">
        <v>504</v>
      </c>
      <c r="B510" s="146" t="s">
        <v>1143</v>
      </c>
      <c r="C510" s="146" t="s">
        <v>1317</v>
      </c>
      <c r="D510" s="146" t="s">
        <v>1317</v>
      </c>
      <c r="E510" s="146" t="s">
        <v>1317</v>
      </c>
      <c r="F510" s="146" t="s">
        <v>1317</v>
      </c>
      <c r="G510" s="146" t="s">
        <v>1317</v>
      </c>
      <c r="H510" s="146" t="s">
        <v>1317</v>
      </c>
      <c r="I510" s="146" t="s">
        <v>1317</v>
      </c>
      <c r="J510" s="146">
        <v>421.11983026999997</v>
      </c>
      <c r="K510" s="146" t="s">
        <v>1317</v>
      </c>
      <c r="L510" s="146" t="s">
        <v>1317</v>
      </c>
      <c r="M510" s="146">
        <v>421.11983026999997</v>
      </c>
    </row>
    <row r="511" spans="1:13" ht="15" customHeight="1">
      <c r="A511" s="203">
        <v>505</v>
      </c>
      <c r="B511" s="127" t="s">
        <v>180</v>
      </c>
      <c r="C511" s="127" t="s">
        <v>1317</v>
      </c>
      <c r="D511" s="127" t="s">
        <v>1317</v>
      </c>
      <c r="E511" s="127" t="s">
        <v>1317</v>
      </c>
      <c r="F511" s="127" t="s">
        <v>1317</v>
      </c>
      <c r="G511" s="127" t="s">
        <v>1317</v>
      </c>
      <c r="H511" s="127" t="s">
        <v>1317</v>
      </c>
      <c r="I511" s="127" t="s">
        <v>1317</v>
      </c>
      <c r="J511" s="127">
        <v>420.16137500000002</v>
      </c>
      <c r="K511" s="127" t="s">
        <v>1317</v>
      </c>
      <c r="L511" s="127" t="s">
        <v>1317</v>
      </c>
      <c r="M511" s="127">
        <v>420.16137500000002</v>
      </c>
    </row>
    <row r="512" spans="1:13" s="67" customFormat="1" ht="15" customHeight="1">
      <c r="A512" s="204">
        <v>506</v>
      </c>
      <c r="B512" s="146" t="s">
        <v>200</v>
      </c>
      <c r="C512" s="146" t="s">
        <v>1317</v>
      </c>
      <c r="D512" s="146" t="s">
        <v>1317</v>
      </c>
      <c r="E512" s="146">
        <v>416.76738922000004</v>
      </c>
      <c r="F512" s="146" t="s">
        <v>1317</v>
      </c>
      <c r="G512" s="146" t="s">
        <v>1317</v>
      </c>
      <c r="H512" s="146" t="s">
        <v>1317</v>
      </c>
      <c r="I512" s="146" t="s">
        <v>1317</v>
      </c>
      <c r="J512" s="146" t="s">
        <v>1317</v>
      </c>
      <c r="K512" s="146" t="s">
        <v>1317</v>
      </c>
      <c r="L512" s="146" t="s">
        <v>1317</v>
      </c>
      <c r="M512" s="146">
        <v>416.76738922000004</v>
      </c>
    </row>
    <row r="513" spans="1:13" ht="15" customHeight="1">
      <c r="A513" s="203">
        <v>507</v>
      </c>
      <c r="B513" s="127" t="s">
        <v>862</v>
      </c>
      <c r="C513" s="127" t="s">
        <v>1317</v>
      </c>
      <c r="D513" s="127" t="s">
        <v>1317</v>
      </c>
      <c r="E513" s="127" t="s">
        <v>1317</v>
      </c>
      <c r="F513" s="127" t="s">
        <v>1317</v>
      </c>
      <c r="G513" s="127" t="s">
        <v>1317</v>
      </c>
      <c r="H513" s="127" t="s">
        <v>1317</v>
      </c>
      <c r="I513" s="127">
        <v>415.37643066999999</v>
      </c>
      <c r="J513" s="127" t="s">
        <v>1317</v>
      </c>
      <c r="K513" s="127" t="s">
        <v>1317</v>
      </c>
      <c r="L513" s="127" t="s">
        <v>1317</v>
      </c>
      <c r="M513" s="127">
        <v>415.37643066999999</v>
      </c>
    </row>
    <row r="514" spans="1:13" s="67" customFormat="1" ht="15" customHeight="1">
      <c r="A514" s="204">
        <v>508</v>
      </c>
      <c r="B514" s="146" t="s">
        <v>850</v>
      </c>
      <c r="C514" s="146" t="s">
        <v>1317</v>
      </c>
      <c r="D514" s="146" t="s">
        <v>1317</v>
      </c>
      <c r="E514" s="146">
        <v>414.44636226</v>
      </c>
      <c r="F514" s="146" t="s">
        <v>1317</v>
      </c>
      <c r="G514" s="146" t="s">
        <v>1317</v>
      </c>
      <c r="H514" s="146" t="s">
        <v>1317</v>
      </c>
      <c r="I514" s="146" t="s">
        <v>1317</v>
      </c>
      <c r="J514" s="146" t="s">
        <v>1317</v>
      </c>
      <c r="K514" s="146" t="s">
        <v>1317</v>
      </c>
      <c r="L514" s="146" t="s">
        <v>1317</v>
      </c>
      <c r="M514" s="146">
        <v>414.44636226</v>
      </c>
    </row>
    <row r="515" spans="1:13" ht="15" customHeight="1">
      <c r="A515" s="203">
        <v>509</v>
      </c>
      <c r="B515" s="127" t="s">
        <v>40</v>
      </c>
      <c r="C515" s="127" t="s">
        <v>1317</v>
      </c>
      <c r="D515" s="127">
        <v>118.02077502</v>
      </c>
      <c r="E515" s="127">
        <v>103.78625648000001</v>
      </c>
      <c r="F515" s="127" t="s">
        <v>1317</v>
      </c>
      <c r="G515" s="127">
        <v>189.47991001</v>
      </c>
      <c r="H515" s="127" t="s">
        <v>1317</v>
      </c>
      <c r="I515" s="127" t="s">
        <v>1317</v>
      </c>
      <c r="J515" s="127" t="s">
        <v>1317</v>
      </c>
      <c r="K515" s="127" t="s">
        <v>1317</v>
      </c>
      <c r="L515" s="127" t="s">
        <v>1317</v>
      </c>
      <c r="M515" s="127">
        <v>411.28694151000002</v>
      </c>
    </row>
    <row r="516" spans="1:13" s="67" customFormat="1" ht="15" customHeight="1">
      <c r="A516" s="204">
        <v>510</v>
      </c>
      <c r="B516" s="146" t="s">
        <v>1084</v>
      </c>
      <c r="C516" s="146" t="s">
        <v>1317</v>
      </c>
      <c r="D516" s="146" t="s">
        <v>1317</v>
      </c>
      <c r="E516" s="146">
        <v>4.2526600999999999</v>
      </c>
      <c r="F516" s="146" t="s">
        <v>1317</v>
      </c>
      <c r="G516" s="146" t="s">
        <v>1317</v>
      </c>
      <c r="H516" s="146" t="s">
        <v>1317</v>
      </c>
      <c r="I516" s="146">
        <v>29.828083039999999</v>
      </c>
      <c r="J516" s="146">
        <v>1.2631278100000001</v>
      </c>
      <c r="K516" s="146">
        <v>369.86291489000001</v>
      </c>
      <c r="L516" s="146" t="s">
        <v>1317</v>
      </c>
      <c r="M516" s="146">
        <v>405.20678584000001</v>
      </c>
    </row>
    <row r="517" spans="1:13" ht="15" customHeight="1">
      <c r="A517" s="203">
        <v>511</v>
      </c>
      <c r="B517" s="127" t="s">
        <v>1174</v>
      </c>
      <c r="C517" s="127" t="s">
        <v>1317</v>
      </c>
      <c r="D517" s="127" t="s">
        <v>1317</v>
      </c>
      <c r="E517" s="127" t="s">
        <v>1317</v>
      </c>
      <c r="F517" s="127" t="s">
        <v>1317</v>
      </c>
      <c r="G517" s="127" t="s">
        <v>1317</v>
      </c>
      <c r="H517" s="127" t="s">
        <v>1317</v>
      </c>
      <c r="I517" s="127" t="s">
        <v>1317</v>
      </c>
      <c r="J517" s="127" t="s">
        <v>1317</v>
      </c>
      <c r="K517" s="127">
        <v>399.64938129000001</v>
      </c>
      <c r="L517" s="127" t="s">
        <v>1317</v>
      </c>
      <c r="M517" s="127">
        <v>399.64938129000001</v>
      </c>
    </row>
    <row r="518" spans="1:13" s="67" customFormat="1" ht="15" customHeight="1">
      <c r="A518" s="204">
        <v>512</v>
      </c>
      <c r="B518" s="146" t="s">
        <v>996</v>
      </c>
      <c r="C518" s="146" t="s">
        <v>1317</v>
      </c>
      <c r="D518" s="146" t="s">
        <v>1317</v>
      </c>
      <c r="E518" s="146">
        <v>326.18605518999999</v>
      </c>
      <c r="F518" s="146" t="s">
        <v>1317</v>
      </c>
      <c r="G518" s="146" t="s">
        <v>1317</v>
      </c>
      <c r="H518" s="146" t="s">
        <v>1317</v>
      </c>
      <c r="I518" s="146">
        <v>72.509802329999999</v>
      </c>
      <c r="J518" s="146" t="s">
        <v>1317</v>
      </c>
      <c r="K518" s="146" t="s">
        <v>1317</v>
      </c>
      <c r="L518" s="146" t="s">
        <v>1317</v>
      </c>
      <c r="M518" s="146">
        <v>398.69585752</v>
      </c>
    </row>
    <row r="519" spans="1:13" ht="15" customHeight="1">
      <c r="A519" s="203">
        <v>513</v>
      </c>
      <c r="B519" s="127" t="s">
        <v>825</v>
      </c>
      <c r="C519" s="127">
        <v>135.75403652</v>
      </c>
      <c r="D519" s="127">
        <v>31.847840909999999</v>
      </c>
      <c r="E519" s="127">
        <v>225.29513433000002</v>
      </c>
      <c r="F519" s="127">
        <v>5.2857613899999993</v>
      </c>
      <c r="G519" s="127" t="s">
        <v>1317</v>
      </c>
      <c r="H519" s="127" t="s">
        <v>1317</v>
      </c>
      <c r="I519" s="127" t="s">
        <v>1317</v>
      </c>
      <c r="J519" s="127" t="s">
        <v>1317</v>
      </c>
      <c r="K519" s="127" t="s">
        <v>1317</v>
      </c>
      <c r="L519" s="127" t="s">
        <v>1317</v>
      </c>
      <c r="M519" s="127">
        <v>398.18277315000006</v>
      </c>
    </row>
    <row r="520" spans="1:13" s="67" customFormat="1" ht="15" customHeight="1">
      <c r="A520" s="204">
        <v>514</v>
      </c>
      <c r="B520" s="146" t="s">
        <v>539</v>
      </c>
      <c r="C520" s="146" t="s">
        <v>1317</v>
      </c>
      <c r="D520" s="146" t="s">
        <v>1317</v>
      </c>
      <c r="E520" s="146">
        <v>298.21600933999997</v>
      </c>
      <c r="F520" s="146" t="s">
        <v>1317</v>
      </c>
      <c r="G520" s="146" t="s">
        <v>1317</v>
      </c>
      <c r="H520" s="146" t="s">
        <v>1317</v>
      </c>
      <c r="I520" s="146">
        <v>97.50708376</v>
      </c>
      <c r="J520" s="146" t="s">
        <v>1317</v>
      </c>
      <c r="K520" s="146" t="s">
        <v>1317</v>
      </c>
      <c r="L520" s="146" t="s">
        <v>1317</v>
      </c>
      <c r="M520" s="146">
        <v>395.72309309999997</v>
      </c>
    </row>
    <row r="521" spans="1:13" ht="15" customHeight="1">
      <c r="A521" s="203">
        <v>515</v>
      </c>
      <c r="B521" s="127" t="s">
        <v>10</v>
      </c>
      <c r="C521" s="127" t="s">
        <v>1317</v>
      </c>
      <c r="D521" s="127">
        <v>376.64297188</v>
      </c>
      <c r="E521" s="127" t="s">
        <v>1317</v>
      </c>
      <c r="F521" s="127" t="s">
        <v>1317</v>
      </c>
      <c r="G521" s="127" t="s">
        <v>1317</v>
      </c>
      <c r="H521" s="127" t="s">
        <v>1317</v>
      </c>
      <c r="I521" s="127" t="s">
        <v>1317</v>
      </c>
      <c r="J521" s="127">
        <v>18.59086636</v>
      </c>
      <c r="K521" s="127" t="s">
        <v>1317</v>
      </c>
      <c r="L521" s="127" t="s">
        <v>1317</v>
      </c>
      <c r="M521" s="127">
        <v>395.23383824000001</v>
      </c>
    </row>
    <row r="522" spans="1:13" s="67" customFormat="1" ht="15" customHeight="1">
      <c r="A522" s="204">
        <v>516</v>
      </c>
      <c r="B522" s="146" t="s">
        <v>1113</v>
      </c>
      <c r="C522" s="146" t="s">
        <v>1317</v>
      </c>
      <c r="D522" s="146" t="s">
        <v>1317</v>
      </c>
      <c r="E522" s="146" t="s">
        <v>1317</v>
      </c>
      <c r="F522" s="146" t="s">
        <v>1317</v>
      </c>
      <c r="G522" s="146" t="s">
        <v>1317</v>
      </c>
      <c r="H522" s="146" t="s">
        <v>1317</v>
      </c>
      <c r="I522" s="146" t="s">
        <v>1317</v>
      </c>
      <c r="J522" s="146">
        <v>390.27365629000002</v>
      </c>
      <c r="K522" s="146" t="s">
        <v>1317</v>
      </c>
      <c r="L522" s="146" t="s">
        <v>1317</v>
      </c>
      <c r="M522" s="146">
        <v>390.27365629000002</v>
      </c>
    </row>
    <row r="523" spans="1:13" ht="15" customHeight="1">
      <c r="A523" s="203">
        <v>517</v>
      </c>
      <c r="B523" s="127" t="s">
        <v>789</v>
      </c>
      <c r="C523" s="127" t="s">
        <v>1317</v>
      </c>
      <c r="D523" s="127" t="s">
        <v>1317</v>
      </c>
      <c r="E523" s="127" t="s">
        <v>1317</v>
      </c>
      <c r="F523" s="127" t="s">
        <v>1317</v>
      </c>
      <c r="G523" s="127" t="s">
        <v>1317</v>
      </c>
      <c r="H523" s="127" t="s">
        <v>1317</v>
      </c>
      <c r="I523" s="127">
        <v>387.09083456000002</v>
      </c>
      <c r="J523" s="127">
        <v>1E-8</v>
      </c>
      <c r="K523" s="127" t="s">
        <v>1317</v>
      </c>
      <c r="L523" s="127" t="s">
        <v>1317</v>
      </c>
      <c r="M523" s="127">
        <v>387.09083457000003</v>
      </c>
    </row>
    <row r="524" spans="1:13" s="67" customFormat="1" ht="15" customHeight="1">
      <c r="A524" s="204">
        <v>518</v>
      </c>
      <c r="B524" s="146" t="s">
        <v>257</v>
      </c>
      <c r="C524" s="146" t="s">
        <v>1317</v>
      </c>
      <c r="D524" s="146">
        <v>353.14094298000003</v>
      </c>
      <c r="E524" s="146">
        <v>31.856353440000003</v>
      </c>
      <c r="F524" s="146" t="s">
        <v>1317</v>
      </c>
      <c r="G524" s="146" t="s">
        <v>1317</v>
      </c>
      <c r="H524" s="146" t="s">
        <v>1317</v>
      </c>
      <c r="I524" s="146" t="s">
        <v>1317</v>
      </c>
      <c r="J524" s="146" t="s">
        <v>1317</v>
      </c>
      <c r="K524" s="146" t="s">
        <v>1317</v>
      </c>
      <c r="L524" s="146" t="s">
        <v>1317</v>
      </c>
      <c r="M524" s="146">
        <v>384.99729642000005</v>
      </c>
    </row>
    <row r="525" spans="1:13" ht="15" customHeight="1">
      <c r="A525" s="203">
        <v>519</v>
      </c>
      <c r="B525" s="127" t="s">
        <v>1167</v>
      </c>
      <c r="C525" s="127" t="s">
        <v>1317</v>
      </c>
      <c r="D525" s="127" t="s">
        <v>1317</v>
      </c>
      <c r="E525" s="127" t="s">
        <v>1317</v>
      </c>
      <c r="F525" s="127" t="s">
        <v>1317</v>
      </c>
      <c r="G525" s="127" t="s">
        <v>1317</v>
      </c>
      <c r="H525" s="127" t="s">
        <v>1317</v>
      </c>
      <c r="I525" s="127" t="s">
        <v>1317</v>
      </c>
      <c r="J525" s="127">
        <v>84.18271876</v>
      </c>
      <c r="K525" s="127">
        <v>295.56741244</v>
      </c>
      <c r="L525" s="127" t="s">
        <v>1317</v>
      </c>
      <c r="M525" s="127">
        <v>379.7501312</v>
      </c>
    </row>
    <row r="526" spans="1:13" s="67" customFormat="1" ht="15" customHeight="1">
      <c r="A526" s="204">
        <v>520</v>
      </c>
      <c r="B526" s="146" t="s">
        <v>1148</v>
      </c>
      <c r="C526" s="146" t="s">
        <v>1317</v>
      </c>
      <c r="D526" s="146" t="s">
        <v>1317</v>
      </c>
      <c r="E526" s="146" t="s">
        <v>1317</v>
      </c>
      <c r="F526" s="146" t="s">
        <v>1317</v>
      </c>
      <c r="G526" s="146" t="s">
        <v>1317</v>
      </c>
      <c r="H526" s="146" t="s">
        <v>1317</v>
      </c>
      <c r="I526" s="146" t="s">
        <v>1317</v>
      </c>
      <c r="J526" s="146" t="s">
        <v>1317</v>
      </c>
      <c r="K526" s="146">
        <v>378.39220516</v>
      </c>
      <c r="L526" s="146" t="s">
        <v>1317</v>
      </c>
      <c r="M526" s="146">
        <v>378.39220516</v>
      </c>
    </row>
    <row r="527" spans="1:13" ht="15" customHeight="1">
      <c r="A527" s="203">
        <v>521</v>
      </c>
      <c r="B527" s="127" t="s">
        <v>439</v>
      </c>
      <c r="C527" s="127" t="s">
        <v>1317</v>
      </c>
      <c r="D527" s="127">
        <v>250.44490056000001</v>
      </c>
      <c r="E527" s="127">
        <v>89.681169987060002</v>
      </c>
      <c r="F527" s="127" t="s">
        <v>1317</v>
      </c>
      <c r="G527" s="127">
        <v>38.115924424010004</v>
      </c>
      <c r="H527" s="127" t="s">
        <v>1317</v>
      </c>
      <c r="I527" s="127" t="s">
        <v>1317</v>
      </c>
      <c r="J527" s="127" t="s">
        <v>1317</v>
      </c>
      <c r="K527" s="127" t="s">
        <v>1317</v>
      </c>
      <c r="L527" s="127" t="s">
        <v>1317</v>
      </c>
      <c r="M527" s="127">
        <v>378.24199497107003</v>
      </c>
    </row>
    <row r="528" spans="1:13" s="67" customFormat="1" ht="15" customHeight="1">
      <c r="A528" s="204">
        <v>522</v>
      </c>
      <c r="B528" s="146" t="s">
        <v>801</v>
      </c>
      <c r="C528" s="146" t="s">
        <v>1317</v>
      </c>
      <c r="D528" s="146" t="s">
        <v>1317</v>
      </c>
      <c r="E528" s="146">
        <v>375.05895831999999</v>
      </c>
      <c r="F528" s="146" t="s">
        <v>1317</v>
      </c>
      <c r="G528" s="146" t="s">
        <v>1317</v>
      </c>
      <c r="H528" s="146" t="s">
        <v>1317</v>
      </c>
      <c r="I528" s="146" t="s">
        <v>1317</v>
      </c>
      <c r="J528" s="146" t="s">
        <v>1317</v>
      </c>
      <c r="K528" s="146" t="s">
        <v>1317</v>
      </c>
      <c r="L528" s="146" t="s">
        <v>1317</v>
      </c>
      <c r="M528" s="146">
        <v>375.05895831999999</v>
      </c>
    </row>
    <row r="529" spans="1:13" ht="15" customHeight="1">
      <c r="A529" s="203">
        <v>523</v>
      </c>
      <c r="B529" s="127" t="s">
        <v>879</v>
      </c>
      <c r="C529" s="127" t="s">
        <v>1317</v>
      </c>
      <c r="D529" s="127" t="s">
        <v>1317</v>
      </c>
      <c r="E529" s="127" t="s">
        <v>1317</v>
      </c>
      <c r="F529" s="127" t="s">
        <v>1317</v>
      </c>
      <c r="G529" s="127" t="s">
        <v>1317</v>
      </c>
      <c r="H529" s="127" t="s">
        <v>1317</v>
      </c>
      <c r="I529" s="127" t="s">
        <v>1317</v>
      </c>
      <c r="J529" s="127">
        <v>374.74869419999999</v>
      </c>
      <c r="K529" s="127" t="s">
        <v>1317</v>
      </c>
      <c r="L529" s="127" t="s">
        <v>1317</v>
      </c>
      <c r="M529" s="127">
        <v>374.74869419999999</v>
      </c>
    </row>
    <row r="530" spans="1:13" s="67" customFormat="1" ht="15" customHeight="1">
      <c r="A530" s="204">
        <v>524</v>
      </c>
      <c r="B530" s="146" t="s">
        <v>735</v>
      </c>
      <c r="C530" s="146" t="s">
        <v>1317</v>
      </c>
      <c r="D530" s="146">
        <v>124.67699912</v>
      </c>
      <c r="E530" s="146">
        <v>223.35079924999999</v>
      </c>
      <c r="F530" s="146" t="s">
        <v>1317</v>
      </c>
      <c r="G530" s="146" t="s">
        <v>1317</v>
      </c>
      <c r="H530" s="146" t="s">
        <v>1317</v>
      </c>
      <c r="I530" s="146">
        <v>25.99242293</v>
      </c>
      <c r="J530" s="146" t="s">
        <v>1317</v>
      </c>
      <c r="K530" s="146" t="s">
        <v>1317</v>
      </c>
      <c r="L530" s="146" t="s">
        <v>1317</v>
      </c>
      <c r="M530" s="146">
        <v>374.0202213</v>
      </c>
    </row>
    <row r="531" spans="1:13" ht="15" customHeight="1">
      <c r="A531" s="203">
        <v>525</v>
      </c>
      <c r="B531" s="127" t="s">
        <v>581</v>
      </c>
      <c r="C531" s="127" t="s">
        <v>1317</v>
      </c>
      <c r="D531" s="127">
        <v>300.58346312000003</v>
      </c>
      <c r="E531" s="127">
        <v>68.491708760000009</v>
      </c>
      <c r="F531" s="127" t="s">
        <v>1317</v>
      </c>
      <c r="G531" s="127">
        <v>4.7356123099999996</v>
      </c>
      <c r="H531" s="127" t="s">
        <v>1317</v>
      </c>
      <c r="I531" s="127" t="s">
        <v>1317</v>
      </c>
      <c r="J531" s="127" t="s">
        <v>1317</v>
      </c>
      <c r="K531" s="127" t="s">
        <v>1317</v>
      </c>
      <c r="L531" s="127" t="s">
        <v>1317</v>
      </c>
      <c r="M531" s="127">
        <v>373.81078419000005</v>
      </c>
    </row>
    <row r="532" spans="1:13" s="67" customFormat="1" ht="15" customHeight="1">
      <c r="A532" s="204">
        <v>526</v>
      </c>
      <c r="B532" s="146" t="s">
        <v>433</v>
      </c>
      <c r="C532" s="146">
        <v>26.498242940000001</v>
      </c>
      <c r="D532" s="146">
        <v>134.12124118</v>
      </c>
      <c r="E532" s="146">
        <v>57.958641159999999</v>
      </c>
      <c r="F532" s="146" t="s">
        <v>1317</v>
      </c>
      <c r="G532" s="146">
        <v>63.782878220000001</v>
      </c>
      <c r="H532" s="146" t="s">
        <v>1317</v>
      </c>
      <c r="I532" s="146" t="s">
        <v>1317</v>
      </c>
      <c r="J532" s="146" t="s">
        <v>1317</v>
      </c>
      <c r="K532" s="146">
        <v>91.119683599999988</v>
      </c>
      <c r="L532" s="146" t="s">
        <v>1317</v>
      </c>
      <c r="M532" s="146">
        <v>373.48068709999995</v>
      </c>
    </row>
    <row r="533" spans="1:13" ht="15" customHeight="1">
      <c r="A533" s="203">
        <v>527</v>
      </c>
      <c r="B533" s="127" t="s">
        <v>473</v>
      </c>
      <c r="C533" s="127" t="s">
        <v>1317</v>
      </c>
      <c r="D533" s="127" t="s">
        <v>1317</v>
      </c>
      <c r="E533" s="127">
        <v>174.53206994999002</v>
      </c>
      <c r="F533" s="127" t="s">
        <v>1317</v>
      </c>
      <c r="G533" s="127" t="s">
        <v>1317</v>
      </c>
      <c r="H533" s="127" t="s">
        <v>1317</v>
      </c>
      <c r="I533" s="127">
        <v>198.05169225999998</v>
      </c>
      <c r="J533" s="127" t="s">
        <v>1317</v>
      </c>
      <c r="K533" s="127" t="s">
        <v>1317</v>
      </c>
      <c r="L533" s="127" t="s">
        <v>1317</v>
      </c>
      <c r="M533" s="127">
        <v>372.58376220999003</v>
      </c>
    </row>
    <row r="534" spans="1:13" s="67" customFormat="1" ht="15" customHeight="1">
      <c r="A534" s="204">
        <v>528</v>
      </c>
      <c r="B534" s="146" t="s">
        <v>811</v>
      </c>
      <c r="C534" s="146" t="s">
        <v>1317</v>
      </c>
      <c r="D534" s="146" t="s">
        <v>1317</v>
      </c>
      <c r="E534" s="146">
        <v>78.665909040000003</v>
      </c>
      <c r="F534" s="146" t="s">
        <v>1317</v>
      </c>
      <c r="G534" s="146" t="s">
        <v>1317</v>
      </c>
      <c r="H534" s="146" t="s">
        <v>1317</v>
      </c>
      <c r="I534" s="146">
        <v>291.39507686000002</v>
      </c>
      <c r="J534" s="146" t="s">
        <v>1317</v>
      </c>
      <c r="K534" s="146" t="s">
        <v>1317</v>
      </c>
      <c r="L534" s="146" t="s">
        <v>1317</v>
      </c>
      <c r="M534" s="146">
        <v>370.06098589999999</v>
      </c>
    </row>
    <row r="535" spans="1:13" ht="15" customHeight="1">
      <c r="A535" s="203">
        <v>529</v>
      </c>
      <c r="B535" s="127" t="s">
        <v>382</v>
      </c>
      <c r="C535" s="127" t="s">
        <v>1317</v>
      </c>
      <c r="D535" s="127">
        <v>50.149284700000003</v>
      </c>
      <c r="E535" s="127" t="s">
        <v>1317</v>
      </c>
      <c r="F535" s="127" t="s">
        <v>1317</v>
      </c>
      <c r="G535" s="127" t="s">
        <v>1317</v>
      </c>
      <c r="H535" s="127" t="s">
        <v>1317</v>
      </c>
      <c r="I535" s="127">
        <v>319.36945794000002</v>
      </c>
      <c r="J535" s="127" t="s">
        <v>1317</v>
      </c>
      <c r="K535" s="127" t="s">
        <v>1317</v>
      </c>
      <c r="L535" s="127" t="s">
        <v>1317</v>
      </c>
      <c r="M535" s="127">
        <v>369.51874264000003</v>
      </c>
    </row>
    <row r="536" spans="1:13" s="67" customFormat="1" ht="15" customHeight="1">
      <c r="A536" s="204">
        <v>530</v>
      </c>
      <c r="B536" s="146" t="s">
        <v>1387</v>
      </c>
      <c r="C536" s="146" t="s">
        <v>1317</v>
      </c>
      <c r="D536" s="146" t="s">
        <v>1317</v>
      </c>
      <c r="E536" s="146">
        <v>155.86487449000001</v>
      </c>
      <c r="F536" s="146" t="s">
        <v>1317</v>
      </c>
      <c r="G536" s="146">
        <v>210.20554061000001</v>
      </c>
      <c r="H536" s="146" t="s">
        <v>1317</v>
      </c>
      <c r="I536" s="146" t="s">
        <v>1317</v>
      </c>
      <c r="J536" s="146" t="s">
        <v>1317</v>
      </c>
      <c r="K536" s="146" t="s">
        <v>1317</v>
      </c>
      <c r="L536" s="146" t="s">
        <v>1317</v>
      </c>
      <c r="M536" s="146">
        <v>366.07041509999999</v>
      </c>
    </row>
    <row r="537" spans="1:13" ht="15" customHeight="1">
      <c r="A537" s="203">
        <v>531</v>
      </c>
      <c r="B537" s="127" t="s">
        <v>1352</v>
      </c>
      <c r="C537" s="127" t="s">
        <v>1317</v>
      </c>
      <c r="D537" s="127">
        <v>298.39660812</v>
      </c>
      <c r="E537" s="127">
        <v>52.63738584</v>
      </c>
      <c r="F537" s="127" t="s">
        <v>1317</v>
      </c>
      <c r="G537" s="127">
        <v>11.313088619999998</v>
      </c>
      <c r="H537" s="127" t="s">
        <v>1317</v>
      </c>
      <c r="I537" s="127" t="s">
        <v>1317</v>
      </c>
      <c r="J537" s="127" t="s">
        <v>1317</v>
      </c>
      <c r="K537" s="127" t="s">
        <v>1317</v>
      </c>
      <c r="L537" s="127" t="s">
        <v>1317</v>
      </c>
      <c r="M537" s="127">
        <v>362.34708257999995</v>
      </c>
    </row>
    <row r="538" spans="1:13" s="67" customFormat="1" ht="15" customHeight="1">
      <c r="A538" s="204">
        <v>532</v>
      </c>
      <c r="B538" s="146" t="s">
        <v>791</v>
      </c>
      <c r="C538" s="146" t="s">
        <v>1317</v>
      </c>
      <c r="D538" s="146">
        <v>221.37973880000001</v>
      </c>
      <c r="E538" s="146">
        <v>134.81838428999998</v>
      </c>
      <c r="F538" s="146" t="s">
        <v>1317</v>
      </c>
      <c r="G538" s="146" t="s">
        <v>1317</v>
      </c>
      <c r="H538" s="146" t="s">
        <v>1317</v>
      </c>
      <c r="I538" s="146" t="s">
        <v>1317</v>
      </c>
      <c r="J538" s="146" t="s">
        <v>1317</v>
      </c>
      <c r="K538" s="146" t="s">
        <v>1317</v>
      </c>
      <c r="L538" s="146" t="s">
        <v>1317</v>
      </c>
      <c r="M538" s="146">
        <v>356.19812308999997</v>
      </c>
    </row>
    <row r="539" spans="1:13" ht="15" customHeight="1">
      <c r="A539" s="203">
        <v>533</v>
      </c>
      <c r="B539" s="127" t="s">
        <v>844</v>
      </c>
      <c r="C539" s="127" t="s">
        <v>1317</v>
      </c>
      <c r="D539" s="127">
        <v>20.77744612</v>
      </c>
      <c r="E539" s="127" t="s">
        <v>1317</v>
      </c>
      <c r="F539" s="127" t="s">
        <v>1317</v>
      </c>
      <c r="G539" s="127" t="s">
        <v>1317</v>
      </c>
      <c r="H539" s="127" t="s">
        <v>1317</v>
      </c>
      <c r="I539" s="127" t="s">
        <v>1317</v>
      </c>
      <c r="J539" s="127" t="s">
        <v>1317</v>
      </c>
      <c r="K539" s="127">
        <v>333.99155344000002</v>
      </c>
      <c r="L539" s="127" t="s">
        <v>1317</v>
      </c>
      <c r="M539" s="127">
        <v>354.76899956</v>
      </c>
    </row>
    <row r="540" spans="1:13" s="67" customFormat="1" ht="15" customHeight="1">
      <c r="A540" s="204">
        <v>534</v>
      </c>
      <c r="B540" s="146" t="s">
        <v>649</v>
      </c>
      <c r="C540" s="146" t="s">
        <v>1317</v>
      </c>
      <c r="D540" s="146" t="s">
        <v>1317</v>
      </c>
      <c r="E540" s="146" t="s">
        <v>1317</v>
      </c>
      <c r="F540" s="146" t="s">
        <v>1317</v>
      </c>
      <c r="G540" s="146" t="s">
        <v>1317</v>
      </c>
      <c r="H540" s="146" t="s">
        <v>1317</v>
      </c>
      <c r="I540" s="146" t="s">
        <v>1317</v>
      </c>
      <c r="J540" s="146">
        <v>107.38806841</v>
      </c>
      <c r="K540" s="146">
        <v>246.86951096000001</v>
      </c>
      <c r="L540" s="146" t="s">
        <v>1317</v>
      </c>
      <c r="M540" s="146">
        <v>354.25757937000003</v>
      </c>
    </row>
    <row r="541" spans="1:13" ht="15" customHeight="1">
      <c r="A541" s="203">
        <v>535</v>
      </c>
      <c r="B541" s="127" t="s">
        <v>905</v>
      </c>
      <c r="C541" s="127" t="s">
        <v>1317</v>
      </c>
      <c r="D541" s="127">
        <v>105.58716608</v>
      </c>
      <c r="E541" s="127">
        <v>248.04012838</v>
      </c>
      <c r="F541" s="127" t="s">
        <v>1317</v>
      </c>
      <c r="G541" s="127" t="s">
        <v>1317</v>
      </c>
      <c r="H541" s="127" t="s">
        <v>1317</v>
      </c>
      <c r="I541" s="127" t="s">
        <v>1317</v>
      </c>
      <c r="J541" s="127" t="s">
        <v>1317</v>
      </c>
      <c r="K541" s="127" t="s">
        <v>1317</v>
      </c>
      <c r="L541" s="127" t="s">
        <v>1317</v>
      </c>
      <c r="M541" s="127">
        <v>353.62729446000003</v>
      </c>
    </row>
    <row r="542" spans="1:13" s="67" customFormat="1" ht="15" customHeight="1">
      <c r="A542" s="204">
        <v>536</v>
      </c>
      <c r="B542" s="146" t="s">
        <v>832</v>
      </c>
      <c r="C542" s="146" t="s">
        <v>1317</v>
      </c>
      <c r="D542" s="146" t="s">
        <v>1317</v>
      </c>
      <c r="E542" s="146">
        <v>11.715811369999999</v>
      </c>
      <c r="F542" s="146" t="s">
        <v>1317</v>
      </c>
      <c r="G542" s="146" t="s">
        <v>1317</v>
      </c>
      <c r="H542" s="146" t="s">
        <v>1317</v>
      </c>
      <c r="I542" s="146">
        <v>340.13315518000002</v>
      </c>
      <c r="J542" s="146" t="s">
        <v>1317</v>
      </c>
      <c r="K542" s="146" t="s">
        <v>1317</v>
      </c>
      <c r="L542" s="146" t="s">
        <v>1317</v>
      </c>
      <c r="M542" s="146">
        <v>351.84896655</v>
      </c>
    </row>
    <row r="543" spans="1:13" ht="15" customHeight="1">
      <c r="A543" s="203">
        <v>537</v>
      </c>
      <c r="B543" s="127" t="s">
        <v>1022</v>
      </c>
      <c r="C543" s="127" t="s">
        <v>1317</v>
      </c>
      <c r="D543" s="127" t="s">
        <v>1317</v>
      </c>
      <c r="E543" s="127" t="s">
        <v>1317</v>
      </c>
      <c r="F543" s="127" t="s">
        <v>1317</v>
      </c>
      <c r="G543" s="127" t="s">
        <v>1317</v>
      </c>
      <c r="H543" s="127" t="s">
        <v>1317</v>
      </c>
      <c r="I543" s="127">
        <v>347.00625689999998</v>
      </c>
      <c r="J543" s="127" t="s">
        <v>1317</v>
      </c>
      <c r="K543" s="127" t="s">
        <v>1317</v>
      </c>
      <c r="L543" s="127" t="s">
        <v>1317</v>
      </c>
      <c r="M543" s="127">
        <v>347.00625689999998</v>
      </c>
    </row>
    <row r="544" spans="1:13" s="67" customFormat="1" ht="15" customHeight="1">
      <c r="A544" s="204">
        <v>538</v>
      </c>
      <c r="B544" s="146" t="s">
        <v>1015</v>
      </c>
      <c r="C544" s="146" t="s">
        <v>1317</v>
      </c>
      <c r="D544" s="146" t="s">
        <v>1317</v>
      </c>
      <c r="E544" s="146">
        <v>127.03090097</v>
      </c>
      <c r="F544" s="146" t="s">
        <v>1317</v>
      </c>
      <c r="G544" s="146" t="s">
        <v>1317</v>
      </c>
      <c r="H544" s="146" t="s">
        <v>1317</v>
      </c>
      <c r="I544" s="146" t="s">
        <v>1317</v>
      </c>
      <c r="J544" s="146">
        <v>170.08782974000002</v>
      </c>
      <c r="K544" s="146">
        <v>48.46158123</v>
      </c>
      <c r="L544" s="146" t="s">
        <v>1317</v>
      </c>
      <c r="M544" s="146">
        <v>345.58031194</v>
      </c>
    </row>
    <row r="545" spans="1:13" ht="15" customHeight="1">
      <c r="A545" s="203">
        <v>539</v>
      </c>
      <c r="B545" s="127" t="s">
        <v>506</v>
      </c>
      <c r="C545" s="127" t="s">
        <v>1317</v>
      </c>
      <c r="D545" s="127">
        <v>326.45473920999996</v>
      </c>
      <c r="E545" s="127" t="s">
        <v>1317</v>
      </c>
      <c r="F545" s="127" t="s">
        <v>1317</v>
      </c>
      <c r="G545" s="127" t="s">
        <v>1317</v>
      </c>
      <c r="H545" s="127" t="s">
        <v>1317</v>
      </c>
      <c r="I545" s="127">
        <v>19.118459559999998</v>
      </c>
      <c r="J545" s="127" t="s">
        <v>1317</v>
      </c>
      <c r="K545" s="127" t="s">
        <v>1317</v>
      </c>
      <c r="L545" s="127" t="s">
        <v>1317</v>
      </c>
      <c r="M545" s="127">
        <v>345.57319876999998</v>
      </c>
    </row>
    <row r="546" spans="1:13" s="67" customFormat="1" ht="15" customHeight="1">
      <c r="A546" s="204">
        <v>540</v>
      </c>
      <c r="B546" s="146" t="s">
        <v>945</v>
      </c>
      <c r="C546" s="146" t="s">
        <v>1317</v>
      </c>
      <c r="D546" s="146" t="s">
        <v>1317</v>
      </c>
      <c r="E546" s="146" t="s">
        <v>1317</v>
      </c>
      <c r="F546" s="146" t="s">
        <v>1317</v>
      </c>
      <c r="G546" s="146" t="s">
        <v>1317</v>
      </c>
      <c r="H546" s="146" t="s">
        <v>1317</v>
      </c>
      <c r="I546" s="146" t="s">
        <v>1317</v>
      </c>
      <c r="J546" s="146" t="s">
        <v>1317</v>
      </c>
      <c r="K546" s="146">
        <v>345.49433750999998</v>
      </c>
      <c r="L546" s="146" t="s">
        <v>1317</v>
      </c>
      <c r="M546" s="146">
        <v>345.49433750999998</v>
      </c>
    </row>
    <row r="547" spans="1:13" ht="15" customHeight="1">
      <c r="A547" s="203">
        <v>541</v>
      </c>
      <c r="B547" s="127" t="s">
        <v>602</v>
      </c>
      <c r="C547" s="127" t="s">
        <v>1317</v>
      </c>
      <c r="D547" s="127">
        <v>327.41669074999999</v>
      </c>
      <c r="E547" s="127" t="s">
        <v>1317</v>
      </c>
      <c r="F547" s="127" t="s">
        <v>1317</v>
      </c>
      <c r="G547" s="127">
        <v>16.848585010000001</v>
      </c>
      <c r="H547" s="127" t="s">
        <v>1317</v>
      </c>
      <c r="I547" s="127" t="s">
        <v>1317</v>
      </c>
      <c r="J547" s="127" t="s">
        <v>1317</v>
      </c>
      <c r="K547" s="127" t="s">
        <v>1317</v>
      </c>
      <c r="L547" s="127" t="s">
        <v>1317</v>
      </c>
      <c r="M547" s="127">
        <v>344.26527576000001</v>
      </c>
    </row>
    <row r="548" spans="1:13" s="67" customFormat="1" ht="15" customHeight="1">
      <c r="A548" s="204">
        <v>542</v>
      </c>
      <c r="B548" s="146" t="s">
        <v>1397</v>
      </c>
      <c r="C548" s="146">
        <v>299.85191774000003</v>
      </c>
      <c r="D548" s="146" t="s">
        <v>1317</v>
      </c>
      <c r="E548" s="146">
        <v>0.72325616000000004</v>
      </c>
      <c r="F548" s="146" t="s">
        <v>1317</v>
      </c>
      <c r="G548" s="146" t="s">
        <v>1317</v>
      </c>
      <c r="H548" s="146" t="s">
        <v>1317</v>
      </c>
      <c r="I548" s="146" t="s">
        <v>1317</v>
      </c>
      <c r="J548" s="146">
        <v>0.22225673999999998</v>
      </c>
      <c r="K548" s="146">
        <v>43.128615000000003</v>
      </c>
      <c r="L548" s="146" t="s">
        <v>1317</v>
      </c>
      <c r="M548" s="146">
        <v>343.92604564000004</v>
      </c>
    </row>
    <row r="549" spans="1:13" ht="15" customHeight="1">
      <c r="A549" s="203">
        <v>543</v>
      </c>
      <c r="B549" s="127" t="s">
        <v>571</v>
      </c>
      <c r="C549" s="127" t="s">
        <v>1317</v>
      </c>
      <c r="D549" s="127">
        <v>341.32676189999995</v>
      </c>
      <c r="E549" s="127" t="s">
        <v>1317</v>
      </c>
      <c r="F549" s="127" t="s">
        <v>1317</v>
      </c>
      <c r="G549" s="127" t="s">
        <v>1317</v>
      </c>
      <c r="H549" s="127" t="s">
        <v>1317</v>
      </c>
      <c r="I549" s="127" t="s">
        <v>1317</v>
      </c>
      <c r="J549" s="127" t="s">
        <v>1317</v>
      </c>
      <c r="K549" s="127" t="s">
        <v>1317</v>
      </c>
      <c r="L549" s="127" t="s">
        <v>1317</v>
      </c>
      <c r="M549" s="127">
        <v>341.32676189999995</v>
      </c>
    </row>
    <row r="550" spans="1:13" s="67" customFormat="1" ht="15" customHeight="1">
      <c r="A550" s="204">
        <v>544</v>
      </c>
      <c r="B550" s="146" t="s">
        <v>998</v>
      </c>
      <c r="C550" s="146">
        <v>2.68740785</v>
      </c>
      <c r="D550" s="146" t="s">
        <v>1317</v>
      </c>
      <c r="E550" s="146">
        <v>116.00682361</v>
      </c>
      <c r="F550" s="146" t="s">
        <v>1317</v>
      </c>
      <c r="G550" s="146" t="s">
        <v>1317</v>
      </c>
      <c r="H550" s="146" t="s">
        <v>1317</v>
      </c>
      <c r="I550" s="146">
        <v>69.10962911</v>
      </c>
      <c r="J550" s="146">
        <v>152.90328503999999</v>
      </c>
      <c r="K550" s="146" t="s">
        <v>1317</v>
      </c>
      <c r="L550" s="146" t="s">
        <v>1317</v>
      </c>
      <c r="M550" s="146">
        <v>340.70714561</v>
      </c>
    </row>
    <row r="551" spans="1:13" ht="15" customHeight="1">
      <c r="A551" s="203">
        <v>545</v>
      </c>
      <c r="B551" s="127" t="s">
        <v>411</v>
      </c>
      <c r="C551" s="127" t="s">
        <v>1317</v>
      </c>
      <c r="D551" s="127">
        <v>286.94987119000001</v>
      </c>
      <c r="E551" s="127" t="s">
        <v>1317</v>
      </c>
      <c r="F551" s="127" t="s">
        <v>1317</v>
      </c>
      <c r="G551" s="127">
        <v>48.756219819999998</v>
      </c>
      <c r="H551" s="127" t="s">
        <v>1317</v>
      </c>
      <c r="I551" s="127" t="s">
        <v>1317</v>
      </c>
      <c r="J551" s="127" t="s">
        <v>1317</v>
      </c>
      <c r="K551" s="127" t="s">
        <v>1317</v>
      </c>
      <c r="L551" s="127" t="s">
        <v>1317</v>
      </c>
      <c r="M551" s="127">
        <v>335.70609101000002</v>
      </c>
    </row>
    <row r="552" spans="1:13" s="67" customFormat="1" ht="15" customHeight="1">
      <c r="A552" s="204">
        <v>546</v>
      </c>
      <c r="B552" s="146" t="s">
        <v>642</v>
      </c>
      <c r="C552" s="146">
        <v>227.87544284999998</v>
      </c>
      <c r="D552" s="146">
        <v>54.767932610000003</v>
      </c>
      <c r="E552" s="146">
        <v>24.89461112</v>
      </c>
      <c r="F552" s="146" t="s">
        <v>1317</v>
      </c>
      <c r="G552" s="146">
        <v>26.289976719999999</v>
      </c>
      <c r="H552" s="146" t="s">
        <v>1317</v>
      </c>
      <c r="I552" s="146" t="s">
        <v>1317</v>
      </c>
      <c r="J552" s="146" t="s">
        <v>1317</v>
      </c>
      <c r="K552" s="146" t="s">
        <v>1317</v>
      </c>
      <c r="L552" s="146" t="s">
        <v>1317</v>
      </c>
      <c r="M552" s="146">
        <v>333.82796329999996</v>
      </c>
    </row>
    <row r="553" spans="1:13" ht="15" customHeight="1">
      <c r="A553" s="203">
        <v>547</v>
      </c>
      <c r="B553" s="127" t="s">
        <v>32</v>
      </c>
      <c r="C553" s="127" t="s">
        <v>1317</v>
      </c>
      <c r="D553" s="127">
        <v>8.09033479</v>
      </c>
      <c r="E553" s="127">
        <v>324.39611539999999</v>
      </c>
      <c r="F553" s="127" t="s">
        <v>1317</v>
      </c>
      <c r="G553" s="127" t="s">
        <v>1317</v>
      </c>
      <c r="H553" s="127" t="s">
        <v>1317</v>
      </c>
      <c r="I553" s="127" t="s">
        <v>1317</v>
      </c>
      <c r="J553" s="127" t="s">
        <v>1317</v>
      </c>
      <c r="K553" s="127" t="s">
        <v>1317</v>
      </c>
      <c r="L553" s="127" t="s">
        <v>1317</v>
      </c>
      <c r="M553" s="127">
        <v>332.48645018999997</v>
      </c>
    </row>
    <row r="554" spans="1:13" s="67" customFormat="1" ht="15" customHeight="1">
      <c r="A554" s="204">
        <v>548</v>
      </c>
      <c r="B554" s="146" t="s">
        <v>444</v>
      </c>
      <c r="C554" s="146" t="s">
        <v>1317</v>
      </c>
      <c r="D554" s="146" t="s">
        <v>1317</v>
      </c>
      <c r="E554" s="146" t="s">
        <v>1317</v>
      </c>
      <c r="F554" s="146" t="s">
        <v>1317</v>
      </c>
      <c r="G554" s="146" t="s">
        <v>1317</v>
      </c>
      <c r="H554" s="146" t="s">
        <v>1317</v>
      </c>
      <c r="I554" s="146" t="s">
        <v>1317</v>
      </c>
      <c r="J554" s="146">
        <v>138.23978808999999</v>
      </c>
      <c r="K554" s="146">
        <v>192.43919349000001</v>
      </c>
      <c r="L554" s="146" t="s">
        <v>1317</v>
      </c>
      <c r="M554" s="146">
        <v>330.67898158000003</v>
      </c>
    </row>
    <row r="555" spans="1:13" ht="15" customHeight="1">
      <c r="A555" s="203">
        <v>549</v>
      </c>
      <c r="B555" s="127" t="s">
        <v>612</v>
      </c>
      <c r="C555" s="127">
        <v>192.07437118000001</v>
      </c>
      <c r="D555" s="127">
        <v>30.983368420000001</v>
      </c>
      <c r="E555" s="127">
        <v>4.42551834</v>
      </c>
      <c r="F555" s="127" t="s">
        <v>1317</v>
      </c>
      <c r="G555" s="127">
        <v>102.62670073000001</v>
      </c>
      <c r="H555" s="127" t="s">
        <v>1317</v>
      </c>
      <c r="I555" s="127" t="s">
        <v>1317</v>
      </c>
      <c r="J555" s="127" t="s">
        <v>1317</v>
      </c>
      <c r="K555" s="127" t="s">
        <v>1317</v>
      </c>
      <c r="L555" s="127" t="s">
        <v>1317</v>
      </c>
      <c r="M555" s="127">
        <v>330.10995867000003</v>
      </c>
    </row>
    <row r="556" spans="1:13" s="67" customFormat="1" ht="15" customHeight="1">
      <c r="A556" s="204">
        <v>550</v>
      </c>
      <c r="B556" s="146" t="s">
        <v>1029</v>
      </c>
      <c r="C556" s="146" t="s">
        <v>1317</v>
      </c>
      <c r="D556" s="146" t="s">
        <v>1317</v>
      </c>
      <c r="E556" s="146">
        <v>330.08038630999999</v>
      </c>
      <c r="F556" s="146" t="s">
        <v>1317</v>
      </c>
      <c r="G556" s="146" t="s">
        <v>1317</v>
      </c>
      <c r="H556" s="146" t="s">
        <v>1317</v>
      </c>
      <c r="I556" s="146" t="s">
        <v>1317</v>
      </c>
      <c r="J556" s="146" t="s">
        <v>1317</v>
      </c>
      <c r="K556" s="146" t="s">
        <v>1317</v>
      </c>
      <c r="L556" s="146" t="s">
        <v>1317</v>
      </c>
      <c r="M556" s="146">
        <v>330.08038630999999</v>
      </c>
    </row>
    <row r="557" spans="1:13" ht="15" customHeight="1">
      <c r="A557" s="203">
        <v>551</v>
      </c>
      <c r="B557" s="127" t="s">
        <v>161</v>
      </c>
      <c r="C557" s="127" t="s">
        <v>1317</v>
      </c>
      <c r="D557" s="127" t="s">
        <v>1317</v>
      </c>
      <c r="E557" s="127" t="s">
        <v>1317</v>
      </c>
      <c r="F557" s="127" t="s">
        <v>1317</v>
      </c>
      <c r="G557" s="127" t="s">
        <v>1317</v>
      </c>
      <c r="H557" s="127" t="s">
        <v>1317</v>
      </c>
      <c r="I557" s="127" t="s">
        <v>1317</v>
      </c>
      <c r="J557" s="127">
        <v>327.71310545</v>
      </c>
      <c r="K557" s="127" t="s">
        <v>1317</v>
      </c>
      <c r="L557" s="127" t="s">
        <v>1317</v>
      </c>
      <c r="M557" s="127">
        <v>327.71310545</v>
      </c>
    </row>
    <row r="558" spans="1:13" s="67" customFormat="1" ht="15" customHeight="1">
      <c r="A558" s="204">
        <v>552</v>
      </c>
      <c r="B558" s="146" t="s">
        <v>1395</v>
      </c>
      <c r="C558" s="146">
        <v>32.636016420000004</v>
      </c>
      <c r="D558" s="146">
        <v>170.62456900000001</v>
      </c>
      <c r="E558" s="146">
        <v>66.860522680000003</v>
      </c>
      <c r="F558" s="146" t="s">
        <v>1317</v>
      </c>
      <c r="G558" s="146">
        <v>15.8443775</v>
      </c>
      <c r="H558" s="146" t="s">
        <v>1317</v>
      </c>
      <c r="I558" s="146" t="s">
        <v>1317</v>
      </c>
      <c r="J558" s="146">
        <v>40.25057486</v>
      </c>
      <c r="K558" s="146" t="s">
        <v>1317</v>
      </c>
      <c r="L558" s="146" t="s">
        <v>1317</v>
      </c>
      <c r="M558" s="146">
        <v>326.21606045999999</v>
      </c>
    </row>
    <row r="559" spans="1:13" ht="15" customHeight="1">
      <c r="A559" s="203">
        <v>553</v>
      </c>
      <c r="B559" s="127" t="s">
        <v>1186</v>
      </c>
      <c r="C559" s="127" t="s">
        <v>1317</v>
      </c>
      <c r="D559" s="127" t="s">
        <v>1317</v>
      </c>
      <c r="E559" s="127" t="s">
        <v>1317</v>
      </c>
      <c r="F559" s="127" t="s">
        <v>1317</v>
      </c>
      <c r="G559" s="127" t="s">
        <v>1317</v>
      </c>
      <c r="H559" s="127" t="s">
        <v>1317</v>
      </c>
      <c r="I559" s="127" t="s">
        <v>1317</v>
      </c>
      <c r="J559" s="127">
        <v>324.96033217000002</v>
      </c>
      <c r="K559" s="127" t="s">
        <v>1317</v>
      </c>
      <c r="L559" s="127" t="s">
        <v>1317</v>
      </c>
      <c r="M559" s="127">
        <v>324.96033217000002</v>
      </c>
    </row>
    <row r="560" spans="1:13" s="67" customFormat="1" ht="15" customHeight="1">
      <c r="A560" s="204">
        <v>554</v>
      </c>
      <c r="B560" s="146" t="s">
        <v>948</v>
      </c>
      <c r="C560" s="146" t="s">
        <v>1317</v>
      </c>
      <c r="D560" s="146" t="s">
        <v>1317</v>
      </c>
      <c r="E560" s="146" t="s">
        <v>1317</v>
      </c>
      <c r="F560" s="146" t="s">
        <v>1317</v>
      </c>
      <c r="G560" s="146" t="s">
        <v>1317</v>
      </c>
      <c r="H560" s="146" t="s">
        <v>1317</v>
      </c>
      <c r="I560" s="146">
        <v>8.4156193200000011</v>
      </c>
      <c r="J560" s="146">
        <v>316.06689151999996</v>
      </c>
      <c r="K560" s="146" t="s">
        <v>1317</v>
      </c>
      <c r="L560" s="146" t="s">
        <v>1317</v>
      </c>
      <c r="M560" s="146">
        <v>324.48251083999997</v>
      </c>
    </row>
    <row r="561" spans="1:13" ht="15" customHeight="1">
      <c r="A561" s="203">
        <v>555</v>
      </c>
      <c r="B561" s="127" t="s">
        <v>1056</v>
      </c>
      <c r="C561" s="127" t="s">
        <v>1317</v>
      </c>
      <c r="D561" s="127" t="s">
        <v>1317</v>
      </c>
      <c r="E561" s="127">
        <v>25.355388850000001</v>
      </c>
      <c r="F561" s="127" t="s">
        <v>1317</v>
      </c>
      <c r="G561" s="127" t="s">
        <v>1317</v>
      </c>
      <c r="H561" s="127" t="s">
        <v>1317</v>
      </c>
      <c r="I561" s="127">
        <v>296.99485886000002</v>
      </c>
      <c r="J561" s="127" t="s">
        <v>1317</v>
      </c>
      <c r="K561" s="127" t="s">
        <v>1317</v>
      </c>
      <c r="L561" s="127" t="s">
        <v>1317</v>
      </c>
      <c r="M561" s="127">
        <v>322.35024771000002</v>
      </c>
    </row>
    <row r="562" spans="1:13" s="67" customFormat="1" ht="15" customHeight="1">
      <c r="A562" s="204">
        <v>556</v>
      </c>
      <c r="B562" s="146" t="s">
        <v>808</v>
      </c>
      <c r="C562" s="146" t="s">
        <v>1317</v>
      </c>
      <c r="D562" s="146" t="s">
        <v>1317</v>
      </c>
      <c r="E562" s="146" t="s">
        <v>1317</v>
      </c>
      <c r="F562" s="146" t="s">
        <v>1317</v>
      </c>
      <c r="G562" s="146" t="s">
        <v>1317</v>
      </c>
      <c r="H562" s="146" t="s">
        <v>1317</v>
      </c>
      <c r="I562" s="146" t="s">
        <v>1317</v>
      </c>
      <c r="J562" s="146">
        <v>321.44602092000002</v>
      </c>
      <c r="K562" s="146" t="s">
        <v>1317</v>
      </c>
      <c r="L562" s="146" t="s">
        <v>1317</v>
      </c>
      <c r="M562" s="146">
        <v>321.44602092000002</v>
      </c>
    </row>
    <row r="563" spans="1:13" ht="15" customHeight="1">
      <c r="A563" s="203">
        <v>557</v>
      </c>
      <c r="B563" s="127" t="s">
        <v>761</v>
      </c>
      <c r="C563" s="127" t="s">
        <v>1317</v>
      </c>
      <c r="D563" s="127" t="s">
        <v>1317</v>
      </c>
      <c r="E563" s="127" t="s">
        <v>1317</v>
      </c>
      <c r="F563" s="127" t="s">
        <v>1317</v>
      </c>
      <c r="G563" s="127" t="s">
        <v>1317</v>
      </c>
      <c r="H563" s="127" t="s">
        <v>1317</v>
      </c>
      <c r="I563" s="127" t="s">
        <v>1317</v>
      </c>
      <c r="J563" s="127">
        <v>320.68911280999998</v>
      </c>
      <c r="K563" s="127" t="s">
        <v>1317</v>
      </c>
      <c r="L563" s="127" t="s">
        <v>1317</v>
      </c>
      <c r="M563" s="127">
        <v>320.68911280999998</v>
      </c>
    </row>
    <row r="564" spans="1:13" s="67" customFormat="1" ht="15" customHeight="1">
      <c r="A564" s="204">
        <v>558</v>
      </c>
      <c r="B564" s="146" t="s">
        <v>1048</v>
      </c>
      <c r="C564" s="146" t="s">
        <v>1317</v>
      </c>
      <c r="D564" s="146" t="s">
        <v>1317</v>
      </c>
      <c r="E564" s="146">
        <v>18.669991530000001</v>
      </c>
      <c r="F564" s="146" t="s">
        <v>1317</v>
      </c>
      <c r="G564" s="146" t="s">
        <v>1317</v>
      </c>
      <c r="H564" s="146" t="s">
        <v>1317</v>
      </c>
      <c r="I564" s="146" t="s">
        <v>1317</v>
      </c>
      <c r="J564" s="146">
        <v>301.89917438999998</v>
      </c>
      <c r="K564" s="146" t="s">
        <v>1317</v>
      </c>
      <c r="L564" s="146" t="s">
        <v>1317</v>
      </c>
      <c r="M564" s="146">
        <v>320.56916591999999</v>
      </c>
    </row>
    <row r="565" spans="1:13" ht="15" customHeight="1">
      <c r="A565" s="203">
        <v>559</v>
      </c>
      <c r="B565" s="127" t="s">
        <v>1366</v>
      </c>
      <c r="C565" s="127">
        <v>7.8678632100000003</v>
      </c>
      <c r="D565" s="127">
        <v>171.03965893</v>
      </c>
      <c r="E565" s="127">
        <v>141.34733610000001</v>
      </c>
      <c r="F565" s="127" t="s">
        <v>1317</v>
      </c>
      <c r="G565" s="127" t="s">
        <v>1317</v>
      </c>
      <c r="H565" s="127" t="s">
        <v>1317</v>
      </c>
      <c r="I565" s="127" t="s">
        <v>1317</v>
      </c>
      <c r="J565" s="127" t="s">
        <v>1317</v>
      </c>
      <c r="K565" s="127" t="s">
        <v>1317</v>
      </c>
      <c r="L565" s="127" t="s">
        <v>1317</v>
      </c>
      <c r="M565" s="127">
        <v>320.25485823999998</v>
      </c>
    </row>
    <row r="566" spans="1:13" s="67" customFormat="1" ht="15" customHeight="1">
      <c r="A566" s="204">
        <v>560</v>
      </c>
      <c r="B566" s="146" t="s">
        <v>394</v>
      </c>
      <c r="C566" s="146" t="s">
        <v>1317</v>
      </c>
      <c r="D566" s="146">
        <v>244.03033234999998</v>
      </c>
      <c r="E566" s="146" t="s">
        <v>1317</v>
      </c>
      <c r="F566" s="146" t="s">
        <v>1317</v>
      </c>
      <c r="G566" s="146" t="s">
        <v>1317</v>
      </c>
      <c r="H566" s="146" t="s">
        <v>1317</v>
      </c>
      <c r="I566" s="146">
        <v>73.708818239999999</v>
      </c>
      <c r="J566" s="146" t="s">
        <v>1317</v>
      </c>
      <c r="K566" s="146" t="s">
        <v>1317</v>
      </c>
      <c r="L566" s="146" t="s">
        <v>1317</v>
      </c>
      <c r="M566" s="146">
        <v>317.73915059000001</v>
      </c>
    </row>
    <row r="567" spans="1:13" ht="15" customHeight="1">
      <c r="A567" s="203">
        <v>561</v>
      </c>
      <c r="B567" s="127" t="s">
        <v>1049</v>
      </c>
      <c r="C567" s="127" t="s">
        <v>1317</v>
      </c>
      <c r="D567" s="127" t="s">
        <v>1317</v>
      </c>
      <c r="E567" s="127" t="s">
        <v>1317</v>
      </c>
      <c r="F567" s="127" t="s">
        <v>1317</v>
      </c>
      <c r="G567" s="127" t="s">
        <v>1317</v>
      </c>
      <c r="H567" s="127" t="s">
        <v>1317</v>
      </c>
      <c r="I567" s="127">
        <v>92.214636139999996</v>
      </c>
      <c r="J567" s="127" t="s">
        <v>1317</v>
      </c>
      <c r="K567" s="127">
        <v>223.25383982</v>
      </c>
      <c r="L567" s="127" t="s">
        <v>1317</v>
      </c>
      <c r="M567" s="127">
        <v>315.46847595999998</v>
      </c>
    </row>
    <row r="568" spans="1:13" s="67" customFormat="1" ht="15" customHeight="1">
      <c r="A568" s="204">
        <v>562</v>
      </c>
      <c r="B568" s="146" t="s">
        <v>333</v>
      </c>
      <c r="C568" s="146" t="s">
        <v>1317</v>
      </c>
      <c r="D568" s="146" t="s">
        <v>1317</v>
      </c>
      <c r="E568" s="146" t="s">
        <v>1317</v>
      </c>
      <c r="F568" s="146" t="s">
        <v>1317</v>
      </c>
      <c r="G568" s="146" t="s">
        <v>1317</v>
      </c>
      <c r="H568" s="146" t="s">
        <v>1317</v>
      </c>
      <c r="I568" s="146" t="s">
        <v>1317</v>
      </c>
      <c r="J568" s="146">
        <v>314.28575092</v>
      </c>
      <c r="K568" s="146" t="s">
        <v>1317</v>
      </c>
      <c r="L568" s="146" t="s">
        <v>1317</v>
      </c>
      <c r="M568" s="146">
        <v>314.28575092</v>
      </c>
    </row>
    <row r="569" spans="1:13" ht="15" customHeight="1">
      <c r="A569" s="203">
        <v>563</v>
      </c>
      <c r="B569" s="127" t="s">
        <v>1050</v>
      </c>
      <c r="C569" s="127" t="s">
        <v>1317</v>
      </c>
      <c r="D569" s="127" t="s">
        <v>1317</v>
      </c>
      <c r="E569" s="127">
        <v>20.423059540000001</v>
      </c>
      <c r="F569" s="127" t="s">
        <v>1317</v>
      </c>
      <c r="G569" s="127">
        <v>67.753731760000008</v>
      </c>
      <c r="H569" s="127" t="s">
        <v>1317</v>
      </c>
      <c r="I569" s="127" t="s">
        <v>1317</v>
      </c>
      <c r="J569" s="127" t="s">
        <v>1317</v>
      </c>
      <c r="K569" s="127">
        <v>217.40739937999999</v>
      </c>
      <c r="L569" s="127" t="s">
        <v>1317</v>
      </c>
      <c r="M569" s="127">
        <v>305.58419068000001</v>
      </c>
    </row>
    <row r="570" spans="1:13" s="67" customFormat="1" ht="15" customHeight="1">
      <c r="A570" s="204">
        <v>564</v>
      </c>
      <c r="B570" s="146" t="s">
        <v>1122</v>
      </c>
      <c r="C570" s="146" t="s">
        <v>1317</v>
      </c>
      <c r="D570" s="146">
        <v>302.80128379999002</v>
      </c>
      <c r="E570" s="146" t="s">
        <v>1317</v>
      </c>
      <c r="F570" s="146" t="s">
        <v>1317</v>
      </c>
      <c r="G570" s="146" t="s">
        <v>1317</v>
      </c>
      <c r="H570" s="146" t="s">
        <v>1317</v>
      </c>
      <c r="I570" s="146" t="s">
        <v>1317</v>
      </c>
      <c r="J570" s="146" t="s">
        <v>1317</v>
      </c>
      <c r="K570" s="146" t="s">
        <v>1317</v>
      </c>
      <c r="L570" s="146" t="s">
        <v>1317</v>
      </c>
      <c r="M570" s="146">
        <v>302.80128379999002</v>
      </c>
    </row>
    <row r="571" spans="1:13" ht="15" customHeight="1">
      <c r="A571" s="203">
        <v>565</v>
      </c>
      <c r="B571" s="127" t="s">
        <v>133</v>
      </c>
      <c r="C571" s="127" t="s">
        <v>1317</v>
      </c>
      <c r="D571" s="127">
        <v>275.03340427999996</v>
      </c>
      <c r="E571" s="127">
        <v>25.337869619999999</v>
      </c>
      <c r="F571" s="127" t="s">
        <v>1317</v>
      </c>
      <c r="G571" s="127" t="s">
        <v>1317</v>
      </c>
      <c r="H571" s="127" t="s">
        <v>1317</v>
      </c>
      <c r="I571" s="127" t="s">
        <v>1317</v>
      </c>
      <c r="J571" s="127" t="s">
        <v>1317</v>
      </c>
      <c r="K571" s="127" t="s">
        <v>1317</v>
      </c>
      <c r="L571" s="127" t="s">
        <v>1317</v>
      </c>
      <c r="M571" s="127">
        <v>300.37127389999995</v>
      </c>
    </row>
    <row r="572" spans="1:13" s="67" customFormat="1" ht="15" customHeight="1">
      <c r="A572" s="204">
        <v>566</v>
      </c>
      <c r="B572" s="146" t="s">
        <v>701</v>
      </c>
      <c r="C572" s="146" t="s">
        <v>1317</v>
      </c>
      <c r="D572" s="146" t="s">
        <v>1317</v>
      </c>
      <c r="E572" s="146" t="s">
        <v>1317</v>
      </c>
      <c r="F572" s="146" t="s">
        <v>1317</v>
      </c>
      <c r="G572" s="146" t="s">
        <v>1317</v>
      </c>
      <c r="H572" s="146" t="s">
        <v>1317</v>
      </c>
      <c r="I572" s="146" t="s">
        <v>1317</v>
      </c>
      <c r="J572" s="146" t="s">
        <v>1317</v>
      </c>
      <c r="K572" s="146">
        <v>299.7888097</v>
      </c>
      <c r="L572" s="146" t="s">
        <v>1317</v>
      </c>
      <c r="M572" s="146">
        <v>299.7888097</v>
      </c>
    </row>
    <row r="573" spans="1:13" ht="15" customHeight="1">
      <c r="A573" s="203">
        <v>567</v>
      </c>
      <c r="B573" s="127" t="s">
        <v>755</v>
      </c>
      <c r="C573" s="127" t="s">
        <v>1317</v>
      </c>
      <c r="D573" s="127" t="s">
        <v>1317</v>
      </c>
      <c r="E573" s="127">
        <v>299.27915281999998</v>
      </c>
      <c r="F573" s="127" t="s">
        <v>1317</v>
      </c>
      <c r="G573" s="127" t="s">
        <v>1317</v>
      </c>
      <c r="H573" s="127" t="s">
        <v>1317</v>
      </c>
      <c r="I573" s="127" t="s">
        <v>1317</v>
      </c>
      <c r="J573" s="127" t="s">
        <v>1317</v>
      </c>
      <c r="K573" s="127" t="s">
        <v>1317</v>
      </c>
      <c r="L573" s="127" t="s">
        <v>1317</v>
      </c>
      <c r="M573" s="127">
        <v>299.27915281999998</v>
      </c>
    </row>
    <row r="574" spans="1:13" s="67" customFormat="1" ht="15" customHeight="1">
      <c r="A574" s="204">
        <v>568</v>
      </c>
      <c r="B574" s="146" t="s">
        <v>569</v>
      </c>
      <c r="C574" s="146" t="s">
        <v>1317</v>
      </c>
      <c r="D574" s="146">
        <v>298.98318326999998</v>
      </c>
      <c r="E574" s="146" t="s">
        <v>1317</v>
      </c>
      <c r="F574" s="146" t="s">
        <v>1317</v>
      </c>
      <c r="G574" s="146" t="s">
        <v>1317</v>
      </c>
      <c r="H574" s="146" t="s">
        <v>1317</v>
      </c>
      <c r="I574" s="146" t="s">
        <v>1317</v>
      </c>
      <c r="J574" s="146" t="s">
        <v>1317</v>
      </c>
      <c r="K574" s="146" t="s">
        <v>1317</v>
      </c>
      <c r="L574" s="146" t="s">
        <v>1317</v>
      </c>
      <c r="M574" s="146">
        <v>298.98318326999998</v>
      </c>
    </row>
    <row r="575" spans="1:13" ht="15" customHeight="1">
      <c r="A575" s="203">
        <v>569</v>
      </c>
      <c r="B575" s="127" t="s">
        <v>873</v>
      </c>
      <c r="C575" s="127" t="s">
        <v>1317</v>
      </c>
      <c r="D575" s="127" t="s">
        <v>1317</v>
      </c>
      <c r="E575" s="127">
        <v>128.23517187000002</v>
      </c>
      <c r="F575" s="127" t="s">
        <v>1317</v>
      </c>
      <c r="G575" s="127">
        <v>25.316719790000001</v>
      </c>
      <c r="H575" s="127" t="s">
        <v>1317</v>
      </c>
      <c r="I575" s="127" t="s">
        <v>1317</v>
      </c>
      <c r="J575" s="127">
        <v>144.05125919999998</v>
      </c>
      <c r="K575" s="127" t="s">
        <v>1317</v>
      </c>
      <c r="L575" s="127" t="s">
        <v>1317</v>
      </c>
      <c r="M575" s="127">
        <v>297.60315086000003</v>
      </c>
    </row>
    <row r="576" spans="1:13" s="67" customFormat="1" ht="15" customHeight="1">
      <c r="A576" s="204">
        <v>570</v>
      </c>
      <c r="B576" s="146" t="s">
        <v>1396</v>
      </c>
      <c r="C576" s="146" t="s">
        <v>1317</v>
      </c>
      <c r="D576" s="146">
        <v>2.5902262400000002</v>
      </c>
      <c r="E576" s="146" t="s">
        <v>1317</v>
      </c>
      <c r="F576" s="146" t="s">
        <v>1317</v>
      </c>
      <c r="G576" s="146" t="s">
        <v>1317</v>
      </c>
      <c r="H576" s="146" t="s">
        <v>1317</v>
      </c>
      <c r="I576" s="146" t="s">
        <v>1317</v>
      </c>
      <c r="J576" s="146">
        <v>293.83497768000001</v>
      </c>
      <c r="K576" s="146" t="s">
        <v>1317</v>
      </c>
      <c r="L576" s="146" t="s">
        <v>1317</v>
      </c>
      <c r="M576" s="146">
        <v>296.42520392</v>
      </c>
    </row>
    <row r="577" spans="1:13" ht="15" customHeight="1">
      <c r="A577" s="203">
        <v>571</v>
      </c>
      <c r="B577" s="127" t="s">
        <v>1137</v>
      </c>
      <c r="C577" s="127" t="s">
        <v>1317</v>
      </c>
      <c r="D577" s="127" t="s">
        <v>1317</v>
      </c>
      <c r="E577" s="127" t="s">
        <v>1317</v>
      </c>
      <c r="F577" s="127" t="s">
        <v>1317</v>
      </c>
      <c r="G577" s="127" t="s">
        <v>1317</v>
      </c>
      <c r="H577" s="127" t="s">
        <v>1317</v>
      </c>
      <c r="I577" s="127" t="s">
        <v>1317</v>
      </c>
      <c r="J577" s="127" t="s">
        <v>1317</v>
      </c>
      <c r="K577" s="127">
        <v>295.95494072000002</v>
      </c>
      <c r="L577" s="127" t="s">
        <v>1317</v>
      </c>
      <c r="M577" s="127">
        <v>295.95494072000002</v>
      </c>
    </row>
    <row r="578" spans="1:13" s="67" customFormat="1" ht="15" customHeight="1">
      <c r="A578" s="204">
        <v>572</v>
      </c>
      <c r="B578" s="146" t="s">
        <v>716</v>
      </c>
      <c r="C578" s="146" t="s">
        <v>1317</v>
      </c>
      <c r="D578" s="146" t="s">
        <v>1317</v>
      </c>
      <c r="E578" s="146" t="s">
        <v>1317</v>
      </c>
      <c r="F578" s="146" t="s">
        <v>1317</v>
      </c>
      <c r="G578" s="146" t="s">
        <v>1317</v>
      </c>
      <c r="H578" s="146" t="s">
        <v>1317</v>
      </c>
      <c r="I578" s="146">
        <v>182.94300172000001</v>
      </c>
      <c r="J578" s="146">
        <v>112.32333762</v>
      </c>
      <c r="K578" s="146" t="s">
        <v>1317</v>
      </c>
      <c r="L578" s="146" t="s">
        <v>1317</v>
      </c>
      <c r="M578" s="146">
        <v>295.26633934</v>
      </c>
    </row>
    <row r="579" spans="1:13" ht="15" customHeight="1">
      <c r="A579" s="203">
        <v>573</v>
      </c>
      <c r="B579" s="127" t="s">
        <v>608</v>
      </c>
      <c r="C579" s="127" t="s">
        <v>1317</v>
      </c>
      <c r="D579" s="127" t="s">
        <v>1317</v>
      </c>
      <c r="E579" s="127">
        <v>295.20499150000001</v>
      </c>
      <c r="F579" s="127" t="s">
        <v>1317</v>
      </c>
      <c r="G579" s="127" t="s">
        <v>1317</v>
      </c>
      <c r="H579" s="127" t="s">
        <v>1317</v>
      </c>
      <c r="I579" s="127" t="s">
        <v>1317</v>
      </c>
      <c r="J579" s="127" t="s">
        <v>1317</v>
      </c>
      <c r="K579" s="127" t="s">
        <v>1317</v>
      </c>
      <c r="L579" s="127" t="s">
        <v>1317</v>
      </c>
      <c r="M579" s="127">
        <v>295.20499150000001</v>
      </c>
    </row>
    <row r="580" spans="1:13" s="67" customFormat="1" ht="15" customHeight="1">
      <c r="A580" s="204">
        <v>574</v>
      </c>
      <c r="B580" s="146" t="s">
        <v>891</v>
      </c>
      <c r="C580" s="146" t="s">
        <v>1317</v>
      </c>
      <c r="D580" s="146">
        <v>219.55197898</v>
      </c>
      <c r="E580" s="146" t="s">
        <v>1317</v>
      </c>
      <c r="F580" s="146" t="s">
        <v>1317</v>
      </c>
      <c r="G580" s="146">
        <v>74.652468139999996</v>
      </c>
      <c r="H580" s="146" t="s">
        <v>1317</v>
      </c>
      <c r="I580" s="146" t="s">
        <v>1317</v>
      </c>
      <c r="J580" s="146" t="s">
        <v>1317</v>
      </c>
      <c r="K580" s="146" t="s">
        <v>1317</v>
      </c>
      <c r="L580" s="146" t="s">
        <v>1317</v>
      </c>
      <c r="M580" s="146">
        <v>294.20444712</v>
      </c>
    </row>
    <row r="581" spans="1:13" ht="15" customHeight="1">
      <c r="A581" s="203">
        <v>575</v>
      </c>
      <c r="B581" s="127" t="s">
        <v>933</v>
      </c>
      <c r="C581" s="127" t="s">
        <v>1317</v>
      </c>
      <c r="D581" s="127" t="s">
        <v>1317</v>
      </c>
      <c r="E581" s="127" t="s">
        <v>1317</v>
      </c>
      <c r="F581" s="127" t="s">
        <v>1317</v>
      </c>
      <c r="G581" s="127" t="s">
        <v>1317</v>
      </c>
      <c r="H581" s="127" t="s">
        <v>1317</v>
      </c>
      <c r="I581" s="127" t="s">
        <v>1317</v>
      </c>
      <c r="J581" s="127">
        <v>173.11072559000002</v>
      </c>
      <c r="K581" s="127">
        <v>119.27914163</v>
      </c>
      <c r="L581" s="127" t="s">
        <v>1317</v>
      </c>
      <c r="M581" s="127">
        <v>292.38986722000004</v>
      </c>
    </row>
    <row r="582" spans="1:13" s="67" customFormat="1" ht="15" customHeight="1">
      <c r="A582" s="204">
        <v>576</v>
      </c>
      <c r="B582" s="146" t="s">
        <v>804</v>
      </c>
      <c r="C582" s="146" t="s">
        <v>1317</v>
      </c>
      <c r="D582" s="146">
        <v>291.95931614</v>
      </c>
      <c r="E582" s="146" t="s">
        <v>1317</v>
      </c>
      <c r="F582" s="146" t="s">
        <v>1317</v>
      </c>
      <c r="G582" s="146" t="s">
        <v>1317</v>
      </c>
      <c r="H582" s="146" t="s">
        <v>1317</v>
      </c>
      <c r="I582" s="146" t="s">
        <v>1317</v>
      </c>
      <c r="J582" s="146" t="s">
        <v>1317</v>
      </c>
      <c r="K582" s="146" t="s">
        <v>1317</v>
      </c>
      <c r="L582" s="146" t="s">
        <v>1317</v>
      </c>
      <c r="M582" s="146">
        <v>291.95931614</v>
      </c>
    </row>
    <row r="583" spans="1:13" ht="15" customHeight="1">
      <c r="A583" s="203">
        <v>577</v>
      </c>
      <c r="B583" s="127" t="s">
        <v>1179</v>
      </c>
      <c r="C583" s="127" t="s">
        <v>1317</v>
      </c>
      <c r="D583" s="127" t="s">
        <v>1317</v>
      </c>
      <c r="E583" s="127" t="s">
        <v>1317</v>
      </c>
      <c r="F583" s="127" t="s">
        <v>1317</v>
      </c>
      <c r="G583" s="127" t="s">
        <v>1317</v>
      </c>
      <c r="H583" s="127" t="s">
        <v>1317</v>
      </c>
      <c r="I583" s="127" t="s">
        <v>1317</v>
      </c>
      <c r="J583" s="127">
        <v>291.90641020999999</v>
      </c>
      <c r="K583" s="127" t="s">
        <v>1317</v>
      </c>
      <c r="L583" s="127" t="s">
        <v>1317</v>
      </c>
      <c r="M583" s="127">
        <v>291.90641020999999</v>
      </c>
    </row>
    <row r="584" spans="1:13" s="67" customFormat="1" ht="15" customHeight="1">
      <c r="A584" s="204">
        <v>578</v>
      </c>
      <c r="B584" s="146" t="s">
        <v>1161</v>
      </c>
      <c r="C584" s="146">
        <v>86.898972920000006</v>
      </c>
      <c r="D584" s="146">
        <v>5.0722110199999992</v>
      </c>
      <c r="E584" s="146" t="s">
        <v>1317</v>
      </c>
      <c r="F584" s="146" t="s">
        <v>1317</v>
      </c>
      <c r="G584" s="146" t="s">
        <v>1317</v>
      </c>
      <c r="H584" s="146" t="s">
        <v>1317</v>
      </c>
      <c r="I584" s="146" t="s">
        <v>1317</v>
      </c>
      <c r="J584" s="146" t="s">
        <v>1317</v>
      </c>
      <c r="K584" s="146">
        <v>199.83605533000002</v>
      </c>
      <c r="L584" s="146" t="s">
        <v>1317</v>
      </c>
      <c r="M584" s="146">
        <v>291.80723927000003</v>
      </c>
    </row>
    <row r="585" spans="1:13" ht="15" customHeight="1">
      <c r="A585" s="203">
        <v>579</v>
      </c>
      <c r="B585" s="127" t="s">
        <v>997</v>
      </c>
      <c r="C585" s="127" t="s">
        <v>1317</v>
      </c>
      <c r="D585" s="127" t="s">
        <v>1317</v>
      </c>
      <c r="E585" s="127">
        <v>68.23763873</v>
      </c>
      <c r="F585" s="127" t="s">
        <v>1317</v>
      </c>
      <c r="G585" s="127" t="s">
        <v>1317</v>
      </c>
      <c r="H585" s="127" t="s">
        <v>1317</v>
      </c>
      <c r="I585" s="127">
        <v>15.03428937</v>
      </c>
      <c r="J585" s="127">
        <v>206.06175066999998</v>
      </c>
      <c r="K585" s="127" t="s">
        <v>1317</v>
      </c>
      <c r="L585" s="127" t="s">
        <v>1317</v>
      </c>
      <c r="M585" s="127">
        <v>289.33367877000001</v>
      </c>
    </row>
    <row r="586" spans="1:13" s="67" customFormat="1" ht="15" customHeight="1">
      <c r="A586" s="204">
        <v>580</v>
      </c>
      <c r="B586" s="146" t="s">
        <v>888</v>
      </c>
      <c r="C586" s="146" t="s">
        <v>1317</v>
      </c>
      <c r="D586" s="146">
        <v>64.247116680000005</v>
      </c>
      <c r="E586" s="146">
        <v>64.235397800000001</v>
      </c>
      <c r="F586" s="146" t="s">
        <v>1317</v>
      </c>
      <c r="G586" s="146" t="s">
        <v>1317</v>
      </c>
      <c r="H586" s="146" t="s">
        <v>1317</v>
      </c>
      <c r="I586" s="146">
        <v>138.28443225999999</v>
      </c>
      <c r="J586" s="146" t="s">
        <v>1317</v>
      </c>
      <c r="K586" s="146">
        <v>22.212269550000002</v>
      </c>
      <c r="L586" s="146" t="s">
        <v>1317</v>
      </c>
      <c r="M586" s="146">
        <v>288.97921628999995</v>
      </c>
    </row>
    <row r="587" spans="1:13" ht="15" customHeight="1">
      <c r="A587" s="203">
        <v>581</v>
      </c>
      <c r="B587" s="127" t="s">
        <v>150</v>
      </c>
      <c r="C587" s="127">
        <v>147.63733134999998</v>
      </c>
      <c r="D587" s="127" t="s">
        <v>1317</v>
      </c>
      <c r="E587" s="127">
        <v>139.65610052000002</v>
      </c>
      <c r="F587" s="127" t="s">
        <v>1317</v>
      </c>
      <c r="G587" s="127" t="s">
        <v>1317</v>
      </c>
      <c r="H587" s="127" t="s">
        <v>1317</v>
      </c>
      <c r="I587" s="127" t="s">
        <v>1317</v>
      </c>
      <c r="J587" s="127" t="s">
        <v>1317</v>
      </c>
      <c r="K587" s="127" t="s">
        <v>1317</v>
      </c>
      <c r="L587" s="127" t="s">
        <v>1317</v>
      </c>
      <c r="M587" s="127">
        <v>287.29343187000001</v>
      </c>
    </row>
    <row r="588" spans="1:13" s="67" customFormat="1" ht="15" customHeight="1">
      <c r="A588" s="204">
        <v>582</v>
      </c>
      <c r="B588" s="146" t="s">
        <v>646</v>
      </c>
      <c r="C588" s="146" t="s">
        <v>1317</v>
      </c>
      <c r="D588" s="146" t="s">
        <v>1317</v>
      </c>
      <c r="E588" s="146" t="s">
        <v>1317</v>
      </c>
      <c r="F588" s="146" t="s">
        <v>1317</v>
      </c>
      <c r="G588" s="146" t="s">
        <v>1317</v>
      </c>
      <c r="H588" s="146" t="s">
        <v>1317</v>
      </c>
      <c r="I588" s="146">
        <v>280.96875369999998</v>
      </c>
      <c r="J588" s="146" t="s">
        <v>1317</v>
      </c>
      <c r="K588" s="146" t="s">
        <v>1317</v>
      </c>
      <c r="L588" s="146" t="s">
        <v>1317</v>
      </c>
      <c r="M588" s="146">
        <v>280.96875369999998</v>
      </c>
    </row>
    <row r="589" spans="1:13" ht="15" customHeight="1">
      <c r="A589" s="203">
        <v>583</v>
      </c>
      <c r="B589" s="127" t="s">
        <v>1038</v>
      </c>
      <c r="C589" s="127" t="s">
        <v>1317</v>
      </c>
      <c r="D589" s="127" t="s">
        <v>1317</v>
      </c>
      <c r="E589" s="127" t="s">
        <v>1317</v>
      </c>
      <c r="F589" s="127" t="s">
        <v>1317</v>
      </c>
      <c r="G589" s="127" t="s">
        <v>1317</v>
      </c>
      <c r="H589" s="127" t="s">
        <v>1317</v>
      </c>
      <c r="I589" s="127">
        <v>280.91618489999996</v>
      </c>
      <c r="J589" s="127" t="s">
        <v>1317</v>
      </c>
      <c r="K589" s="127" t="s">
        <v>1317</v>
      </c>
      <c r="L589" s="127" t="s">
        <v>1317</v>
      </c>
      <c r="M589" s="127">
        <v>280.91618489999996</v>
      </c>
    </row>
    <row r="590" spans="1:13" s="67" customFormat="1" ht="15" customHeight="1">
      <c r="A590" s="204">
        <v>584</v>
      </c>
      <c r="B590" s="146" t="s">
        <v>1130</v>
      </c>
      <c r="C590" s="146">
        <v>277.73095124999998</v>
      </c>
      <c r="D590" s="146" t="s">
        <v>1317</v>
      </c>
      <c r="E590" s="146" t="s">
        <v>1317</v>
      </c>
      <c r="F590" s="146" t="s">
        <v>1317</v>
      </c>
      <c r="G590" s="146" t="s">
        <v>1317</v>
      </c>
      <c r="H590" s="146" t="s">
        <v>1317</v>
      </c>
      <c r="I590" s="146" t="s">
        <v>1317</v>
      </c>
      <c r="J590" s="146" t="s">
        <v>1317</v>
      </c>
      <c r="K590" s="146" t="s">
        <v>1317</v>
      </c>
      <c r="L590" s="146" t="s">
        <v>1317</v>
      </c>
      <c r="M590" s="146">
        <v>277.73095124999998</v>
      </c>
    </row>
    <row r="591" spans="1:13" ht="15" customHeight="1">
      <c r="A591" s="203">
        <v>585</v>
      </c>
      <c r="B591" s="127" t="s">
        <v>328</v>
      </c>
      <c r="C591" s="127">
        <v>51.760377159999997</v>
      </c>
      <c r="D591" s="127">
        <v>100.85278812</v>
      </c>
      <c r="E591" s="127">
        <v>124.13290295</v>
      </c>
      <c r="F591" s="127" t="s">
        <v>1317</v>
      </c>
      <c r="G591" s="127" t="s">
        <v>1317</v>
      </c>
      <c r="H591" s="127" t="s">
        <v>1317</v>
      </c>
      <c r="I591" s="127" t="s">
        <v>1317</v>
      </c>
      <c r="J591" s="127" t="s">
        <v>1317</v>
      </c>
      <c r="K591" s="127" t="s">
        <v>1317</v>
      </c>
      <c r="L591" s="127" t="s">
        <v>1317</v>
      </c>
      <c r="M591" s="127">
        <v>276.74606822999999</v>
      </c>
    </row>
    <row r="592" spans="1:13" s="67" customFormat="1" ht="15" customHeight="1">
      <c r="A592" s="204">
        <v>586</v>
      </c>
      <c r="B592" s="146" t="s">
        <v>958</v>
      </c>
      <c r="C592" s="146" t="s">
        <v>1317</v>
      </c>
      <c r="D592" s="146" t="s">
        <v>1317</v>
      </c>
      <c r="E592" s="146" t="s">
        <v>1317</v>
      </c>
      <c r="F592" s="146" t="s">
        <v>1317</v>
      </c>
      <c r="G592" s="146" t="s">
        <v>1317</v>
      </c>
      <c r="H592" s="146" t="s">
        <v>1317</v>
      </c>
      <c r="I592" s="146" t="s">
        <v>1317</v>
      </c>
      <c r="J592" s="146">
        <v>274.80288254999999</v>
      </c>
      <c r="K592" s="146" t="s">
        <v>1317</v>
      </c>
      <c r="L592" s="146" t="s">
        <v>1317</v>
      </c>
      <c r="M592" s="146">
        <v>274.80288254999999</v>
      </c>
    </row>
    <row r="593" spans="1:13" ht="15" customHeight="1">
      <c r="A593" s="203">
        <v>587</v>
      </c>
      <c r="B593" s="127" t="s">
        <v>29</v>
      </c>
      <c r="C593" s="127" t="s">
        <v>1317</v>
      </c>
      <c r="D593" s="127">
        <v>227.93183149000001</v>
      </c>
      <c r="E593" s="127">
        <v>38.592203229999996</v>
      </c>
      <c r="F593" s="127" t="s">
        <v>1317</v>
      </c>
      <c r="G593" s="127">
        <v>7.7842155199999992</v>
      </c>
      <c r="H593" s="127" t="s">
        <v>1317</v>
      </c>
      <c r="I593" s="127" t="s">
        <v>1317</v>
      </c>
      <c r="J593" s="127" t="s">
        <v>1317</v>
      </c>
      <c r="K593" s="127" t="s">
        <v>1317</v>
      </c>
      <c r="L593" s="127" t="s">
        <v>1317</v>
      </c>
      <c r="M593" s="127">
        <v>274.30825024000001</v>
      </c>
    </row>
    <row r="594" spans="1:13" s="67" customFormat="1" ht="15" customHeight="1">
      <c r="A594" s="204">
        <v>588</v>
      </c>
      <c r="B594" s="146" t="s">
        <v>1100</v>
      </c>
      <c r="C594" s="146" t="s">
        <v>1317</v>
      </c>
      <c r="D594" s="146" t="s">
        <v>1317</v>
      </c>
      <c r="E594" s="146" t="s">
        <v>1317</v>
      </c>
      <c r="F594" s="146" t="s">
        <v>1317</v>
      </c>
      <c r="G594" s="146" t="s">
        <v>1317</v>
      </c>
      <c r="H594" s="146" t="s">
        <v>1317</v>
      </c>
      <c r="I594" s="146" t="s">
        <v>1317</v>
      </c>
      <c r="J594" s="146">
        <v>273.72462357000001</v>
      </c>
      <c r="K594" s="146" t="s">
        <v>1317</v>
      </c>
      <c r="L594" s="146" t="s">
        <v>1317</v>
      </c>
      <c r="M594" s="146">
        <v>273.72462357000001</v>
      </c>
    </row>
    <row r="595" spans="1:13" ht="15" customHeight="1">
      <c r="A595" s="203">
        <v>589</v>
      </c>
      <c r="B595" s="127" t="s">
        <v>1192</v>
      </c>
      <c r="C595" s="127" t="s">
        <v>1317</v>
      </c>
      <c r="D595" s="127">
        <v>271.93030849000002</v>
      </c>
      <c r="E595" s="127" t="s">
        <v>1317</v>
      </c>
      <c r="F595" s="127" t="s">
        <v>1317</v>
      </c>
      <c r="G595" s="127" t="s">
        <v>1317</v>
      </c>
      <c r="H595" s="127" t="s">
        <v>1317</v>
      </c>
      <c r="I595" s="127" t="s">
        <v>1317</v>
      </c>
      <c r="J595" s="127" t="s">
        <v>1317</v>
      </c>
      <c r="K595" s="127" t="s">
        <v>1317</v>
      </c>
      <c r="L595" s="127" t="s">
        <v>1317</v>
      </c>
      <c r="M595" s="127">
        <v>271.93030849000002</v>
      </c>
    </row>
    <row r="596" spans="1:13" s="67" customFormat="1" ht="15" customHeight="1">
      <c r="A596" s="204">
        <v>590</v>
      </c>
      <c r="B596" s="146" t="s">
        <v>1076</v>
      </c>
      <c r="C596" s="146" t="s">
        <v>1317</v>
      </c>
      <c r="D596" s="146">
        <v>23.430377379999999</v>
      </c>
      <c r="E596" s="146">
        <v>231.81064761000002</v>
      </c>
      <c r="F596" s="146" t="s">
        <v>1317</v>
      </c>
      <c r="G596" s="146">
        <v>9.4125897700000003</v>
      </c>
      <c r="H596" s="146" t="s">
        <v>1317</v>
      </c>
      <c r="I596" s="146" t="s">
        <v>1317</v>
      </c>
      <c r="J596" s="146">
        <v>5.94417682</v>
      </c>
      <c r="K596" s="146" t="s">
        <v>1317</v>
      </c>
      <c r="L596" s="146" t="s">
        <v>1317</v>
      </c>
      <c r="M596" s="146">
        <v>270.59779158000003</v>
      </c>
    </row>
    <row r="597" spans="1:13" ht="15" customHeight="1">
      <c r="A597" s="203">
        <v>591</v>
      </c>
      <c r="B597" s="127" t="s">
        <v>1093</v>
      </c>
      <c r="C597" s="127">
        <v>21.289875239999997</v>
      </c>
      <c r="D597" s="127" t="s">
        <v>1317</v>
      </c>
      <c r="E597" s="127">
        <v>6.4643113300000001</v>
      </c>
      <c r="F597" s="127" t="s">
        <v>1317</v>
      </c>
      <c r="G597" s="127" t="s">
        <v>1317</v>
      </c>
      <c r="H597" s="127" t="s">
        <v>1317</v>
      </c>
      <c r="I597" s="127">
        <v>241.54228327999999</v>
      </c>
      <c r="J597" s="127" t="s">
        <v>1317</v>
      </c>
      <c r="K597" s="127" t="s">
        <v>1317</v>
      </c>
      <c r="L597" s="127" t="s">
        <v>1317</v>
      </c>
      <c r="M597" s="127">
        <v>269.29646984999999</v>
      </c>
    </row>
    <row r="598" spans="1:13" s="67" customFormat="1" ht="15" customHeight="1">
      <c r="A598" s="204">
        <v>592</v>
      </c>
      <c r="B598" s="146" t="s">
        <v>1145</v>
      </c>
      <c r="C598" s="146" t="s">
        <v>1317</v>
      </c>
      <c r="D598" s="146" t="s">
        <v>1317</v>
      </c>
      <c r="E598" s="146">
        <v>52.82770223</v>
      </c>
      <c r="F598" s="146" t="s">
        <v>1317</v>
      </c>
      <c r="G598" s="146" t="s">
        <v>1317</v>
      </c>
      <c r="H598" s="146" t="s">
        <v>1317</v>
      </c>
      <c r="I598" s="146">
        <v>213.54516006999998</v>
      </c>
      <c r="J598" s="146" t="s">
        <v>1317</v>
      </c>
      <c r="K598" s="146" t="s">
        <v>1317</v>
      </c>
      <c r="L598" s="146" t="s">
        <v>1317</v>
      </c>
      <c r="M598" s="146">
        <v>266.37286229999995</v>
      </c>
    </row>
    <row r="599" spans="1:13" ht="15" customHeight="1">
      <c r="A599" s="203">
        <v>593</v>
      </c>
      <c r="B599" s="127" t="s">
        <v>966</v>
      </c>
      <c r="C599" s="127" t="s">
        <v>1317</v>
      </c>
      <c r="D599" s="127">
        <v>15.26899791</v>
      </c>
      <c r="E599" s="127">
        <v>128.02817093000002</v>
      </c>
      <c r="F599" s="127" t="s">
        <v>1317</v>
      </c>
      <c r="G599" s="127" t="s">
        <v>1317</v>
      </c>
      <c r="H599" s="127" t="s">
        <v>1317</v>
      </c>
      <c r="I599" s="127">
        <v>51.032490770000003</v>
      </c>
      <c r="J599" s="127">
        <v>72.039825450000009</v>
      </c>
      <c r="K599" s="127" t="s">
        <v>1317</v>
      </c>
      <c r="L599" s="127" t="s">
        <v>1317</v>
      </c>
      <c r="M599" s="127">
        <v>266.36948506000004</v>
      </c>
    </row>
    <row r="600" spans="1:13" s="67" customFormat="1" ht="15" customHeight="1">
      <c r="A600" s="204">
        <v>594</v>
      </c>
      <c r="B600" s="146" t="s">
        <v>1156</v>
      </c>
      <c r="C600" s="146" t="s">
        <v>1317</v>
      </c>
      <c r="D600" s="146" t="s">
        <v>1317</v>
      </c>
      <c r="E600" s="146" t="s">
        <v>1317</v>
      </c>
      <c r="F600" s="146" t="s">
        <v>1317</v>
      </c>
      <c r="G600" s="146" t="s">
        <v>1317</v>
      </c>
      <c r="H600" s="146" t="s">
        <v>1317</v>
      </c>
      <c r="I600" s="146" t="s">
        <v>1317</v>
      </c>
      <c r="J600" s="146">
        <v>265.65282649</v>
      </c>
      <c r="K600" s="146" t="s">
        <v>1317</v>
      </c>
      <c r="L600" s="146" t="s">
        <v>1317</v>
      </c>
      <c r="M600" s="146">
        <v>265.65282649</v>
      </c>
    </row>
    <row r="601" spans="1:13" ht="15" customHeight="1">
      <c r="A601" s="203">
        <v>595</v>
      </c>
      <c r="B601" s="127" t="s">
        <v>277</v>
      </c>
      <c r="C601" s="127" t="s">
        <v>1317</v>
      </c>
      <c r="D601" s="127">
        <v>265.03659835000002</v>
      </c>
      <c r="E601" s="127" t="s">
        <v>1317</v>
      </c>
      <c r="F601" s="127" t="s">
        <v>1317</v>
      </c>
      <c r="G601" s="127" t="s">
        <v>1317</v>
      </c>
      <c r="H601" s="127" t="s">
        <v>1317</v>
      </c>
      <c r="I601" s="127" t="s">
        <v>1317</v>
      </c>
      <c r="J601" s="127" t="s">
        <v>1317</v>
      </c>
      <c r="K601" s="127" t="s">
        <v>1317</v>
      </c>
      <c r="L601" s="127" t="s">
        <v>1317</v>
      </c>
      <c r="M601" s="127">
        <v>265.03659835000002</v>
      </c>
    </row>
    <row r="602" spans="1:13" s="67" customFormat="1" ht="15" customHeight="1">
      <c r="A602" s="204">
        <v>596</v>
      </c>
      <c r="B602" s="146" t="s">
        <v>1128</v>
      </c>
      <c r="C602" s="146" t="s">
        <v>1317</v>
      </c>
      <c r="D602" s="146" t="s">
        <v>1317</v>
      </c>
      <c r="E602" s="146" t="s">
        <v>1317</v>
      </c>
      <c r="F602" s="146" t="s">
        <v>1317</v>
      </c>
      <c r="G602" s="146" t="s">
        <v>1317</v>
      </c>
      <c r="H602" s="146" t="s">
        <v>1317</v>
      </c>
      <c r="I602" s="146" t="s">
        <v>1317</v>
      </c>
      <c r="J602" s="146">
        <v>264.25133318000002</v>
      </c>
      <c r="K602" s="146" t="s">
        <v>1317</v>
      </c>
      <c r="L602" s="146" t="s">
        <v>1317</v>
      </c>
      <c r="M602" s="146">
        <v>264.25133318000002</v>
      </c>
    </row>
    <row r="603" spans="1:13" ht="15" customHeight="1">
      <c r="A603" s="203">
        <v>597</v>
      </c>
      <c r="B603" s="127" t="s">
        <v>594</v>
      </c>
      <c r="C603" s="127" t="s">
        <v>1317</v>
      </c>
      <c r="D603" s="127" t="s">
        <v>1317</v>
      </c>
      <c r="E603" s="127" t="s">
        <v>1317</v>
      </c>
      <c r="F603" s="127" t="s">
        <v>1317</v>
      </c>
      <c r="G603" s="127" t="s">
        <v>1317</v>
      </c>
      <c r="H603" s="127" t="s">
        <v>1317</v>
      </c>
      <c r="I603" s="127">
        <v>2.7000134500000001</v>
      </c>
      <c r="J603" s="127">
        <v>261.34008879999999</v>
      </c>
      <c r="K603" s="127" t="s">
        <v>1317</v>
      </c>
      <c r="L603" s="127" t="s">
        <v>1317</v>
      </c>
      <c r="M603" s="127">
        <v>264.04010225000002</v>
      </c>
    </row>
    <row r="604" spans="1:13" s="67" customFormat="1" ht="15" customHeight="1">
      <c r="A604" s="204">
        <v>598</v>
      </c>
      <c r="B604" s="146" t="s">
        <v>640</v>
      </c>
      <c r="C604" s="146" t="s">
        <v>1317</v>
      </c>
      <c r="D604" s="146" t="s">
        <v>1317</v>
      </c>
      <c r="E604" s="146">
        <v>263.33316250999997</v>
      </c>
      <c r="F604" s="146" t="s">
        <v>1317</v>
      </c>
      <c r="G604" s="146" t="s">
        <v>1317</v>
      </c>
      <c r="H604" s="146" t="s">
        <v>1317</v>
      </c>
      <c r="I604" s="146" t="s">
        <v>1317</v>
      </c>
      <c r="J604" s="146" t="s">
        <v>1317</v>
      </c>
      <c r="K604" s="146" t="s">
        <v>1317</v>
      </c>
      <c r="L604" s="146" t="s">
        <v>1317</v>
      </c>
      <c r="M604" s="146">
        <v>263.33316250999997</v>
      </c>
    </row>
    <row r="605" spans="1:13" ht="15" customHeight="1">
      <c r="A605" s="203">
        <v>599</v>
      </c>
      <c r="B605" s="127" t="s">
        <v>449</v>
      </c>
      <c r="C605" s="127" t="s">
        <v>1317</v>
      </c>
      <c r="D605" s="127">
        <v>20.843111329999999</v>
      </c>
      <c r="E605" s="127">
        <v>21.111218280000003</v>
      </c>
      <c r="F605" s="127" t="s">
        <v>1317</v>
      </c>
      <c r="G605" s="127" t="s">
        <v>1317</v>
      </c>
      <c r="H605" s="127" t="s">
        <v>1317</v>
      </c>
      <c r="I605" s="127">
        <v>2.3859440800000002</v>
      </c>
      <c r="J605" s="127">
        <v>213.43428176</v>
      </c>
      <c r="K605" s="127" t="s">
        <v>1317</v>
      </c>
      <c r="L605" s="127" t="s">
        <v>1317</v>
      </c>
      <c r="M605" s="127">
        <v>257.77455544999998</v>
      </c>
    </row>
    <row r="606" spans="1:13" s="67" customFormat="1" ht="15" customHeight="1">
      <c r="A606" s="204">
        <v>600</v>
      </c>
      <c r="B606" s="146" t="s">
        <v>1083</v>
      </c>
      <c r="C606" s="146" t="s">
        <v>1317</v>
      </c>
      <c r="D606" s="146" t="s">
        <v>1317</v>
      </c>
      <c r="E606" s="146" t="s">
        <v>1317</v>
      </c>
      <c r="F606" s="146" t="s">
        <v>1317</v>
      </c>
      <c r="G606" s="146" t="s">
        <v>1317</v>
      </c>
      <c r="H606" s="146" t="s">
        <v>1317</v>
      </c>
      <c r="I606" s="146">
        <v>256.33840557000002</v>
      </c>
      <c r="J606" s="146" t="s">
        <v>1317</v>
      </c>
      <c r="K606" s="146" t="s">
        <v>1317</v>
      </c>
      <c r="L606" s="146" t="s">
        <v>1317</v>
      </c>
      <c r="M606" s="146">
        <v>256.33840557000002</v>
      </c>
    </row>
    <row r="607" spans="1:13" ht="15" customHeight="1">
      <c r="A607" s="203">
        <v>601</v>
      </c>
      <c r="B607" s="127" t="s">
        <v>170</v>
      </c>
      <c r="C607" s="127" t="s">
        <v>1317</v>
      </c>
      <c r="D607" s="127">
        <v>60.017808630000005</v>
      </c>
      <c r="E607" s="127">
        <v>195.21626916999998</v>
      </c>
      <c r="F607" s="127" t="s">
        <v>1317</v>
      </c>
      <c r="G607" s="127" t="s">
        <v>1317</v>
      </c>
      <c r="H607" s="127" t="s">
        <v>1317</v>
      </c>
      <c r="I607" s="127" t="s">
        <v>1317</v>
      </c>
      <c r="J607" s="127" t="s">
        <v>1317</v>
      </c>
      <c r="K607" s="127" t="s">
        <v>1317</v>
      </c>
      <c r="L607" s="127" t="s">
        <v>1317</v>
      </c>
      <c r="M607" s="127">
        <v>255.23407779999997</v>
      </c>
    </row>
    <row r="608" spans="1:13" s="67" customFormat="1" ht="15" customHeight="1">
      <c r="A608" s="204">
        <v>602</v>
      </c>
      <c r="B608" s="146" t="s">
        <v>268</v>
      </c>
      <c r="C608" s="146" t="s">
        <v>1317</v>
      </c>
      <c r="D608" s="146" t="s">
        <v>1317</v>
      </c>
      <c r="E608" s="146" t="s">
        <v>1317</v>
      </c>
      <c r="F608" s="146" t="s">
        <v>1317</v>
      </c>
      <c r="G608" s="146" t="s">
        <v>1317</v>
      </c>
      <c r="H608" s="146" t="s">
        <v>1317</v>
      </c>
      <c r="I608" s="146">
        <v>253.60525677999999</v>
      </c>
      <c r="J608" s="146" t="s">
        <v>1317</v>
      </c>
      <c r="K608" s="146" t="s">
        <v>1317</v>
      </c>
      <c r="L608" s="146" t="s">
        <v>1317</v>
      </c>
      <c r="M608" s="146">
        <v>253.60525677999999</v>
      </c>
    </row>
    <row r="609" spans="1:13" ht="15" customHeight="1">
      <c r="A609" s="203">
        <v>603</v>
      </c>
      <c r="B609" s="127" t="s">
        <v>729</v>
      </c>
      <c r="C609" s="127" t="s">
        <v>1317</v>
      </c>
      <c r="D609" s="127" t="s">
        <v>1317</v>
      </c>
      <c r="E609" s="127">
        <v>5.19070666</v>
      </c>
      <c r="F609" s="127" t="s">
        <v>1317</v>
      </c>
      <c r="G609" s="127" t="s">
        <v>1317</v>
      </c>
      <c r="H609" s="127" t="s">
        <v>1317</v>
      </c>
      <c r="I609" s="127" t="s">
        <v>1317</v>
      </c>
      <c r="J609" s="127" t="s">
        <v>1317</v>
      </c>
      <c r="K609" s="127">
        <v>246.01691976999999</v>
      </c>
      <c r="L609" s="127" t="s">
        <v>1317</v>
      </c>
      <c r="M609" s="127">
        <v>251.20762642999998</v>
      </c>
    </row>
    <row r="610" spans="1:13" s="67" customFormat="1" ht="15" customHeight="1">
      <c r="A610" s="204">
        <v>604</v>
      </c>
      <c r="B610" s="146" t="s">
        <v>558</v>
      </c>
      <c r="C610" s="146" t="s">
        <v>1317</v>
      </c>
      <c r="D610" s="146" t="s">
        <v>1317</v>
      </c>
      <c r="E610" s="146">
        <v>213.94079278999999</v>
      </c>
      <c r="F610" s="146" t="s">
        <v>1317</v>
      </c>
      <c r="G610" s="146">
        <v>35.9576852</v>
      </c>
      <c r="H610" s="146" t="s">
        <v>1317</v>
      </c>
      <c r="I610" s="146" t="s">
        <v>1317</v>
      </c>
      <c r="J610" s="146" t="s">
        <v>1317</v>
      </c>
      <c r="K610" s="146" t="s">
        <v>1317</v>
      </c>
      <c r="L610" s="146" t="s">
        <v>1317</v>
      </c>
      <c r="M610" s="146">
        <v>249.89847799</v>
      </c>
    </row>
    <row r="611" spans="1:13" ht="15" customHeight="1">
      <c r="A611" s="203">
        <v>605</v>
      </c>
      <c r="B611" s="127" t="s">
        <v>343</v>
      </c>
      <c r="C611" s="127" t="s">
        <v>1317</v>
      </c>
      <c r="D611" s="127">
        <v>249.44936181</v>
      </c>
      <c r="E611" s="127" t="s">
        <v>1317</v>
      </c>
      <c r="F611" s="127" t="s">
        <v>1317</v>
      </c>
      <c r="G611" s="127" t="s">
        <v>1317</v>
      </c>
      <c r="H611" s="127" t="s">
        <v>1317</v>
      </c>
      <c r="I611" s="127" t="s">
        <v>1317</v>
      </c>
      <c r="J611" s="127" t="s">
        <v>1317</v>
      </c>
      <c r="K611" s="127" t="s">
        <v>1317</v>
      </c>
      <c r="L611" s="127" t="s">
        <v>1317</v>
      </c>
      <c r="M611" s="127">
        <v>249.44936181</v>
      </c>
    </row>
    <row r="612" spans="1:13" s="67" customFormat="1" ht="15" customHeight="1">
      <c r="A612" s="204">
        <v>606</v>
      </c>
      <c r="B612" s="146" t="s">
        <v>1399</v>
      </c>
      <c r="C612" s="146" t="s">
        <v>1317</v>
      </c>
      <c r="D612" s="146" t="s">
        <v>1317</v>
      </c>
      <c r="E612" s="146" t="s">
        <v>1317</v>
      </c>
      <c r="F612" s="146" t="s">
        <v>1317</v>
      </c>
      <c r="G612" s="146" t="s">
        <v>1317</v>
      </c>
      <c r="H612" s="146" t="s">
        <v>1317</v>
      </c>
      <c r="I612" s="146" t="s">
        <v>1317</v>
      </c>
      <c r="J612" s="146" t="s">
        <v>1317</v>
      </c>
      <c r="K612" s="146">
        <v>246.11280563999998</v>
      </c>
      <c r="L612" s="146" t="s">
        <v>1317</v>
      </c>
      <c r="M612" s="146">
        <v>246.11280563999998</v>
      </c>
    </row>
    <row r="613" spans="1:13" ht="15" customHeight="1">
      <c r="A613" s="203">
        <v>607</v>
      </c>
      <c r="B613" s="127" t="s">
        <v>685</v>
      </c>
      <c r="C613" s="127" t="s">
        <v>1317</v>
      </c>
      <c r="D613" s="127" t="s">
        <v>1317</v>
      </c>
      <c r="E613" s="127">
        <v>243.90905144999999</v>
      </c>
      <c r="F613" s="127" t="s">
        <v>1317</v>
      </c>
      <c r="G613" s="127" t="s">
        <v>1317</v>
      </c>
      <c r="H613" s="127" t="s">
        <v>1317</v>
      </c>
      <c r="I613" s="127" t="s">
        <v>1317</v>
      </c>
      <c r="J613" s="127" t="s">
        <v>1317</v>
      </c>
      <c r="K613" s="127" t="s">
        <v>1317</v>
      </c>
      <c r="L613" s="127" t="s">
        <v>1317</v>
      </c>
      <c r="M613" s="127">
        <v>243.90905144999999</v>
      </c>
    </row>
    <row r="614" spans="1:13" s="67" customFormat="1" ht="15" customHeight="1">
      <c r="A614" s="204">
        <v>608</v>
      </c>
      <c r="B614" s="146" t="s">
        <v>1205</v>
      </c>
      <c r="C614" s="146" t="s">
        <v>1317</v>
      </c>
      <c r="D614" s="146" t="s">
        <v>1317</v>
      </c>
      <c r="E614" s="146" t="s">
        <v>1317</v>
      </c>
      <c r="F614" s="146" t="s">
        <v>1317</v>
      </c>
      <c r="G614" s="146" t="s">
        <v>1317</v>
      </c>
      <c r="H614" s="146" t="s">
        <v>1317</v>
      </c>
      <c r="I614" s="146">
        <v>152.09701088999998</v>
      </c>
      <c r="J614" s="146" t="s">
        <v>1317</v>
      </c>
      <c r="K614" s="146">
        <v>89.558548529999996</v>
      </c>
      <c r="L614" s="146" t="s">
        <v>1317</v>
      </c>
      <c r="M614" s="146">
        <v>241.65555941999997</v>
      </c>
    </row>
    <row r="615" spans="1:13" ht="15" customHeight="1">
      <c r="A615" s="203">
        <v>609</v>
      </c>
      <c r="B615" s="127" t="s">
        <v>195</v>
      </c>
      <c r="C615" s="127" t="s">
        <v>1317</v>
      </c>
      <c r="D615" s="127" t="s">
        <v>1317</v>
      </c>
      <c r="E615" s="127">
        <v>235.61431619999999</v>
      </c>
      <c r="F615" s="127" t="s">
        <v>1317</v>
      </c>
      <c r="G615" s="127">
        <v>4.0072097500000003</v>
      </c>
      <c r="H615" s="127" t="s">
        <v>1317</v>
      </c>
      <c r="I615" s="127" t="s">
        <v>1317</v>
      </c>
      <c r="J615" s="127" t="s">
        <v>1317</v>
      </c>
      <c r="K615" s="127" t="s">
        <v>1317</v>
      </c>
      <c r="L615" s="127" t="s">
        <v>1317</v>
      </c>
      <c r="M615" s="127">
        <v>239.62152594999998</v>
      </c>
    </row>
    <row r="616" spans="1:13" s="67" customFormat="1" ht="15" customHeight="1">
      <c r="A616" s="204">
        <v>610</v>
      </c>
      <c r="B616" s="146" t="s">
        <v>1092</v>
      </c>
      <c r="C616" s="146" t="s">
        <v>1317</v>
      </c>
      <c r="D616" s="146" t="s">
        <v>1317</v>
      </c>
      <c r="E616" s="146">
        <v>113.98006089</v>
      </c>
      <c r="F616" s="146" t="s">
        <v>1317</v>
      </c>
      <c r="G616" s="146" t="s">
        <v>1317</v>
      </c>
      <c r="H616" s="146" t="s">
        <v>1317</v>
      </c>
      <c r="I616" s="146">
        <v>46.605289970000001</v>
      </c>
      <c r="J616" s="146">
        <v>69.283373560000001</v>
      </c>
      <c r="K616" s="146">
        <v>8.9247297799999998</v>
      </c>
      <c r="L616" s="146" t="s">
        <v>1317</v>
      </c>
      <c r="M616" s="146">
        <v>238.79345420000001</v>
      </c>
    </row>
    <row r="617" spans="1:13" ht="15" customHeight="1">
      <c r="A617" s="203">
        <v>611</v>
      </c>
      <c r="B617" s="127" t="s">
        <v>1082</v>
      </c>
      <c r="C617" s="127" t="s">
        <v>1317</v>
      </c>
      <c r="D617" s="127" t="s">
        <v>1317</v>
      </c>
      <c r="E617" s="127">
        <v>238.12585262000002</v>
      </c>
      <c r="F617" s="127" t="s">
        <v>1317</v>
      </c>
      <c r="G617" s="127" t="s">
        <v>1317</v>
      </c>
      <c r="H617" s="127" t="s">
        <v>1317</v>
      </c>
      <c r="I617" s="127" t="s">
        <v>1317</v>
      </c>
      <c r="J617" s="127" t="s">
        <v>1317</v>
      </c>
      <c r="K617" s="127" t="s">
        <v>1317</v>
      </c>
      <c r="L617" s="127" t="s">
        <v>1317</v>
      </c>
      <c r="M617" s="127">
        <v>238.12585262000002</v>
      </c>
    </row>
    <row r="618" spans="1:13" s="67" customFormat="1" ht="15" customHeight="1">
      <c r="A618" s="204">
        <v>612</v>
      </c>
      <c r="B618" s="146" t="s">
        <v>938</v>
      </c>
      <c r="C618" s="146" t="s">
        <v>1317</v>
      </c>
      <c r="D618" s="146" t="s">
        <v>1317</v>
      </c>
      <c r="E618" s="146" t="s">
        <v>1317</v>
      </c>
      <c r="F618" s="146" t="s">
        <v>1317</v>
      </c>
      <c r="G618" s="146" t="s">
        <v>1317</v>
      </c>
      <c r="H618" s="146" t="s">
        <v>1317</v>
      </c>
      <c r="I618" s="146" t="s">
        <v>1317</v>
      </c>
      <c r="J618" s="146">
        <v>238.10360521000001</v>
      </c>
      <c r="K618" s="146" t="s">
        <v>1317</v>
      </c>
      <c r="L618" s="146" t="s">
        <v>1317</v>
      </c>
      <c r="M618" s="146">
        <v>238.10360521000001</v>
      </c>
    </row>
    <row r="619" spans="1:13" ht="15" customHeight="1">
      <c r="A619" s="203">
        <v>613</v>
      </c>
      <c r="B619" s="127" t="s">
        <v>1073</v>
      </c>
      <c r="C619" s="127" t="s">
        <v>1317</v>
      </c>
      <c r="D619" s="127" t="s">
        <v>1317</v>
      </c>
      <c r="E619" s="127" t="s">
        <v>1317</v>
      </c>
      <c r="F619" s="127" t="s">
        <v>1317</v>
      </c>
      <c r="G619" s="127" t="s">
        <v>1317</v>
      </c>
      <c r="H619" s="127" t="s">
        <v>1317</v>
      </c>
      <c r="I619" s="127">
        <v>235.70070444000001</v>
      </c>
      <c r="J619" s="127" t="s">
        <v>1317</v>
      </c>
      <c r="K619" s="127" t="s">
        <v>1317</v>
      </c>
      <c r="L619" s="127" t="s">
        <v>1317</v>
      </c>
      <c r="M619" s="127">
        <v>235.70070444000001</v>
      </c>
    </row>
    <row r="620" spans="1:13" s="67" customFormat="1" ht="15" customHeight="1">
      <c r="A620" s="204">
        <v>614</v>
      </c>
      <c r="B620" s="146" t="s">
        <v>1217</v>
      </c>
      <c r="C620" s="146" t="s">
        <v>1317</v>
      </c>
      <c r="D620" s="146" t="s">
        <v>1317</v>
      </c>
      <c r="E620" s="146">
        <v>234.98089100000001</v>
      </c>
      <c r="F620" s="146" t="s">
        <v>1317</v>
      </c>
      <c r="G620" s="146" t="s">
        <v>1317</v>
      </c>
      <c r="H620" s="146" t="s">
        <v>1317</v>
      </c>
      <c r="I620" s="146" t="s">
        <v>1317</v>
      </c>
      <c r="J620" s="146" t="s">
        <v>1317</v>
      </c>
      <c r="K620" s="146" t="s">
        <v>1317</v>
      </c>
      <c r="L620" s="146" t="s">
        <v>1317</v>
      </c>
      <c r="M620" s="146">
        <v>234.98089100000001</v>
      </c>
    </row>
    <row r="621" spans="1:13" ht="15" customHeight="1">
      <c r="A621" s="203">
        <v>615</v>
      </c>
      <c r="B621" s="127" t="s">
        <v>952</v>
      </c>
      <c r="C621" s="127">
        <v>11.369932199999999</v>
      </c>
      <c r="D621" s="127">
        <v>1.6847585199999999</v>
      </c>
      <c r="E621" s="127">
        <v>1.70049735</v>
      </c>
      <c r="F621" s="127" t="s">
        <v>1317</v>
      </c>
      <c r="G621" s="127" t="s">
        <v>1317</v>
      </c>
      <c r="H621" s="127" t="s">
        <v>1317</v>
      </c>
      <c r="I621" s="127">
        <v>26.723455399999999</v>
      </c>
      <c r="J621" s="127">
        <v>142.45921299</v>
      </c>
      <c r="K621" s="127">
        <v>48.583424600000001</v>
      </c>
      <c r="L621" s="127" t="s">
        <v>1317</v>
      </c>
      <c r="M621" s="127">
        <v>232.52128105999998</v>
      </c>
    </row>
    <row r="622" spans="1:13" s="67" customFormat="1" ht="15" customHeight="1">
      <c r="A622" s="204">
        <v>616</v>
      </c>
      <c r="B622" s="146" t="s">
        <v>3</v>
      </c>
      <c r="C622" s="146" t="s">
        <v>1317</v>
      </c>
      <c r="D622" s="146">
        <v>126.74231558</v>
      </c>
      <c r="E622" s="146">
        <v>79.510949740000001</v>
      </c>
      <c r="F622" s="146" t="s">
        <v>1317</v>
      </c>
      <c r="G622" s="146">
        <v>26.084832579999997</v>
      </c>
      <c r="H622" s="146" t="s">
        <v>1317</v>
      </c>
      <c r="I622" s="146" t="s">
        <v>1317</v>
      </c>
      <c r="J622" s="146" t="s">
        <v>1317</v>
      </c>
      <c r="K622" s="146" t="s">
        <v>1317</v>
      </c>
      <c r="L622" s="146" t="s">
        <v>1317</v>
      </c>
      <c r="M622" s="146">
        <v>232.33809789999998</v>
      </c>
    </row>
    <row r="623" spans="1:13" ht="15" customHeight="1">
      <c r="A623" s="203">
        <v>617</v>
      </c>
      <c r="B623" s="127" t="s">
        <v>872</v>
      </c>
      <c r="C623" s="127" t="s">
        <v>1317</v>
      </c>
      <c r="D623" s="127" t="s">
        <v>1317</v>
      </c>
      <c r="E623" s="127">
        <v>27.26383774</v>
      </c>
      <c r="F623" s="127" t="s">
        <v>1317</v>
      </c>
      <c r="G623" s="127" t="s">
        <v>1317</v>
      </c>
      <c r="H623" s="127" t="s">
        <v>1317</v>
      </c>
      <c r="I623" s="127">
        <v>202.21950221</v>
      </c>
      <c r="J623" s="127" t="s">
        <v>1317</v>
      </c>
      <c r="K623" s="127" t="s">
        <v>1317</v>
      </c>
      <c r="L623" s="127" t="s">
        <v>1317</v>
      </c>
      <c r="M623" s="127">
        <v>229.48333995000002</v>
      </c>
    </row>
    <row r="624" spans="1:13" s="67" customFormat="1" ht="15" customHeight="1">
      <c r="A624" s="204">
        <v>618</v>
      </c>
      <c r="B624" s="146" t="s">
        <v>817</v>
      </c>
      <c r="C624" s="146" t="s">
        <v>1317</v>
      </c>
      <c r="D624" s="146">
        <v>140.31372403999998</v>
      </c>
      <c r="E624" s="146">
        <v>40.114598389999998</v>
      </c>
      <c r="F624" s="146" t="s">
        <v>1317</v>
      </c>
      <c r="G624" s="146" t="s">
        <v>1317</v>
      </c>
      <c r="H624" s="146" t="s">
        <v>1317</v>
      </c>
      <c r="I624" s="146">
        <v>48.040125630000006</v>
      </c>
      <c r="J624" s="146" t="s">
        <v>1317</v>
      </c>
      <c r="K624" s="146" t="s">
        <v>1317</v>
      </c>
      <c r="L624" s="146" t="s">
        <v>1317</v>
      </c>
      <c r="M624" s="146">
        <v>228.46844805999999</v>
      </c>
    </row>
    <row r="625" spans="1:13" ht="15" customHeight="1">
      <c r="A625" s="203">
        <v>619</v>
      </c>
      <c r="B625" s="127" t="s">
        <v>1185</v>
      </c>
      <c r="C625" s="127" t="s">
        <v>1317</v>
      </c>
      <c r="D625" s="127" t="s">
        <v>1317</v>
      </c>
      <c r="E625" s="127">
        <v>227.50743552</v>
      </c>
      <c r="F625" s="127" t="s">
        <v>1317</v>
      </c>
      <c r="G625" s="127" t="s">
        <v>1317</v>
      </c>
      <c r="H625" s="127" t="s">
        <v>1317</v>
      </c>
      <c r="I625" s="127" t="s">
        <v>1317</v>
      </c>
      <c r="J625" s="127" t="s">
        <v>1317</v>
      </c>
      <c r="K625" s="127" t="s">
        <v>1317</v>
      </c>
      <c r="L625" s="127" t="s">
        <v>1317</v>
      </c>
      <c r="M625" s="127">
        <v>227.50743552</v>
      </c>
    </row>
    <row r="626" spans="1:13" s="67" customFormat="1" ht="15" customHeight="1">
      <c r="A626" s="204">
        <v>620</v>
      </c>
      <c r="B626" s="146" t="s">
        <v>926</v>
      </c>
      <c r="C626" s="146" t="s">
        <v>1317</v>
      </c>
      <c r="D626" s="146" t="s">
        <v>1317</v>
      </c>
      <c r="E626" s="146">
        <v>226.50911049000001</v>
      </c>
      <c r="F626" s="146" t="s">
        <v>1317</v>
      </c>
      <c r="G626" s="146" t="s">
        <v>1317</v>
      </c>
      <c r="H626" s="146" t="s">
        <v>1317</v>
      </c>
      <c r="I626" s="146" t="s">
        <v>1317</v>
      </c>
      <c r="J626" s="146" t="s">
        <v>1317</v>
      </c>
      <c r="K626" s="146" t="s">
        <v>1317</v>
      </c>
      <c r="L626" s="146" t="s">
        <v>1317</v>
      </c>
      <c r="M626" s="146">
        <v>226.50911049000001</v>
      </c>
    </row>
    <row r="627" spans="1:13" ht="15" customHeight="1">
      <c r="A627" s="203">
        <v>621</v>
      </c>
      <c r="B627" s="127" t="s">
        <v>445</v>
      </c>
      <c r="C627" s="127" t="s">
        <v>1317</v>
      </c>
      <c r="D627" s="127">
        <v>177.33387341999997</v>
      </c>
      <c r="E627" s="127" t="s">
        <v>1317</v>
      </c>
      <c r="F627" s="127" t="s">
        <v>1317</v>
      </c>
      <c r="G627" s="127">
        <v>47.504255630000003</v>
      </c>
      <c r="H627" s="127" t="s">
        <v>1317</v>
      </c>
      <c r="I627" s="127" t="s">
        <v>1317</v>
      </c>
      <c r="J627" s="127" t="s">
        <v>1317</v>
      </c>
      <c r="K627" s="127" t="s">
        <v>1317</v>
      </c>
      <c r="L627" s="127" t="s">
        <v>1317</v>
      </c>
      <c r="M627" s="127">
        <v>224.83812904999996</v>
      </c>
    </row>
    <row r="628" spans="1:13" s="67" customFormat="1" ht="15" customHeight="1">
      <c r="A628" s="204">
        <v>622</v>
      </c>
      <c r="B628" s="146" t="s">
        <v>1191</v>
      </c>
      <c r="C628" s="146" t="s">
        <v>1317</v>
      </c>
      <c r="D628" s="146" t="s">
        <v>1317</v>
      </c>
      <c r="E628" s="146" t="s">
        <v>1317</v>
      </c>
      <c r="F628" s="146" t="s">
        <v>1317</v>
      </c>
      <c r="G628" s="146" t="s">
        <v>1317</v>
      </c>
      <c r="H628" s="146" t="s">
        <v>1317</v>
      </c>
      <c r="I628" s="146">
        <v>221.90609228</v>
      </c>
      <c r="J628" s="146" t="s">
        <v>1317</v>
      </c>
      <c r="K628" s="146" t="s">
        <v>1317</v>
      </c>
      <c r="L628" s="146" t="s">
        <v>1317</v>
      </c>
      <c r="M628" s="146">
        <v>221.90609228</v>
      </c>
    </row>
    <row r="629" spans="1:13" ht="15" customHeight="1">
      <c r="A629" s="203">
        <v>623</v>
      </c>
      <c r="B629" s="127" t="s">
        <v>461</v>
      </c>
      <c r="C629" s="127">
        <v>94.92916615</v>
      </c>
      <c r="D629" s="127">
        <v>92.43657829</v>
      </c>
      <c r="E629" s="127">
        <v>7.02373782</v>
      </c>
      <c r="F629" s="127" t="s">
        <v>1317</v>
      </c>
      <c r="G629" s="127">
        <v>26.625461079999997</v>
      </c>
      <c r="H629" s="127" t="s">
        <v>1317</v>
      </c>
      <c r="I629" s="127" t="s">
        <v>1317</v>
      </c>
      <c r="J629" s="127" t="s">
        <v>1317</v>
      </c>
      <c r="K629" s="127" t="s">
        <v>1317</v>
      </c>
      <c r="L629" s="127" t="s">
        <v>1317</v>
      </c>
      <c r="M629" s="127">
        <v>221.01494334000003</v>
      </c>
    </row>
    <row r="630" spans="1:13" s="67" customFormat="1" ht="15" customHeight="1">
      <c r="A630" s="204">
        <v>624</v>
      </c>
      <c r="B630" s="146" t="s">
        <v>979</v>
      </c>
      <c r="C630" s="146">
        <v>73.113028610000001</v>
      </c>
      <c r="D630" s="146">
        <v>142.82575438000001</v>
      </c>
      <c r="E630" s="146">
        <v>3.7367250699999999</v>
      </c>
      <c r="F630" s="146" t="s">
        <v>1317</v>
      </c>
      <c r="G630" s="146" t="s">
        <v>1317</v>
      </c>
      <c r="H630" s="146" t="s">
        <v>1317</v>
      </c>
      <c r="I630" s="146" t="s">
        <v>1317</v>
      </c>
      <c r="J630" s="146" t="s">
        <v>1317</v>
      </c>
      <c r="K630" s="146" t="s">
        <v>1317</v>
      </c>
      <c r="L630" s="146" t="s">
        <v>1317</v>
      </c>
      <c r="M630" s="146">
        <v>219.67550806</v>
      </c>
    </row>
    <row r="631" spans="1:13" ht="15" customHeight="1">
      <c r="A631" s="203">
        <v>625</v>
      </c>
      <c r="B631" s="127" t="s">
        <v>1004</v>
      </c>
      <c r="C631" s="127" t="s">
        <v>1317</v>
      </c>
      <c r="D631" s="127" t="s">
        <v>1317</v>
      </c>
      <c r="E631" s="127">
        <v>13.40845545</v>
      </c>
      <c r="F631" s="127" t="s">
        <v>1317</v>
      </c>
      <c r="G631" s="127" t="s">
        <v>1317</v>
      </c>
      <c r="H631" s="127" t="s">
        <v>1317</v>
      </c>
      <c r="I631" s="127" t="s">
        <v>1317</v>
      </c>
      <c r="J631" s="127" t="s">
        <v>1317</v>
      </c>
      <c r="K631" s="127">
        <v>205.07901916</v>
      </c>
      <c r="L631" s="127" t="s">
        <v>1317</v>
      </c>
      <c r="M631" s="127">
        <v>218.48747460999999</v>
      </c>
    </row>
    <row r="632" spans="1:13" s="67" customFormat="1" ht="15" customHeight="1">
      <c r="A632" s="204">
        <v>626</v>
      </c>
      <c r="B632" s="146" t="s">
        <v>215</v>
      </c>
      <c r="C632" s="146" t="s">
        <v>1317</v>
      </c>
      <c r="D632" s="146" t="s">
        <v>1317</v>
      </c>
      <c r="E632" s="146">
        <v>66.910233689999998</v>
      </c>
      <c r="F632" s="146" t="s">
        <v>1317</v>
      </c>
      <c r="G632" s="146" t="s">
        <v>1317</v>
      </c>
      <c r="H632" s="146" t="s">
        <v>1317</v>
      </c>
      <c r="I632" s="146">
        <v>125.73716229999999</v>
      </c>
      <c r="J632" s="146">
        <v>23.375570280000002</v>
      </c>
      <c r="K632" s="146" t="s">
        <v>1317</v>
      </c>
      <c r="L632" s="146" t="s">
        <v>1317</v>
      </c>
      <c r="M632" s="146">
        <v>216.02296627000001</v>
      </c>
    </row>
    <row r="633" spans="1:13" ht="15" customHeight="1">
      <c r="A633" s="203">
        <v>627</v>
      </c>
      <c r="B633" s="127" t="s">
        <v>778</v>
      </c>
      <c r="C633" s="127" t="s">
        <v>1317</v>
      </c>
      <c r="D633" s="127" t="s">
        <v>1317</v>
      </c>
      <c r="E633" s="127" t="s">
        <v>1317</v>
      </c>
      <c r="F633" s="127" t="s">
        <v>1317</v>
      </c>
      <c r="G633" s="127" t="s">
        <v>1317</v>
      </c>
      <c r="H633" s="127" t="s">
        <v>1317</v>
      </c>
      <c r="I633" s="127" t="s">
        <v>1317</v>
      </c>
      <c r="J633" s="127" t="s">
        <v>1317</v>
      </c>
      <c r="K633" s="127">
        <v>214.19240669999999</v>
      </c>
      <c r="L633" s="127" t="s">
        <v>1317</v>
      </c>
      <c r="M633" s="127">
        <v>214.19240669999999</v>
      </c>
    </row>
    <row r="634" spans="1:13" s="67" customFormat="1" ht="15" customHeight="1">
      <c r="A634" s="204">
        <v>628</v>
      </c>
      <c r="B634" s="146" t="s">
        <v>809</v>
      </c>
      <c r="C634" s="146">
        <v>7.3714299000000008</v>
      </c>
      <c r="D634" s="146">
        <v>1.0792475500000001</v>
      </c>
      <c r="E634" s="146">
        <v>107.95536245999999</v>
      </c>
      <c r="F634" s="146" t="s">
        <v>1317</v>
      </c>
      <c r="G634" s="146" t="s">
        <v>1317</v>
      </c>
      <c r="H634" s="146" t="s">
        <v>1317</v>
      </c>
      <c r="I634" s="146" t="s">
        <v>1317</v>
      </c>
      <c r="J634" s="146" t="s">
        <v>1317</v>
      </c>
      <c r="K634" s="146">
        <v>97.206422079999996</v>
      </c>
      <c r="L634" s="146" t="s">
        <v>1317</v>
      </c>
      <c r="M634" s="146">
        <v>213.61246198999999</v>
      </c>
    </row>
    <row r="635" spans="1:13" ht="15" customHeight="1">
      <c r="A635" s="203">
        <v>629</v>
      </c>
      <c r="B635" s="127" t="s">
        <v>737</v>
      </c>
      <c r="C635" s="127" t="s">
        <v>1317</v>
      </c>
      <c r="D635" s="127" t="s">
        <v>1317</v>
      </c>
      <c r="E635" s="127" t="s">
        <v>1317</v>
      </c>
      <c r="F635" s="127" t="s">
        <v>1317</v>
      </c>
      <c r="G635" s="127" t="s">
        <v>1317</v>
      </c>
      <c r="H635" s="127" t="s">
        <v>1317</v>
      </c>
      <c r="I635" s="127" t="s">
        <v>1317</v>
      </c>
      <c r="J635" s="127" t="s">
        <v>1317</v>
      </c>
      <c r="K635" s="127">
        <v>213.35088571</v>
      </c>
      <c r="L635" s="127" t="s">
        <v>1317</v>
      </c>
      <c r="M635" s="127">
        <v>213.35088571</v>
      </c>
    </row>
    <row r="636" spans="1:13" s="67" customFormat="1" ht="15" customHeight="1">
      <c r="A636" s="204">
        <v>630</v>
      </c>
      <c r="B636" s="146" t="s">
        <v>48</v>
      </c>
      <c r="C636" s="146" t="s">
        <v>1317</v>
      </c>
      <c r="D636" s="146" t="s">
        <v>1317</v>
      </c>
      <c r="E636" s="146" t="s">
        <v>1317</v>
      </c>
      <c r="F636" s="146" t="s">
        <v>1317</v>
      </c>
      <c r="G636" s="146">
        <v>209.86316430000002</v>
      </c>
      <c r="H636" s="146" t="s">
        <v>1317</v>
      </c>
      <c r="I636" s="146" t="s">
        <v>1317</v>
      </c>
      <c r="J636" s="146" t="s">
        <v>1317</v>
      </c>
      <c r="K636" s="146" t="s">
        <v>1317</v>
      </c>
      <c r="L636" s="146" t="s">
        <v>1317</v>
      </c>
      <c r="M636" s="146">
        <v>209.86316430000002</v>
      </c>
    </row>
    <row r="637" spans="1:13" ht="15" customHeight="1">
      <c r="A637" s="203">
        <v>631</v>
      </c>
      <c r="B637" s="127" t="s">
        <v>1141</v>
      </c>
      <c r="C637" s="127" t="s">
        <v>1317</v>
      </c>
      <c r="D637" s="127" t="s">
        <v>1317</v>
      </c>
      <c r="E637" s="127" t="s">
        <v>1317</v>
      </c>
      <c r="F637" s="127" t="s">
        <v>1317</v>
      </c>
      <c r="G637" s="127" t="s">
        <v>1317</v>
      </c>
      <c r="H637" s="127" t="s">
        <v>1317</v>
      </c>
      <c r="I637" s="127">
        <v>148.82775118000001</v>
      </c>
      <c r="J637" s="127">
        <v>59.644470929999997</v>
      </c>
      <c r="K637" s="127" t="s">
        <v>1317</v>
      </c>
      <c r="L637" s="127" t="s">
        <v>1317</v>
      </c>
      <c r="M637" s="127">
        <v>208.47222211000002</v>
      </c>
    </row>
    <row r="638" spans="1:13" s="67" customFormat="1" ht="15" customHeight="1">
      <c r="A638" s="204">
        <v>632</v>
      </c>
      <c r="B638" s="146" t="s">
        <v>671</v>
      </c>
      <c r="C638" s="146" t="s">
        <v>1317</v>
      </c>
      <c r="D638" s="146">
        <v>13.09212226</v>
      </c>
      <c r="E638" s="146">
        <v>70.963255860000004</v>
      </c>
      <c r="F638" s="146" t="s">
        <v>1317</v>
      </c>
      <c r="G638" s="146" t="s">
        <v>1317</v>
      </c>
      <c r="H638" s="146" t="s">
        <v>1317</v>
      </c>
      <c r="I638" s="146">
        <v>117.07611565000001</v>
      </c>
      <c r="J638" s="146">
        <v>6.70329774</v>
      </c>
      <c r="K638" s="146" t="s">
        <v>1317</v>
      </c>
      <c r="L638" s="146" t="s">
        <v>1317</v>
      </c>
      <c r="M638" s="146">
        <v>207.83479151000003</v>
      </c>
    </row>
    <row r="639" spans="1:13" ht="15" customHeight="1">
      <c r="A639" s="203">
        <v>633</v>
      </c>
      <c r="B639" s="127" t="s">
        <v>1108</v>
      </c>
      <c r="C639" s="127" t="s">
        <v>1317</v>
      </c>
      <c r="D639" s="127" t="s">
        <v>1317</v>
      </c>
      <c r="E639" s="127" t="s">
        <v>1317</v>
      </c>
      <c r="F639" s="127" t="s">
        <v>1317</v>
      </c>
      <c r="G639" s="127" t="s">
        <v>1317</v>
      </c>
      <c r="H639" s="127" t="s">
        <v>1317</v>
      </c>
      <c r="I639" s="127" t="s">
        <v>1317</v>
      </c>
      <c r="J639" s="127">
        <v>206.35645677000002</v>
      </c>
      <c r="K639" s="127" t="s">
        <v>1317</v>
      </c>
      <c r="L639" s="127" t="s">
        <v>1317</v>
      </c>
      <c r="M639" s="127">
        <v>206.35645677000002</v>
      </c>
    </row>
    <row r="640" spans="1:13" s="67" customFormat="1" ht="15" customHeight="1">
      <c r="A640" s="204">
        <v>634</v>
      </c>
      <c r="B640" s="146" t="s">
        <v>1024</v>
      </c>
      <c r="C640" s="146" t="s">
        <v>1317</v>
      </c>
      <c r="D640" s="146" t="s">
        <v>1317</v>
      </c>
      <c r="E640" s="146" t="s">
        <v>1317</v>
      </c>
      <c r="F640" s="146" t="s">
        <v>1317</v>
      </c>
      <c r="G640" s="146" t="s">
        <v>1317</v>
      </c>
      <c r="H640" s="146" t="s">
        <v>1317</v>
      </c>
      <c r="I640" s="146" t="s">
        <v>1317</v>
      </c>
      <c r="J640" s="146">
        <v>206.31402574000001</v>
      </c>
      <c r="K640" s="146" t="s">
        <v>1317</v>
      </c>
      <c r="L640" s="146" t="s">
        <v>1317</v>
      </c>
      <c r="M640" s="146">
        <v>206.31402574000001</v>
      </c>
    </row>
    <row r="641" spans="1:13" ht="15" customHeight="1">
      <c r="A641" s="203">
        <v>635</v>
      </c>
      <c r="B641" s="127" t="s">
        <v>1010</v>
      </c>
      <c r="C641" s="127" t="s">
        <v>1317</v>
      </c>
      <c r="D641" s="127" t="s">
        <v>1317</v>
      </c>
      <c r="E641" s="127" t="s">
        <v>1317</v>
      </c>
      <c r="F641" s="127" t="s">
        <v>1317</v>
      </c>
      <c r="G641" s="127" t="s">
        <v>1317</v>
      </c>
      <c r="H641" s="127" t="s">
        <v>1317</v>
      </c>
      <c r="I641" s="127">
        <v>206.08187536000003</v>
      </c>
      <c r="J641" s="127" t="s">
        <v>1317</v>
      </c>
      <c r="K641" s="127" t="s">
        <v>1317</v>
      </c>
      <c r="L641" s="127" t="s">
        <v>1317</v>
      </c>
      <c r="M641" s="127">
        <v>206.08187536000003</v>
      </c>
    </row>
    <row r="642" spans="1:13" s="67" customFormat="1" ht="15" customHeight="1">
      <c r="A642" s="204">
        <v>636</v>
      </c>
      <c r="B642" s="146" t="s">
        <v>1134</v>
      </c>
      <c r="C642" s="146" t="s">
        <v>1317</v>
      </c>
      <c r="D642" s="146">
        <v>49.68284577</v>
      </c>
      <c r="E642" s="146">
        <v>49.615819969999997</v>
      </c>
      <c r="F642" s="146" t="s">
        <v>1317</v>
      </c>
      <c r="G642" s="146" t="s">
        <v>1317</v>
      </c>
      <c r="H642" s="146" t="s">
        <v>1317</v>
      </c>
      <c r="I642" s="146">
        <v>105.24557854999999</v>
      </c>
      <c r="J642" s="146" t="s">
        <v>1317</v>
      </c>
      <c r="K642" s="146" t="s">
        <v>1317</v>
      </c>
      <c r="L642" s="146" t="s">
        <v>1317</v>
      </c>
      <c r="M642" s="146">
        <v>204.54424428999999</v>
      </c>
    </row>
    <row r="643" spans="1:13" ht="15" customHeight="1">
      <c r="A643" s="203">
        <v>637</v>
      </c>
      <c r="B643" s="127" t="s">
        <v>188</v>
      </c>
      <c r="C643" s="127" t="s">
        <v>1317</v>
      </c>
      <c r="D643" s="127" t="s">
        <v>1317</v>
      </c>
      <c r="E643" s="127" t="s">
        <v>1317</v>
      </c>
      <c r="F643" s="127" t="s">
        <v>1317</v>
      </c>
      <c r="G643" s="127" t="s">
        <v>1317</v>
      </c>
      <c r="H643" s="127" t="s">
        <v>1317</v>
      </c>
      <c r="I643" s="127" t="s">
        <v>1317</v>
      </c>
      <c r="J643" s="127">
        <v>201.02957796999999</v>
      </c>
      <c r="K643" s="127" t="s">
        <v>1317</v>
      </c>
      <c r="L643" s="127" t="s">
        <v>1317</v>
      </c>
      <c r="M643" s="127">
        <v>201.02957796999999</v>
      </c>
    </row>
    <row r="644" spans="1:13" s="67" customFormat="1" ht="15" customHeight="1">
      <c r="A644" s="204">
        <v>638</v>
      </c>
      <c r="B644" s="146" t="s">
        <v>1133</v>
      </c>
      <c r="C644" s="146" t="s">
        <v>1317</v>
      </c>
      <c r="D644" s="146">
        <v>200.2186902</v>
      </c>
      <c r="E644" s="146" t="s">
        <v>1317</v>
      </c>
      <c r="F644" s="146" t="s">
        <v>1317</v>
      </c>
      <c r="G644" s="146" t="s">
        <v>1317</v>
      </c>
      <c r="H644" s="146" t="s">
        <v>1317</v>
      </c>
      <c r="I644" s="146" t="s">
        <v>1317</v>
      </c>
      <c r="J644" s="146" t="s">
        <v>1317</v>
      </c>
      <c r="K644" s="146" t="s">
        <v>1317</v>
      </c>
      <c r="L644" s="146" t="s">
        <v>1317</v>
      </c>
      <c r="M644" s="146">
        <v>200.2186902</v>
      </c>
    </row>
    <row r="645" spans="1:13" ht="15" customHeight="1">
      <c r="A645" s="203">
        <v>639</v>
      </c>
      <c r="B645" s="127" t="s">
        <v>315</v>
      </c>
      <c r="C645" s="127" t="s">
        <v>1317</v>
      </c>
      <c r="D645" s="127">
        <v>21.962349710000002</v>
      </c>
      <c r="E645" s="127">
        <v>177.8255537</v>
      </c>
      <c r="F645" s="127" t="s">
        <v>1317</v>
      </c>
      <c r="G645" s="127" t="s">
        <v>1317</v>
      </c>
      <c r="H645" s="127" t="s">
        <v>1317</v>
      </c>
      <c r="I645" s="127" t="s">
        <v>1317</v>
      </c>
      <c r="J645" s="127" t="s">
        <v>1317</v>
      </c>
      <c r="K645" s="127" t="s">
        <v>1317</v>
      </c>
      <c r="L645" s="127" t="s">
        <v>1317</v>
      </c>
      <c r="M645" s="127">
        <v>199.78790341000001</v>
      </c>
    </row>
    <row r="646" spans="1:13" s="67" customFormat="1" ht="15" customHeight="1">
      <c r="A646" s="204">
        <v>640</v>
      </c>
      <c r="B646" s="146" t="s">
        <v>630</v>
      </c>
      <c r="C646" s="146">
        <v>128.72389669</v>
      </c>
      <c r="D646" s="146">
        <v>5.1948094400000002</v>
      </c>
      <c r="E646" s="146">
        <v>2.3283379700000002</v>
      </c>
      <c r="F646" s="146" t="s">
        <v>1317</v>
      </c>
      <c r="G646" s="146">
        <v>62.348383590000005</v>
      </c>
      <c r="H646" s="146" t="s">
        <v>1317</v>
      </c>
      <c r="I646" s="146" t="s">
        <v>1317</v>
      </c>
      <c r="J646" s="146" t="s">
        <v>1317</v>
      </c>
      <c r="K646" s="146" t="s">
        <v>1317</v>
      </c>
      <c r="L646" s="146" t="s">
        <v>1317</v>
      </c>
      <c r="M646" s="146">
        <v>198.59542769000001</v>
      </c>
    </row>
    <row r="647" spans="1:13" ht="15" customHeight="1">
      <c r="A647" s="203">
        <v>641</v>
      </c>
      <c r="B647" s="127" t="s">
        <v>288</v>
      </c>
      <c r="C647" s="127" t="s">
        <v>1317</v>
      </c>
      <c r="D647" s="127" t="s">
        <v>1317</v>
      </c>
      <c r="E647" s="127" t="s">
        <v>1317</v>
      </c>
      <c r="F647" s="127" t="s">
        <v>1317</v>
      </c>
      <c r="G647" s="127" t="s">
        <v>1317</v>
      </c>
      <c r="H647" s="127" t="s">
        <v>1317</v>
      </c>
      <c r="I647" s="127" t="s">
        <v>1317</v>
      </c>
      <c r="J647" s="127">
        <v>197.52264061000002</v>
      </c>
      <c r="K647" s="127" t="s">
        <v>1317</v>
      </c>
      <c r="L647" s="127" t="s">
        <v>1317</v>
      </c>
      <c r="M647" s="127">
        <v>197.52264061000002</v>
      </c>
    </row>
    <row r="648" spans="1:13" s="67" customFormat="1" ht="15" customHeight="1">
      <c r="A648" s="204">
        <v>642</v>
      </c>
      <c r="B648" s="146" t="s">
        <v>229</v>
      </c>
      <c r="C648" s="146" t="s">
        <v>1317</v>
      </c>
      <c r="D648" s="146">
        <v>20.336592230000001</v>
      </c>
      <c r="E648" s="146">
        <v>176.23801351</v>
      </c>
      <c r="F648" s="146" t="s">
        <v>1317</v>
      </c>
      <c r="G648" s="146" t="s">
        <v>1317</v>
      </c>
      <c r="H648" s="146" t="s">
        <v>1317</v>
      </c>
      <c r="I648" s="146" t="s">
        <v>1317</v>
      </c>
      <c r="J648" s="146" t="s">
        <v>1317</v>
      </c>
      <c r="K648" s="146" t="s">
        <v>1317</v>
      </c>
      <c r="L648" s="146" t="s">
        <v>1317</v>
      </c>
      <c r="M648" s="146">
        <v>196.57460574000001</v>
      </c>
    </row>
    <row r="649" spans="1:13" ht="15" customHeight="1">
      <c r="A649" s="203">
        <v>643</v>
      </c>
      <c r="B649" s="127" t="s">
        <v>519</v>
      </c>
      <c r="C649" s="127" t="s">
        <v>1317</v>
      </c>
      <c r="D649" s="127">
        <v>161.43008018999998</v>
      </c>
      <c r="E649" s="127">
        <v>34.448284530000002</v>
      </c>
      <c r="F649" s="127" t="s">
        <v>1317</v>
      </c>
      <c r="G649" s="127" t="s">
        <v>1317</v>
      </c>
      <c r="H649" s="127" t="s">
        <v>1317</v>
      </c>
      <c r="I649" s="127" t="s">
        <v>1317</v>
      </c>
      <c r="J649" s="127" t="s">
        <v>1317</v>
      </c>
      <c r="K649" s="127" t="s">
        <v>1317</v>
      </c>
      <c r="L649" s="127" t="s">
        <v>1317</v>
      </c>
      <c r="M649" s="127">
        <v>195.87836471999998</v>
      </c>
    </row>
    <row r="650" spans="1:13" s="67" customFormat="1" ht="15" customHeight="1">
      <c r="A650" s="204">
        <v>644</v>
      </c>
      <c r="B650" s="146" t="s">
        <v>986</v>
      </c>
      <c r="C650" s="146" t="s">
        <v>1317</v>
      </c>
      <c r="D650" s="146" t="s">
        <v>1317</v>
      </c>
      <c r="E650" s="146">
        <v>34.271242030000003</v>
      </c>
      <c r="F650" s="146" t="s">
        <v>1317</v>
      </c>
      <c r="G650" s="146" t="s">
        <v>1317</v>
      </c>
      <c r="H650" s="146" t="s">
        <v>1317</v>
      </c>
      <c r="I650" s="146">
        <v>160.85070653</v>
      </c>
      <c r="J650" s="146" t="s">
        <v>1317</v>
      </c>
      <c r="K650" s="146" t="s">
        <v>1317</v>
      </c>
      <c r="L650" s="146" t="s">
        <v>1317</v>
      </c>
      <c r="M650" s="146">
        <v>195.12194855999999</v>
      </c>
    </row>
    <row r="651" spans="1:13" ht="15" customHeight="1">
      <c r="A651" s="203">
        <v>645</v>
      </c>
      <c r="B651" s="127" t="s">
        <v>202</v>
      </c>
      <c r="C651" s="127" t="s">
        <v>1317</v>
      </c>
      <c r="D651" s="127">
        <v>122.30897929999999</v>
      </c>
      <c r="E651" s="127">
        <v>71.899337319999987</v>
      </c>
      <c r="F651" s="127" t="s">
        <v>1317</v>
      </c>
      <c r="G651" s="127" t="s">
        <v>1317</v>
      </c>
      <c r="H651" s="127" t="s">
        <v>1317</v>
      </c>
      <c r="I651" s="127" t="s">
        <v>1317</v>
      </c>
      <c r="J651" s="127" t="s">
        <v>1317</v>
      </c>
      <c r="K651" s="127" t="s">
        <v>1317</v>
      </c>
      <c r="L651" s="127" t="s">
        <v>1317</v>
      </c>
      <c r="M651" s="127">
        <v>194.20831661999998</v>
      </c>
    </row>
    <row r="652" spans="1:13" s="67" customFormat="1" ht="15" customHeight="1">
      <c r="A652" s="204">
        <v>646</v>
      </c>
      <c r="B652" s="146" t="s">
        <v>1051</v>
      </c>
      <c r="C652" s="146" t="s">
        <v>1317</v>
      </c>
      <c r="D652" s="146" t="s">
        <v>1317</v>
      </c>
      <c r="E652" s="146" t="s">
        <v>1317</v>
      </c>
      <c r="F652" s="146" t="s">
        <v>1317</v>
      </c>
      <c r="G652" s="146" t="s">
        <v>1317</v>
      </c>
      <c r="H652" s="146" t="s">
        <v>1317</v>
      </c>
      <c r="I652" s="146" t="s">
        <v>1317</v>
      </c>
      <c r="J652" s="146" t="s">
        <v>1317</v>
      </c>
      <c r="K652" s="146">
        <v>191.10384099999999</v>
      </c>
      <c r="L652" s="146" t="s">
        <v>1317</v>
      </c>
      <c r="M652" s="146">
        <v>191.10384099999999</v>
      </c>
    </row>
    <row r="653" spans="1:13" ht="15" customHeight="1">
      <c r="A653" s="203">
        <v>647</v>
      </c>
      <c r="B653" s="127" t="s">
        <v>976</v>
      </c>
      <c r="C653" s="127" t="s">
        <v>1317</v>
      </c>
      <c r="D653" s="127">
        <v>60.909698140000003</v>
      </c>
      <c r="E653" s="127">
        <v>124.72113894</v>
      </c>
      <c r="F653" s="127" t="s">
        <v>1317</v>
      </c>
      <c r="G653" s="127" t="s">
        <v>1317</v>
      </c>
      <c r="H653" s="127" t="s">
        <v>1317</v>
      </c>
      <c r="I653" s="127">
        <v>5.0137743700000001</v>
      </c>
      <c r="J653" s="127" t="s">
        <v>1317</v>
      </c>
      <c r="K653" s="127" t="s">
        <v>1317</v>
      </c>
      <c r="L653" s="127" t="s">
        <v>1317</v>
      </c>
      <c r="M653" s="127">
        <v>190.64461144999999</v>
      </c>
    </row>
    <row r="654" spans="1:13" s="67" customFormat="1" ht="15" customHeight="1">
      <c r="A654" s="204">
        <v>648</v>
      </c>
      <c r="B654" s="146" t="s">
        <v>2</v>
      </c>
      <c r="C654" s="146" t="s">
        <v>1317</v>
      </c>
      <c r="D654" s="146">
        <v>8.53056518</v>
      </c>
      <c r="E654" s="146">
        <v>110.92301748</v>
      </c>
      <c r="F654" s="146" t="s">
        <v>1317</v>
      </c>
      <c r="G654" s="146" t="s">
        <v>1317</v>
      </c>
      <c r="H654" s="146" t="s">
        <v>1317</v>
      </c>
      <c r="I654" s="146">
        <v>5.1128318899999998</v>
      </c>
      <c r="J654" s="146">
        <v>65.64410015</v>
      </c>
      <c r="K654" s="146" t="s">
        <v>1317</v>
      </c>
      <c r="L654" s="146" t="s">
        <v>1317</v>
      </c>
      <c r="M654" s="146">
        <v>190.21051469999998</v>
      </c>
    </row>
    <row r="655" spans="1:13" ht="15" customHeight="1">
      <c r="A655" s="203">
        <v>649</v>
      </c>
      <c r="B655" s="127" t="s">
        <v>1350</v>
      </c>
      <c r="C655" s="127" t="s">
        <v>1317</v>
      </c>
      <c r="D655" s="127" t="s">
        <v>1317</v>
      </c>
      <c r="E655" s="127" t="s">
        <v>1317</v>
      </c>
      <c r="F655" s="127" t="s">
        <v>1317</v>
      </c>
      <c r="G655" s="127" t="s">
        <v>1317</v>
      </c>
      <c r="H655" s="127" t="s">
        <v>1317</v>
      </c>
      <c r="I655" s="127" t="s">
        <v>1317</v>
      </c>
      <c r="J655" s="127">
        <v>189.67086441000001</v>
      </c>
      <c r="K655" s="127" t="s">
        <v>1317</v>
      </c>
      <c r="L655" s="127" t="s">
        <v>1317</v>
      </c>
      <c r="M655" s="127">
        <v>189.67086441000001</v>
      </c>
    </row>
    <row r="656" spans="1:13" s="67" customFormat="1" ht="15" customHeight="1">
      <c r="A656" s="204">
        <v>650</v>
      </c>
      <c r="B656" s="146" t="s">
        <v>805</v>
      </c>
      <c r="C656" s="146" t="s">
        <v>1317</v>
      </c>
      <c r="D656" s="146">
        <v>176.90929782000001</v>
      </c>
      <c r="E656" s="146" t="s">
        <v>1317</v>
      </c>
      <c r="F656" s="146" t="s">
        <v>1317</v>
      </c>
      <c r="G656" s="146">
        <v>11.62752873</v>
      </c>
      <c r="H656" s="146" t="s">
        <v>1317</v>
      </c>
      <c r="I656" s="146" t="s">
        <v>1317</v>
      </c>
      <c r="J656" s="146" t="s">
        <v>1317</v>
      </c>
      <c r="K656" s="146" t="s">
        <v>1317</v>
      </c>
      <c r="L656" s="146" t="s">
        <v>1317</v>
      </c>
      <c r="M656" s="146">
        <v>188.53682655</v>
      </c>
    </row>
    <row r="657" spans="1:13" ht="15" customHeight="1">
      <c r="A657" s="203">
        <v>651</v>
      </c>
      <c r="B657" s="127" t="s">
        <v>711</v>
      </c>
      <c r="C657" s="127" t="s">
        <v>1317</v>
      </c>
      <c r="D657" s="127" t="s">
        <v>1317</v>
      </c>
      <c r="E657" s="127" t="s">
        <v>1317</v>
      </c>
      <c r="F657" s="127" t="s">
        <v>1317</v>
      </c>
      <c r="G657" s="127" t="s">
        <v>1317</v>
      </c>
      <c r="H657" s="127" t="s">
        <v>1317</v>
      </c>
      <c r="I657" s="127" t="s">
        <v>1317</v>
      </c>
      <c r="J657" s="127" t="s">
        <v>1317</v>
      </c>
      <c r="K657" s="127">
        <v>187.71627018999999</v>
      </c>
      <c r="L657" s="127" t="s">
        <v>1317</v>
      </c>
      <c r="M657" s="127">
        <v>187.71627018999999</v>
      </c>
    </row>
    <row r="658" spans="1:13" s="67" customFormat="1" ht="15" customHeight="1">
      <c r="A658" s="204">
        <v>652</v>
      </c>
      <c r="B658" s="146" t="s">
        <v>1365</v>
      </c>
      <c r="C658" s="146" t="s">
        <v>1317</v>
      </c>
      <c r="D658" s="146" t="s">
        <v>1317</v>
      </c>
      <c r="E658" s="146">
        <v>28.739214660000002</v>
      </c>
      <c r="F658" s="146" t="s">
        <v>1317</v>
      </c>
      <c r="G658" s="146" t="s">
        <v>1317</v>
      </c>
      <c r="H658" s="146" t="s">
        <v>1317</v>
      </c>
      <c r="I658" s="146" t="s">
        <v>1317</v>
      </c>
      <c r="J658" s="146" t="s">
        <v>1317</v>
      </c>
      <c r="K658" s="146">
        <v>158.93408156000001</v>
      </c>
      <c r="L658" s="146" t="s">
        <v>1317</v>
      </c>
      <c r="M658" s="146">
        <v>187.67329622</v>
      </c>
    </row>
    <row r="659" spans="1:13" ht="15" customHeight="1">
      <c r="A659" s="203">
        <v>653</v>
      </c>
      <c r="B659" s="127" t="s">
        <v>869</v>
      </c>
      <c r="C659" s="127" t="s">
        <v>1317</v>
      </c>
      <c r="D659" s="127" t="s">
        <v>1317</v>
      </c>
      <c r="E659" s="127" t="s">
        <v>1317</v>
      </c>
      <c r="F659" s="127" t="s">
        <v>1317</v>
      </c>
      <c r="G659" s="127" t="s">
        <v>1317</v>
      </c>
      <c r="H659" s="127" t="s">
        <v>1317</v>
      </c>
      <c r="I659" s="127" t="s">
        <v>1317</v>
      </c>
      <c r="J659" s="127" t="s">
        <v>1317</v>
      </c>
      <c r="K659" s="127">
        <v>187.21026162000001</v>
      </c>
      <c r="L659" s="127" t="s">
        <v>1317</v>
      </c>
      <c r="M659" s="127">
        <v>187.21026162000001</v>
      </c>
    </row>
    <row r="660" spans="1:13" s="67" customFormat="1" ht="15" customHeight="1">
      <c r="A660" s="204">
        <v>654</v>
      </c>
      <c r="B660" s="146" t="s">
        <v>1071</v>
      </c>
      <c r="C660" s="146">
        <v>176.08139296316</v>
      </c>
      <c r="D660" s="146">
        <v>9.8540879300000004</v>
      </c>
      <c r="E660" s="146" t="s">
        <v>1317</v>
      </c>
      <c r="F660" s="146" t="s">
        <v>1317</v>
      </c>
      <c r="G660" s="146" t="s">
        <v>1317</v>
      </c>
      <c r="H660" s="146" t="s">
        <v>1317</v>
      </c>
      <c r="I660" s="146" t="s">
        <v>1317</v>
      </c>
      <c r="J660" s="146" t="s">
        <v>1317</v>
      </c>
      <c r="K660" s="146" t="s">
        <v>1317</v>
      </c>
      <c r="L660" s="146" t="s">
        <v>1317</v>
      </c>
      <c r="M660" s="146">
        <v>185.93548089315999</v>
      </c>
    </row>
    <row r="661" spans="1:13" ht="15" customHeight="1">
      <c r="A661" s="203">
        <v>655</v>
      </c>
      <c r="B661" s="127" t="s">
        <v>741</v>
      </c>
      <c r="C661" s="127" t="s">
        <v>1317</v>
      </c>
      <c r="D661" s="127">
        <v>75.598778859999996</v>
      </c>
      <c r="E661" s="127">
        <v>109.78420353</v>
      </c>
      <c r="F661" s="127" t="s">
        <v>1317</v>
      </c>
      <c r="G661" s="127" t="s">
        <v>1317</v>
      </c>
      <c r="H661" s="127" t="s">
        <v>1317</v>
      </c>
      <c r="I661" s="127" t="s">
        <v>1317</v>
      </c>
      <c r="J661" s="127" t="s">
        <v>1317</v>
      </c>
      <c r="K661" s="127" t="s">
        <v>1317</v>
      </c>
      <c r="L661" s="127" t="s">
        <v>1317</v>
      </c>
      <c r="M661" s="127">
        <v>185.38298239</v>
      </c>
    </row>
    <row r="662" spans="1:13" s="67" customFormat="1" ht="15" customHeight="1">
      <c r="A662" s="204">
        <v>656</v>
      </c>
      <c r="B662" s="146" t="s">
        <v>1370</v>
      </c>
      <c r="C662" s="146" t="s">
        <v>1317</v>
      </c>
      <c r="D662" s="146" t="s">
        <v>1317</v>
      </c>
      <c r="E662" s="146">
        <v>184.96843953999999</v>
      </c>
      <c r="F662" s="146" t="s">
        <v>1317</v>
      </c>
      <c r="G662" s="146" t="s">
        <v>1317</v>
      </c>
      <c r="H662" s="146" t="s">
        <v>1317</v>
      </c>
      <c r="I662" s="146" t="s">
        <v>1317</v>
      </c>
      <c r="J662" s="146" t="s">
        <v>1317</v>
      </c>
      <c r="K662" s="146" t="s">
        <v>1317</v>
      </c>
      <c r="L662" s="146" t="s">
        <v>1317</v>
      </c>
      <c r="M662" s="146">
        <v>184.96843953999999</v>
      </c>
    </row>
    <row r="663" spans="1:13" ht="15" customHeight="1">
      <c r="A663" s="203">
        <v>657</v>
      </c>
      <c r="B663" s="127" t="s">
        <v>1114</v>
      </c>
      <c r="C663" s="127" t="s">
        <v>1317</v>
      </c>
      <c r="D663" s="127" t="s">
        <v>1317</v>
      </c>
      <c r="E663" s="127" t="s">
        <v>1317</v>
      </c>
      <c r="F663" s="127" t="s">
        <v>1317</v>
      </c>
      <c r="G663" s="127" t="s">
        <v>1317</v>
      </c>
      <c r="H663" s="127" t="s">
        <v>1317</v>
      </c>
      <c r="I663" s="127" t="s">
        <v>1317</v>
      </c>
      <c r="J663" s="127">
        <v>183.87974428000001</v>
      </c>
      <c r="K663" s="127" t="s">
        <v>1317</v>
      </c>
      <c r="L663" s="127" t="s">
        <v>1317</v>
      </c>
      <c r="M663" s="127">
        <v>183.87974428000001</v>
      </c>
    </row>
    <row r="664" spans="1:13" s="67" customFormat="1" ht="15" customHeight="1">
      <c r="A664" s="204">
        <v>658</v>
      </c>
      <c r="B664" s="146" t="s">
        <v>378</v>
      </c>
      <c r="C664" s="146" t="s">
        <v>1317</v>
      </c>
      <c r="D664" s="146">
        <v>174.15883286000002</v>
      </c>
      <c r="E664" s="146" t="s">
        <v>1317</v>
      </c>
      <c r="F664" s="146" t="s">
        <v>1317</v>
      </c>
      <c r="G664" s="146">
        <v>8.4761802500000005</v>
      </c>
      <c r="H664" s="146" t="s">
        <v>1317</v>
      </c>
      <c r="I664" s="146" t="s">
        <v>1317</v>
      </c>
      <c r="J664" s="146" t="s">
        <v>1317</v>
      </c>
      <c r="K664" s="146" t="s">
        <v>1317</v>
      </c>
      <c r="L664" s="146" t="s">
        <v>1317</v>
      </c>
      <c r="M664" s="146">
        <v>182.63501311000002</v>
      </c>
    </row>
    <row r="665" spans="1:13" ht="15" customHeight="1">
      <c r="A665" s="203">
        <v>659</v>
      </c>
      <c r="B665" s="127" t="s">
        <v>1378</v>
      </c>
      <c r="C665" s="127" t="s">
        <v>1317</v>
      </c>
      <c r="D665" s="127" t="s">
        <v>1317</v>
      </c>
      <c r="E665" s="127" t="s">
        <v>1317</v>
      </c>
      <c r="F665" s="127" t="s">
        <v>1317</v>
      </c>
      <c r="G665" s="127" t="s">
        <v>1317</v>
      </c>
      <c r="H665" s="127" t="s">
        <v>1317</v>
      </c>
      <c r="I665" s="127" t="s">
        <v>1317</v>
      </c>
      <c r="J665" s="127">
        <v>182.39792771</v>
      </c>
      <c r="K665" s="127" t="s">
        <v>1317</v>
      </c>
      <c r="L665" s="127" t="s">
        <v>1317</v>
      </c>
      <c r="M665" s="127">
        <v>182.39792771</v>
      </c>
    </row>
    <row r="666" spans="1:13" s="67" customFormat="1" ht="15" customHeight="1">
      <c r="A666" s="204">
        <v>660</v>
      </c>
      <c r="B666" s="146" t="s">
        <v>881</v>
      </c>
      <c r="C666" s="146" t="s">
        <v>1317</v>
      </c>
      <c r="D666" s="146" t="s">
        <v>1317</v>
      </c>
      <c r="E666" s="146">
        <v>175.18915396998997</v>
      </c>
      <c r="F666" s="146" t="s">
        <v>1317</v>
      </c>
      <c r="G666" s="146">
        <v>6.2903916200000003</v>
      </c>
      <c r="H666" s="146" t="s">
        <v>1317</v>
      </c>
      <c r="I666" s="146" t="s">
        <v>1317</v>
      </c>
      <c r="J666" s="146" t="s">
        <v>1317</v>
      </c>
      <c r="K666" s="146" t="s">
        <v>1317</v>
      </c>
      <c r="L666" s="146" t="s">
        <v>1317</v>
      </c>
      <c r="M666" s="146">
        <v>181.47954558998998</v>
      </c>
    </row>
    <row r="667" spans="1:13" ht="15" customHeight="1">
      <c r="A667" s="203">
        <v>661</v>
      </c>
      <c r="B667" s="127" t="s">
        <v>442</v>
      </c>
      <c r="C667" s="127" t="s">
        <v>1317</v>
      </c>
      <c r="D667" s="127">
        <v>59.919752090000003</v>
      </c>
      <c r="E667" s="127">
        <v>54.389583979999998</v>
      </c>
      <c r="F667" s="127" t="s">
        <v>1317</v>
      </c>
      <c r="G667" s="127" t="s">
        <v>1317</v>
      </c>
      <c r="H667" s="127" t="s">
        <v>1317</v>
      </c>
      <c r="I667" s="127" t="s">
        <v>1317</v>
      </c>
      <c r="J667" s="127" t="s">
        <v>1317</v>
      </c>
      <c r="K667" s="127">
        <v>66.098393360000003</v>
      </c>
      <c r="L667" s="127" t="s">
        <v>1317</v>
      </c>
      <c r="M667" s="127">
        <v>180.40772943000002</v>
      </c>
    </row>
    <row r="668" spans="1:13" s="67" customFormat="1" ht="15" customHeight="1">
      <c r="A668" s="204">
        <v>662</v>
      </c>
      <c r="B668" s="146" t="s">
        <v>452</v>
      </c>
      <c r="C668" s="146" t="s">
        <v>1317</v>
      </c>
      <c r="D668" s="146" t="s">
        <v>1317</v>
      </c>
      <c r="E668" s="146" t="s">
        <v>1317</v>
      </c>
      <c r="F668" s="146" t="s">
        <v>1317</v>
      </c>
      <c r="G668" s="146" t="s">
        <v>1317</v>
      </c>
      <c r="H668" s="146" t="s">
        <v>1317</v>
      </c>
      <c r="I668" s="146" t="s">
        <v>1317</v>
      </c>
      <c r="J668" s="146">
        <v>179.27474062000002</v>
      </c>
      <c r="K668" s="146" t="s">
        <v>1317</v>
      </c>
      <c r="L668" s="146" t="s">
        <v>1317</v>
      </c>
      <c r="M668" s="146">
        <v>179.27474062000002</v>
      </c>
    </row>
    <row r="669" spans="1:13" ht="15" customHeight="1">
      <c r="A669" s="203">
        <v>663</v>
      </c>
      <c r="B669" s="127" t="s">
        <v>924</v>
      </c>
      <c r="C669" s="127" t="s">
        <v>1317</v>
      </c>
      <c r="D669" s="127">
        <v>26.781899399999997</v>
      </c>
      <c r="E669" s="127" t="s">
        <v>1317</v>
      </c>
      <c r="F669" s="127" t="s">
        <v>1317</v>
      </c>
      <c r="G669" s="127" t="s">
        <v>1317</v>
      </c>
      <c r="H669" s="127" t="s">
        <v>1317</v>
      </c>
      <c r="I669" s="127" t="s">
        <v>1317</v>
      </c>
      <c r="J669" s="127">
        <v>150.30028175999999</v>
      </c>
      <c r="K669" s="127" t="s">
        <v>1317</v>
      </c>
      <c r="L669" s="127" t="s">
        <v>1317</v>
      </c>
      <c r="M669" s="127">
        <v>177.08218115999998</v>
      </c>
    </row>
    <row r="670" spans="1:13" s="67" customFormat="1" ht="15" customHeight="1">
      <c r="A670" s="204">
        <v>664</v>
      </c>
      <c r="B670" s="146" t="s">
        <v>745</v>
      </c>
      <c r="C670" s="146" t="s">
        <v>1317</v>
      </c>
      <c r="D670" s="146">
        <v>165.44472832</v>
      </c>
      <c r="E670" s="146" t="s">
        <v>1317</v>
      </c>
      <c r="F670" s="146" t="s">
        <v>1317</v>
      </c>
      <c r="G670" s="146">
        <v>11.135511970000001</v>
      </c>
      <c r="H670" s="146" t="s">
        <v>1317</v>
      </c>
      <c r="I670" s="146" t="s">
        <v>1317</v>
      </c>
      <c r="J670" s="146" t="s">
        <v>1317</v>
      </c>
      <c r="K670" s="146" t="s">
        <v>1317</v>
      </c>
      <c r="L670" s="146" t="s">
        <v>1317</v>
      </c>
      <c r="M670" s="146">
        <v>176.58024029000001</v>
      </c>
    </row>
    <row r="671" spans="1:13" ht="15" customHeight="1">
      <c r="A671" s="203">
        <v>665</v>
      </c>
      <c r="B671" s="127" t="s">
        <v>1380</v>
      </c>
      <c r="C671" s="127">
        <v>13.26745741</v>
      </c>
      <c r="D671" s="127">
        <v>7.3525386299999997</v>
      </c>
      <c r="E671" s="127">
        <v>137.30244311999999</v>
      </c>
      <c r="F671" s="127" t="s">
        <v>1317</v>
      </c>
      <c r="G671" s="127">
        <v>18.61983279</v>
      </c>
      <c r="H671" s="127" t="s">
        <v>1317</v>
      </c>
      <c r="I671" s="127" t="s">
        <v>1317</v>
      </c>
      <c r="J671" s="127" t="s">
        <v>1317</v>
      </c>
      <c r="K671" s="127" t="s">
        <v>1317</v>
      </c>
      <c r="L671" s="127" t="s">
        <v>1317</v>
      </c>
      <c r="M671" s="127">
        <v>176.54227194999999</v>
      </c>
    </row>
    <row r="672" spans="1:13" s="67" customFormat="1" ht="15" customHeight="1">
      <c r="A672" s="204">
        <v>666</v>
      </c>
      <c r="B672" s="146" t="s">
        <v>834</v>
      </c>
      <c r="C672" s="146" t="s">
        <v>1317</v>
      </c>
      <c r="D672" s="146" t="s">
        <v>1317</v>
      </c>
      <c r="E672" s="146" t="s">
        <v>1317</v>
      </c>
      <c r="F672" s="146" t="s">
        <v>1317</v>
      </c>
      <c r="G672" s="146" t="s">
        <v>1317</v>
      </c>
      <c r="H672" s="146" t="s">
        <v>1317</v>
      </c>
      <c r="I672" s="146" t="s">
        <v>1317</v>
      </c>
      <c r="J672" s="146">
        <v>176.30979899000002</v>
      </c>
      <c r="K672" s="146" t="s">
        <v>1317</v>
      </c>
      <c r="L672" s="146" t="s">
        <v>1317</v>
      </c>
      <c r="M672" s="146">
        <v>176.30979899000002</v>
      </c>
    </row>
    <row r="673" spans="1:13" ht="15" customHeight="1">
      <c r="A673" s="203">
        <v>667</v>
      </c>
      <c r="B673" s="127" t="s">
        <v>848</v>
      </c>
      <c r="C673" s="127" t="s">
        <v>1317</v>
      </c>
      <c r="D673" s="127" t="s">
        <v>1317</v>
      </c>
      <c r="E673" s="127" t="s">
        <v>1317</v>
      </c>
      <c r="F673" s="127" t="s">
        <v>1317</v>
      </c>
      <c r="G673" s="127" t="s">
        <v>1317</v>
      </c>
      <c r="H673" s="127" t="s">
        <v>1317</v>
      </c>
      <c r="I673" s="127" t="s">
        <v>1317</v>
      </c>
      <c r="J673" s="127">
        <v>175.38970502000001</v>
      </c>
      <c r="K673" s="127" t="s">
        <v>1317</v>
      </c>
      <c r="L673" s="127" t="s">
        <v>1317</v>
      </c>
      <c r="M673" s="127">
        <v>175.38970502000001</v>
      </c>
    </row>
    <row r="674" spans="1:13" s="67" customFormat="1" ht="15" customHeight="1">
      <c r="A674" s="204">
        <v>668</v>
      </c>
      <c r="B674" s="146" t="s">
        <v>535</v>
      </c>
      <c r="C674" s="146" t="s">
        <v>1317</v>
      </c>
      <c r="D674" s="146" t="s">
        <v>1317</v>
      </c>
      <c r="E674" s="146" t="s">
        <v>1317</v>
      </c>
      <c r="F674" s="146" t="s">
        <v>1317</v>
      </c>
      <c r="G674" s="146" t="s">
        <v>1317</v>
      </c>
      <c r="H674" s="146" t="s">
        <v>1317</v>
      </c>
      <c r="I674" s="146">
        <v>175.14666126</v>
      </c>
      <c r="J674" s="146" t="s">
        <v>1317</v>
      </c>
      <c r="K674" s="146" t="s">
        <v>1317</v>
      </c>
      <c r="L674" s="146" t="s">
        <v>1317</v>
      </c>
      <c r="M674" s="146">
        <v>175.14666126</v>
      </c>
    </row>
    <row r="675" spans="1:13" ht="15" customHeight="1">
      <c r="A675" s="203">
        <v>669</v>
      </c>
      <c r="B675" s="127" t="s">
        <v>393</v>
      </c>
      <c r="C675" s="127" t="s">
        <v>1317</v>
      </c>
      <c r="D675" s="127">
        <v>174.68364097</v>
      </c>
      <c r="E675" s="127" t="s">
        <v>1317</v>
      </c>
      <c r="F675" s="127" t="s">
        <v>1317</v>
      </c>
      <c r="G675" s="127" t="s">
        <v>1317</v>
      </c>
      <c r="H675" s="127" t="s">
        <v>1317</v>
      </c>
      <c r="I675" s="127" t="s">
        <v>1317</v>
      </c>
      <c r="J675" s="127" t="s">
        <v>1317</v>
      </c>
      <c r="K675" s="127" t="s">
        <v>1317</v>
      </c>
      <c r="L675" s="127" t="s">
        <v>1317</v>
      </c>
      <c r="M675" s="127">
        <v>174.68364097</v>
      </c>
    </row>
    <row r="676" spans="1:13" s="67" customFormat="1" ht="15" customHeight="1">
      <c r="A676" s="204">
        <v>670</v>
      </c>
      <c r="B676" s="146" t="s">
        <v>330</v>
      </c>
      <c r="C676" s="146" t="s">
        <v>1317</v>
      </c>
      <c r="D676" s="146">
        <v>59.441500120000001</v>
      </c>
      <c r="E676" s="146">
        <v>111.25782478000001</v>
      </c>
      <c r="F676" s="146" t="s">
        <v>1317</v>
      </c>
      <c r="G676" s="146">
        <v>2.63388204</v>
      </c>
      <c r="H676" s="146" t="s">
        <v>1317</v>
      </c>
      <c r="I676" s="146" t="s">
        <v>1317</v>
      </c>
      <c r="J676" s="146" t="s">
        <v>1317</v>
      </c>
      <c r="K676" s="146" t="s">
        <v>1317</v>
      </c>
      <c r="L676" s="146" t="s">
        <v>1317</v>
      </c>
      <c r="M676" s="146">
        <v>173.33320694000003</v>
      </c>
    </row>
    <row r="677" spans="1:13" ht="15" customHeight="1">
      <c r="A677" s="203">
        <v>671</v>
      </c>
      <c r="B677" s="127" t="s">
        <v>1166</v>
      </c>
      <c r="C677" s="127" t="s">
        <v>1317</v>
      </c>
      <c r="D677" s="127">
        <v>81.296501489999997</v>
      </c>
      <c r="E677" s="127" t="s">
        <v>1317</v>
      </c>
      <c r="F677" s="127" t="s">
        <v>1317</v>
      </c>
      <c r="G677" s="127" t="s">
        <v>1317</v>
      </c>
      <c r="H677" s="127" t="s">
        <v>1317</v>
      </c>
      <c r="I677" s="127" t="s">
        <v>1317</v>
      </c>
      <c r="J677" s="127">
        <v>89.318374730000002</v>
      </c>
      <c r="K677" s="127" t="s">
        <v>1317</v>
      </c>
      <c r="L677" s="127" t="s">
        <v>1317</v>
      </c>
      <c r="M677" s="127">
        <v>170.61487621999999</v>
      </c>
    </row>
    <row r="678" spans="1:13" s="67" customFormat="1" ht="15" customHeight="1">
      <c r="A678" s="204">
        <v>672</v>
      </c>
      <c r="B678" s="146" t="s">
        <v>847</v>
      </c>
      <c r="C678" s="146" t="s">
        <v>1317</v>
      </c>
      <c r="D678" s="146" t="s">
        <v>1317</v>
      </c>
      <c r="E678" s="146" t="s">
        <v>1317</v>
      </c>
      <c r="F678" s="146" t="s">
        <v>1317</v>
      </c>
      <c r="G678" s="146" t="s">
        <v>1317</v>
      </c>
      <c r="H678" s="146" t="s">
        <v>1317</v>
      </c>
      <c r="I678" s="146" t="s">
        <v>1317</v>
      </c>
      <c r="J678" s="146">
        <v>169.80950511</v>
      </c>
      <c r="K678" s="146" t="s">
        <v>1317</v>
      </c>
      <c r="L678" s="146" t="s">
        <v>1317</v>
      </c>
      <c r="M678" s="146">
        <v>169.80950511</v>
      </c>
    </row>
    <row r="679" spans="1:13" ht="15" customHeight="1">
      <c r="A679" s="203">
        <v>673</v>
      </c>
      <c r="B679" s="127" t="s">
        <v>758</v>
      </c>
      <c r="C679" s="127" t="s">
        <v>1317</v>
      </c>
      <c r="D679" s="127" t="s">
        <v>1317</v>
      </c>
      <c r="E679" s="127" t="s">
        <v>1317</v>
      </c>
      <c r="F679" s="127" t="s">
        <v>1317</v>
      </c>
      <c r="G679" s="127" t="s">
        <v>1317</v>
      </c>
      <c r="H679" s="127" t="s">
        <v>1317</v>
      </c>
      <c r="I679" s="127" t="s">
        <v>1317</v>
      </c>
      <c r="J679" s="127" t="s">
        <v>1317</v>
      </c>
      <c r="K679" s="127">
        <v>169.40395960000001</v>
      </c>
      <c r="L679" s="127" t="s">
        <v>1317</v>
      </c>
      <c r="M679" s="127">
        <v>169.40395960000001</v>
      </c>
    </row>
    <row r="680" spans="1:13" s="67" customFormat="1" ht="15" customHeight="1">
      <c r="A680" s="204">
        <v>674</v>
      </c>
      <c r="B680" s="146" t="s">
        <v>911</v>
      </c>
      <c r="C680" s="146" t="s">
        <v>1317</v>
      </c>
      <c r="D680" s="146" t="s">
        <v>1317</v>
      </c>
      <c r="E680" s="146" t="s">
        <v>1317</v>
      </c>
      <c r="F680" s="146" t="s">
        <v>1317</v>
      </c>
      <c r="G680" s="146" t="s">
        <v>1317</v>
      </c>
      <c r="H680" s="146" t="s">
        <v>1317</v>
      </c>
      <c r="I680" s="146" t="s">
        <v>1317</v>
      </c>
      <c r="J680" s="146">
        <v>168.62917894999998</v>
      </c>
      <c r="K680" s="146" t="s">
        <v>1317</v>
      </c>
      <c r="L680" s="146" t="s">
        <v>1317</v>
      </c>
      <c r="M680" s="146">
        <v>168.62917894999998</v>
      </c>
    </row>
    <row r="681" spans="1:13" ht="15" customHeight="1">
      <c r="A681" s="203">
        <v>675</v>
      </c>
      <c r="B681" s="127" t="s">
        <v>697</v>
      </c>
      <c r="C681" s="127" t="s">
        <v>1317</v>
      </c>
      <c r="D681" s="127">
        <v>159.16010505</v>
      </c>
      <c r="E681" s="127">
        <v>6.0498114000000003</v>
      </c>
      <c r="F681" s="127" t="s">
        <v>1317</v>
      </c>
      <c r="G681" s="127" t="s">
        <v>1317</v>
      </c>
      <c r="H681" s="127" t="s">
        <v>1317</v>
      </c>
      <c r="I681" s="127" t="s">
        <v>1317</v>
      </c>
      <c r="J681" s="127" t="s">
        <v>1317</v>
      </c>
      <c r="K681" s="127" t="s">
        <v>1317</v>
      </c>
      <c r="L681" s="127" t="s">
        <v>1317</v>
      </c>
      <c r="M681" s="127">
        <v>165.20991645000001</v>
      </c>
    </row>
    <row r="682" spans="1:13" s="67" customFormat="1" ht="15" customHeight="1">
      <c r="A682" s="204">
        <v>676</v>
      </c>
      <c r="B682" s="146" t="s">
        <v>1400</v>
      </c>
      <c r="C682" s="146" t="s">
        <v>1317</v>
      </c>
      <c r="D682" s="146" t="s">
        <v>1317</v>
      </c>
      <c r="E682" s="146" t="s">
        <v>1317</v>
      </c>
      <c r="F682" s="146" t="s">
        <v>1317</v>
      </c>
      <c r="G682" s="146" t="s">
        <v>1317</v>
      </c>
      <c r="H682" s="146" t="s">
        <v>1317</v>
      </c>
      <c r="I682" s="146">
        <v>21.562724809999999</v>
      </c>
      <c r="J682" s="146">
        <v>141.17679943000002</v>
      </c>
      <c r="K682" s="146" t="s">
        <v>1317</v>
      </c>
      <c r="L682" s="146" t="s">
        <v>1317</v>
      </c>
      <c r="M682" s="146">
        <v>162.73952424000001</v>
      </c>
    </row>
    <row r="683" spans="1:13" ht="15" customHeight="1">
      <c r="A683" s="203">
        <v>677</v>
      </c>
      <c r="B683" s="127" t="s">
        <v>897</v>
      </c>
      <c r="C683" s="127" t="s">
        <v>1317</v>
      </c>
      <c r="D683" s="127" t="s">
        <v>1317</v>
      </c>
      <c r="E683" s="127" t="s">
        <v>1317</v>
      </c>
      <c r="F683" s="127" t="s">
        <v>1317</v>
      </c>
      <c r="G683" s="127" t="s">
        <v>1317</v>
      </c>
      <c r="H683" s="127" t="s">
        <v>1317</v>
      </c>
      <c r="I683" s="127" t="s">
        <v>1317</v>
      </c>
      <c r="J683" s="127">
        <v>161.75654484</v>
      </c>
      <c r="K683" s="127" t="s">
        <v>1317</v>
      </c>
      <c r="L683" s="127" t="s">
        <v>1317</v>
      </c>
      <c r="M683" s="127">
        <v>161.75654484</v>
      </c>
    </row>
    <row r="684" spans="1:13" s="67" customFormat="1" ht="15" customHeight="1">
      <c r="A684" s="204">
        <v>678</v>
      </c>
      <c r="B684" s="146" t="s">
        <v>820</v>
      </c>
      <c r="C684" s="146">
        <v>16.130541839999999</v>
      </c>
      <c r="D684" s="146">
        <v>132.54370915000001</v>
      </c>
      <c r="E684" s="146">
        <v>11.607837029999999</v>
      </c>
      <c r="F684" s="146" t="s">
        <v>1317</v>
      </c>
      <c r="G684" s="146" t="s">
        <v>1317</v>
      </c>
      <c r="H684" s="146" t="s">
        <v>1317</v>
      </c>
      <c r="I684" s="146" t="s">
        <v>1317</v>
      </c>
      <c r="J684" s="146" t="s">
        <v>1317</v>
      </c>
      <c r="K684" s="146" t="s">
        <v>1317</v>
      </c>
      <c r="L684" s="146" t="s">
        <v>1317</v>
      </c>
      <c r="M684" s="146">
        <v>160.28208802</v>
      </c>
    </row>
    <row r="685" spans="1:13" ht="15" customHeight="1">
      <c r="A685" s="203">
        <v>679</v>
      </c>
      <c r="B685" s="127" t="s">
        <v>436</v>
      </c>
      <c r="C685" s="127" t="s">
        <v>1317</v>
      </c>
      <c r="D685" s="127">
        <v>160.18139475000001</v>
      </c>
      <c r="E685" s="127" t="s">
        <v>1317</v>
      </c>
      <c r="F685" s="127" t="s">
        <v>1317</v>
      </c>
      <c r="G685" s="127" t="s">
        <v>1317</v>
      </c>
      <c r="H685" s="127" t="s">
        <v>1317</v>
      </c>
      <c r="I685" s="127" t="s">
        <v>1317</v>
      </c>
      <c r="J685" s="127" t="s">
        <v>1317</v>
      </c>
      <c r="K685" s="127" t="s">
        <v>1317</v>
      </c>
      <c r="L685" s="127" t="s">
        <v>1317</v>
      </c>
      <c r="M685" s="127">
        <v>160.18139475000001</v>
      </c>
    </row>
    <row r="686" spans="1:13" s="67" customFormat="1" ht="15" customHeight="1">
      <c r="A686" s="204">
        <v>680</v>
      </c>
      <c r="B686" s="146" t="s">
        <v>545</v>
      </c>
      <c r="C686" s="146" t="s">
        <v>1317</v>
      </c>
      <c r="D686" s="146" t="s">
        <v>1317</v>
      </c>
      <c r="E686" s="146" t="s">
        <v>1317</v>
      </c>
      <c r="F686" s="146" t="s">
        <v>1317</v>
      </c>
      <c r="G686" s="146" t="s">
        <v>1317</v>
      </c>
      <c r="H686" s="146" t="s">
        <v>1317</v>
      </c>
      <c r="I686" s="146">
        <v>159.77529836000002</v>
      </c>
      <c r="J686" s="146" t="s">
        <v>1317</v>
      </c>
      <c r="K686" s="146" t="s">
        <v>1317</v>
      </c>
      <c r="L686" s="146" t="s">
        <v>1317</v>
      </c>
      <c r="M686" s="146">
        <v>159.77529836000002</v>
      </c>
    </row>
    <row r="687" spans="1:13" ht="15" customHeight="1">
      <c r="A687" s="203">
        <v>681</v>
      </c>
      <c r="B687" s="127" t="s">
        <v>159</v>
      </c>
      <c r="C687" s="127">
        <v>68.913421370000009</v>
      </c>
      <c r="D687" s="127">
        <v>54.342923890000002</v>
      </c>
      <c r="E687" s="127">
        <v>36.004879979999998</v>
      </c>
      <c r="F687" s="127" t="s">
        <v>1317</v>
      </c>
      <c r="G687" s="127" t="s">
        <v>1317</v>
      </c>
      <c r="H687" s="127" t="s">
        <v>1317</v>
      </c>
      <c r="I687" s="127" t="s">
        <v>1317</v>
      </c>
      <c r="J687" s="127" t="s">
        <v>1317</v>
      </c>
      <c r="K687" s="127" t="s">
        <v>1317</v>
      </c>
      <c r="L687" s="127" t="s">
        <v>1317</v>
      </c>
      <c r="M687" s="127">
        <v>159.26122524000002</v>
      </c>
    </row>
    <row r="688" spans="1:13" s="67" customFormat="1" ht="15" customHeight="1">
      <c r="A688" s="204">
        <v>682</v>
      </c>
      <c r="B688" s="146" t="s">
        <v>1098</v>
      </c>
      <c r="C688" s="146" t="s">
        <v>1317</v>
      </c>
      <c r="D688" s="146" t="s">
        <v>1317</v>
      </c>
      <c r="E688" s="146" t="s">
        <v>1317</v>
      </c>
      <c r="F688" s="146" t="s">
        <v>1317</v>
      </c>
      <c r="G688" s="146" t="s">
        <v>1317</v>
      </c>
      <c r="H688" s="146" t="s">
        <v>1317</v>
      </c>
      <c r="I688" s="146">
        <v>158.69201190000001</v>
      </c>
      <c r="J688" s="146" t="s">
        <v>1317</v>
      </c>
      <c r="K688" s="146" t="s">
        <v>1317</v>
      </c>
      <c r="L688" s="146" t="s">
        <v>1317</v>
      </c>
      <c r="M688" s="146">
        <v>158.69201190000001</v>
      </c>
    </row>
    <row r="689" spans="1:13" ht="15" customHeight="1">
      <c r="A689" s="203">
        <v>683</v>
      </c>
      <c r="B689" s="127" t="s">
        <v>30</v>
      </c>
      <c r="C689" s="127" t="s">
        <v>1317</v>
      </c>
      <c r="D689" s="127">
        <v>12.24502708</v>
      </c>
      <c r="E689" s="127">
        <v>146.21770715</v>
      </c>
      <c r="F689" s="127" t="s">
        <v>1317</v>
      </c>
      <c r="G689" s="127" t="s">
        <v>1317</v>
      </c>
      <c r="H689" s="127" t="s">
        <v>1317</v>
      </c>
      <c r="I689" s="127" t="s">
        <v>1317</v>
      </c>
      <c r="J689" s="127" t="s">
        <v>1317</v>
      </c>
      <c r="K689" s="127" t="s">
        <v>1317</v>
      </c>
      <c r="L689" s="127" t="s">
        <v>1317</v>
      </c>
      <c r="M689" s="127">
        <v>158.46273423</v>
      </c>
    </row>
    <row r="690" spans="1:13" s="67" customFormat="1" ht="15" customHeight="1">
      <c r="A690" s="204">
        <v>684</v>
      </c>
      <c r="B690" s="146" t="s">
        <v>923</v>
      </c>
      <c r="C690" s="146" t="s">
        <v>1317</v>
      </c>
      <c r="D690" s="146" t="s">
        <v>1317</v>
      </c>
      <c r="E690" s="146">
        <v>1.0895624699999999</v>
      </c>
      <c r="F690" s="146" t="s">
        <v>1317</v>
      </c>
      <c r="G690" s="146" t="s">
        <v>1317</v>
      </c>
      <c r="H690" s="146" t="s">
        <v>1317</v>
      </c>
      <c r="I690" s="146" t="s">
        <v>1317</v>
      </c>
      <c r="J690" s="146">
        <v>155.75723525999999</v>
      </c>
      <c r="K690" s="146" t="s">
        <v>1317</v>
      </c>
      <c r="L690" s="146" t="s">
        <v>1317</v>
      </c>
      <c r="M690" s="146">
        <v>156.84679772999999</v>
      </c>
    </row>
    <row r="691" spans="1:13" ht="15" customHeight="1">
      <c r="A691" s="203">
        <v>685</v>
      </c>
      <c r="B691" s="127" t="s">
        <v>772</v>
      </c>
      <c r="C691" s="127" t="s">
        <v>1317</v>
      </c>
      <c r="D691" s="127">
        <v>103.10936054999999</v>
      </c>
      <c r="E691" s="127">
        <v>51.558609340000004</v>
      </c>
      <c r="F691" s="127" t="s">
        <v>1317</v>
      </c>
      <c r="G691" s="127" t="s">
        <v>1317</v>
      </c>
      <c r="H691" s="127" t="s">
        <v>1317</v>
      </c>
      <c r="I691" s="127" t="s">
        <v>1317</v>
      </c>
      <c r="J691" s="127" t="s">
        <v>1317</v>
      </c>
      <c r="K691" s="127" t="s">
        <v>1317</v>
      </c>
      <c r="L691" s="127" t="s">
        <v>1317</v>
      </c>
      <c r="M691" s="127">
        <v>154.66796988999999</v>
      </c>
    </row>
    <row r="692" spans="1:13" s="67" customFormat="1" ht="15" customHeight="1">
      <c r="A692" s="204">
        <v>686</v>
      </c>
      <c r="B692" s="146" t="s">
        <v>1198</v>
      </c>
      <c r="C692" s="146" t="s">
        <v>1317</v>
      </c>
      <c r="D692" s="146">
        <v>51.084961219999997</v>
      </c>
      <c r="E692" s="146" t="s">
        <v>1317</v>
      </c>
      <c r="F692" s="146" t="s">
        <v>1317</v>
      </c>
      <c r="G692" s="146" t="s">
        <v>1317</v>
      </c>
      <c r="H692" s="146" t="s">
        <v>1317</v>
      </c>
      <c r="I692" s="146" t="s">
        <v>1317</v>
      </c>
      <c r="J692" s="146">
        <v>45.419113270000004</v>
      </c>
      <c r="K692" s="146">
        <v>57.953953130000002</v>
      </c>
      <c r="L692" s="146" t="s">
        <v>1317</v>
      </c>
      <c r="M692" s="146">
        <v>154.45802762</v>
      </c>
    </row>
    <row r="693" spans="1:13" ht="15" customHeight="1">
      <c r="A693" s="203">
        <v>687</v>
      </c>
      <c r="B693" s="127" t="s">
        <v>145</v>
      </c>
      <c r="C693" s="127" t="s">
        <v>1317</v>
      </c>
      <c r="D693" s="127" t="s">
        <v>1317</v>
      </c>
      <c r="E693" s="127">
        <v>126.05518060999999</v>
      </c>
      <c r="F693" s="127" t="s">
        <v>1317</v>
      </c>
      <c r="G693" s="127">
        <v>25.642090879999998</v>
      </c>
      <c r="H693" s="127" t="s">
        <v>1317</v>
      </c>
      <c r="I693" s="127" t="s">
        <v>1317</v>
      </c>
      <c r="J693" s="127" t="s">
        <v>1317</v>
      </c>
      <c r="K693" s="127" t="s">
        <v>1317</v>
      </c>
      <c r="L693" s="127" t="s">
        <v>1317</v>
      </c>
      <c r="M693" s="127">
        <v>151.69727148999999</v>
      </c>
    </row>
    <row r="694" spans="1:13" s="67" customFormat="1" ht="15" customHeight="1">
      <c r="A694" s="204">
        <v>688</v>
      </c>
      <c r="B694" s="146" t="s">
        <v>670</v>
      </c>
      <c r="C694" s="146" t="s">
        <v>1317</v>
      </c>
      <c r="D694" s="146">
        <v>28.318449210000001</v>
      </c>
      <c r="E694" s="146">
        <v>123.20034412999999</v>
      </c>
      <c r="F694" s="146" t="s">
        <v>1317</v>
      </c>
      <c r="G694" s="146" t="s">
        <v>1317</v>
      </c>
      <c r="H694" s="146" t="s">
        <v>1317</v>
      </c>
      <c r="I694" s="146" t="s">
        <v>1317</v>
      </c>
      <c r="J694" s="146" t="s">
        <v>1317</v>
      </c>
      <c r="K694" s="146" t="s">
        <v>1317</v>
      </c>
      <c r="L694" s="146" t="s">
        <v>1317</v>
      </c>
      <c r="M694" s="146">
        <v>151.51879334</v>
      </c>
    </row>
    <row r="695" spans="1:13" ht="15" customHeight="1">
      <c r="A695" s="203">
        <v>689</v>
      </c>
      <c r="B695" s="127" t="s">
        <v>1091</v>
      </c>
      <c r="C695" s="127" t="s">
        <v>1317</v>
      </c>
      <c r="D695" s="127" t="s">
        <v>1317</v>
      </c>
      <c r="E695" s="127">
        <v>102.91332979000001</v>
      </c>
      <c r="F695" s="127" t="s">
        <v>1317</v>
      </c>
      <c r="G695" s="127" t="s">
        <v>1317</v>
      </c>
      <c r="H695" s="127" t="s">
        <v>1317</v>
      </c>
      <c r="I695" s="127">
        <v>46.807998759999997</v>
      </c>
      <c r="J695" s="127" t="s">
        <v>1317</v>
      </c>
      <c r="K695" s="127" t="s">
        <v>1317</v>
      </c>
      <c r="L695" s="127" t="s">
        <v>1317</v>
      </c>
      <c r="M695" s="127">
        <v>149.72132855000001</v>
      </c>
    </row>
    <row r="696" spans="1:13" s="67" customFormat="1" ht="15" customHeight="1">
      <c r="A696" s="204">
        <v>690</v>
      </c>
      <c r="B696" s="146" t="s">
        <v>657</v>
      </c>
      <c r="C696" s="146" t="s">
        <v>1317</v>
      </c>
      <c r="D696" s="146" t="s">
        <v>1317</v>
      </c>
      <c r="E696" s="146" t="s">
        <v>1317</v>
      </c>
      <c r="F696" s="146" t="s">
        <v>1317</v>
      </c>
      <c r="G696" s="146" t="s">
        <v>1317</v>
      </c>
      <c r="H696" s="146" t="s">
        <v>1317</v>
      </c>
      <c r="I696" s="146" t="s">
        <v>1317</v>
      </c>
      <c r="J696" s="146">
        <v>148.49416669999999</v>
      </c>
      <c r="K696" s="146" t="s">
        <v>1317</v>
      </c>
      <c r="L696" s="146" t="s">
        <v>1317</v>
      </c>
      <c r="M696" s="146">
        <v>148.49416669999999</v>
      </c>
    </row>
    <row r="697" spans="1:13" ht="15" customHeight="1">
      <c r="A697" s="203">
        <v>691</v>
      </c>
      <c r="B697" s="127" t="s">
        <v>174</v>
      </c>
      <c r="C697" s="127" t="s">
        <v>1317</v>
      </c>
      <c r="D697" s="127">
        <v>144.92443569</v>
      </c>
      <c r="E697" s="127" t="s">
        <v>1317</v>
      </c>
      <c r="F697" s="127" t="s">
        <v>1317</v>
      </c>
      <c r="G697" s="127" t="s">
        <v>1317</v>
      </c>
      <c r="H697" s="127" t="s">
        <v>1317</v>
      </c>
      <c r="I697" s="127" t="s">
        <v>1317</v>
      </c>
      <c r="J697" s="127" t="s">
        <v>1317</v>
      </c>
      <c r="K697" s="127" t="s">
        <v>1317</v>
      </c>
      <c r="L697" s="127" t="s">
        <v>1317</v>
      </c>
      <c r="M697" s="127">
        <v>144.92443569</v>
      </c>
    </row>
    <row r="698" spans="1:13" s="67" customFormat="1" ht="15" customHeight="1">
      <c r="A698" s="204">
        <v>692</v>
      </c>
      <c r="B698" s="146" t="s">
        <v>1055</v>
      </c>
      <c r="C698" s="146" t="s">
        <v>1317</v>
      </c>
      <c r="D698" s="146" t="s">
        <v>1317</v>
      </c>
      <c r="E698" s="146">
        <v>27.66202307</v>
      </c>
      <c r="F698" s="146" t="s">
        <v>1317</v>
      </c>
      <c r="G698" s="146" t="s">
        <v>1317</v>
      </c>
      <c r="H698" s="146" t="s">
        <v>1317</v>
      </c>
      <c r="I698" s="146">
        <v>36.392778509999999</v>
      </c>
      <c r="J698" s="146">
        <v>5.0900819999999999E-2</v>
      </c>
      <c r="K698" s="146">
        <v>78.923555250000007</v>
      </c>
      <c r="L698" s="146" t="s">
        <v>1317</v>
      </c>
      <c r="M698" s="146">
        <v>143.02925765000001</v>
      </c>
    </row>
    <row r="699" spans="1:13" ht="15" customHeight="1">
      <c r="A699" s="203">
        <v>693</v>
      </c>
      <c r="B699" s="127" t="s">
        <v>793</v>
      </c>
      <c r="C699" s="127" t="s">
        <v>1317</v>
      </c>
      <c r="D699" s="127" t="s">
        <v>1317</v>
      </c>
      <c r="E699" s="127" t="s">
        <v>1317</v>
      </c>
      <c r="F699" s="127" t="s">
        <v>1317</v>
      </c>
      <c r="G699" s="127" t="s">
        <v>1317</v>
      </c>
      <c r="H699" s="127" t="s">
        <v>1317</v>
      </c>
      <c r="I699" s="127" t="s">
        <v>1317</v>
      </c>
      <c r="J699" s="127">
        <v>142.7084706</v>
      </c>
      <c r="K699" s="127" t="s">
        <v>1317</v>
      </c>
      <c r="L699" s="127" t="s">
        <v>1317</v>
      </c>
      <c r="M699" s="127">
        <v>142.7084706</v>
      </c>
    </row>
    <row r="700" spans="1:13" s="67" customFormat="1" ht="15" customHeight="1">
      <c r="A700" s="204">
        <v>694</v>
      </c>
      <c r="B700" s="146" t="s">
        <v>849</v>
      </c>
      <c r="C700" s="146">
        <v>15.846688140000001</v>
      </c>
      <c r="D700" s="146" t="s">
        <v>1317</v>
      </c>
      <c r="E700" s="146">
        <v>104.65250895956001</v>
      </c>
      <c r="F700" s="146" t="s">
        <v>1317</v>
      </c>
      <c r="G700" s="146">
        <v>21.430705410000002</v>
      </c>
      <c r="H700" s="146" t="s">
        <v>1317</v>
      </c>
      <c r="I700" s="146" t="s">
        <v>1317</v>
      </c>
      <c r="J700" s="146" t="s">
        <v>1317</v>
      </c>
      <c r="K700" s="146" t="s">
        <v>1317</v>
      </c>
      <c r="L700" s="146" t="s">
        <v>1317</v>
      </c>
      <c r="M700" s="146">
        <v>141.92990250956001</v>
      </c>
    </row>
    <row r="701" spans="1:13" ht="15" customHeight="1">
      <c r="A701" s="203">
        <v>695</v>
      </c>
      <c r="B701" s="127" t="s">
        <v>774</v>
      </c>
      <c r="C701" s="127" t="s">
        <v>1317</v>
      </c>
      <c r="D701" s="127" t="s">
        <v>1317</v>
      </c>
      <c r="E701" s="127">
        <v>29.418111620000001</v>
      </c>
      <c r="F701" s="127" t="s">
        <v>1317</v>
      </c>
      <c r="G701" s="127" t="s">
        <v>1317</v>
      </c>
      <c r="H701" s="127" t="s">
        <v>1317</v>
      </c>
      <c r="I701" s="127">
        <v>24.117673629999999</v>
      </c>
      <c r="J701" s="127">
        <v>86.532300829999997</v>
      </c>
      <c r="K701" s="127" t="s">
        <v>1317</v>
      </c>
      <c r="L701" s="127" t="s">
        <v>1317</v>
      </c>
      <c r="M701" s="127">
        <v>140.06808608</v>
      </c>
    </row>
    <row r="702" spans="1:13" s="67" customFormat="1" ht="15" customHeight="1">
      <c r="A702" s="204">
        <v>696</v>
      </c>
      <c r="B702" s="146" t="s">
        <v>756</v>
      </c>
      <c r="C702" s="146" t="s">
        <v>1317</v>
      </c>
      <c r="D702" s="146" t="s">
        <v>1317</v>
      </c>
      <c r="E702" s="146" t="s">
        <v>1317</v>
      </c>
      <c r="F702" s="146" t="s">
        <v>1317</v>
      </c>
      <c r="G702" s="146">
        <v>139.82793584031998</v>
      </c>
      <c r="H702" s="146" t="s">
        <v>1317</v>
      </c>
      <c r="I702" s="146" t="s">
        <v>1317</v>
      </c>
      <c r="J702" s="146" t="s">
        <v>1317</v>
      </c>
      <c r="K702" s="146" t="s">
        <v>1317</v>
      </c>
      <c r="L702" s="146" t="s">
        <v>1317</v>
      </c>
      <c r="M702" s="146">
        <v>139.82793584031998</v>
      </c>
    </row>
    <row r="703" spans="1:13" ht="15" customHeight="1">
      <c r="A703" s="203">
        <v>697</v>
      </c>
      <c r="B703" s="127" t="s">
        <v>754</v>
      </c>
      <c r="C703" s="127" t="s">
        <v>1317</v>
      </c>
      <c r="D703" s="127" t="s">
        <v>1317</v>
      </c>
      <c r="E703" s="127" t="s">
        <v>1317</v>
      </c>
      <c r="F703" s="127" t="s">
        <v>1317</v>
      </c>
      <c r="G703" s="127" t="s">
        <v>1317</v>
      </c>
      <c r="H703" s="127" t="s">
        <v>1317</v>
      </c>
      <c r="I703" s="127" t="s">
        <v>1317</v>
      </c>
      <c r="J703" s="127">
        <v>139.08362147</v>
      </c>
      <c r="K703" s="127" t="s">
        <v>1317</v>
      </c>
      <c r="L703" s="127" t="s">
        <v>1317</v>
      </c>
      <c r="M703" s="127">
        <v>139.08362147</v>
      </c>
    </row>
    <row r="704" spans="1:13" s="67" customFormat="1" ht="15" customHeight="1">
      <c r="A704" s="204">
        <v>698</v>
      </c>
      <c r="B704" s="146" t="s">
        <v>476</v>
      </c>
      <c r="C704" s="146" t="s">
        <v>1317</v>
      </c>
      <c r="D704" s="146">
        <v>137.60374033000002</v>
      </c>
      <c r="E704" s="146" t="s">
        <v>1317</v>
      </c>
      <c r="F704" s="146" t="s">
        <v>1317</v>
      </c>
      <c r="G704" s="146" t="s">
        <v>1317</v>
      </c>
      <c r="H704" s="146" t="s">
        <v>1317</v>
      </c>
      <c r="I704" s="146" t="s">
        <v>1317</v>
      </c>
      <c r="J704" s="146" t="s">
        <v>1317</v>
      </c>
      <c r="K704" s="146" t="s">
        <v>1317</v>
      </c>
      <c r="L704" s="146" t="s">
        <v>1317</v>
      </c>
      <c r="M704" s="146">
        <v>137.60374033000002</v>
      </c>
    </row>
    <row r="705" spans="1:13" ht="15" customHeight="1">
      <c r="A705" s="203">
        <v>699</v>
      </c>
      <c r="B705" s="127" t="s">
        <v>822</v>
      </c>
      <c r="C705" s="127" t="s">
        <v>1317</v>
      </c>
      <c r="D705" s="127" t="s">
        <v>1317</v>
      </c>
      <c r="E705" s="127">
        <v>48.995454409999994</v>
      </c>
      <c r="F705" s="127" t="s">
        <v>1317</v>
      </c>
      <c r="G705" s="127" t="s">
        <v>1317</v>
      </c>
      <c r="H705" s="127" t="s">
        <v>1317</v>
      </c>
      <c r="I705" s="127">
        <v>51.184726869999999</v>
      </c>
      <c r="J705" s="127" t="s">
        <v>1317</v>
      </c>
      <c r="K705" s="127">
        <v>37.290292630000003</v>
      </c>
      <c r="L705" s="127" t="s">
        <v>1317</v>
      </c>
      <c r="M705" s="127">
        <v>137.47047391000001</v>
      </c>
    </row>
    <row r="706" spans="1:13" s="67" customFormat="1" ht="15" customHeight="1">
      <c r="A706" s="204">
        <v>700</v>
      </c>
      <c r="B706" s="146" t="s">
        <v>14</v>
      </c>
      <c r="C706" s="146" t="s">
        <v>1317</v>
      </c>
      <c r="D706" s="146">
        <v>76.406121859999999</v>
      </c>
      <c r="E706" s="146" t="s">
        <v>1317</v>
      </c>
      <c r="F706" s="146" t="s">
        <v>1317</v>
      </c>
      <c r="G706" s="146" t="s">
        <v>1317</v>
      </c>
      <c r="H706" s="146" t="s">
        <v>1317</v>
      </c>
      <c r="I706" s="146" t="s">
        <v>1317</v>
      </c>
      <c r="J706" s="146">
        <v>58.300584969999996</v>
      </c>
      <c r="K706" s="146" t="s">
        <v>1317</v>
      </c>
      <c r="L706" s="146" t="s">
        <v>1317</v>
      </c>
      <c r="M706" s="146">
        <v>134.70670683</v>
      </c>
    </row>
    <row r="707" spans="1:13" ht="15" customHeight="1">
      <c r="A707" s="203">
        <v>701</v>
      </c>
      <c r="B707" s="127" t="s">
        <v>1066</v>
      </c>
      <c r="C707" s="127" t="s">
        <v>1317</v>
      </c>
      <c r="D707" s="127" t="s">
        <v>1317</v>
      </c>
      <c r="E707" s="127" t="s">
        <v>1317</v>
      </c>
      <c r="F707" s="127" t="s">
        <v>1317</v>
      </c>
      <c r="G707" s="127" t="s">
        <v>1317</v>
      </c>
      <c r="H707" s="127" t="s">
        <v>1317</v>
      </c>
      <c r="I707" s="127">
        <v>133.87219274</v>
      </c>
      <c r="J707" s="127" t="s">
        <v>1317</v>
      </c>
      <c r="K707" s="127" t="s">
        <v>1317</v>
      </c>
      <c r="L707" s="127" t="s">
        <v>1317</v>
      </c>
      <c r="M707" s="127">
        <v>133.87219274</v>
      </c>
    </row>
    <row r="708" spans="1:13" s="67" customFormat="1" ht="15" customHeight="1">
      <c r="A708" s="204">
        <v>702</v>
      </c>
      <c r="B708" s="146" t="s">
        <v>194</v>
      </c>
      <c r="C708" s="146" t="s">
        <v>1317</v>
      </c>
      <c r="D708" s="146" t="s">
        <v>1317</v>
      </c>
      <c r="E708" s="146" t="s">
        <v>1317</v>
      </c>
      <c r="F708" s="146" t="s">
        <v>1317</v>
      </c>
      <c r="G708" s="146" t="s">
        <v>1317</v>
      </c>
      <c r="H708" s="146" t="s">
        <v>1317</v>
      </c>
      <c r="I708" s="146" t="s">
        <v>1317</v>
      </c>
      <c r="J708" s="146" t="s">
        <v>1317</v>
      </c>
      <c r="K708" s="146">
        <v>131.61743826</v>
      </c>
      <c r="L708" s="146" t="s">
        <v>1317</v>
      </c>
      <c r="M708" s="146">
        <v>131.61743826</v>
      </c>
    </row>
    <row r="709" spans="1:13" ht="15" customHeight="1">
      <c r="A709" s="203">
        <v>703</v>
      </c>
      <c r="B709" s="127" t="s">
        <v>833</v>
      </c>
      <c r="C709" s="127" t="s">
        <v>1317</v>
      </c>
      <c r="D709" s="127" t="s">
        <v>1317</v>
      </c>
      <c r="E709" s="127" t="s">
        <v>1317</v>
      </c>
      <c r="F709" s="127" t="s">
        <v>1317</v>
      </c>
      <c r="G709" s="127" t="s">
        <v>1317</v>
      </c>
      <c r="H709" s="127" t="s">
        <v>1317</v>
      </c>
      <c r="I709" s="127" t="s">
        <v>1317</v>
      </c>
      <c r="J709" s="127">
        <v>130.83777228</v>
      </c>
      <c r="K709" s="127" t="s">
        <v>1317</v>
      </c>
      <c r="L709" s="127" t="s">
        <v>1317</v>
      </c>
      <c r="M709" s="127">
        <v>130.83777228</v>
      </c>
    </row>
    <row r="710" spans="1:13" s="67" customFormat="1" ht="15" customHeight="1">
      <c r="A710" s="204">
        <v>704</v>
      </c>
      <c r="B710" s="146" t="s">
        <v>961</v>
      </c>
      <c r="C710" s="146" t="s">
        <v>1317</v>
      </c>
      <c r="D710" s="146" t="s">
        <v>1317</v>
      </c>
      <c r="E710" s="146">
        <v>34.045452229999995</v>
      </c>
      <c r="F710" s="146" t="s">
        <v>1317</v>
      </c>
      <c r="G710" s="146">
        <v>95.650842560000001</v>
      </c>
      <c r="H710" s="146" t="s">
        <v>1317</v>
      </c>
      <c r="I710" s="146" t="s">
        <v>1317</v>
      </c>
      <c r="J710" s="146" t="s">
        <v>1317</v>
      </c>
      <c r="K710" s="146" t="s">
        <v>1317</v>
      </c>
      <c r="L710" s="146" t="s">
        <v>1317</v>
      </c>
      <c r="M710" s="146">
        <v>129.69629479</v>
      </c>
    </row>
    <row r="711" spans="1:13" ht="15" customHeight="1">
      <c r="A711" s="203">
        <v>705</v>
      </c>
      <c r="B711" s="127" t="s">
        <v>567</v>
      </c>
      <c r="C711" s="127" t="s">
        <v>1317</v>
      </c>
      <c r="D711" s="127">
        <v>8.1521186500000002</v>
      </c>
      <c r="E711" s="127">
        <v>121.43905882999999</v>
      </c>
      <c r="F711" s="127" t="s">
        <v>1317</v>
      </c>
      <c r="G711" s="127" t="s">
        <v>1317</v>
      </c>
      <c r="H711" s="127" t="s">
        <v>1317</v>
      </c>
      <c r="I711" s="127" t="s">
        <v>1317</v>
      </c>
      <c r="J711" s="127" t="s">
        <v>1317</v>
      </c>
      <c r="K711" s="127" t="s">
        <v>1317</v>
      </c>
      <c r="L711" s="127" t="s">
        <v>1317</v>
      </c>
      <c r="M711" s="127">
        <v>129.59117748</v>
      </c>
    </row>
    <row r="712" spans="1:13" s="67" customFormat="1" ht="15" customHeight="1">
      <c r="A712" s="204">
        <v>706</v>
      </c>
      <c r="B712" s="146" t="s">
        <v>1053</v>
      </c>
      <c r="C712" s="146" t="s">
        <v>1317</v>
      </c>
      <c r="D712" s="146" t="s">
        <v>1317</v>
      </c>
      <c r="E712" s="146" t="s">
        <v>1317</v>
      </c>
      <c r="F712" s="146" t="s">
        <v>1317</v>
      </c>
      <c r="G712" s="146" t="s">
        <v>1317</v>
      </c>
      <c r="H712" s="146" t="s">
        <v>1317</v>
      </c>
      <c r="I712" s="146" t="s">
        <v>1317</v>
      </c>
      <c r="J712" s="146">
        <v>128.27634082</v>
      </c>
      <c r="K712" s="146" t="s">
        <v>1317</v>
      </c>
      <c r="L712" s="146" t="s">
        <v>1317</v>
      </c>
      <c r="M712" s="146">
        <v>128.27634082</v>
      </c>
    </row>
    <row r="713" spans="1:13" ht="15" customHeight="1">
      <c r="A713" s="203">
        <v>707</v>
      </c>
      <c r="B713" s="127" t="s">
        <v>1222</v>
      </c>
      <c r="C713" s="127" t="s">
        <v>1317</v>
      </c>
      <c r="D713" s="127">
        <v>38.032269549999995</v>
      </c>
      <c r="E713" s="127">
        <v>90.112571360000004</v>
      </c>
      <c r="F713" s="127" t="s">
        <v>1317</v>
      </c>
      <c r="G713" s="127" t="s">
        <v>1317</v>
      </c>
      <c r="H713" s="127" t="s">
        <v>1317</v>
      </c>
      <c r="I713" s="127" t="s">
        <v>1317</v>
      </c>
      <c r="J713" s="127" t="s">
        <v>1317</v>
      </c>
      <c r="K713" s="127" t="s">
        <v>1317</v>
      </c>
      <c r="L713" s="127" t="s">
        <v>1317</v>
      </c>
      <c r="M713" s="127">
        <v>128.14484091</v>
      </c>
    </row>
    <row r="714" spans="1:13" s="67" customFormat="1" ht="15" customHeight="1">
      <c r="A714" s="204">
        <v>708</v>
      </c>
      <c r="B714" s="146" t="s">
        <v>1129</v>
      </c>
      <c r="C714" s="146" t="s">
        <v>1317</v>
      </c>
      <c r="D714" s="146">
        <v>19.669245889999999</v>
      </c>
      <c r="E714" s="146">
        <v>85.498607329999999</v>
      </c>
      <c r="F714" s="146" t="s">
        <v>1317</v>
      </c>
      <c r="G714" s="146" t="s">
        <v>1317</v>
      </c>
      <c r="H714" s="146" t="s">
        <v>1317</v>
      </c>
      <c r="I714" s="146" t="s">
        <v>1317</v>
      </c>
      <c r="J714" s="146">
        <v>22.91336415</v>
      </c>
      <c r="K714" s="146" t="s">
        <v>1317</v>
      </c>
      <c r="L714" s="146" t="s">
        <v>1317</v>
      </c>
      <c r="M714" s="146">
        <v>128.08121736999999</v>
      </c>
    </row>
    <row r="715" spans="1:13" ht="15" customHeight="1">
      <c r="A715" s="203">
        <v>709</v>
      </c>
      <c r="B715" s="127" t="s">
        <v>1183</v>
      </c>
      <c r="C715" s="127" t="s">
        <v>1317</v>
      </c>
      <c r="D715" s="127" t="s">
        <v>1317</v>
      </c>
      <c r="E715" s="127" t="s">
        <v>1317</v>
      </c>
      <c r="F715" s="127" t="s">
        <v>1317</v>
      </c>
      <c r="G715" s="127" t="s">
        <v>1317</v>
      </c>
      <c r="H715" s="127" t="s">
        <v>1317</v>
      </c>
      <c r="I715" s="127">
        <v>67.161260810000002</v>
      </c>
      <c r="J715" s="127">
        <v>60.210046749999997</v>
      </c>
      <c r="K715" s="127" t="s">
        <v>1317</v>
      </c>
      <c r="L715" s="127" t="s">
        <v>1317</v>
      </c>
      <c r="M715" s="127">
        <v>127.37130755999999</v>
      </c>
    </row>
    <row r="716" spans="1:13" s="67" customFormat="1" ht="15" customHeight="1">
      <c r="A716" s="204">
        <v>710</v>
      </c>
      <c r="B716" s="146" t="s">
        <v>925</v>
      </c>
      <c r="C716" s="146" t="s">
        <v>1317</v>
      </c>
      <c r="D716" s="146" t="s">
        <v>1317</v>
      </c>
      <c r="E716" s="146" t="s">
        <v>1317</v>
      </c>
      <c r="F716" s="146" t="s">
        <v>1317</v>
      </c>
      <c r="G716" s="146" t="s">
        <v>1317</v>
      </c>
      <c r="H716" s="146" t="s">
        <v>1317</v>
      </c>
      <c r="I716" s="146" t="s">
        <v>1317</v>
      </c>
      <c r="J716" s="146">
        <v>126.78839624</v>
      </c>
      <c r="K716" s="146" t="s">
        <v>1317</v>
      </c>
      <c r="L716" s="146" t="s">
        <v>1317</v>
      </c>
      <c r="M716" s="146">
        <v>126.78839624</v>
      </c>
    </row>
    <row r="717" spans="1:13" ht="15" customHeight="1">
      <c r="A717" s="203">
        <v>711</v>
      </c>
      <c r="B717" s="127" t="s">
        <v>404</v>
      </c>
      <c r="C717" s="127" t="s">
        <v>1317</v>
      </c>
      <c r="D717" s="127">
        <v>10.40807236</v>
      </c>
      <c r="E717" s="127">
        <v>114.62846455</v>
      </c>
      <c r="F717" s="127" t="s">
        <v>1317</v>
      </c>
      <c r="G717" s="127" t="s">
        <v>1317</v>
      </c>
      <c r="H717" s="127" t="s">
        <v>1317</v>
      </c>
      <c r="I717" s="127" t="s">
        <v>1317</v>
      </c>
      <c r="J717" s="127" t="s">
        <v>1317</v>
      </c>
      <c r="K717" s="127" t="s">
        <v>1317</v>
      </c>
      <c r="L717" s="127" t="s">
        <v>1317</v>
      </c>
      <c r="M717" s="127">
        <v>125.03653691000001</v>
      </c>
    </row>
    <row r="718" spans="1:13" s="67" customFormat="1" ht="15" customHeight="1">
      <c r="A718" s="204">
        <v>712</v>
      </c>
      <c r="B718" s="146" t="s">
        <v>776</v>
      </c>
      <c r="C718" s="146" t="s">
        <v>1317</v>
      </c>
      <c r="D718" s="146">
        <v>124.71427104999999</v>
      </c>
      <c r="E718" s="146" t="s">
        <v>1317</v>
      </c>
      <c r="F718" s="146" t="s">
        <v>1317</v>
      </c>
      <c r="G718" s="146" t="s">
        <v>1317</v>
      </c>
      <c r="H718" s="146" t="s">
        <v>1317</v>
      </c>
      <c r="I718" s="146" t="s">
        <v>1317</v>
      </c>
      <c r="J718" s="146" t="s">
        <v>1317</v>
      </c>
      <c r="K718" s="146" t="s">
        <v>1317</v>
      </c>
      <c r="L718" s="146" t="s">
        <v>1317</v>
      </c>
      <c r="M718" s="146">
        <v>124.71427104999999</v>
      </c>
    </row>
    <row r="719" spans="1:13" ht="15" customHeight="1">
      <c r="A719" s="203">
        <v>713</v>
      </c>
      <c r="B719" s="127" t="s">
        <v>61</v>
      </c>
      <c r="C719" s="127" t="s">
        <v>1317</v>
      </c>
      <c r="D719" s="127" t="s">
        <v>1317</v>
      </c>
      <c r="E719" s="127" t="s">
        <v>1317</v>
      </c>
      <c r="F719" s="127" t="s">
        <v>1317</v>
      </c>
      <c r="G719" s="127" t="s">
        <v>1317</v>
      </c>
      <c r="H719" s="127" t="s">
        <v>1317</v>
      </c>
      <c r="I719" s="127">
        <v>124.59451808</v>
      </c>
      <c r="J719" s="127" t="s">
        <v>1317</v>
      </c>
      <c r="K719" s="127" t="s">
        <v>1317</v>
      </c>
      <c r="L719" s="127" t="s">
        <v>1317</v>
      </c>
      <c r="M719" s="127">
        <v>124.59451808</v>
      </c>
    </row>
    <row r="720" spans="1:13" s="67" customFormat="1" ht="15" customHeight="1">
      <c r="A720" s="204">
        <v>714</v>
      </c>
      <c r="B720" s="146" t="s">
        <v>1144</v>
      </c>
      <c r="C720" s="146" t="s">
        <v>1317</v>
      </c>
      <c r="D720" s="146" t="s">
        <v>1317</v>
      </c>
      <c r="E720" s="146">
        <v>57.380338930000001</v>
      </c>
      <c r="F720" s="146" t="s">
        <v>1317</v>
      </c>
      <c r="G720" s="146" t="s">
        <v>1317</v>
      </c>
      <c r="H720" s="146" t="s">
        <v>1317</v>
      </c>
      <c r="I720" s="146" t="s">
        <v>1317</v>
      </c>
      <c r="J720" s="146" t="s">
        <v>1317</v>
      </c>
      <c r="K720" s="146">
        <v>67.073732939999999</v>
      </c>
      <c r="L720" s="146" t="s">
        <v>1317</v>
      </c>
      <c r="M720" s="146">
        <v>124.45407187000001</v>
      </c>
    </row>
    <row r="721" spans="1:13" ht="15" customHeight="1">
      <c r="A721" s="203">
        <v>715</v>
      </c>
      <c r="B721" s="127" t="s">
        <v>591</v>
      </c>
      <c r="C721" s="127" t="s">
        <v>1317</v>
      </c>
      <c r="D721" s="127">
        <v>6.0759217400000001</v>
      </c>
      <c r="E721" s="127">
        <v>97.864371550000001</v>
      </c>
      <c r="F721" s="127" t="s">
        <v>1317</v>
      </c>
      <c r="G721" s="127" t="s">
        <v>1317</v>
      </c>
      <c r="H721" s="127" t="s">
        <v>1317</v>
      </c>
      <c r="I721" s="127">
        <v>19.729991429999998</v>
      </c>
      <c r="J721" s="127" t="s">
        <v>1317</v>
      </c>
      <c r="K721" s="127" t="s">
        <v>1317</v>
      </c>
      <c r="L721" s="127" t="s">
        <v>1317</v>
      </c>
      <c r="M721" s="127">
        <v>123.67028472</v>
      </c>
    </row>
    <row r="722" spans="1:13" s="67" customFormat="1" ht="15" customHeight="1">
      <c r="A722" s="204">
        <v>716</v>
      </c>
      <c r="B722" s="146" t="s">
        <v>1414</v>
      </c>
      <c r="C722" s="146" t="s">
        <v>1317</v>
      </c>
      <c r="D722" s="146" t="s">
        <v>1317</v>
      </c>
      <c r="E722" s="146">
        <v>122.95226916</v>
      </c>
      <c r="F722" s="146" t="s">
        <v>1317</v>
      </c>
      <c r="G722" s="146" t="s">
        <v>1317</v>
      </c>
      <c r="H722" s="146" t="s">
        <v>1317</v>
      </c>
      <c r="I722" s="146" t="s">
        <v>1317</v>
      </c>
      <c r="J722" s="146" t="s">
        <v>1317</v>
      </c>
      <c r="K722" s="146" t="s">
        <v>1317</v>
      </c>
      <c r="L722" s="146" t="s">
        <v>1317</v>
      </c>
      <c r="M722" s="146">
        <v>122.95226916</v>
      </c>
    </row>
    <row r="723" spans="1:13" ht="15" customHeight="1">
      <c r="A723" s="203">
        <v>717</v>
      </c>
      <c r="B723" s="127" t="s">
        <v>38</v>
      </c>
      <c r="C723" s="127" t="s">
        <v>1317</v>
      </c>
      <c r="D723" s="127" t="s">
        <v>1317</v>
      </c>
      <c r="E723" s="127" t="s">
        <v>1317</v>
      </c>
      <c r="F723" s="127" t="s">
        <v>1317</v>
      </c>
      <c r="G723" s="127" t="s">
        <v>1317</v>
      </c>
      <c r="H723" s="127" t="s">
        <v>1317</v>
      </c>
      <c r="I723" s="127" t="s">
        <v>1317</v>
      </c>
      <c r="J723" s="127">
        <v>121.04397581000001</v>
      </c>
      <c r="K723" s="127" t="s">
        <v>1317</v>
      </c>
      <c r="L723" s="127" t="s">
        <v>1317</v>
      </c>
      <c r="M723" s="127">
        <v>121.04397581000001</v>
      </c>
    </row>
    <row r="724" spans="1:13" s="67" customFormat="1" ht="15" customHeight="1">
      <c r="A724" s="204">
        <v>718</v>
      </c>
      <c r="B724" s="146" t="s">
        <v>733</v>
      </c>
      <c r="C724" s="146">
        <v>71.96451368000001</v>
      </c>
      <c r="D724" s="146">
        <v>3.5162600499999996</v>
      </c>
      <c r="E724" s="146">
        <v>35.87369794</v>
      </c>
      <c r="F724" s="146" t="s">
        <v>1317</v>
      </c>
      <c r="G724" s="146" t="s">
        <v>1317</v>
      </c>
      <c r="H724" s="146" t="s">
        <v>1317</v>
      </c>
      <c r="I724" s="146">
        <v>6.6212006399999996</v>
      </c>
      <c r="J724" s="146" t="s">
        <v>1317</v>
      </c>
      <c r="K724" s="146" t="s">
        <v>1317</v>
      </c>
      <c r="L724" s="146" t="s">
        <v>1317</v>
      </c>
      <c r="M724" s="146">
        <v>117.97567231000001</v>
      </c>
    </row>
    <row r="725" spans="1:13" ht="15" customHeight="1">
      <c r="A725" s="203">
        <v>719</v>
      </c>
      <c r="B725" s="127" t="s">
        <v>19</v>
      </c>
      <c r="C725" s="127">
        <v>10.775535710000002</v>
      </c>
      <c r="D725" s="127">
        <v>53.362879</v>
      </c>
      <c r="E725" s="127">
        <v>53.722569669999999</v>
      </c>
      <c r="F725" s="127" t="s">
        <v>1317</v>
      </c>
      <c r="G725" s="127" t="s">
        <v>1317</v>
      </c>
      <c r="H725" s="127" t="s">
        <v>1317</v>
      </c>
      <c r="I725" s="127" t="s">
        <v>1317</v>
      </c>
      <c r="J725" s="127" t="s">
        <v>1317</v>
      </c>
      <c r="K725" s="127" t="s">
        <v>1317</v>
      </c>
      <c r="L725" s="127" t="s">
        <v>1317</v>
      </c>
      <c r="M725" s="127">
        <v>117.86098438</v>
      </c>
    </row>
    <row r="726" spans="1:13" s="67" customFormat="1" ht="15" customHeight="1">
      <c r="A726" s="204">
        <v>720</v>
      </c>
      <c r="B726" s="146" t="s">
        <v>946</v>
      </c>
      <c r="C726" s="146" t="s">
        <v>1317</v>
      </c>
      <c r="D726" s="146" t="s">
        <v>1317</v>
      </c>
      <c r="E726" s="146" t="s">
        <v>1317</v>
      </c>
      <c r="F726" s="146" t="s">
        <v>1317</v>
      </c>
      <c r="G726" s="146" t="s">
        <v>1317</v>
      </c>
      <c r="H726" s="146" t="s">
        <v>1317</v>
      </c>
      <c r="I726" s="146" t="s">
        <v>1317</v>
      </c>
      <c r="J726" s="146" t="s">
        <v>1317</v>
      </c>
      <c r="K726" s="146">
        <v>117.78370459</v>
      </c>
      <c r="L726" s="146" t="s">
        <v>1317</v>
      </c>
      <c r="M726" s="146">
        <v>117.78370459</v>
      </c>
    </row>
    <row r="727" spans="1:13" ht="15" customHeight="1">
      <c r="A727" s="203">
        <v>721</v>
      </c>
      <c r="B727" s="127" t="s">
        <v>367</v>
      </c>
      <c r="C727" s="127" t="s">
        <v>1317</v>
      </c>
      <c r="D727" s="127">
        <v>104.03034932</v>
      </c>
      <c r="E727" s="127">
        <v>12.77848563</v>
      </c>
      <c r="F727" s="127" t="s">
        <v>1317</v>
      </c>
      <c r="G727" s="127" t="s">
        <v>1317</v>
      </c>
      <c r="H727" s="127" t="s">
        <v>1317</v>
      </c>
      <c r="I727" s="127" t="s">
        <v>1317</v>
      </c>
      <c r="J727" s="127" t="s">
        <v>1317</v>
      </c>
      <c r="K727" s="127" t="s">
        <v>1317</v>
      </c>
      <c r="L727" s="127" t="s">
        <v>1317</v>
      </c>
      <c r="M727" s="127">
        <v>116.80883495</v>
      </c>
    </row>
    <row r="728" spans="1:13" s="67" customFormat="1" ht="15" customHeight="1">
      <c r="A728" s="204">
        <v>722</v>
      </c>
      <c r="B728" s="146" t="s">
        <v>33</v>
      </c>
      <c r="C728" s="146" t="s">
        <v>1317</v>
      </c>
      <c r="D728" s="146" t="s">
        <v>1317</v>
      </c>
      <c r="E728" s="146">
        <v>116.77645187003</v>
      </c>
      <c r="F728" s="146" t="s">
        <v>1317</v>
      </c>
      <c r="G728" s="146" t="s">
        <v>1317</v>
      </c>
      <c r="H728" s="146" t="s">
        <v>1317</v>
      </c>
      <c r="I728" s="146" t="s">
        <v>1317</v>
      </c>
      <c r="J728" s="146" t="s">
        <v>1317</v>
      </c>
      <c r="K728" s="146" t="s">
        <v>1317</v>
      </c>
      <c r="L728" s="146" t="s">
        <v>1317</v>
      </c>
      <c r="M728" s="146">
        <v>116.77645187003</v>
      </c>
    </row>
    <row r="729" spans="1:13" ht="15" customHeight="1">
      <c r="A729" s="203">
        <v>723</v>
      </c>
      <c r="B729" s="127" t="s">
        <v>836</v>
      </c>
      <c r="C729" s="127" t="s">
        <v>1317</v>
      </c>
      <c r="D729" s="127" t="s">
        <v>1317</v>
      </c>
      <c r="E729" s="127">
        <v>20.027376459999999</v>
      </c>
      <c r="F729" s="127" t="s">
        <v>1317</v>
      </c>
      <c r="G729" s="127" t="s">
        <v>1317</v>
      </c>
      <c r="H729" s="127" t="s">
        <v>1317</v>
      </c>
      <c r="I729" s="127" t="s">
        <v>1317</v>
      </c>
      <c r="J729" s="127">
        <v>96.415060760000003</v>
      </c>
      <c r="K729" s="127" t="s">
        <v>1317</v>
      </c>
      <c r="L729" s="127" t="s">
        <v>1317</v>
      </c>
      <c r="M729" s="127">
        <v>116.44243722</v>
      </c>
    </row>
    <row r="730" spans="1:13" s="67" customFormat="1" ht="15" customHeight="1">
      <c r="A730" s="204">
        <v>724</v>
      </c>
      <c r="B730" s="146" t="s">
        <v>1364</v>
      </c>
      <c r="C730" s="146" t="s">
        <v>1317</v>
      </c>
      <c r="D730" s="146" t="s">
        <v>1317</v>
      </c>
      <c r="E730" s="146" t="s">
        <v>1317</v>
      </c>
      <c r="F730" s="146" t="s">
        <v>1317</v>
      </c>
      <c r="G730" s="146" t="s">
        <v>1317</v>
      </c>
      <c r="H730" s="146" t="s">
        <v>1317</v>
      </c>
      <c r="I730" s="146">
        <v>115.95281858</v>
      </c>
      <c r="J730" s="146" t="s">
        <v>1317</v>
      </c>
      <c r="K730" s="146" t="s">
        <v>1317</v>
      </c>
      <c r="L730" s="146" t="s">
        <v>1317</v>
      </c>
      <c r="M730" s="146">
        <v>115.95281858</v>
      </c>
    </row>
    <row r="731" spans="1:13" ht="15" customHeight="1">
      <c r="A731" s="203">
        <v>725</v>
      </c>
      <c r="B731" s="127" t="s">
        <v>11</v>
      </c>
      <c r="C731" s="127">
        <v>9.9008123300000008</v>
      </c>
      <c r="D731" s="127">
        <v>105.45992371999999</v>
      </c>
      <c r="E731" s="127" t="s">
        <v>1317</v>
      </c>
      <c r="F731" s="127" t="s">
        <v>1317</v>
      </c>
      <c r="G731" s="127" t="s">
        <v>1317</v>
      </c>
      <c r="H731" s="127" t="s">
        <v>1317</v>
      </c>
      <c r="I731" s="127" t="s">
        <v>1317</v>
      </c>
      <c r="J731" s="127" t="s">
        <v>1317</v>
      </c>
      <c r="K731" s="127" t="s">
        <v>1317</v>
      </c>
      <c r="L731" s="127" t="s">
        <v>1317</v>
      </c>
      <c r="M731" s="127">
        <v>115.36073604999999</v>
      </c>
    </row>
    <row r="732" spans="1:13" s="67" customFormat="1" ht="15" customHeight="1">
      <c r="A732" s="204">
        <v>726</v>
      </c>
      <c r="B732" s="146" t="s">
        <v>26</v>
      </c>
      <c r="C732" s="146" t="s">
        <v>1317</v>
      </c>
      <c r="D732" s="146" t="s">
        <v>1317</v>
      </c>
      <c r="E732" s="146">
        <v>112.91073951</v>
      </c>
      <c r="F732" s="146" t="s">
        <v>1317</v>
      </c>
      <c r="G732" s="146" t="s">
        <v>1317</v>
      </c>
      <c r="H732" s="146" t="s">
        <v>1317</v>
      </c>
      <c r="I732" s="146" t="s">
        <v>1317</v>
      </c>
      <c r="J732" s="146" t="s">
        <v>1317</v>
      </c>
      <c r="K732" s="146" t="s">
        <v>1317</v>
      </c>
      <c r="L732" s="146" t="s">
        <v>1317</v>
      </c>
      <c r="M732" s="146">
        <v>112.91073951</v>
      </c>
    </row>
    <row r="733" spans="1:13" ht="15" customHeight="1">
      <c r="A733" s="203">
        <v>727</v>
      </c>
      <c r="B733" s="127" t="s">
        <v>1118</v>
      </c>
      <c r="C733" s="127">
        <v>110.93127865000001</v>
      </c>
      <c r="D733" s="127" t="s">
        <v>1317</v>
      </c>
      <c r="E733" s="127" t="s">
        <v>1317</v>
      </c>
      <c r="F733" s="127" t="s">
        <v>1317</v>
      </c>
      <c r="G733" s="127" t="s">
        <v>1317</v>
      </c>
      <c r="H733" s="127" t="s">
        <v>1317</v>
      </c>
      <c r="I733" s="127" t="s">
        <v>1317</v>
      </c>
      <c r="J733" s="127" t="s">
        <v>1317</v>
      </c>
      <c r="K733" s="127" t="s">
        <v>1317</v>
      </c>
      <c r="L733" s="127" t="s">
        <v>1317</v>
      </c>
      <c r="M733" s="127">
        <v>110.93127865000001</v>
      </c>
    </row>
    <row r="734" spans="1:13" s="67" customFormat="1" ht="15" customHeight="1">
      <c r="A734" s="204">
        <v>728</v>
      </c>
      <c r="B734" s="146" t="s">
        <v>8</v>
      </c>
      <c r="C734" s="146" t="s">
        <v>1317</v>
      </c>
      <c r="D734" s="146" t="s">
        <v>1317</v>
      </c>
      <c r="E734" s="146" t="s">
        <v>1317</v>
      </c>
      <c r="F734" s="146" t="s">
        <v>1317</v>
      </c>
      <c r="G734" s="146" t="s">
        <v>1317</v>
      </c>
      <c r="H734" s="146" t="s">
        <v>1317</v>
      </c>
      <c r="I734" s="146">
        <v>55.84130175</v>
      </c>
      <c r="J734" s="146">
        <v>54.944868360000001</v>
      </c>
      <c r="K734" s="146" t="s">
        <v>1317</v>
      </c>
      <c r="L734" s="146" t="s">
        <v>1317</v>
      </c>
      <c r="M734" s="146">
        <v>110.78617011</v>
      </c>
    </row>
    <row r="735" spans="1:13" ht="15" customHeight="1">
      <c r="A735" s="203">
        <v>729</v>
      </c>
      <c r="B735" s="127" t="s">
        <v>20</v>
      </c>
      <c r="C735" s="127" t="s">
        <v>1317</v>
      </c>
      <c r="D735" s="127" t="s">
        <v>1317</v>
      </c>
      <c r="E735" s="127">
        <v>2.34667644</v>
      </c>
      <c r="F735" s="127" t="s">
        <v>1317</v>
      </c>
      <c r="G735" s="127" t="s">
        <v>1317</v>
      </c>
      <c r="H735" s="127" t="s">
        <v>1317</v>
      </c>
      <c r="I735" s="127" t="s">
        <v>1317</v>
      </c>
      <c r="J735" s="127">
        <v>106.62603951999999</v>
      </c>
      <c r="K735" s="127" t="s">
        <v>1317</v>
      </c>
      <c r="L735" s="127" t="s">
        <v>1317</v>
      </c>
      <c r="M735" s="127">
        <v>108.97271595999999</v>
      </c>
    </row>
    <row r="736" spans="1:13" s="67" customFormat="1" ht="15" customHeight="1">
      <c r="A736" s="204">
        <v>730</v>
      </c>
      <c r="B736" s="146" t="s">
        <v>1032</v>
      </c>
      <c r="C736" s="146" t="s">
        <v>1317</v>
      </c>
      <c r="D736" s="146" t="s">
        <v>1317</v>
      </c>
      <c r="E736" s="146">
        <v>108.8844967</v>
      </c>
      <c r="F736" s="146" t="s">
        <v>1317</v>
      </c>
      <c r="G736" s="146" t="s">
        <v>1317</v>
      </c>
      <c r="H736" s="146" t="s">
        <v>1317</v>
      </c>
      <c r="I736" s="146" t="s">
        <v>1317</v>
      </c>
      <c r="J736" s="146" t="s">
        <v>1317</v>
      </c>
      <c r="K736" s="146" t="s">
        <v>1317</v>
      </c>
      <c r="L736" s="146" t="s">
        <v>1317</v>
      </c>
      <c r="M736" s="146">
        <v>108.8844967</v>
      </c>
    </row>
    <row r="737" spans="1:13" ht="15" customHeight="1">
      <c r="A737" s="203">
        <v>731</v>
      </c>
      <c r="B737" s="127" t="s">
        <v>855</v>
      </c>
      <c r="C737" s="127">
        <v>3.7771403599999998</v>
      </c>
      <c r="D737" s="127">
        <v>31.130741989999997</v>
      </c>
      <c r="E737" s="127">
        <v>73.926136099999994</v>
      </c>
      <c r="F737" s="127" t="s">
        <v>1317</v>
      </c>
      <c r="G737" s="127" t="s">
        <v>1317</v>
      </c>
      <c r="H737" s="127" t="s">
        <v>1317</v>
      </c>
      <c r="I737" s="127" t="s">
        <v>1317</v>
      </c>
      <c r="J737" s="127" t="s">
        <v>1317</v>
      </c>
      <c r="K737" s="127" t="s">
        <v>1317</v>
      </c>
      <c r="L737" s="127" t="s">
        <v>1317</v>
      </c>
      <c r="M737" s="127">
        <v>108.83401844999999</v>
      </c>
    </row>
    <row r="738" spans="1:13" s="67" customFormat="1" ht="15" customHeight="1">
      <c r="A738" s="204">
        <v>732</v>
      </c>
      <c r="B738" s="146" t="s">
        <v>909</v>
      </c>
      <c r="C738" s="146" t="s">
        <v>1317</v>
      </c>
      <c r="D738" s="146" t="s">
        <v>1317</v>
      </c>
      <c r="E738" s="146" t="s">
        <v>1317</v>
      </c>
      <c r="F738" s="146" t="s">
        <v>1317</v>
      </c>
      <c r="G738" s="146" t="s">
        <v>1317</v>
      </c>
      <c r="H738" s="146" t="s">
        <v>1317</v>
      </c>
      <c r="I738" s="146">
        <v>108.56341984000001</v>
      </c>
      <c r="J738" s="146" t="s">
        <v>1317</v>
      </c>
      <c r="K738" s="146" t="s">
        <v>1317</v>
      </c>
      <c r="L738" s="146" t="s">
        <v>1317</v>
      </c>
      <c r="M738" s="146">
        <v>108.56341984000001</v>
      </c>
    </row>
    <row r="739" spans="1:13" ht="15" customHeight="1">
      <c r="A739" s="203">
        <v>733</v>
      </c>
      <c r="B739" s="127" t="s">
        <v>575</v>
      </c>
      <c r="C739" s="127" t="s">
        <v>1317</v>
      </c>
      <c r="D739" s="127" t="s">
        <v>1317</v>
      </c>
      <c r="E739" s="127" t="s">
        <v>1317</v>
      </c>
      <c r="F739" s="127" t="s">
        <v>1317</v>
      </c>
      <c r="G739" s="127" t="s">
        <v>1317</v>
      </c>
      <c r="H739" s="127" t="s">
        <v>1317</v>
      </c>
      <c r="I739" s="127" t="s">
        <v>1317</v>
      </c>
      <c r="J739" s="127">
        <v>108.21596756999999</v>
      </c>
      <c r="K739" s="127" t="s">
        <v>1317</v>
      </c>
      <c r="L739" s="127" t="s">
        <v>1317</v>
      </c>
      <c r="M739" s="127">
        <v>108.21596756999999</v>
      </c>
    </row>
    <row r="740" spans="1:13" s="67" customFormat="1" ht="15" customHeight="1">
      <c r="A740" s="204">
        <v>734</v>
      </c>
      <c r="B740" s="146" t="s">
        <v>73</v>
      </c>
      <c r="C740" s="146" t="s">
        <v>1317</v>
      </c>
      <c r="D740" s="146" t="s">
        <v>1317</v>
      </c>
      <c r="E740" s="146" t="s">
        <v>1317</v>
      </c>
      <c r="F740" s="146" t="s">
        <v>1317</v>
      </c>
      <c r="G740" s="146" t="s">
        <v>1317</v>
      </c>
      <c r="H740" s="146" t="s">
        <v>1317</v>
      </c>
      <c r="I740" s="146">
        <v>107.44267545000001</v>
      </c>
      <c r="J740" s="146" t="s">
        <v>1317</v>
      </c>
      <c r="K740" s="146" t="s">
        <v>1317</v>
      </c>
      <c r="L740" s="146" t="s">
        <v>1317</v>
      </c>
      <c r="M740" s="146">
        <v>107.44267545000001</v>
      </c>
    </row>
    <row r="741" spans="1:13" ht="15" customHeight="1">
      <c r="A741" s="203">
        <v>735</v>
      </c>
      <c r="B741" s="127" t="s">
        <v>269</v>
      </c>
      <c r="C741" s="127" t="s">
        <v>1317</v>
      </c>
      <c r="D741" s="127" t="s">
        <v>1317</v>
      </c>
      <c r="E741" s="127">
        <v>107.01782281</v>
      </c>
      <c r="F741" s="127" t="s">
        <v>1317</v>
      </c>
      <c r="G741" s="127" t="s">
        <v>1317</v>
      </c>
      <c r="H741" s="127" t="s">
        <v>1317</v>
      </c>
      <c r="I741" s="127" t="s">
        <v>1317</v>
      </c>
      <c r="J741" s="127" t="s">
        <v>1317</v>
      </c>
      <c r="K741" s="127" t="s">
        <v>1317</v>
      </c>
      <c r="L741" s="127" t="s">
        <v>1317</v>
      </c>
      <c r="M741" s="127">
        <v>107.01782281</v>
      </c>
    </row>
    <row r="742" spans="1:13" s="67" customFormat="1" ht="15" customHeight="1">
      <c r="A742" s="204">
        <v>736</v>
      </c>
      <c r="B742" s="146" t="s">
        <v>713</v>
      </c>
      <c r="C742" s="146" t="s">
        <v>1317</v>
      </c>
      <c r="D742" s="146" t="s">
        <v>1317</v>
      </c>
      <c r="E742" s="146" t="s">
        <v>1317</v>
      </c>
      <c r="F742" s="146" t="s">
        <v>1317</v>
      </c>
      <c r="G742" s="146" t="s">
        <v>1317</v>
      </c>
      <c r="H742" s="146" t="s">
        <v>1317</v>
      </c>
      <c r="I742" s="146" t="s">
        <v>1317</v>
      </c>
      <c r="J742" s="146">
        <v>105.94163304999999</v>
      </c>
      <c r="K742" s="146" t="s">
        <v>1317</v>
      </c>
      <c r="L742" s="146" t="s">
        <v>1317</v>
      </c>
      <c r="M742" s="146">
        <v>105.94163304999999</v>
      </c>
    </row>
    <row r="743" spans="1:13" ht="15" customHeight="1">
      <c r="A743" s="203">
        <v>737</v>
      </c>
      <c r="B743" s="127" t="s">
        <v>964</v>
      </c>
      <c r="C743" s="127" t="s">
        <v>1317</v>
      </c>
      <c r="D743" s="127" t="s">
        <v>1317</v>
      </c>
      <c r="E743" s="127">
        <v>47.337142380000003</v>
      </c>
      <c r="F743" s="127" t="s">
        <v>1317</v>
      </c>
      <c r="G743" s="127" t="s">
        <v>1317</v>
      </c>
      <c r="H743" s="127" t="s">
        <v>1317</v>
      </c>
      <c r="I743" s="127">
        <v>56.844285899999996</v>
      </c>
      <c r="J743" s="127" t="s">
        <v>1317</v>
      </c>
      <c r="K743" s="127" t="s">
        <v>1317</v>
      </c>
      <c r="L743" s="127" t="s">
        <v>1317</v>
      </c>
      <c r="M743" s="127">
        <v>104.18142828000001</v>
      </c>
    </row>
    <row r="744" spans="1:13" s="67" customFormat="1" ht="15" customHeight="1">
      <c r="A744" s="204">
        <v>738</v>
      </c>
      <c r="B744" s="146" t="s">
        <v>366</v>
      </c>
      <c r="C744" s="146" t="s">
        <v>1317</v>
      </c>
      <c r="D744" s="146" t="s">
        <v>1317</v>
      </c>
      <c r="E744" s="146">
        <v>103.6778137</v>
      </c>
      <c r="F744" s="146" t="s">
        <v>1317</v>
      </c>
      <c r="G744" s="146" t="s">
        <v>1317</v>
      </c>
      <c r="H744" s="146" t="s">
        <v>1317</v>
      </c>
      <c r="I744" s="146" t="s">
        <v>1317</v>
      </c>
      <c r="J744" s="146" t="s">
        <v>1317</v>
      </c>
      <c r="K744" s="146" t="s">
        <v>1317</v>
      </c>
      <c r="L744" s="146" t="s">
        <v>1317</v>
      </c>
      <c r="M744" s="146">
        <v>103.6778137</v>
      </c>
    </row>
    <row r="745" spans="1:13" ht="15" customHeight="1">
      <c r="A745" s="203">
        <v>739</v>
      </c>
      <c r="B745" s="127" t="s">
        <v>1171</v>
      </c>
      <c r="C745" s="127" t="s">
        <v>1317</v>
      </c>
      <c r="D745" s="127">
        <v>103.0571465</v>
      </c>
      <c r="E745" s="127" t="s">
        <v>1317</v>
      </c>
      <c r="F745" s="127" t="s">
        <v>1317</v>
      </c>
      <c r="G745" s="127" t="s">
        <v>1317</v>
      </c>
      <c r="H745" s="127" t="s">
        <v>1317</v>
      </c>
      <c r="I745" s="127" t="s">
        <v>1317</v>
      </c>
      <c r="J745" s="127" t="s">
        <v>1317</v>
      </c>
      <c r="K745" s="127" t="s">
        <v>1317</v>
      </c>
      <c r="L745" s="127" t="s">
        <v>1317</v>
      </c>
      <c r="M745" s="127">
        <v>103.0571465</v>
      </c>
    </row>
    <row r="746" spans="1:13" s="67" customFormat="1" ht="15" customHeight="1">
      <c r="A746" s="204">
        <v>740</v>
      </c>
      <c r="B746" s="146" t="s">
        <v>1170</v>
      </c>
      <c r="C746" s="146" t="s">
        <v>1317</v>
      </c>
      <c r="D746" s="146">
        <v>16.015631580000001</v>
      </c>
      <c r="E746" s="146">
        <v>86.409845860000004</v>
      </c>
      <c r="F746" s="146" t="s">
        <v>1317</v>
      </c>
      <c r="G746" s="146" t="s">
        <v>1317</v>
      </c>
      <c r="H746" s="146" t="s">
        <v>1317</v>
      </c>
      <c r="I746" s="146" t="s">
        <v>1317</v>
      </c>
      <c r="J746" s="146" t="s">
        <v>1317</v>
      </c>
      <c r="K746" s="146" t="s">
        <v>1317</v>
      </c>
      <c r="L746" s="146" t="s">
        <v>1317</v>
      </c>
      <c r="M746" s="146">
        <v>102.42547744000001</v>
      </c>
    </row>
    <row r="747" spans="1:13" ht="15" customHeight="1">
      <c r="A747" s="203">
        <v>741</v>
      </c>
      <c r="B747" s="127" t="s">
        <v>940</v>
      </c>
      <c r="C747" s="127" t="s">
        <v>1317</v>
      </c>
      <c r="D747" s="127" t="s">
        <v>1317</v>
      </c>
      <c r="E747" s="127">
        <v>101.79807176</v>
      </c>
      <c r="F747" s="127" t="s">
        <v>1317</v>
      </c>
      <c r="G747" s="127" t="s">
        <v>1317</v>
      </c>
      <c r="H747" s="127" t="s">
        <v>1317</v>
      </c>
      <c r="I747" s="127" t="s">
        <v>1317</v>
      </c>
      <c r="J747" s="127" t="s">
        <v>1317</v>
      </c>
      <c r="K747" s="127" t="s">
        <v>1317</v>
      </c>
      <c r="L747" s="127" t="s">
        <v>1317</v>
      </c>
      <c r="M747" s="127">
        <v>101.79807176</v>
      </c>
    </row>
    <row r="748" spans="1:13" s="67" customFormat="1" ht="15" customHeight="1">
      <c r="A748" s="204">
        <v>742</v>
      </c>
      <c r="B748" s="146" t="s">
        <v>1007</v>
      </c>
      <c r="C748" s="146" t="s">
        <v>1317</v>
      </c>
      <c r="D748" s="146" t="s">
        <v>1317</v>
      </c>
      <c r="E748" s="146">
        <v>101.23253103</v>
      </c>
      <c r="F748" s="146" t="s">
        <v>1317</v>
      </c>
      <c r="G748" s="146" t="s">
        <v>1317</v>
      </c>
      <c r="H748" s="146" t="s">
        <v>1317</v>
      </c>
      <c r="I748" s="146" t="s">
        <v>1317</v>
      </c>
      <c r="J748" s="146" t="s">
        <v>1317</v>
      </c>
      <c r="K748" s="146" t="s">
        <v>1317</v>
      </c>
      <c r="L748" s="146" t="s">
        <v>1317</v>
      </c>
      <c r="M748" s="146">
        <v>101.23253103</v>
      </c>
    </row>
    <row r="749" spans="1:13" ht="15" customHeight="1">
      <c r="A749" s="203">
        <v>743</v>
      </c>
      <c r="B749" s="127" t="s">
        <v>1361</v>
      </c>
      <c r="C749" s="127" t="s">
        <v>1317</v>
      </c>
      <c r="D749" s="127" t="s">
        <v>1317</v>
      </c>
      <c r="E749" s="127">
        <v>97.821738089999997</v>
      </c>
      <c r="F749" s="127" t="s">
        <v>1317</v>
      </c>
      <c r="G749" s="127" t="s">
        <v>1317</v>
      </c>
      <c r="H749" s="127" t="s">
        <v>1317</v>
      </c>
      <c r="I749" s="127" t="s">
        <v>1317</v>
      </c>
      <c r="J749" s="127" t="s">
        <v>1317</v>
      </c>
      <c r="K749" s="127" t="s">
        <v>1317</v>
      </c>
      <c r="L749" s="127" t="s">
        <v>1317</v>
      </c>
      <c r="M749" s="127">
        <v>97.821738089999997</v>
      </c>
    </row>
    <row r="750" spans="1:13" s="67" customFormat="1" ht="15" customHeight="1">
      <c r="A750" s="204">
        <v>744</v>
      </c>
      <c r="B750" s="146" t="s">
        <v>813</v>
      </c>
      <c r="C750" s="146" t="s">
        <v>1317</v>
      </c>
      <c r="D750" s="146" t="s">
        <v>1317</v>
      </c>
      <c r="E750" s="146">
        <v>97.728311579999996</v>
      </c>
      <c r="F750" s="146" t="s">
        <v>1317</v>
      </c>
      <c r="G750" s="146" t="s">
        <v>1317</v>
      </c>
      <c r="H750" s="146" t="s">
        <v>1317</v>
      </c>
      <c r="I750" s="146" t="s">
        <v>1317</v>
      </c>
      <c r="J750" s="146" t="s">
        <v>1317</v>
      </c>
      <c r="K750" s="146" t="s">
        <v>1317</v>
      </c>
      <c r="L750" s="146" t="s">
        <v>1317</v>
      </c>
      <c r="M750" s="146">
        <v>97.728311579999996</v>
      </c>
    </row>
    <row r="751" spans="1:13" ht="15" customHeight="1">
      <c r="A751" s="203">
        <v>745</v>
      </c>
      <c r="B751" s="127" t="s">
        <v>1408</v>
      </c>
      <c r="C751" s="127" t="s">
        <v>1317</v>
      </c>
      <c r="D751" s="127" t="s">
        <v>1317</v>
      </c>
      <c r="E751" s="127" t="s">
        <v>1317</v>
      </c>
      <c r="F751" s="127" t="s">
        <v>1317</v>
      </c>
      <c r="G751" s="127" t="s">
        <v>1317</v>
      </c>
      <c r="H751" s="127" t="s">
        <v>1317</v>
      </c>
      <c r="I751" s="127" t="s">
        <v>1317</v>
      </c>
      <c r="J751" s="127">
        <v>97.673383020000003</v>
      </c>
      <c r="K751" s="127" t="s">
        <v>1317</v>
      </c>
      <c r="L751" s="127" t="s">
        <v>1317</v>
      </c>
      <c r="M751" s="127">
        <v>97.673383020000003</v>
      </c>
    </row>
    <row r="752" spans="1:13" s="67" customFormat="1" ht="15" customHeight="1">
      <c r="A752" s="204">
        <v>746</v>
      </c>
      <c r="B752" s="146" t="s">
        <v>573</v>
      </c>
      <c r="C752" s="146">
        <v>71.736878819999987</v>
      </c>
      <c r="D752" s="146" t="s">
        <v>1317</v>
      </c>
      <c r="E752" s="146" t="s">
        <v>1317</v>
      </c>
      <c r="F752" s="146" t="s">
        <v>1317</v>
      </c>
      <c r="G752" s="146" t="s">
        <v>1317</v>
      </c>
      <c r="H752" s="146" t="s">
        <v>1317</v>
      </c>
      <c r="I752" s="146" t="s">
        <v>1317</v>
      </c>
      <c r="J752" s="146" t="s">
        <v>1317</v>
      </c>
      <c r="K752" s="146">
        <v>25.527575949999999</v>
      </c>
      <c r="L752" s="146" t="s">
        <v>1317</v>
      </c>
      <c r="M752" s="146">
        <v>97.264454769999986</v>
      </c>
    </row>
    <row r="753" spans="1:13" ht="15" customHeight="1">
      <c r="A753" s="203">
        <v>747</v>
      </c>
      <c r="B753" s="127" t="s">
        <v>723</v>
      </c>
      <c r="C753" s="127" t="s">
        <v>1317</v>
      </c>
      <c r="D753" s="127" t="s">
        <v>1317</v>
      </c>
      <c r="E753" s="127">
        <v>61.680466609999996</v>
      </c>
      <c r="F753" s="127" t="s">
        <v>1317</v>
      </c>
      <c r="G753" s="127" t="s">
        <v>1317</v>
      </c>
      <c r="H753" s="127" t="s">
        <v>1317</v>
      </c>
      <c r="I753" s="127" t="s">
        <v>1317</v>
      </c>
      <c r="J753" s="127">
        <v>35.033217430000001</v>
      </c>
      <c r="K753" s="127" t="s">
        <v>1317</v>
      </c>
      <c r="L753" s="127" t="s">
        <v>1317</v>
      </c>
      <c r="M753" s="127">
        <v>96.713684040000004</v>
      </c>
    </row>
    <row r="754" spans="1:13" s="67" customFormat="1" ht="15" customHeight="1">
      <c r="A754" s="204">
        <v>748</v>
      </c>
      <c r="B754" s="146" t="s">
        <v>1139</v>
      </c>
      <c r="C754" s="146" t="s">
        <v>1317</v>
      </c>
      <c r="D754" s="146">
        <v>93.888594030000007</v>
      </c>
      <c r="E754" s="146" t="s">
        <v>1317</v>
      </c>
      <c r="F754" s="146" t="s">
        <v>1317</v>
      </c>
      <c r="G754" s="146" t="s">
        <v>1317</v>
      </c>
      <c r="H754" s="146" t="s">
        <v>1317</v>
      </c>
      <c r="I754" s="146" t="s">
        <v>1317</v>
      </c>
      <c r="J754" s="146" t="s">
        <v>1317</v>
      </c>
      <c r="K754" s="146" t="s">
        <v>1317</v>
      </c>
      <c r="L754" s="146" t="s">
        <v>1317</v>
      </c>
      <c r="M754" s="146">
        <v>93.888594030000007</v>
      </c>
    </row>
    <row r="755" spans="1:13" ht="15" customHeight="1">
      <c r="A755" s="203">
        <v>749</v>
      </c>
      <c r="B755" s="127" t="s">
        <v>1111</v>
      </c>
      <c r="C755" s="127">
        <v>20.841397949999998</v>
      </c>
      <c r="D755" s="127">
        <v>49.480560340000004</v>
      </c>
      <c r="E755" s="127">
        <v>23.394363739999999</v>
      </c>
      <c r="F755" s="127" t="s">
        <v>1317</v>
      </c>
      <c r="G755" s="127" t="s">
        <v>1317</v>
      </c>
      <c r="H755" s="127" t="s">
        <v>1317</v>
      </c>
      <c r="I755" s="127" t="s">
        <v>1317</v>
      </c>
      <c r="J755" s="127" t="s">
        <v>1317</v>
      </c>
      <c r="K755" s="127" t="s">
        <v>1317</v>
      </c>
      <c r="L755" s="127" t="s">
        <v>1317</v>
      </c>
      <c r="M755" s="127">
        <v>93.716322030000001</v>
      </c>
    </row>
    <row r="756" spans="1:13" s="67" customFormat="1" ht="15" customHeight="1">
      <c r="A756" s="204">
        <v>750</v>
      </c>
      <c r="B756" s="146" t="s">
        <v>962</v>
      </c>
      <c r="C756" s="146" t="s">
        <v>1317</v>
      </c>
      <c r="D756" s="146" t="s">
        <v>1317</v>
      </c>
      <c r="E756" s="146">
        <v>54.817396729999999</v>
      </c>
      <c r="F756" s="146" t="s">
        <v>1317</v>
      </c>
      <c r="G756" s="146">
        <v>38.663118159999996</v>
      </c>
      <c r="H756" s="146" t="s">
        <v>1317</v>
      </c>
      <c r="I756" s="146" t="s">
        <v>1317</v>
      </c>
      <c r="J756" s="146" t="s">
        <v>1317</v>
      </c>
      <c r="K756" s="146" t="s">
        <v>1317</v>
      </c>
      <c r="L756" s="146" t="s">
        <v>1317</v>
      </c>
      <c r="M756" s="146">
        <v>93.480514889999995</v>
      </c>
    </row>
    <row r="757" spans="1:13" ht="15" customHeight="1">
      <c r="A757" s="203">
        <v>751</v>
      </c>
      <c r="B757" s="127" t="s">
        <v>147</v>
      </c>
      <c r="C757" s="127" t="s">
        <v>1317</v>
      </c>
      <c r="D757" s="127" t="s">
        <v>1317</v>
      </c>
      <c r="E757" s="127" t="s">
        <v>1317</v>
      </c>
      <c r="F757" s="127" t="s">
        <v>1317</v>
      </c>
      <c r="G757" s="127" t="s">
        <v>1317</v>
      </c>
      <c r="H757" s="127" t="s">
        <v>1317</v>
      </c>
      <c r="I757" s="127" t="s">
        <v>1317</v>
      </c>
      <c r="J757" s="127" t="s">
        <v>1317</v>
      </c>
      <c r="K757" s="127">
        <v>92.849249749999998</v>
      </c>
      <c r="L757" s="127" t="s">
        <v>1317</v>
      </c>
      <c r="M757" s="127">
        <v>92.849249749999998</v>
      </c>
    </row>
    <row r="758" spans="1:13" s="67" customFormat="1" ht="15" customHeight="1">
      <c r="A758" s="204">
        <v>752</v>
      </c>
      <c r="B758" s="146" t="s">
        <v>1147</v>
      </c>
      <c r="C758" s="146" t="s">
        <v>1317</v>
      </c>
      <c r="D758" s="146" t="s">
        <v>1317</v>
      </c>
      <c r="E758" s="146" t="s">
        <v>1317</v>
      </c>
      <c r="F758" s="146" t="s">
        <v>1317</v>
      </c>
      <c r="G758" s="146" t="s">
        <v>1317</v>
      </c>
      <c r="H758" s="146" t="s">
        <v>1317</v>
      </c>
      <c r="I758" s="146">
        <v>91.990938</v>
      </c>
      <c r="J758" s="146" t="s">
        <v>1317</v>
      </c>
      <c r="K758" s="146" t="s">
        <v>1317</v>
      </c>
      <c r="L758" s="146" t="s">
        <v>1317</v>
      </c>
      <c r="M758" s="146">
        <v>91.990938</v>
      </c>
    </row>
    <row r="759" spans="1:13" ht="15" customHeight="1">
      <c r="A759" s="203">
        <v>753</v>
      </c>
      <c r="B759" s="127" t="s">
        <v>856</v>
      </c>
      <c r="C759" s="127" t="s">
        <v>1317</v>
      </c>
      <c r="D759" s="127">
        <v>91.30279784999999</v>
      </c>
      <c r="E759" s="127" t="s">
        <v>1317</v>
      </c>
      <c r="F759" s="127" t="s">
        <v>1317</v>
      </c>
      <c r="G759" s="127" t="s">
        <v>1317</v>
      </c>
      <c r="H759" s="127" t="s">
        <v>1317</v>
      </c>
      <c r="I759" s="127" t="s">
        <v>1317</v>
      </c>
      <c r="J759" s="127" t="s">
        <v>1317</v>
      </c>
      <c r="K759" s="127" t="s">
        <v>1317</v>
      </c>
      <c r="L759" s="127" t="s">
        <v>1317</v>
      </c>
      <c r="M759" s="127">
        <v>91.30279784999999</v>
      </c>
    </row>
    <row r="760" spans="1:13" s="67" customFormat="1" ht="15" customHeight="1">
      <c r="A760" s="204">
        <v>754</v>
      </c>
      <c r="B760" s="146" t="s">
        <v>953</v>
      </c>
      <c r="C760" s="146" t="s">
        <v>1317</v>
      </c>
      <c r="D760" s="146" t="s">
        <v>1317</v>
      </c>
      <c r="E760" s="146" t="s">
        <v>1317</v>
      </c>
      <c r="F760" s="146" t="s">
        <v>1317</v>
      </c>
      <c r="G760" s="146" t="s">
        <v>1317</v>
      </c>
      <c r="H760" s="146" t="s">
        <v>1317</v>
      </c>
      <c r="I760" s="146">
        <v>87.386645200000004</v>
      </c>
      <c r="J760" s="146">
        <v>3.5916079900000004</v>
      </c>
      <c r="K760" s="146" t="s">
        <v>1317</v>
      </c>
      <c r="L760" s="146" t="s">
        <v>1317</v>
      </c>
      <c r="M760" s="146">
        <v>90.978253190000004</v>
      </c>
    </row>
    <row r="761" spans="1:13" ht="15" customHeight="1">
      <c r="A761" s="203">
        <v>755</v>
      </c>
      <c r="B761" s="127" t="s">
        <v>837</v>
      </c>
      <c r="C761" s="127" t="s">
        <v>1317</v>
      </c>
      <c r="D761" s="127" t="s">
        <v>1317</v>
      </c>
      <c r="E761" s="127">
        <v>19.74198166</v>
      </c>
      <c r="F761" s="127" t="s">
        <v>1317</v>
      </c>
      <c r="G761" s="127" t="s">
        <v>1317</v>
      </c>
      <c r="H761" s="127" t="s">
        <v>1317</v>
      </c>
      <c r="I761" s="127" t="s">
        <v>1317</v>
      </c>
      <c r="J761" s="127">
        <v>71.184855049999996</v>
      </c>
      <c r="K761" s="127" t="s">
        <v>1317</v>
      </c>
      <c r="L761" s="127" t="s">
        <v>1317</v>
      </c>
      <c r="M761" s="127">
        <v>90.926836710000003</v>
      </c>
    </row>
    <row r="762" spans="1:13" s="67" customFormat="1" ht="15" customHeight="1">
      <c r="A762" s="204">
        <v>756</v>
      </c>
      <c r="B762" s="146" t="s">
        <v>894</v>
      </c>
      <c r="C762" s="146" t="s">
        <v>1317</v>
      </c>
      <c r="D762" s="146" t="s">
        <v>1317</v>
      </c>
      <c r="E762" s="146" t="s">
        <v>1317</v>
      </c>
      <c r="F762" s="146" t="s">
        <v>1317</v>
      </c>
      <c r="G762" s="146" t="s">
        <v>1317</v>
      </c>
      <c r="H762" s="146" t="s">
        <v>1317</v>
      </c>
      <c r="I762" s="146">
        <v>90.449692249999998</v>
      </c>
      <c r="J762" s="146" t="s">
        <v>1317</v>
      </c>
      <c r="K762" s="146" t="s">
        <v>1317</v>
      </c>
      <c r="L762" s="146" t="s">
        <v>1317</v>
      </c>
      <c r="M762" s="146">
        <v>90.449692249999998</v>
      </c>
    </row>
    <row r="763" spans="1:13" ht="15" customHeight="1">
      <c r="A763" s="203">
        <v>757</v>
      </c>
      <c r="B763" s="127" t="s">
        <v>405</v>
      </c>
      <c r="C763" s="127" t="s">
        <v>1317</v>
      </c>
      <c r="D763" s="127">
        <v>9.5144467699999993</v>
      </c>
      <c r="E763" s="127">
        <v>79.949207670000007</v>
      </c>
      <c r="F763" s="127" t="s">
        <v>1317</v>
      </c>
      <c r="G763" s="127" t="s">
        <v>1317</v>
      </c>
      <c r="H763" s="127" t="s">
        <v>1317</v>
      </c>
      <c r="I763" s="127" t="s">
        <v>1317</v>
      </c>
      <c r="J763" s="127" t="s">
        <v>1317</v>
      </c>
      <c r="K763" s="127" t="s">
        <v>1317</v>
      </c>
      <c r="L763" s="127" t="s">
        <v>1317</v>
      </c>
      <c r="M763" s="127">
        <v>89.463654439999999</v>
      </c>
    </row>
    <row r="764" spans="1:13" s="67" customFormat="1" ht="15" customHeight="1">
      <c r="A764" s="204">
        <v>758</v>
      </c>
      <c r="B764" s="146" t="s">
        <v>549</v>
      </c>
      <c r="C764" s="146" t="s">
        <v>1317</v>
      </c>
      <c r="D764" s="146">
        <v>27.876728399999998</v>
      </c>
      <c r="E764" s="146">
        <v>61.537452430000002</v>
      </c>
      <c r="F764" s="146" t="s">
        <v>1317</v>
      </c>
      <c r="G764" s="146" t="s">
        <v>1317</v>
      </c>
      <c r="H764" s="146" t="s">
        <v>1317</v>
      </c>
      <c r="I764" s="146" t="s">
        <v>1317</v>
      </c>
      <c r="J764" s="146" t="s">
        <v>1317</v>
      </c>
      <c r="K764" s="146" t="s">
        <v>1317</v>
      </c>
      <c r="L764" s="146" t="s">
        <v>1317</v>
      </c>
      <c r="M764" s="146">
        <v>89.414180829999992</v>
      </c>
    </row>
    <row r="765" spans="1:13" ht="15" customHeight="1">
      <c r="A765" s="203">
        <v>759</v>
      </c>
      <c r="B765" s="127" t="s">
        <v>845</v>
      </c>
      <c r="C765" s="127">
        <v>40.208313429999997</v>
      </c>
      <c r="D765" s="127">
        <v>49.178754770000005</v>
      </c>
      <c r="E765" s="127" t="s">
        <v>1317</v>
      </c>
      <c r="F765" s="127" t="s">
        <v>1317</v>
      </c>
      <c r="G765" s="127" t="s">
        <v>1317</v>
      </c>
      <c r="H765" s="127" t="s">
        <v>1317</v>
      </c>
      <c r="I765" s="127" t="s">
        <v>1317</v>
      </c>
      <c r="J765" s="127" t="s">
        <v>1317</v>
      </c>
      <c r="K765" s="127" t="s">
        <v>1317</v>
      </c>
      <c r="L765" s="127" t="s">
        <v>1317</v>
      </c>
      <c r="M765" s="127">
        <v>89.387068200000002</v>
      </c>
    </row>
    <row r="766" spans="1:13" s="67" customFormat="1" ht="15" customHeight="1">
      <c r="A766" s="204">
        <v>760</v>
      </c>
      <c r="B766" s="146" t="s">
        <v>726</v>
      </c>
      <c r="C766" s="146" t="s">
        <v>1317</v>
      </c>
      <c r="D766" s="146">
        <v>76.806216989999996</v>
      </c>
      <c r="E766" s="146" t="s">
        <v>1317</v>
      </c>
      <c r="F766" s="146" t="s">
        <v>1317</v>
      </c>
      <c r="G766" s="146">
        <v>11.108823340000001</v>
      </c>
      <c r="H766" s="146" t="s">
        <v>1317</v>
      </c>
      <c r="I766" s="146" t="s">
        <v>1317</v>
      </c>
      <c r="J766" s="146" t="s">
        <v>1317</v>
      </c>
      <c r="K766" s="146" t="s">
        <v>1317</v>
      </c>
      <c r="L766" s="146" t="s">
        <v>1317</v>
      </c>
      <c r="M766" s="146">
        <v>87.915040329999997</v>
      </c>
    </row>
    <row r="767" spans="1:13" ht="15" customHeight="1">
      <c r="A767" s="203">
        <v>761</v>
      </c>
      <c r="B767" s="127" t="s">
        <v>819</v>
      </c>
      <c r="C767" s="127">
        <v>72.952046809999999</v>
      </c>
      <c r="D767" s="127">
        <v>14.939169570000001</v>
      </c>
      <c r="E767" s="127" t="s">
        <v>1317</v>
      </c>
      <c r="F767" s="127" t="s">
        <v>1317</v>
      </c>
      <c r="G767" s="127" t="s">
        <v>1317</v>
      </c>
      <c r="H767" s="127" t="s">
        <v>1317</v>
      </c>
      <c r="I767" s="127" t="s">
        <v>1317</v>
      </c>
      <c r="J767" s="127" t="s">
        <v>1317</v>
      </c>
      <c r="K767" s="127" t="s">
        <v>1317</v>
      </c>
      <c r="L767" s="127" t="s">
        <v>1317</v>
      </c>
      <c r="M767" s="127">
        <v>87.891216380000003</v>
      </c>
    </row>
    <row r="768" spans="1:13" s="67" customFormat="1" ht="15" customHeight="1">
      <c r="A768" s="204">
        <v>762</v>
      </c>
      <c r="B768" s="146" t="s">
        <v>213</v>
      </c>
      <c r="C768" s="146" t="s">
        <v>1317</v>
      </c>
      <c r="D768" s="146">
        <v>53.287672409999999</v>
      </c>
      <c r="E768" s="146">
        <v>34.574443590000001</v>
      </c>
      <c r="F768" s="146" t="s">
        <v>1317</v>
      </c>
      <c r="G768" s="146" t="s">
        <v>1317</v>
      </c>
      <c r="H768" s="146" t="s">
        <v>1317</v>
      </c>
      <c r="I768" s="146" t="s">
        <v>1317</v>
      </c>
      <c r="J768" s="146" t="s">
        <v>1317</v>
      </c>
      <c r="K768" s="146" t="s">
        <v>1317</v>
      </c>
      <c r="L768" s="146" t="s">
        <v>1317</v>
      </c>
      <c r="M768" s="146">
        <v>87.862116</v>
      </c>
    </row>
    <row r="769" spans="1:13" ht="15" customHeight="1">
      <c r="A769" s="203">
        <v>763</v>
      </c>
      <c r="B769" s="127" t="s">
        <v>1383</v>
      </c>
      <c r="C769" s="127" t="s">
        <v>1317</v>
      </c>
      <c r="D769" s="127" t="s">
        <v>1317</v>
      </c>
      <c r="E769" s="127">
        <v>86.707084719999997</v>
      </c>
      <c r="F769" s="127" t="s">
        <v>1317</v>
      </c>
      <c r="G769" s="127" t="s">
        <v>1317</v>
      </c>
      <c r="H769" s="127" t="s">
        <v>1317</v>
      </c>
      <c r="I769" s="127" t="s">
        <v>1317</v>
      </c>
      <c r="J769" s="127" t="s">
        <v>1317</v>
      </c>
      <c r="K769" s="127" t="s">
        <v>1317</v>
      </c>
      <c r="L769" s="127" t="s">
        <v>1317</v>
      </c>
      <c r="M769" s="127">
        <v>86.707084719999997</v>
      </c>
    </row>
    <row r="770" spans="1:13" s="67" customFormat="1" ht="15" customHeight="1">
      <c r="A770" s="204">
        <v>764</v>
      </c>
      <c r="B770" s="146" t="s">
        <v>1065</v>
      </c>
      <c r="C770" s="146" t="s">
        <v>1317</v>
      </c>
      <c r="D770" s="146" t="s">
        <v>1317</v>
      </c>
      <c r="E770" s="146" t="s">
        <v>1317</v>
      </c>
      <c r="F770" s="146" t="s">
        <v>1317</v>
      </c>
      <c r="G770" s="146" t="s">
        <v>1317</v>
      </c>
      <c r="H770" s="146" t="s">
        <v>1317</v>
      </c>
      <c r="I770" s="146" t="s">
        <v>1317</v>
      </c>
      <c r="J770" s="146">
        <v>86.131401480000008</v>
      </c>
      <c r="K770" s="146" t="s">
        <v>1317</v>
      </c>
      <c r="L770" s="146" t="s">
        <v>1317</v>
      </c>
      <c r="M770" s="146">
        <v>86.131401480000008</v>
      </c>
    </row>
    <row r="771" spans="1:13" ht="15" customHeight="1">
      <c r="A771" s="203">
        <v>765</v>
      </c>
      <c r="B771" s="127" t="s">
        <v>1220</v>
      </c>
      <c r="C771" s="127" t="s">
        <v>1317</v>
      </c>
      <c r="D771" s="127">
        <v>85.414912579999992</v>
      </c>
      <c r="E771" s="127" t="s">
        <v>1317</v>
      </c>
      <c r="F771" s="127" t="s">
        <v>1317</v>
      </c>
      <c r="G771" s="127" t="s">
        <v>1317</v>
      </c>
      <c r="H771" s="127" t="s">
        <v>1317</v>
      </c>
      <c r="I771" s="127" t="s">
        <v>1317</v>
      </c>
      <c r="J771" s="127" t="s">
        <v>1317</v>
      </c>
      <c r="K771" s="127" t="s">
        <v>1317</v>
      </c>
      <c r="L771" s="127" t="s">
        <v>1317</v>
      </c>
      <c r="M771" s="127">
        <v>85.414912579999992</v>
      </c>
    </row>
    <row r="772" spans="1:13" s="67" customFormat="1" ht="15" customHeight="1">
      <c r="A772" s="204">
        <v>766</v>
      </c>
      <c r="B772" s="146" t="s">
        <v>1182</v>
      </c>
      <c r="C772" s="146" t="s">
        <v>1317</v>
      </c>
      <c r="D772" s="146">
        <v>78.70745359</v>
      </c>
      <c r="E772" s="146" t="s">
        <v>1317</v>
      </c>
      <c r="F772" s="146" t="s">
        <v>1317</v>
      </c>
      <c r="G772" s="146">
        <v>2.4730794300000003</v>
      </c>
      <c r="H772" s="146" t="s">
        <v>1317</v>
      </c>
      <c r="I772" s="146">
        <v>2.7346026000000001</v>
      </c>
      <c r="J772" s="146" t="s">
        <v>1317</v>
      </c>
      <c r="K772" s="146" t="s">
        <v>1317</v>
      </c>
      <c r="L772" s="146" t="s">
        <v>1317</v>
      </c>
      <c r="M772" s="146">
        <v>83.915135620000001</v>
      </c>
    </row>
    <row r="773" spans="1:13" ht="15" customHeight="1">
      <c r="A773" s="203">
        <v>767</v>
      </c>
      <c r="B773" s="127" t="s">
        <v>52</v>
      </c>
      <c r="C773" s="127" t="s">
        <v>1317</v>
      </c>
      <c r="D773" s="127" t="s">
        <v>1317</v>
      </c>
      <c r="E773" s="127">
        <v>82.503261769999995</v>
      </c>
      <c r="F773" s="127" t="s">
        <v>1317</v>
      </c>
      <c r="G773" s="127" t="s">
        <v>1317</v>
      </c>
      <c r="H773" s="127" t="s">
        <v>1317</v>
      </c>
      <c r="I773" s="127" t="s">
        <v>1317</v>
      </c>
      <c r="J773" s="127" t="s">
        <v>1317</v>
      </c>
      <c r="K773" s="127" t="s">
        <v>1317</v>
      </c>
      <c r="L773" s="127" t="s">
        <v>1317</v>
      </c>
      <c r="M773" s="127">
        <v>82.503261769999995</v>
      </c>
    </row>
    <row r="774" spans="1:13" s="67" customFormat="1" ht="15" customHeight="1">
      <c r="A774" s="204">
        <v>768</v>
      </c>
      <c r="B774" s="146" t="s">
        <v>1214</v>
      </c>
      <c r="C774" s="146" t="s">
        <v>1317</v>
      </c>
      <c r="D774" s="146" t="s">
        <v>1317</v>
      </c>
      <c r="E774" s="146">
        <v>82.266211260000006</v>
      </c>
      <c r="F774" s="146" t="s">
        <v>1317</v>
      </c>
      <c r="G774" s="146" t="s">
        <v>1317</v>
      </c>
      <c r="H774" s="146" t="s">
        <v>1317</v>
      </c>
      <c r="I774" s="146" t="s">
        <v>1317</v>
      </c>
      <c r="J774" s="146" t="s">
        <v>1317</v>
      </c>
      <c r="K774" s="146" t="s">
        <v>1317</v>
      </c>
      <c r="L774" s="146" t="s">
        <v>1317</v>
      </c>
      <c r="M774" s="146">
        <v>82.266211260000006</v>
      </c>
    </row>
    <row r="775" spans="1:13" ht="15" customHeight="1">
      <c r="A775" s="203">
        <v>769</v>
      </c>
      <c r="B775" s="127" t="s">
        <v>678</v>
      </c>
      <c r="C775" s="127" t="s">
        <v>1317</v>
      </c>
      <c r="D775" s="127" t="s">
        <v>1317</v>
      </c>
      <c r="E775" s="127">
        <v>34.736442709999999</v>
      </c>
      <c r="F775" s="127" t="s">
        <v>1317</v>
      </c>
      <c r="G775" s="127">
        <v>47.202722469999998</v>
      </c>
      <c r="H775" s="127" t="s">
        <v>1317</v>
      </c>
      <c r="I775" s="127" t="s">
        <v>1317</v>
      </c>
      <c r="J775" s="127" t="s">
        <v>1317</v>
      </c>
      <c r="K775" s="127" t="s">
        <v>1317</v>
      </c>
      <c r="L775" s="127" t="s">
        <v>1317</v>
      </c>
      <c r="M775" s="127">
        <v>81.939165180000003</v>
      </c>
    </row>
    <row r="776" spans="1:13" s="67" customFormat="1" ht="15" customHeight="1">
      <c r="A776" s="204">
        <v>770</v>
      </c>
      <c r="B776" s="146" t="s">
        <v>990</v>
      </c>
      <c r="C776" s="146" t="s">
        <v>1317</v>
      </c>
      <c r="D776" s="146">
        <v>50.915640549999999</v>
      </c>
      <c r="E776" s="146">
        <v>30.227272129999999</v>
      </c>
      <c r="F776" s="146" t="s">
        <v>1317</v>
      </c>
      <c r="G776" s="146" t="s">
        <v>1317</v>
      </c>
      <c r="H776" s="146" t="s">
        <v>1317</v>
      </c>
      <c r="I776" s="146" t="s">
        <v>1317</v>
      </c>
      <c r="J776" s="146" t="s">
        <v>1317</v>
      </c>
      <c r="K776" s="146" t="s">
        <v>1317</v>
      </c>
      <c r="L776" s="146" t="s">
        <v>1317</v>
      </c>
      <c r="M776" s="146">
        <v>81.142912679999995</v>
      </c>
    </row>
    <row r="777" spans="1:13" ht="15" customHeight="1">
      <c r="A777" s="203">
        <v>771</v>
      </c>
      <c r="B777" s="127" t="s">
        <v>166</v>
      </c>
      <c r="C777" s="127" t="s">
        <v>1317</v>
      </c>
      <c r="D777" s="127" t="s">
        <v>1317</v>
      </c>
      <c r="E777" s="127" t="s">
        <v>1317</v>
      </c>
      <c r="F777" s="127" t="s">
        <v>1317</v>
      </c>
      <c r="G777" s="127" t="s">
        <v>1317</v>
      </c>
      <c r="H777" s="127" t="s">
        <v>1317</v>
      </c>
      <c r="I777" s="127" t="s">
        <v>1317</v>
      </c>
      <c r="J777" s="127">
        <v>80.961072920000007</v>
      </c>
      <c r="K777" s="127" t="s">
        <v>1317</v>
      </c>
      <c r="L777" s="127" t="s">
        <v>1317</v>
      </c>
      <c r="M777" s="127">
        <v>80.961072920000007</v>
      </c>
    </row>
    <row r="778" spans="1:13" s="67" customFormat="1" ht="15" customHeight="1">
      <c r="A778" s="204">
        <v>772</v>
      </c>
      <c r="B778" s="146" t="s">
        <v>1180</v>
      </c>
      <c r="C778" s="146" t="s">
        <v>1317</v>
      </c>
      <c r="D778" s="146" t="s">
        <v>1317</v>
      </c>
      <c r="E778" s="146" t="s">
        <v>1317</v>
      </c>
      <c r="F778" s="146" t="s">
        <v>1317</v>
      </c>
      <c r="G778" s="146" t="s">
        <v>1317</v>
      </c>
      <c r="H778" s="146" t="s">
        <v>1317</v>
      </c>
      <c r="I778" s="146">
        <v>54.171531180000002</v>
      </c>
      <c r="J778" s="146">
        <v>26.065763149999999</v>
      </c>
      <c r="K778" s="146" t="s">
        <v>1317</v>
      </c>
      <c r="L778" s="146" t="s">
        <v>1317</v>
      </c>
      <c r="M778" s="146">
        <v>80.237294329999997</v>
      </c>
    </row>
    <row r="779" spans="1:13" ht="15" customHeight="1">
      <c r="A779" s="203">
        <v>773</v>
      </c>
      <c r="B779" s="127" t="s">
        <v>842</v>
      </c>
      <c r="C779" s="127" t="s">
        <v>1317</v>
      </c>
      <c r="D779" s="127">
        <v>74.400376629999997</v>
      </c>
      <c r="E779" s="127">
        <v>5.8184585199999992</v>
      </c>
      <c r="F779" s="127" t="s">
        <v>1317</v>
      </c>
      <c r="G779" s="127" t="s">
        <v>1317</v>
      </c>
      <c r="H779" s="127" t="s">
        <v>1317</v>
      </c>
      <c r="I779" s="127" t="s">
        <v>1317</v>
      </c>
      <c r="J779" s="127" t="s">
        <v>1317</v>
      </c>
      <c r="K779" s="127" t="s">
        <v>1317</v>
      </c>
      <c r="L779" s="127" t="s">
        <v>1317</v>
      </c>
      <c r="M779" s="127">
        <v>80.21883514999999</v>
      </c>
    </row>
    <row r="780" spans="1:13" s="67" customFormat="1" ht="15" customHeight="1">
      <c r="A780" s="204">
        <v>774</v>
      </c>
      <c r="B780" s="146" t="s">
        <v>1069</v>
      </c>
      <c r="C780" s="146" t="s">
        <v>1317</v>
      </c>
      <c r="D780" s="146">
        <v>17.648754539999999</v>
      </c>
      <c r="E780" s="146">
        <v>62.170679270000001</v>
      </c>
      <c r="F780" s="146" t="s">
        <v>1317</v>
      </c>
      <c r="G780" s="146" t="s">
        <v>1317</v>
      </c>
      <c r="H780" s="146" t="s">
        <v>1317</v>
      </c>
      <c r="I780" s="146" t="s">
        <v>1317</v>
      </c>
      <c r="J780" s="146" t="s">
        <v>1317</v>
      </c>
      <c r="K780" s="146" t="s">
        <v>1317</v>
      </c>
      <c r="L780" s="146" t="s">
        <v>1317</v>
      </c>
      <c r="M780" s="146">
        <v>79.819433809999992</v>
      </c>
    </row>
    <row r="781" spans="1:13" ht="15" customHeight="1">
      <c r="A781" s="203">
        <v>775</v>
      </c>
      <c r="B781" s="127" t="s">
        <v>1150</v>
      </c>
      <c r="C781" s="127" t="s">
        <v>1317</v>
      </c>
      <c r="D781" s="127" t="s">
        <v>1317</v>
      </c>
      <c r="E781" s="127" t="s">
        <v>1317</v>
      </c>
      <c r="F781" s="127" t="s">
        <v>1317</v>
      </c>
      <c r="G781" s="127" t="s">
        <v>1317</v>
      </c>
      <c r="H781" s="127" t="s">
        <v>1317</v>
      </c>
      <c r="I781" s="127" t="s">
        <v>1317</v>
      </c>
      <c r="J781" s="127">
        <v>79.357684390000003</v>
      </c>
      <c r="K781" s="127" t="s">
        <v>1317</v>
      </c>
      <c r="L781" s="127" t="s">
        <v>1317</v>
      </c>
      <c r="M781" s="127">
        <v>79.357684390000003</v>
      </c>
    </row>
    <row r="782" spans="1:13" s="67" customFormat="1" ht="15" customHeight="1">
      <c r="A782" s="204">
        <v>776</v>
      </c>
      <c r="B782" s="146" t="s">
        <v>967</v>
      </c>
      <c r="C782" s="146" t="s">
        <v>1317</v>
      </c>
      <c r="D782" s="146" t="s">
        <v>1317</v>
      </c>
      <c r="E782" s="146" t="s">
        <v>1317</v>
      </c>
      <c r="F782" s="146" t="s">
        <v>1317</v>
      </c>
      <c r="G782" s="146" t="s">
        <v>1317</v>
      </c>
      <c r="H782" s="146" t="s">
        <v>1317</v>
      </c>
      <c r="I782" s="146" t="s">
        <v>1317</v>
      </c>
      <c r="J782" s="146">
        <v>13.61468618</v>
      </c>
      <c r="K782" s="146">
        <v>65.503135499999999</v>
      </c>
      <c r="L782" s="146" t="s">
        <v>1317</v>
      </c>
      <c r="M782" s="146">
        <v>79.117821679999992</v>
      </c>
    </row>
    <row r="783" spans="1:13" ht="15" customHeight="1">
      <c r="A783" s="203">
        <v>777</v>
      </c>
      <c r="B783" s="127" t="s">
        <v>130</v>
      </c>
      <c r="C783" s="127" t="s">
        <v>1317</v>
      </c>
      <c r="D783" s="127" t="s">
        <v>1317</v>
      </c>
      <c r="E783" s="127" t="s">
        <v>1317</v>
      </c>
      <c r="F783" s="127" t="s">
        <v>1317</v>
      </c>
      <c r="G783" s="127" t="s">
        <v>1317</v>
      </c>
      <c r="H783" s="127" t="s">
        <v>1317</v>
      </c>
      <c r="I783" s="127" t="s">
        <v>1317</v>
      </c>
      <c r="J783" s="127" t="s">
        <v>1317</v>
      </c>
      <c r="K783" s="127">
        <v>78.739630860000005</v>
      </c>
      <c r="L783" s="127" t="s">
        <v>1317</v>
      </c>
      <c r="M783" s="127">
        <v>78.739630860000005</v>
      </c>
    </row>
    <row r="784" spans="1:13" s="67" customFormat="1" ht="15" customHeight="1">
      <c r="A784" s="204">
        <v>778</v>
      </c>
      <c r="B784" s="146" t="s">
        <v>1390</v>
      </c>
      <c r="C784" s="146" t="s">
        <v>1317</v>
      </c>
      <c r="D784" s="146">
        <v>3.7034583999999997</v>
      </c>
      <c r="E784" s="146">
        <v>74.70645162000001</v>
      </c>
      <c r="F784" s="146" t="s">
        <v>1317</v>
      </c>
      <c r="G784" s="146" t="s">
        <v>1317</v>
      </c>
      <c r="H784" s="146" t="s">
        <v>1317</v>
      </c>
      <c r="I784" s="146" t="s">
        <v>1317</v>
      </c>
      <c r="J784" s="146" t="s">
        <v>1317</v>
      </c>
      <c r="K784" s="146" t="s">
        <v>1317</v>
      </c>
      <c r="L784" s="146" t="s">
        <v>1317</v>
      </c>
      <c r="M784" s="146">
        <v>78.409910020000012</v>
      </c>
    </row>
    <row r="785" spans="1:13" ht="15" customHeight="1">
      <c r="A785" s="203">
        <v>779</v>
      </c>
      <c r="B785" s="127" t="s">
        <v>517</v>
      </c>
      <c r="C785" s="127" t="s">
        <v>1317</v>
      </c>
      <c r="D785" s="127">
        <v>77.50444641</v>
      </c>
      <c r="E785" s="127" t="s">
        <v>1317</v>
      </c>
      <c r="F785" s="127" t="s">
        <v>1317</v>
      </c>
      <c r="G785" s="127" t="s">
        <v>1317</v>
      </c>
      <c r="H785" s="127" t="s">
        <v>1317</v>
      </c>
      <c r="I785" s="127" t="s">
        <v>1317</v>
      </c>
      <c r="J785" s="127" t="s">
        <v>1317</v>
      </c>
      <c r="K785" s="127" t="s">
        <v>1317</v>
      </c>
      <c r="L785" s="127" t="s">
        <v>1317</v>
      </c>
      <c r="M785" s="127">
        <v>77.50444641</v>
      </c>
    </row>
    <row r="786" spans="1:13" s="67" customFormat="1" ht="15" customHeight="1">
      <c r="A786" s="204">
        <v>780</v>
      </c>
      <c r="B786" s="146" t="s">
        <v>773</v>
      </c>
      <c r="C786" s="146">
        <v>17.02349916</v>
      </c>
      <c r="D786" s="146">
        <v>9.0447543100000001</v>
      </c>
      <c r="E786" s="146">
        <v>40.06717965</v>
      </c>
      <c r="F786" s="146" t="s">
        <v>1317</v>
      </c>
      <c r="G786" s="146">
        <v>11.368884080000001</v>
      </c>
      <c r="H786" s="146" t="s">
        <v>1317</v>
      </c>
      <c r="I786" s="146" t="s">
        <v>1317</v>
      </c>
      <c r="J786" s="146" t="s">
        <v>1317</v>
      </c>
      <c r="K786" s="146" t="s">
        <v>1317</v>
      </c>
      <c r="L786" s="146" t="s">
        <v>1317</v>
      </c>
      <c r="M786" s="146">
        <v>77.504317200000003</v>
      </c>
    </row>
    <row r="787" spans="1:13" ht="15" customHeight="1">
      <c r="A787" s="203">
        <v>781</v>
      </c>
      <c r="B787" s="127" t="s">
        <v>1087</v>
      </c>
      <c r="C787" s="127" t="s">
        <v>1317</v>
      </c>
      <c r="D787" s="127" t="s">
        <v>1317</v>
      </c>
      <c r="E787" s="127" t="s">
        <v>1317</v>
      </c>
      <c r="F787" s="127" t="s">
        <v>1317</v>
      </c>
      <c r="G787" s="127" t="s">
        <v>1317</v>
      </c>
      <c r="H787" s="127" t="s">
        <v>1317</v>
      </c>
      <c r="I787" s="127">
        <v>77.077033930000013</v>
      </c>
      <c r="J787" s="127" t="s">
        <v>1317</v>
      </c>
      <c r="K787" s="127" t="s">
        <v>1317</v>
      </c>
      <c r="L787" s="127" t="s">
        <v>1317</v>
      </c>
      <c r="M787" s="127">
        <v>77.077033930000013</v>
      </c>
    </row>
    <row r="788" spans="1:13" s="67" customFormat="1" ht="15" customHeight="1">
      <c r="A788" s="204">
        <v>782</v>
      </c>
      <c r="B788" s="146" t="s">
        <v>82</v>
      </c>
      <c r="C788" s="146" t="s">
        <v>1317</v>
      </c>
      <c r="D788" s="146" t="s">
        <v>1317</v>
      </c>
      <c r="E788" s="146">
        <v>76.478984920000002</v>
      </c>
      <c r="F788" s="146" t="s">
        <v>1317</v>
      </c>
      <c r="G788" s="146" t="s">
        <v>1317</v>
      </c>
      <c r="H788" s="146" t="s">
        <v>1317</v>
      </c>
      <c r="I788" s="146" t="s">
        <v>1317</v>
      </c>
      <c r="J788" s="146" t="s">
        <v>1317</v>
      </c>
      <c r="K788" s="146" t="s">
        <v>1317</v>
      </c>
      <c r="L788" s="146" t="s">
        <v>1317</v>
      </c>
      <c r="M788" s="146">
        <v>76.478984920000002</v>
      </c>
    </row>
    <row r="789" spans="1:13" ht="15" customHeight="1">
      <c r="A789" s="203">
        <v>783</v>
      </c>
      <c r="B789" s="127" t="s">
        <v>777</v>
      </c>
      <c r="C789" s="127" t="s">
        <v>1317</v>
      </c>
      <c r="D789" s="127" t="s">
        <v>1317</v>
      </c>
      <c r="E789" s="127" t="s">
        <v>1317</v>
      </c>
      <c r="F789" s="127" t="s">
        <v>1317</v>
      </c>
      <c r="G789" s="127">
        <v>74.864350290000004</v>
      </c>
      <c r="H789" s="127" t="s">
        <v>1317</v>
      </c>
      <c r="I789" s="127" t="s">
        <v>1317</v>
      </c>
      <c r="J789" s="127" t="s">
        <v>1317</v>
      </c>
      <c r="K789" s="127" t="s">
        <v>1317</v>
      </c>
      <c r="L789" s="127" t="s">
        <v>1317</v>
      </c>
      <c r="M789" s="127">
        <v>74.864350290000004</v>
      </c>
    </row>
    <row r="790" spans="1:13" s="67" customFormat="1" ht="15" customHeight="1">
      <c r="A790" s="204">
        <v>784</v>
      </c>
      <c r="B790" s="146" t="s">
        <v>802</v>
      </c>
      <c r="C790" s="146" t="s">
        <v>1317</v>
      </c>
      <c r="D790" s="146" t="s">
        <v>1317</v>
      </c>
      <c r="E790" s="146">
        <v>74.693363840000004</v>
      </c>
      <c r="F790" s="146" t="s">
        <v>1317</v>
      </c>
      <c r="G790" s="146" t="s">
        <v>1317</v>
      </c>
      <c r="H790" s="146" t="s">
        <v>1317</v>
      </c>
      <c r="I790" s="146" t="s">
        <v>1317</v>
      </c>
      <c r="J790" s="146" t="s">
        <v>1317</v>
      </c>
      <c r="K790" s="146" t="s">
        <v>1317</v>
      </c>
      <c r="L790" s="146" t="s">
        <v>1317</v>
      </c>
      <c r="M790" s="146">
        <v>74.693363840000004</v>
      </c>
    </row>
    <row r="791" spans="1:13" ht="15" customHeight="1">
      <c r="A791" s="203">
        <v>785</v>
      </c>
      <c r="B791" s="127" t="s">
        <v>453</v>
      </c>
      <c r="C791" s="127" t="s">
        <v>1317</v>
      </c>
      <c r="D791" s="127" t="s">
        <v>1317</v>
      </c>
      <c r="E791" s="127" t="s">
        <v>1317</v>
      </c>
      <c r="F791" s="127" t="s">
        <v>1317</v>
      </c>
      <c r="G791" s="127" t="s">
        <v>1317</v>
      </c>
      <c r="H791" s="127" t="s">
        <v>1317</v>
      </c>
      <c r="I791" s="127">
        <v>74.193346239999997</v>
      </c>
      <c r="J791" s="127" t="s">
        <v>1317</v>
      </c>
      <c r="K791" s="127" t="s">
        <v>1317</v>
      </c>
      <c r="L791" s="127" t="s">
        <v>1317</v>
      </c>
      <c r="M791" s="127">
        <v>74.193346239999997</v>
      </c>
    </row>
    <row r="792" spans="1:13" s="67" customFormat="1" ht="15" customHeight="1">
      <c r="A792" s="204">
        <v>786</v>
      </c>
      <c r="B792" s="146" t="s">
        <v>1194</v>
      </c>
      <c r="C792" s="146" t="s">
        <v>1317</v>
      </c>
      <c r="D792" s="146" t="s">
        <v>1317</v>
      </c>
      <c r="E792" s="146">
        <v>7.0239477099999998</v>
      </c>
      <c r="F792" s="146" t="s">
        <v>1317</v>
      </c>
      <c r="G792" s="146" t="s">
        <v>1317</v>
      </c>
      <c r="H792" s="146" t="s">
        <v>1317</v>
      </c>
      <c r="I792" s="146" t="s">
        <v>1317</v>
      </c>
      <c r="J792" s="146">
        <v>66.873059650000002</v>
      </c>
      <c r="K792" s="146" t="s">
        <v>1317</v>
      </c>
      <c r="L792" s="146" t="s">
        <v>1317</v>
      </c>
      <c r="M792" s="146">
        <v>73.897007360000003</v>
      </c>
    </row>
    <row r="793" spans="1:13" ht="15" customHeight="1">
      <c r="A793" s="203">
        <v>787</v>
      </c>
      <c r="B793" s="127" t="s">
        <v>46</v>
      </c>
      <c r="C793" s="127" t="s">
        <v>1317</v>
      </c>
      <c r="D793" s="127" t="s">
        <v>1317</v>
      </c>
      <c r="E793" s="127" t="s">
        <v>1317</v>
      </c>
      <c r="F793" s="127" t="s">
        <v>1317</v>
      </c>
      <c r="G793" s="127" t="s">
        <v>1317</v>
      </c>
      <c r="H793" s="127" t="s">
        <v>1317</v>
      </c>
      <c r="I793" s="127">
        <v>73.641753879999996</v>
      </c>
      <c r="J793" s="127" t="s">
        <v>1317</v>
      </c>
      <c r="K793" s="127" t="s">
        <v>1317</v>
      </c>
      <c r="L793" s="127" t="s">
        <v>1317</v>
      </c>
      <c r="M793" s="127">
        <v>73.641753879999996</v>
      </c>
    </row>
    <row r="794" spans="1:13" s="67" customFormat="1" ht="15" customHeight="1">
      <c r="A794" s="204">
        <v>788</v>
      </c>
      <c r="B794" s="146" t="s">
        <v>1407</v>
      </c>
      <c r="C794" s="146" t="s">
        <v>1317</v>
      </c>
      <c r="D794" s="146" t="s">
        <v>1317</v>
      </c>
      <c r="E794" s="146" t="s">
        <v>1317</v>
      </c>
      <c r="F794" s="146" t="s">
        <v>1317</v>
      </c>
      <c r="G794" s="146" t="s">
        <v>1317</v>
      </c>
      <c r="H794" s="146" t="s">
        <v>1317</v>
      </c>
      <c r="I794" s="146">
        <v>72.272424510000008</v>
      </c>
      <c r="J794" s="146" t="s">
        <v>1317</v>
      </c>
      <c r="K794" s="146" t="s">
        <v>1317</v>
      </c>
      <c r="L794" s="146" t="s">
        <v>1317</v>
      </c>
      <c r="M794" s="146">
        <v>72.272424510000008</v>
      </c>
    </row>
    <row r="795" spans="1:13" ht="15" customHeight="1">
      <c r="A795" s="203">
        <v>789</v>
      </c>
      <c r="B795" s="127" t="s">
        <v>975</v>
      </c>
      <c r="C795" s="127" t="s">
        <v>1317</v>
      </c>
      <c r="D795" s="127">
        <v>10.929270800000001</v>
      </c>
      <c r="E795" s="127">
        <v>4.9122829100000001</v>
      </c>
      <c r="F795" s="127" t="s">
        <v>1317</v>
      </c>
      <c r="G795" s="127" t="s">
        <v>1317</v>
      </c>
      <c r="H795" s="127">
        <v>55.082079669999999</v>
      </c>
      <c r="I795" s="127" t="s">
        <v>1317</v>
      </c>
      <c r="J795" s="127" t="s">
        <v>1317</v>
      </c>
      <c r="K795" s="127" t="s">
        <v>1317</v>
      </c>
      <c r="L795" s="127" t="s">
        <v>1317</v>
      </c>
      <c r="M795" s="127">
        <v>70.923633379999998</v>
      </c>
    </row>
    <row r="796" spans="1:13" s="67" customFormat="1" ht="15" customHeight="1">
      <c r="A796" s="204">
        <v>790</v>
      </c>
      <c r="B796" s="146" t="s">
        <v>744</v>
      </c>
      <c r="C796" s="146" t="s">
        <v>1317</v>
      </c>
      <c r="D796" s="146">
        <v>57.187998210000003</v>
      </c>
      <c r="E796" s="146">
        <v>7.86079785</v>
      </c>
      <c r="F796" s="146" t="s">
        <v>1317</v>
      </c>
      <c r="G796" s="146">
        <v>5.6014218099999997</v>
      </c>
      <c r="H796" s="146" t="s">
        <v>1317</v>
      </c>
      <c r="I796" s="146" t="s">
        <v>1317</v>
      </c>
      <c r="J796" s="146" t="s">
        <v>1317</v>
      </c>
      <c r="K796" s="146" t="s">
        <v>1317</v>
      </c>
      <c r="L796" s="146" t="s">
        <v>1317</v>
      </c>
      <c r="M796" s="146">
        <v>70.650217870000006</v>
      </c>
    </row>
    <row r="797" spans="1:13" ht="15" customHeight="1">
      <c r="A797" s="203">
        <v>791</v>
      </c>
      <c r="B797" s="127" t="s">
        <v>787</v>
      </c>
      <c r="C797" s="127" t="s">
        <v>1317</v>
      </c>
      <c r="D797" s="127">
        <v>43.335675950000002</v>
      </c>
      <c r="E797" s="127">
        <v>26.374516679999999</v>
      </c>
      <c r="F797" s="127" t="s">
        <v>1317</v>
      </c>
      <c r="G797" s="127" t="s">
        <v>1317</v>
      </c>
      <c r="H797" s="127" t="s">
        <v>1317</v>
      </c>
      <c r="I797" s="127" t="s">
        <v>1317</v>
      </c>
      <c r="J797" s="127" t="s">
        <v>1317</v>
      </c>
      <c r="K797" s="127" t="s">
        <v>1317</v>
      </c>
      <c r="L797" s="127" t="s">
        <v>1317</v>
      </c>
      <c r="M797" s="127">
        <v>69.710192629999995</v>
      </c>
    </row>
    <row r="798" spans="1:13" s="67" customFormat="1" ht="15" customHeight="1">
      <c r="A798" s="204">
        <v>792</v>
      </c>
      <c r="B798" s="146" t="s">
        <v>74</v>
      </c>
      <c r="C798" s="146" t="s">
        <v>1317</v>
      </c>
      <c r="D798" s="146" t="s">
        <v>1317</v>
      </c>
      <c r="E798" s="146">
        <v>57.07222239</v>
      </c>
      <c r="F798" s="146" t="s">
        <v>1317</v>
      </c>
      <c r="G798" s="146" t="s">
        <v>1317</v>
      </c>
      <c r="H798" s="146" t="s">
        <v>1317</v>
      </c>
      <c r="I798" s="146">
        <v>9.9953538399999999</v>
      </c>
      <c r="J798" s="146" t="s">
        <v>1317</v>
      </c>
      <c r="K798" s="146" t="s">
        <v>1317</v>
      </c>
      <c r="L798" s="146" t="s">
        <v>1317</v>
      </c>
      <c r="M798" s="146">
        <v>67.06757623</v>
      </c>
    </row>
    <row r="799" spans="1:13" ht="15" customHeight="1">
      <c r="A799" s="203">
        <v>793</v>
      </c>
      <c r="B799" s="127" t="s">
        <v>797</v>
      </c>
      <c r="C799" s="127" t="s">
        <v>1317</v>
      </c>
      <c r="D799" s="127">
        <v>12.71731308</v>
      </c>
      <c r="E799" s="127">
        <v>54.249832290000001</v>
      </c>
      <c r="F799" s="127" t="s">
        <v>1317</v>
      </c>
      <c r="G799" s="127" t="s">
        <v>1317</v>
      </c>
      <c r="H799" s="127" t="s">
        <v>1317</v>
      </c>
      <c r="I799" s="127" t="s">
        <v>1317</v>
      </c>
      <c r="J799" s="127" t="s">
        <v>1317</v>
      </c>
      <c r="K799" s="127" t="s">
        <v>1317</v>
      </c>
      <c r="L799" s="127" t="s">
        <v>1317</v>
      </c>
      <c r="M799" s="127">
        <v>66.967145369999997</v>
      </c>
    </row>
    <row r="800" spans="1:13" s="67" customFormat="1" ht="15" customHeight="1">
      <c r="A800" s="204">
        <v>794</v>
      </c>
      <c r="B800" s="146" t="s">
        <v>1119</v>
      </c>
      <c r="C800" s="146" t="s">
        <v>1317</v>
      </c>
      <c r="D800" s="146" t="s">
        <v>1317</v>
      </c>
      <c r="E800" s="146" t="s">
        <v>1317</v>
      </c>
      <c r="F800" s="146" t="s">
        <v>1317</v>
      </c>
      <c r="G800" s="146" t="s">
        <v>1317</v>
      </c>
      <c r="H800" s="146" t="s">
        <v>1317</v>
      </c>
      <c r="I800" s="146">
        <v>66.35958986</v>
      </c>
      <c r="J800" s="146" t="s">
        <v>1317</v>
      </c>
      <c r="K800" s="146" t="s">
        <v>1317</v>
      </c>
      <c r="L800" s="146" t="s">
        <v>1317</v>
      </c>
      <c r="M800" s="146">
        <v>66.35958986</v>
      </c>
    </row>
    <row r="801" spans="1:13" ht="15" customHeight="1">
      <c r="A801" s="203">
        <v>795</v>
      </c>
      <c r="B801" s="127" t="s">
        <v>1177</v>
      </c>
      <c r="C801" s="127" t="s">
        <v>1317</v>
      </c>
      <c r="D801" s="127" t="s">
        <v>1317</v>
      </c>
      <c r="E801" s="127" t="s">
        <v>1317</v>
      </c>
      <c r="F801" s="127" t="s">
        <v>1317</v>
      </c>
      <c r="G801" s="127">
        <v>65.145809150000005</v>
      </c>
      <c r="H801" s="127" t="s">
        <v>1317</v>
      </c>
      <c r="I801" s="127" t="s">
        <v>1317</v>
      </c>
      <c r="J801" s="127" t="s">
        <v>1317</v>
      </c>
      <c r="K801" s="127" t="s">
        <v>1317</v>
      </c>
      <c r="L801" s="127" t="s">
        <v>1317</v>
      </c>
      <c r="M801" s="127">
        <v>65.145809150000005</v>
      </c>
    </row>
    <row r="802" spans="1:13" s="67" customFormat="1" ht="15" customHeight="1">
      <c r="A802" s="204">
        <v>796</v>
      </c>
      <c r="B802" s="146" t="s">
        <v>1019</v>
      </c>
      <c r="C802" s="146" t="s">
        <v>1317</v>
      </c>
      <c r="D802" s="146">
        <v>3.3119359500000001</v>
      </c>
      <c r="E802" s="146">
        <v>59.399492530000003</v>
      </c>
      <c r="F802" s="146" t="s">
        <v>1317</v>
      </c>
      <c r="G802" s="146" t="s">
        <v>1317</v>
      </c>
      <c r="H802" s="146" t="s">
        <v>1317</v>
      </c>
      <c r="I802" s="146" t="s">
        <v>1317</v>
      </c>
      <c r="J802" s="146" t="s">
        <v>1317</v>
      </c>
      <c r="K802" s="146" t="s">
        <v>1317</v>
      </c>
      <c r="L802" s="146" t="s">
        <v>1317</v>
      </c>
      <c r="M802" s="146">
        <v>62.711428480000002</v>
      </c>
    </row>
    <row r="803" spans="1:13" ht="15" customHeight="1">
      <c r="A803" s="203">
        <v>797</v>
      </c>
      <c r="B803" s="127" t="s">
        <v>420</v>
      </c>
      <c r="C803" s="127" t="s">
        <v>1317</v>
      </c>
      <c r="D803" s="127" t="s">
        <v>1317</v>
      </c>
      <c r="E803" s="127" t="s">
        <v>1317</v>
      </c>
      <c r="F803" s="127" t="s">
        <v>1317</v>
      </c>
      <c r="G803" s="127" t="s">
        <v>1317</v>
      </c>
      <c r="H803" s="127" t="s">
        <v>1317</v>
      </c>
      <c r="I803" s="127" t="s">
        <v>1317</v>
      </c>
      <c r="J803" s="127">
        <v>61.711434729999993</v>
      </c>
      <c r="K803" s="127" t="s">
        <v>1317</v>
      </c>
      <c r="L803" s="127" t="s">
        <v>1317</v>
      </c>
      <c r="M803" s="127">
        <v>61.711434729999993</v>
      </c>
    </row>
    <row r="804" spans="1:13" s="67" customFormat="1" ht="15" customHeight="1">
      <c r="A804" s="204">
        <v>798</v>
      </c>
      <c r="B804" s="146" t="s">
        <v>1163</v>
      </c>
      <c r="C804" s="146" t="s">
        <v>1317</v>
      </c>
      <c r="D804" s="146" t="s">
        <v>1317</v>
      </c>
      <c r="E804" s="146">
        <v>11.9771792</v>
      </c>
      <c r="F804" s="146" t="s">
        <v>1317</v>
      </c>
      <c r="G804" s="146" t="s">
        <v>1317</v>
      </c>
      <c r="H804" s="146" t="s">
        <v>1317</v>
      </c>
      <c r="I804" s="146" t="s">
        <v>1317</v>
      </c>
      <c r="J804" s="146">
        <v>49.353083579999996</v>
      </c>
      <c r="K804" s="146" t="s">
        <v>1317</v>
      </c>
      <c r="L804" s="146" t="s">
        <v>1317</v>
      </c>
      <c r="M804" s="146">
        <v>61.330262779999998</v>
      </c>
    </row>
    <row r="805" spans="1:13" ht="15" customHeight="1">
      <c r="A805" s="203">
        <v>799</v>
      </c>
      <c r="B805" s="127" t="s">
        <v>275</v>
      </c>
      <c r="C805" s="127" t="s">
        <v>1317</v>
      </c>
      <c r="D805" s="127" t="s">
        <v>1317</v>
      </c>
      <c r="E805" s="127">
        <v>47.177728100000003</v>
      </c>
      <c r="F805" s="127" t="s">
        <v>1317</v>
      </c>
      <c r="G805" s="127" t="s">
        <v>1317</v>
      </c>
      <c r="H805" s="127" t="s">
        <v>1317</v>
      </c>
      <c r="I805" s="127" t="s">
        <v>1317</v>
      </c>
      <c r="J805" s="127">
        <v>13.78963489</v>
      </c>
      <c r="K805" s="127" t="s">
        <v>1317</v>
      </c>
      <c r="L805" s="127" t="s">
        <v>1317</v>
      </c>
      <c r="M805" s="127">
        <v>60.967362990000005</v>
      </c>
    </row>
    <row r="806" spans="1:13" s="67" customFormat="1" ht="15" customHeight="1">
      <c r="A806" s="204">
        <v>800</v>
      </c>
      <c r="B806" s="146" t="s">
        <v>360</v>
      </c>
      <c r="C806" s="146" t="s">
        <v>1317</v>
      </c>
      <c r="D806" s="146">
        <v>9.2631649499999984</v>
      </c>
      <c r="E806" s="146" t="s">
        <v>1317</v>
      </c>
      <c r="F806" s="146" t="s">
        <v>1317</v>
      </c>
      <c r="G806" s="146" t="s">
        <v>1317</v>
      </c>
      <c r="H806" s="146" t="s">
        <v>1317</v>
      </c>
      <c r="I806" s="146" t="s">
        <v>1317</v>
      </c>
      <c r="J806" s="146">
        <v>51.424346990000004</v>
      </c>
      <c r="K806" s="146" t="s">
        <v>1317</v>
      </c>
      <c r="L806" s="146" t="s">
        <v>1317</v>
      </c>
      <c r="M806" s="146">
        <v>60.68751194</v>
      </c>
    </row>
    <row r="807" spans="1:13" ht="15" customHeight="1">
      <c r="A807" s="203">
        <v>801</v>
      </c>
      <c r="B807" s="127" t="s">
        <v>264</v>
      </c>
      <c r="C807" s="127" t="s">
        <v>1317</v>
      </c>
      <c r="D807" s="127">
        <v>18.73138058</v>
      </c>
      <c r="E807" s="127">
        <v>41.90141045</v>
      </c>
      <c r="F807" s="127" t="s">
        <v>1317</v>
      </c>
      <c r="G807" s="127" t="s">
        <v>1317</v>
      </c>
      <c r="H807" s="127" t="s">
        <v>1317</v>
      </c>
      <c r="I807" s="127" t="s">
        <v>1317</v>
      </c>
      <c r="J807" s="127" t="s">
        <v>1317</v>
      </c>
      <c r="K807" s="127" t="s">
        <v>1317</v>
      </c>
      <c r="L807" s="127" t="s">
        <v>1317</v>
      </c>
      <c r="M807" s="127">
        <v>60.63279103</v>
      </c>
    </row>
    <row r="808" spans="1:13" s="67" customFormat="1" ht="15" customHeight="1">
      <c r="A808" s="204">
        <v>802</v>
      </c>
      <c r="B808" s="146" t="s">
        <v>235</v>
      </c>
      <c r="C808" s="146" t="s">
        <v>1317</v>
      </c>
      <c r="D808" s="146" t="s">
        <v>1317</v>
      </c>
      <c r="E808" s="146" t="s">
        <v>1317</v>
      </c>
      <c r="F808" s="146" t="s">
        <v>1317</v>
      </c>
      <c r="G808" s="146" t="s">
        <v>1317</v>
      </c>
      <c r="H808" s="146" t="s">
        <v>1317</v>
      </c>
      <c r="I808" s="146" t="s">
        <v>1317</v>
      </c>
      <c r="J808" s="146" t="s">
        <v>1317</v>
      </c>
      <c r="K808" s="146">
        <v>59.850291079999998</v>
      </c>
      <c r="L808" s="146" t="s">
        <v>1317</v>
      </c>
      <c r="M808" s="146">
        <v>59.850291079999998</v>
      </c>
    </row>
    <row r="809" spans="1:13" ht="15" customHeight="1">
      <c r="A809" s="203">
        <v>803</v>
      </c>
      <c r="B809" s="127" t="s">
        <v>827</v>
      </c>
      <c r="C809" s="127" t="s">
        <v>1317</v>
      </c>
      <c r="D809" s="127" t="s">
        <v>1317</v>
      </c>
      <c r="E809" s="127">
        <v>59.360102049999995</v>
      </c>
      <c r="F809" s="127" t="s">
        <v>1317</v>
      </c>
      <c r="G809" s="127" t="s">
        <v>1317</v>
      </c>
      <c r="H809" s="127" t="s">
        <v>1317</v>
      </c>
      <c r="I809" s="127" t="s">
        <v>1317</v>
      </c>
      <c r="J809" s="127" t="s">
        <v>1317</v>
      </c>
      <c r="K809" s="127" t="s">
        <v>1317</v>
      </c>
      <c r="L809" s="127" t="s">
        <v>1317</v>
      </c>
      <c r="M809" s="127">
        <v>59.360102049999995</v>
      </c>
    </row>
    <row r="810" spans="1:13" s="67" customFormat="1" ht="15" customHeight="1">
      <c r="A810" s="204">
        <v>804</v>
      </c>
      <c r="B810" s="146" t="s">
        <v>983</v>
      </c>
      <c r="C810" s="146" t="s">
        <v>1317</v>
      </c>
      <c r="D810" s="146" t="s">
        <v>1317</v>
      </c>
      <c r="E810" s="146" t="s">
        <v>1317</v>
      </c>
      <c r="F810" s="146" t="s">
        <v>1317</v>
      </c>
      <c r="G810" s="146" t="s">
        <v>1317</v>
      </c>
      <c r="H810" s="146" t="s">
        <v>1317</v>
      </c>
      <c r="I810" s="146" t="s">
        <v>1317</v>
      </c>
      <c r="J810" s="146">
        <v>59.317549319999998</v>
      </c>
      <c r="K810" s="146" t="s">
        <v>1317</v>
      </c>
      <c r="L810" s="146" t="s">
        <v>1317</v>
      </c>
      <c r="M810" s="146">
        <v>59.317549319999998</v>
      </c>
    </row>
    <row r="811" spans="1:13" ht="15" customHeight="1">
      <c r="A811" s="203">
        <v>805</v>
      </c>
      <c r="B811" s="127" t="s">
        <v>504</v>
      </c>
      <c r="C811" s="127">
        <v>56.683617729999995</v>
      </c>
      <c r="D811" s="127" t="s">
        <v>1317</v>
      </c>
      <c r="E811" s="127">
        <v>0.27053385999999996</v>
      </c>
      <c r="F811" s="127" t="s">
        <v>1317</v>
      </c>
      <c r="G811" s="127">
        <v>2.16659457</v>
      </c>
      <c r="H811" s="127" t="s">
        <v>1317</v>
      </c>
      <c r="I811" s="127" t="s">
        <v>1317</v>
      </c>
      <c r="J811" s="127" t="s">
        <v>1317</v>
      </c>
      <c r="K811" s="127" t="s">
        <v>1317</v>
      </c>
      <c r="L811" s="127" t="s">
        <v>1317</v>
      </c>
      <c r="M811" s="127">
        <v>59.120746159999996</v>
      </c>
    </row>
    <row r="812" spans="1:13" s="67" customFormat="1" ht="15" customHeight="1">
      <c r="A812" s="204">
        <v>806</v>
      </c>
      <c r="B812" s="146" t="s">
        <v>692</v>
      </c>
      <c r="C812" s="146" t="s">
        <v>1317</v>
      </c>
      <c r="D812" s="146">
        <v>58.524937560000005</v>
      </c>
      <c r="E812" s="146" t="s">
        <v>1317</v>
      </c>
      <c r="F812" s="146" t="s">
        <v>1317</v>
      </c>
      <c r="G812" s="146" t="s">
        <v>1317</v>
      </c>
      <c r="H812" s="146" t="s">
        <v>1317</v>
      </c>
      <c r="I812" s="146" t="s">
        <v>1317</v>
      </c>
      <c r="J812" s="146" t="s">
        <v>1317</v>
      </c>
      <c r="K812" s="146" t="s">
        <v>1317</v>
      </c>
      <c r="L812" s="146" t="s">
        <v>1317</v>
      </c>
      <c r="M812" s="146">
        <v>58.524937560000005</v>
      </c>
    </row>
    <row r="813" spans="1:13" ht="15" customHeight="1">
      <c r="A813" s="203">
        <v>807</v>
      </c>
      <c r="B813" s="127" t="s">
        <v>320</v>
      </c>
      <c r="C813" s="127" t="s">
        <v>1317</v>
      </c>
      <c r="D813" s="127" t="s">
        <v>1317</v>
      </c>
      <c r="E813" s="127">
        <v>9.2279735899999995</v>
      </c>
      <c r="F813" s="127" t="s">
        <v>1317</v>
      </c>
      <c r="G813" s="127">
        <v>34.127992409999997</v>
      </c>
      <c r="H813" s="127" t="s">
        <v>1317</v>
      </c>
      <c r="I813" s="127" t="s">
        <v>1317</v>
      </c>
      <c r="J813" s="127" t="s">
        <v>1317</v>
      </c>
      <c r="K813" s="127">
        <v>15.11290453</v>
      </c>
      <c r="L813" s="127" t="s">
        <v>1317</v>
      </c>
      <c r="M813" s="127">
        <v>58.468870529999997</v>
      </c>
    </row>
    <row r="814" spans="1:13" s="67" customFormat="1" ht="15" customHeight="1">
      <c r="A814" s="204">
        <v>808</v>
      </c>
      <c r="B814" s="146" t="s">
        <v>1197</v>
      </c>
      <c r="C814" s="146" t="s">
        <v>1317</v>
      </c>
      <c r="D814" s="146" t="s">
        <v>1317</v>
      </c>
      <c r="E814" s="146">
        <v>58.117710350000003</v>
      </c>
      <c r="F814" s="146" t="s">
        <v>1317</v>
      </c>
      <c r="G814" s="146" t="s">
        <v>1317</v>
      </c>
      <c r="H814" s="146" t="s">
        <v>1317</v>
      </c>
      <c r="I814" s="146" t="s">
        <v>1317</v>
      </c>
      <c r="J814" s="146" t="s">
        <v>1317</v>
      </c>
      <c r="K814" s="146" t="s">
        <v>1317</v>
      </c>
      <c r="L814" s="146" t="s">
        <v>1317</v>
      </c>
      <c r="M814" s="146">
        <v>58.117710350000003</v>
      </c>
    </row>
    <row r="815" spans="1:13" ht="15" customHeight="1">
      <c r="A815" s="203">
        <v>809</v>
      </c>
      <c r="B815" s="127" t="s">
        <v>972</v>
      </c>
      <c r="C815" s="127" t="s">
        <v>1317</v>
      </c>
      <c r="D815" s="127" t="s">
        <v>1317</v>
      </c>
      <c r="E815" s="127">
        <v>57.9878134</v>
      </c>
      <c r="F815" s="127" t="s">
        <v>1317</v>
      </c>
      <c r="G815" s="127" t="s">
        <v>1317</v>
      </c>
      <c r="H815" s="127" t="s">
        <v>1317</v>
      </c>
      <c r="I815" s="127" t="s">
        <v>1317</v>
      </c>
      <c r="J815" s="127" t="s">
        <v>1317</v>
      </c>
      <c r="K815" s="127" t="s">
        <v>1317</v>
      </c>
      <c r="L815" s="127" t="s">
        <v>1317</v>
      </c>
      <c r="M815" s="127">
        <v>57.9878134</v>
      </c>
    </row>
    <row r="816" spans="1:13" s="67" customFormat="1" ht="15" customHeight="1">
      <c r="A816" s="204">
        <v>810</v>
      </c>
      <c r="B816" s="146" t="s">
        <v>1013</v>
      </c>
      <c r="C816" s="146" t="s">
        <v>1317</v>
      </c>
      <c r="D816" s="146" t="s">
        <v>1317</v>
      </c>
      <c r="E816" s="146">
        <v>32.800399970000001</v>
      </c>
      <c r="F816" s="146" t="s">
        <v>1317</v>
      </c>
      <c r="G816" s="146" t="s">
        <v>1317</v>
      </c>
      <c r="H816" s="146" t="s">
        <v>1317</v>
      </c>
      <c r="I816" s="146">
        <v>25.132652420000003</v>
      </c>
      <c r="J816" s="146" t="s">
        <v>1317</v>
      </c>
      <c r="K816" s="146" t="s">
        <v>1317</v>
      </c>
      <c r="L816" s="146" t="s">
        <v>1317</v>
      </c>
      <c r="M816" s="146">
        <v>57.93305239</v>
      </c>
    </row>
    <row r="817" spans="1:13" ht="15" customHeight="1">
      <c r="A817" s="203">
        <v>811</v>
      </c>
      <c r="B817" s="127" t="s">
        <v>1033</v>
      </c>
      <c r="C817" s="127" t="s">
        <v>1317</v>
      </c>
      <c r="D817" s="127">
        <v>13.87811821</v>
      </c>
      <c r="E817" s="127" t="s">
        <v>1317</v>
      </c>
      <c r="F817" s="127" t="s">
        <v>1317</v>
      </c>
      <c r="G817" s="127">
        <v>43.991080859999997</v>
      </c>
      <c r="H817" s="127" t="s">
        <v>1317</v>
      </c>
      <c r="I817" s="127" t="s">
        <v>1317</v>
      </c>
      <c r="J817" s="127" t="s">
        <v>1317</v>
      </c>
      <c r="K817" s="127" t="s">
        <v>1317</v>
      </c>
      <c r="L817" s="127" t="s">
        <v>1317</v>
      </c>
      <c r="M817" s="127">
        <v>57.869199069999993</v>
      </c>
    </row>
    <row r="818" spans="1:13" s="67" customFormat="1" ht="15" customHeight="1">
      <c r="A818" s="204">
        <v>812</v>
      </c>
      <c r="B818" s="146" t="s">
        <v>1155</v>
      </c>
      <c r="C818" s="146" t="s">
        <v>1317</v>
      </c>
      <c r="D818" s="146">
        <v>27.30133468</v>
      </c>
      <c r="E818" s="146">
        <v>30.342354069999999</v>
      </c>
      <c r="F818" s="146" t="s">
        <v>1317</v>
      </c>
      <c r="G818" s="146" t="s">
        <v>1317</v>
      </c>
      <c r="H818" s="146" t="s">
        <v>1317</v>
      </c>
      <c r="I818" s="146" t="s">
        <v>1317</v>
      </c>
      <c r="J818" s="146" t="s">
        <v>1317</v>
      </c>
      <c r="K818" s="146" t="s">
        <v>1317</v>
      </c>
      <c r="L818" s="146" t="s">
        <v>1317</v>
      </c>
      <c r="M818" s="146">
        <v>57.643688749999995</v>
      </c>
    </row>
    <row r="819" spans="1:13" ht="15" customHeight="1">
      <c r="A819" s="203">
        <v>813</v>
      </c>
      <c r="B819" s="127" t="s">
        <v>1124</v>
      </c>
      <c r="C819" s="127" t="s">
        <v>1317</v>
      </c>
      <c r="D819" s="127">
        <v>31.032064429999998</v>
      </c>
      <c r="E819" s="127">
        <v>26.518524120000002</v>
      </c>
      <c r="F819" s="127" t="s">
        <v>1317</v>
      </c>
      <c r="G819" s="127" t="s">
        <v>1317</v>
      </c>
      <c r="H819" s="127" t="s">
        <v>1317</v>
      </c>
      <c r="I819" s="127" t="s">
        <v>1317</v>
      </c>
      <c r="J819" s="127" t="s">
        <v>1317</v>
      </c>
      <c r="K819" s="127" t="s">
        <v>1317</v>
      </c>
      <c r="L819" s="127" t="s">
        <v>1317</v>
      </c>
      <c r="M819" s="127">
        <v>57.550588550000001</v>
      </c>
    </row>
    <row r="820" spans="1:13" s="67" customFormat="1" ht="15" customHeight="1">
      <c r="A820" s="204">
        <v>814</v>
      </c>
      <c r="B820" s="146" t="s">
        <v>815</v>
      </c>
      <c r="C820" s="146">
        <v>6.5875615500000002</v>
      </c>
      <c r="D820" s="146">
        <v>4.0649737899999998</v>
      </c>
      <c r="E820" s="146">
        <v>45.744554030000003</v>
      </c>
      <c r="F820" s="146" t="s">
        <v>1317</v>
      </c>
      <c r="G820" s="146" t="s">
        <v>1317</v>
      </c>
      <c r="H820" s="146" t="s">
        <v>1317</v>
      </c>
      <c r="I820" s="146" t="s">
        <v>1317</v>
      </c>
      <c r="J820" s="146" t="s">
        <v>1317</v>
      </c>
      <c r="K820" s="146" t="s">
        <v>1317</v>
      </c>
      <c r="L820" s="146" t="s">
        <v>1317</v>
      </c>
      <c r="M820" s="146">
        <v>56.397089370000003</v>
      </c>
    </row>
    <row r="821" spans="1:13" ht="15" customHeight="1">
      <c r="A821" s="203">
        <v>815</v>
      </c>
      <c r="B821" s="127" t="s">
        <v>447</v>
      </c>
      <c r="C821" s="127" t="s">
        <v>1317</v>
      </c>
      <c r="D821" s="127" t="s">
        <v>1317</v>
      </c>
      <c r="E821" s="127" t="s">
        <v>1317</v>
      </c>
      <c r="F821" s="127" t="s">
        <v>1317</v>
      </c>
      <c r="G821" s="127" t="s">
        <v>1317</v>
      </c>
      <c r="H821" s="127" t="s">
        <v>1317</v>
      </c>
      <c r="I821" s="127">
        <v>55.825670850000002</v>
      </c>
      <c r="J821" s="127" t="s">
        <v>1317</v>
      </c>
      <c r="K821" s="127" t="s">
        <v>1317</v>
      </c>
      <c r="L821" s="127" t="s">
        <v>1317</v>
      </c>
      <c r="M821" s="127">
        <v>55.825670850000002</v>
      </c>
    </row>
    <row r="822" spans="1:13" s="67" customFormat="1" ht="15" customHeight="1">
      <c r="A822" s="204">
        <v>816</v>
      </c>
      <c r="B822" s="146" t="s">
        <v>1020</v>
      </c>
      <c r="C822" s="146" t="s">
        <v>1317</v>
      </c>
      <c r="D822" s="146" t="s">
        <v>1317</v>
      </c>
      <c r="E822" s="146">
        <v>55.596723070000003</v>
      </c>
      <c r="F822" s="146" t="s">
        <v>1317</v>
      </c>
      <c r="G822" s="146" t="s">
        <v>1317</v>
      </c>
      <c r="H822" s="146" t="s">
        <v>1317</v>
      </c>
      <c r="I822" s="146" t="s">
        <v>1317</v>
      </c>
      <c r="J822" s="146" t="s">
        <v>1317</v>
      </c>
      <c r="K822" s="146" t="s">
        <v>1317</v>
      </c>
      <c r="L822" s="146" t="s">
        <v>1317</v>
      </c>
      <c r="M822" s="146">
        <v>55.596723070000003</v>
      </c>
    </row>
    <row r="823" spans="1:13" ht="15" customHeight="1">
      <c r="A823" s="203">
        <v>817</v>
      </c>
      <c r="B823" s="127" t="s">
        <v>1006</v>
      </c>
      <c r="C823" s="127" t="s">
        <v>1317</v>
      </c>
      <c r="D823" s="127">
        <v>3.7764735200000001</v>
      </c>
      <c r="E823" s="127">
        <v>51.741749030000001</v>
      </c>
      <c r="F823" s="127" t="s">
        <v>1317</v>
      </c>
      <c r="G823" s="127" t="s">
        <v>1317</v>
      </c>
      <c r="H823" s="127" t="s">
        <v>1317</v>
      </c>
      <c r="I823" s="127" t="s">
        <v>1317</v>
      </c>
      <c r="J823" s="127" t="s">
        <v>1317</v>
      </c>
      <c r="K823" s="127" t="s">
        <v>1317</v>
      </c>
      <c r="L823" s="127" t="s">
        <v>1317</v>
      </c>
      <c r="M823" s="127">
        <v>55.518222550000004</v>
      </c>
    </row>
    <row r="824" spans="1:13" s="67" customFormat="1" ht="15" customHeight="1">
      <c r="A824" s="204">
        <v>818</v>
      </c>
      <c r="B824" s="146" t="s">
        <v>1151</v>
      </c>
      <c r="C824" s="146" t="s">
        <v>1317</v>
      </c>
      <c r="D824" s="146" t="s">
        <v>1317</v>
      </c>
      <c r="E824" s="146" t="s">
        <v>1317</v>
      </c>
      <c r="F824" s="146" t="s">
        <v>1317</v>
      </c>
      <c r="G824" s="146" t="s">
        <v>1317</v>
      </c>
      <c r="H824" s="146" t="s">
        <v>1317</v>
      </c>
      <c r="I824" s="146" t="s">
        <v>1317</v>
      </c>
      <c r="J824" s="146">
        <v>54.880223560000005</v>
      </c>
      <c r="K824" s="146" t="s">
        <v>1317</v>
      </c>
      <c r="L824" s="146" t="s">
        <v>1317</v>
      </c>
      <c r="M824" s="146">
        <v>54.880223560000005</v>
      </c>
    </row>
    <row r="825" spans="1:13" ht="15" customHeight="1">
      <c r="A825" s="203">
        <v>819</v>
      </c>
      <c r="B825" s="127" t="s">
        <v>621</v>
      </c>
      <c r="C825" s="127" t="s">
        <v>1317</v>
      </c>
      <c r="D825" s="127" t="s">
        <v>1317</v>
      </c>
      <c r="E825" s="127">
        <v>52.521313659999997</v>
      </c>
      <c r="F825" s="127" t="s">
        <v>1317</v>
      </c>
      <c r="G825" s="127" t="s">
        <v>1317</v>
      </c>
      <c r="H825" s="127" t="s">
        <v>1317</v>
      </c>
      <c r="I825" s="127" t="s">
        <v>1317</v>
      </c>
      <c r="J825" s="127">
        <v>0.74029347999999995</v>
      </c>
      <c r="K825" s="127" t="s">
        <v>1317</v>
      </c>
      <c r="L825" s="127" t="s">
        <v>1317</v>
      </c>
      <c r="M825" s="127">
        <v>53.261607139999995</v>
      </c>
    </row>
    <row r="826" spans="1:13" s="67" customFormat="1" ht="15" customHeight="1">
      <c r="A826" s="204">
        <v>820</v>
      </c>
      <c r="B826" s="146" t="s">
        <v>1026</v>
      </c>
      <c r="C826" s="146" t="s">
        <v>1317</v>
      </c>
      <c r="D826" s="146" t="s">
        <v>1317</v>
      </c>
      <c r="E826" s="146">
        <v>53.220517100000002</v>
      </c>
      <c r="F826" s="146" t="s">
        <v>1317</v>
      </c>
      <c r="G826" s="146" t="s">
        <v>1317</v>
      </c>
      <c r="H826" s="146" t="s">
        <v>1317</v>
      </c>
      <c r="I826" s="146" t="s">
        <v>1317</v>
      </c>
      <c r="J826" s="146" t="s">
        <v>1317</v>
      </c>
      <c r="K826" s="146" t="s">
        <v>1317</v>
      </c>
      <c r="L826" s="146" t="s">
        <v>1317</v>
      </c>
      <c r="M826" s="146">
        <v>53.220517100000002</v>
      </c>
    </row>
    <row r="827" spans="1:13" ht="15" customHeight="1">
      <c r="A827" s="203">
        <v>821</v>
      </c>
      <c r="B827" s="127" t="s">
        <v>870</v>
      </c>
      <c r="C827" s="127" t="s">
        <v>1317</v>
      </c>
      <c r="D827" s="127" t="s">
        <v>1317</v>
      </c>
      <c r="E827" s="127">
        <v>53.054176409999997</v>
      </c>
      <c r="F827" s="127" t="s">
        <v>1317</v>
      </c>
      <c r="G827" s="127" t="s">
        <v>1317</v>
      </c>
      <c r="H827" s="127" t="s">
        <v>1317</v>
      </c>
      <c r="I827" s="127" t="s">
        <v>1317</v>
      </c>
      <c r="J827" s="127" t="s">
        <v>1317</v>
      </c>
      <c r="K827" s="127" t="s">
        <v>1317</v>
      </c>
      <c r="L827" s="127" t="s">
        <v>1317</v>
      </c>
      <c r="M827" s="127">
        <v>53.054176409999997</v>
      </c>
    </row>
    <row r="828" spans="1:13" s="67" customFormat="1" ht="15" customHeight="1">
      <c r="A828" s="204">
        <v>822</v>
      </c>
      <c r="B828" s="146" t="s">
        <v>1359</v>
      </c>
      <c r="C828" s="146" t="s">
        <v>1317</v>
      </c>
      <c r="D828" s="146" t="s">
        <v>1317</v>
      </c>
      <c r="E828" s="146">
        <v>52.88283550685</v>
      </c>
      <c r="F828" s="146" t="s">
        <v>1317</v>
      </c>
      <c r="G828" s="146" t="s">
        <v>1317</v>
      </c>
      <c r="H828" s="146" t="s">
        <v>1317</v>
      </c>
      <c r="I828" s="146" t="s">
        <v>1317</v>
      </c>
      <c r="J828" s="146" t="s">
        <v>1317</v>
      </c>
      <c r="K828" s="146" t="s">
        <v>1317</v>
      </c>
      <c r="L828" s="146" t="s">
        <v>1317</v>
      </c>
      <c r="M828" s="146">
        <v>52.88283550685</v>
      </c>
    </row>
    <row r="829" spans="1:13" ht="15" customHeight="1">
      <c r="A829" s="203">
        <v>823</v>
      </c>
      <c r="B829" s="127" t="s">
        <v>1353</v>
      </c>
      <c r="C829" s="127" t="s">
        <v>1317</v>
      </c>
      <c r="D829" s="127" t="s">
        <v>1317</v>
      </c>
      <c r="E829" s="127" t="s">
        <v>1317</v>
      </c>
      <c r="F829" s="127" t="s">
        <v>1317</v>
      </c>
      <c r="G829" s="127" t="s">
        <v>1317</v>
      </c>
      <c r="H829" s="127" t="s">
        <v>1317</v>
      </c>
      <c r="I829" s="127" t="s">
        <v>1317</v>
      </c>
      <c r="J829" s="127">
        <v>52.738393710000004</v>
      </c>
      <c r="K829" s="127" t="s">
        <v>1317</v>
      </c>
      <c r="L829" s="127" t="s">
        <v>1317</v>
      </c>
      <c r="M829" s="127">
        <v>52.738393710000004</v>
      </c>
    </row>
    <row r="830" spans="1:13" s="67" customFormat="1" ht="15" customHeight="1">
      <c r="A830" s="204">
        <v>824</v>
      </c>
      <c r="B830" s="146" t="s">
        <v>1110</v>
      </c>
      <c r="C830" s="146" t="s">
        <v>1317</v>
      </c>
      <c r="D830" s="146" t="s">
        <v>1317</v>
      </c>
      <c r="E830" s="146">
        <v>17.242662469999999</v>
      </c>
      <c r="F830" s="146" t="s">
        <v>1317</v>
      </c>
      <c r="G830" s="146" t="s">
        <v>1317</v>
      </c>
      <c r="H830" s="146" t="s">
        <v>1317</v>
      </c>
      <c r="I830" s="146">
        <v>25.394853569999999</v>
      </c>
      <c r="J830" s="146" t="s">
        <v>1317</v>
      </c>
      <c r="K830" s="146">
        <v>10.080187310000001</v>
      </c>
      <c r="L830" s="146" t="s">
        <v>1317</v>
      </c>
      <c r="M830" s="146">
        <v>52.717703349999994</v>
      </c>
    </row>
    <row r="831" spans="1:13" ht="15" customHeight="1">
      <c r="A831" s="203">
        <v>825</v>
      </c>
      <c r="B831" s="127" t="s">
        <v>663</v>
      </c>
      <c r="C831" s="127" t="s">
        <v>1317</v>
      </c>
      <c r="D831" s="127" t="s">
        <v>1317</v>
      </c>
      <c r="E831" s="127">
        <v>11.178145669999999</v>
      </c>
      <c r="F831" s="127" t="s">
        <v>1317</v>
      </c>
      <c r="G831" s="127" t="s">
        <v>1317</v>
      </c>
      <c r="H831" s="127" t="s">
        <v>1317</v>
      </c>
      <c r="I831" s="127" t="s">
        <v>1317</v>
      </c>
      <c r="J831" s="127" t="s">
        <v>1317</v>
      </c>
      <c r="K831" s="127">
        <v>41.52747505</v>
      </c>
      <c r="L831" s="127" t="s">
        <v>1317</v>
      </c>
      <c r="M831" s="127">
        <v>52.705620719999999</v>
      </c>
    </row>
    <row r="832" spans="1:13" s="67" customFormat="1" ht="15" customHeight="1">
      <c r="A832" s="204">
        <v>826</v>
      </c>
      <c r="B832" s="146" t="s">
        <v>841</v>
      </c>
      <c r="C832" s="146" t="s">
        <v>1317</v>
      </c>
      <c r="D832" s="146">
        <v>52.558969979999993</v>
      </c>
      <c r="E832" s="146" t="s">
        <v>1317</v>
      </c>
      <c r="F832" s="146" t="s">
        <v>1317</v>
      </c>
      <c r="G832" s="146" t="s">
        <v>1317</v>
      </c>
      <c r="H832" s="146" t="s">
        <v>1317</v>
      </c>
      <c r="I832" s="146" t="s">
        <v>1317</v>
      </c>
      <c r="J832" s="146" t="s">
        <v>1317</v>
      </c>
      <c r="K832" s="146" t="s">
        <v>1317</v>
      </c>
      <c r="L832" s="146" t="s">
        <v>1317</v>
      </c>
      <c r="M832" s="146">
        <v>52.558969979999993</v>
      </c>
    </row>
    <row r="833" spans="1:13" ht="15" customHeight="1">
      <c r="A833" s="203">
        <v>827</v>
      </c>
      <c r="B833" s="127" t="s">
        <v>799</v>
      </c>
      <c r="C833" s="127" t="s">
        <v>1317</v>
      </c>
      <c r="D833" s="127" t="s">
        <v>1317</v>
      </c>
      <c r="E833" s="127" t="s">
        <v>1317</v>
      </c>
      <c r="F833" s="127" t="s">
        <v>1317</v>
      </c>
      <c r="G833" s="127" t="s">
        <v>1317</v>
      </c>
      <c r="H833" s="127" t="s">
        <v>1317</v>
      </c>
      <c r="I833" s="127">
        <v>2.97287714</v>
      </c>
      <c r="J833" s="127" t="s">
        <v>1317</v>
      </c>
      <c r="K833" s="127">
        <v>49.148710090000002</v>
      </c>
      <c r="L833" s="127" t="s">
        <v>1317</v>
      </c>
      <c r="M833" s="127">
        <v>52.121587230000003</v>
      </c>
    </row>
    <row r="834" spans="1:13" s="67" customFormat="1" ht="15" customHeight="1">
      <c r="A834" s="204">
        <v>828</v>
      </c>
      <c r="B834" s="146" t="s">
        <v>929</v>
      </c>
      <c r="C834" s="146" t="s">
        <v>1317</v>
      </c>
      <c r="D834" s="146" t="s">
        <v>1317</v>
      </c>
      <c r="E834" s="146">
        <v>28.482450989999997</v>
      </c>
      <c r="F834" s="146" t="s">
        <v>1317</v>
      </c>
      <c r="G834" s="146" t="s">
        <v>1317</v>
      </c>
      <c r="H834" s="146" t="s">
        <v>1317</v>
      </c>
      <c r="I834" s="146">
        <v>23.567122129999998</v>
      </c>
      <c r="J834" s="146" t="s">
        <v>1317</v>
      </c>
      <c r="K834" s="146" t="s">
        <v>1317</v>
      </c>
      <c r="L834" s="146" t="s">
        <v>1317</v>
      </c>
      <c r="M834" s="146">
        <v>52.049573119999991</v>
      </c>
    </row>
    <row r="835" spans="1:13" ht="15" customHeight="1">
      <c r="A835" s="203">
        <v>829</v>
      </c>
      <c r="B835" s="127" t="s">
        <v>1088</v>
      </c>
      <c r="C835" s="127" t="s">
        <v>1317</v>
      </c>
      <c r="D835" s="127" t="s">
        <v>1317</v>
      </c>
      <c r="E835" s="127">
        <v>31.770311890000002</v>
      </c>
      <c r="F835" s="127" t="s">
        <v>1317</v>
      </c>
      <c r="G835" s="127" t="s">
        <v>1317</v>
      </c>
      <c r="H835" s="127" t="s">
        <v>1317</v>
      </c>
      <c r="I835" s="127" t="s">
        <v>1317</v>
      </c>
      <c r="J835" s="127" t="s">
        <v>1317</v>
      </c>
      <c r="K835" s="127">
        <v>19.823757370000003</v>
      </c>
      <c r="L835" s="127" t="s">
        <v>1317</v>
      </c>
      <c r="M835" s="127">
        <v>51.594069260000005</v>
      </c>
    </row>
    <row r="836" spans="1:13" s="67" customFormat="1" ht="15" customHeight="1">
      <c r="A836" s="204">
        <v>830</v>
      </c>
      <c r="B836" s="146" t="s">
        <v>294</v>
      </c>
      <c r="C836" s="146" t="s">
        <v>1317</v>
      </c>
      <c r="D836" s="146">
        <v>23.804003079999998</v>
      </c>
      <c r="E836" s="146" t="s">
        <v>1317</v>
      </c>
      <c r="F836" s="146" t="s">
        <v>1317</v>
      </c>
      <c r="G836" s="146" t="s">
        <v>1317</v>
      </c>
      <c r="H836" s="146" t="s">
        <v>1317</v>
      </c>
      <c r="I836" s="146" t="s">
        <v>1317</v>
      </c>
      <c r="J836" s="146" t="s">
        <v>1317</v>
      </c>
      <c r="K836" s="146">
        <v>27.671946050000003</v>
      </c>
      <c r="L836" s="146" t="s">
        <v>1317</v>
      </c>
      <c r="M836" s="146">
        <v>51.475949130000004</v>
      </c>
    </row>
    <row r="837" spans="1:13" ht="15" customHeight="1">
      <c r="A837" s="203">
        <v>831</v>
      </c>
      <c r="B837" s="127" t="s">
        <v>588</v>
      </c>
      <c r="C837" s="127" t="s">
        <v>1317</v>
      </c>
      <c r="D837" s="127" t="s">
        <v>1317</v>
      </c>
      <c r="E837" s="127">
        <v>50.431399490000004</v>
      </c>
      <c r="F837" s="127" t="s">
        <v>1317</v>
      </c>
      <c r="G837" s="127" t="s">
        <v>1317</v>
      </c>
      <c r="H837" s="127" t="s">
        <v>1317</v>
      </c>
      <c r="I837" s="127" t="s">
        <v>1317</v>
      </c>
      <c r="J837" s="127" t="s">
        <v>1317</v>
      </c>
      <c r="K837" s="127" t="s">
        <v>1317</v>
      </c>
      <c r="L837" s="127" t="s">
        <v>1317</v>
      </c>
      <c r="M837" s="127">
        <v>50.431399490000004</v>
      </c>
    </row>
    <row r="838" spans="1:13" s="67" customFormat="1" ht="15" customHeight="1">
      <c r="A838" s="204">
        <v>832</v>
      </c>
      <c r="B838" s="146" t="s">
        <v>616</v>
      </c>
      <c r="C838" s="146" t="s">
        <v>1317</v>
      </c>
      <c r="D838" s="146">
        <v>49.872357869999995</v>
      </c>
      <c r="E838" s="146" t="s">
        <v>1317</v>
      </c>
      <c r="F838" s="146" t="s">
        <v>1317</v>
      </c>
      <c r="G838" s="146" t="s">
        <v>1317</v>
      </c>
      <c r="H838" s="146" t="s">
        <v>1317</v>
      </c>
      <c r="I838" s="146" t="s">
        <v>1317</v>
      </c>
      <c r="J838" s="146" t="s">
        <v>1317</v>
      </c>
      <c r="K838" s="146" t="s">
        <v>1317</v>
      </c>
      <c r="L838" s="146" t="s">
        <v>1317</v>
      </c>
      <c r="M838" s="146">
        <v>49.872357869999995</v>
      </c>
    </row>
    <row r="839" spans="1:13" ht="15" customHeight="1">
      <c r="A839" s="203">
        <v>833</v>
      </c>
      <c r="B839" s="127" t="s">
        <v>1376</v>
      </c>
      <c r="C839" s="127" t="s">
        <v>1317</v>
      </c>
      <c r="D839" s="127" t="s">
        <v>1317</v>
      </c>
      <c r="E839" s="127" t="s">
        <v>1317</v>
      </c>
      <c r="F839" s="127" t="s">
        <v>1317</v>
      </c>
      <c r="G839" s="127" t="s">
        <v>1317</v>
      </c>
      <c r="H839" s="127" t="s">
        <v>1317</v>
      </c>
      <c r="I839" s="127" t="s">
        <v>1317</v>
      </c>
      <c r="J839" s="127">
        <v>49.680433990000004</v>
      </c>
      <c r="K839" s="127" t="s">
        <v>1317</v>
      </c>
      <c r="L839" s="127" t="s">
        <v>1317</v>
      </c>
      <c r="M839" s="127">
        <v>49.680433990000004</v>
      </c>
    </row>
    <row r="840" spans="1:13" s="67" customFormat="1" ht="15" customHeight="1">
      <c r="A840" s="204">
        <v>834</v>
      </c>
      <c r="B840" s="146" t="s">
        <v>1126</v>
      </c>
      <c r="C840" s="146" t="s">
        <v>1317</v>
      </c>
      <c r="D840" s="146">
        <v>49.097081369999998</v>
      </c>
      <c r="E840" s="146" t="s">
        <v>1317</v>
      </c>
      <c r="F840" s="146" t="s">
        <v>1317</v>
      </c>
      <c r="G840" s="146" t="s">
        <v>1317</v>
      </c>
      <c r="H840" s="146" t="s">
        <v>1317</v>
      </c>
      <c r="I840" s="146" t="s">
        <v>1317</v>
      </c>
      <c r="J840" s="146" t="s">
        <v>1317</v>
      </c>
      <c r="K840" s="146" t="s">
        <v>1317</v>
      </c>
      <c r="L840" s="146" t="s">
        <v>1317</v>
      </c>
      <c r="M840" s="146">
        <v>49.097081369999998</v>
      </c>
    </row>
    <row r="841" spans="1:13" ht="15" customHeight="1">
      <c r="A841" s="203">
        <v>835</v>
      </c>
      <c r="B841" s="127" t="s">
        <v>859</v>
      </c>
      <c r="C841" s="127" t="s">
        <v>1317</v>
      </c>
      <c r="D841" s="127">
        <v>6.4375191300000001</v>
      </c>
      <c r="E841" s="127" t="s">
        <v>1317</v>
      </c>
      <c r="F841" s="127" t="s">
        <v>1317</v>
      </c>
      <c r="G841" s="127" t="s">
        <v>1317</v>
      </c>
      <c r="H841" s="127" t="s">
        <v>1317</v>
      </c>
      <c r="I841" s="127" t="s">
        <v>1317</v>
      </c>
      <c r="J841" s="127">
        <v>41.737086570000002</v>
      </c>
      <c r="K841" s="127" t="s">
        <v>1317</v>
      </c>
      <c r="L841" s="127" t="s">
        <v>1317</v>
      </c>
      <c r="M841" s="127">
        <v>48.174605700000001</v>
      </c>
    </row>
    <row r="842" spans="1:13" s="67" customFormat="1" ht="15" customHeight="1">
      <c r="A842" s="204">
        <v>836</v>
      </c>
      <c r="B842" s="146" t="s">
        <v>1160</v>
      </c>
      <c r="C842" s="146" t="s">
        <v>1317</v>
      </c>
      <c r="D842" s="146" t="s">
        <v>1317</v>
      </c>
      <c r="E842" s="146">
        <v>47.665645270000006</v>
      </c>
      <c r="F842" s="146" t="s">
        <v>1317</v>
      </c>
      <c r="G842" s="146" t="s">
        <v>1317</v>
      </c>
      <c r="H842" s="146" t="s">
        <v>1317</v>
      </c>
      <c r="I842" s="146" t="s">
        <v>1317</v>
      </c>
      <c r="J842" s="146" t="s">
        <v>1317</v>
      </c>
      <c r="K842" s="146" t="s">
        <v>1317</v>
      </c>
      <c r="L842" s="146" t="s">
        <v>1317</v>
      </c>
      <c r="M842" s="146">
        <v>47.665645270000006</v>
      </c>
    </row>
    <row r="843" spans="1:13" ht="15" customHeight="1">
      <c r="A843" s="203">
        <v>837</v>
      </c>
      <c r="B843" s="127" t="s">
        <v>887</v>
      </c>
      <c r="C843" s="127" t="s">
        <v>1317</v>
      </c>
      <c r="D843" s="127">
        <v>37.00688478</v>
      </c>
      <c r="E843" s="127">
        <v>10.46503635</v>
      </c>
      <c r="F843" s="127" t="s">
        <v>1317</v>
      </c>
      <c r="G843" s="127" t="s">
        <v>1317</v>
      </c>
      <c r="H843" s="127" t="s">
        <v>1317</v>
      </c>
      <c r="I843" s="127" t="s">
        <v>1317</v>
      </c>
      <c r="J843" s="127" t="s">
        <v>1317</v>
      </c>
      <c r="K843" s="127" t="s">
        <v>1317</v>
      </c>
      <c r="L843" s="127" t="s">
        <v>1317</v>
      </c>
      <c r="M843" s="127">
        <v>47.471921129999998</v>
      </c>
    </row>
    <row r="844" spans="1:13" s="67" customFormat="1" ht="15" customHeight="1">
      <c r="A844" s="204">
        <v>838</v>
      </c>
      <c r="B844" s="146" t="s">
        <v>989</v>
      </c>
      <c r="C844" s="146">
        <v>36.336980990000001</v>
      </c>
      <c r="D844" s="146">
        <v>10.40357318</v>
      </c>
      <c r="E844" s="146" t="s">
        <v>1317</v>
      </c>
      <c r="F844" s="146" t="s">
        <v>1317</v>
      </c>
      <c r="G844" s="146" t="s">
        <v>1317</v>
      </c>
      <c r="H844" s="146" t="s">
        <v>1317</v>
      </c>
      <c r="I844" s="146" t="s">
        <v>1317</v>
      </c>
      <c r="J844" s="146" t="s">
        <v>1317</v>
      </c>
      <c r="K844" s="146" t="s">
        <v>1317</v>
      </c>
      <c r="L844" s="146" t="s">
        <v>1317</v>
      </c>
      <c r="M844" s="146">
        <v>46.740554170000003</v>
      </c>
    </row>
    <row r="845" spans="1:13" ht="15" customHeight="1">
      <c r="A845" s="203">
        <v>839</v>
      </c>
      <c r="B845" s="127" t="s">
        <v>882</v>
      </c>
      <c r="C845" s="127" t="s">
        <v>1317</v>
      </c>
      <c r="D845" s="127" t="s">
        <v>1317</v>
      </c>
      <c r="E845" s="127" t="s">
        <v>1317</v>
      </c>
      <c r="F845" s="127" t="s">
        <v>1317</v>
      </c>
      <c r="G845" s="127" t="s">
        <v>1317</v>
      </c>
      <c r="H845" s="127" t="s">
        <v>1317</v>
      </c>
      <c r="I845" s="127" t="s">
        <v>1317</v>
      </c>
      <c r="J845" s="127">
        <v>46.734440409999998</v>
      </c>
      <c r="K845" s="127" t="s">
        <v>1317</v>
      </c>
      <c r="L845" s="127" t="s">
        <v>1317</v>
      </c>
      <c r="M845" s="127">
        <v>46.734440409999998</v>
      </c>
    </row>
    <row r="846" spans="1:13" s="67" customFormat="1" ht="15" customHeight="1">
      <c r="A846" s="204">
        <v>840</v>
      </c>
      <c r="B846" s="146" t="s">
        <v>1181</v>
      </c>
      <c r="C846" s="146" t="s">
        <v>1317</v>
      </c>
      <c r="D846" s="146" t="s">
        <v>1317</v>
      </c>
      <c r="E846" s="146" t="s">
        <v>1317</v>
      </c>
      <c r="F846" s="146" t="s">
        <v>1317</v>
      </c>
      <c r="G846" s="146" t="s">
        <v>1317</v>
      </c>
      <c r="H846" s="146" t="s">
        <v>1317</v>
      </c>
      <c r="I846" s="146" t="s">
        <v>1317</v>
      </c>
      <c r="J846" s="146" t="s">
        <v>1317</v>
      </c>
      <c r="K846" s="146">
        <v>46.697583159999994</v>
      </c>
      <c r="L846" s="146" t="s">
        <v>1317</v>
      </c>
      <c r="M846" s="146">
        <v>46.697583159999994</v>
      </c>
    </row>
    <row r="847" spans="1:13" ht="15" customHeight="1">
      <c r="A847" s="203">
        <v>841</v>
      </c>
      <c r="B847" s="127" t="s">
        <v>422</v>
      </c>
      <c r="C847" s="127" t="s">
        <v>1317</v>
      </c>
      <c r="D847" s="127">
        <v>46.36383172</v>
      </c>
      <c r="E847" s="127" t="s">
        <v>1317</v>
      </c>
      <c r="F847" s="127" t="s">
        <v>1317</v>
      </c>
      <c r="G847" s="127" t="s">
        <v>1317</v>
      </c>
      <c r="H847" s="127" t="s">
        <v>1317</v>
      </c>
      <c r="I847" s="127" t="s">
        <v>1317</v>
      </c>
      <c r="J847" s="127" t="s">
        <v>1317</v>
      </c>
      <c r="K847" s="127" t="s">
        <v>1317</v>
      </c>
      <c r="L847" s="127" t="s">
        <v>1317</v>
      </c>
      <c r="M847" s="127">
        <v>46.36383172</v>
      </c>
    </row>
    <row r="848" spans="1:13" s="67" customFormat="1" ht="15" customHeight="1">
      <c r="A848" s="204">
        <v>842</v>
      </c>
      <c r="B848" s="146" t="s">
        <v>527</v>
      </c>
      <c r="C848" s="146" t="s">
        <v>1317</v>
      </c>
      <c r="D848" s="146" t="s">
        <v>1317</v>
      </c>
      <c r="E848" s="146" t="s">
        <v>1317</v>
      </c>
      <c r="F848" s="146" t="s">
        <v>1317</v>
      </c>
      <c r="G848" s="146" t="s">
        <v>1317</v>
      </c>
      <c r="H848" s="146" t="s">
        <v>1317</v>
      </c>
      <c r="I848" s="146">
        <v>45.262589590000005</v>
      </c>
      <c r="J848" s="146" t="s">
        <v>1317</v>
      </c>
      <c r="K848" s="146" t="s">
        <v>1317</v>
      </c>
      <c r="L848" s="146" t="s">
        <v>1317</v>
      </c>
      <c r="M848" s="146">
        <v>45.262589590000005</v>
      </c>
    </row>
    <row r="849" spans="1:13" ht="15" customHeight="1">
      <c r="A849" s="203">
        <v>843</v>
      </c>
      <c r="B849" s="127" t="s">
        <v>984</v>
      </c>
      <c r="C849" s="127" t="s">
        <v>1317</v>
      </c>
      <c r="D849" s="127" t="s">
        <v>1317</v>
      </c>
      <c r="E849" s="127">
        <v>44.702679549999999</v>
      </c>
      <c r="F849" s="127" t="s">
        <v>1317</v>
      </c>
      <c r="G849" s="127" t="s">
        <v>1317</v>
      </c>
      <c r="H849" s="127" t="s">
        <v>1317</v>
      </c>
      <c r="I849" s="127" t="s">
        <v>1317</v>
      </c>
      <c r="J849" s="127" t="s">
        <v>1317</v>
      </c>
      <c r="K849" s="127" t="s">
        <v>1317</v>
      </c>
      <c r="L849" s="127" t="s">
        <v>1317</v>
      </c>
      <c r="M849" s="127">
        <v>44.702679549999999</v>
      </c>
    </row>
    <row r="850" spans="1:13" s="67" customFormat="1" ht="15" customHeight="1">
      <c r="A850" s="204">
        <v>844</v>
      </c>
      <c r="B850" s="146" t="s">
        <v>957</v>
      </c>
      <c r="C850" s="146" t="s">
        <v>1317</v>
      </c>
      <c r="D850" s="146" t="s">
        <v>1317</v>
      </c>
      <c r="E850" s="146" t="s">
        <v>1317</v>
      </c>
      <c r="F850" s="146" t="s">
        <v>1317</v>
      </c>
      <c r="G850" s="146" t="s">
        <v>1317</v>
      </c>
      <c r="H850" s="146" t="s">
        <v>1317</v>
      </c>
      <c r="I850" s="146" t="s">
        <v>1317</v>
      </c>
      <c r="J850" s="146">
        <v>44.408065439999994</v>
      </c>
      <c r="K850" s="146" t="s">
        <v>1317</v>
      </c>
      <c r="L850" s="146" t="s">
        <v>1317</v>
      </c>
      <c r="M850" s="146">
        <v>44.408065439999994</v>
      </c>
    </row>
    <row r="851" spans="1:13" ht="15" customHeight="1">
      <c r="A851" s="203">
        <v>845</v>
      </c>
      <c r="B851" s="127" t="s">
        <v>1193</v>
      </c>
      <c r="C851" s="127">
        <v>21.279803269999999</v>
      </c>
      <c r="D851" s="127" t="s">
        <v>1317</v>
      </c>
      <c r="E851" s="127">
        <v>22.905227910000001</v>
      </c>
      <c r="F851" s="127" t="s">
        <v>1317</v>
      </c>
      <c r="G851" s="127" t="s">
        <v>1317</v>
      </c>
      <c r="H851" s="127" t="s">
        <v>1317</v>
      </c>
      <c r="I851" s="127" t="s">
        <v>1317</v>
      </c>
      <c r="J851" s="127" t="s">
        <v>1317</v>
      </c>
      <c r="K851" s="127" t="s">
        <v>1317</v>
      </c>
      <c r="L851" s="127" t="s">
        <v>1317</v>
      </c>
      <c r="M851" s="127">
        <v>44.185031179999996</v>
      </c>
    </row>
    <row r="852" spans="1:13" s="67" customFormat="1" ht="15" customHeight="1">
      <c r="A852" s="204">
        <v>846</v>
      </c>
      <c r="B852" s="146" t="s">
        <v>1095</v>
      </c>
      <c r="C852" s="146" t="s">
        <v>1317</v>
      </c>
      <c r="D852" s="146" t="s">
        <v>1317</v>
      </c>
      <c r="E852" s="146" t="s">
        <v>1317</v>
      </c>
      <c r="F852" s="146" t="s">
        <v>1317</v>
      </c>
      <c r="G852" s="146" t="s">
        <v>1317</v>
      </c>
      <c r="H852" s="146" t="s">
        <v>1317</v>
      </c>
      <c r="I852" s="146" t="s">
        <v>1317</v>
      </c>
      <c r="J852" s="146" t="s">
        <v>1317</v>
      </c>
      <c r="K852" s="146">
        <v>44.075087070000002</v>
      </c>
      <c r="L852" s="146" t="s">
        <v>1317</v>
      </c>
      <c r="M852" s="146">
        <v>44.075087070000002</v>
      </c>
    </row>
    <row r="853" spans="1:13" ht="15" customHeight="1">
      <c r="A853" s="203">
        <v>847</v>
      </c>
      <c r="B853" s="127" t="s">
        <v>455</v>
      </c>
      <c r="C853" s="127" t="s">
        <v>1317</v>
      </c>
      <c r="D853" s="127" t="s">
        <v>1317</v>
      </c>
      <c r="E853" s="127" t="s">
        <v>1317</v>
      </c>
      <c r="F853" s="127" t="s">
        <v>1317</v>
      </c>
      <c r="G853" s="127" t="s">
        <v>1317</v>
      </c>
      <c r="H853" s="127" t="s">
        <v>1317</v>
      </c>
      <c r="I853" s="127" t="s">
        <v>1317</v>
      </c>
      <c r="J853" s="127">
        <v>43.182619619999997</v>
      </c>
      <c r="K853" s="127" t="s">
        <v>1317</v>
      </c>
      <c r="L853" s="127" t="s">
        <v>1317</v>
      </c>
      <c r="M853" s="127">
        <v>43.182619619999997</v>
      </c>
    </row>
    <row r="854" spans="1:13" s="67" customFormat="1" ht="15" customHeight="1">
      <c r="A854" s="204">
        <v>848</v>
      </c>
      <c r="B854" s="146" t="s">
        <v>1190</v>
      </c>
      <c r="C854" s="146">
        <v>22.432803700000001</v>
      </c>
      <c r="D854" s="146">
        <v>18.773510630000001</v>
      </c>
      <c r="E854" s="146">
        <v>1.88890387</v>
      </c>
      <c r="F854" s="146" t="s">
        <v>1317</v>
      </c>
      <c r="G854" s="146" t="s">
        <v>1317</v>
      </c>
      <c r="H854" s="146" t="s">
        <v>1317</v>
      </c>
      <c r="I854" s="146" t="s">
        <v>1317</v>
      </c>
      <c r="J854" s="146" t="s">
        <v>1317</v>
      </c>
      <c r="K854" s="146" t="s">
        <v>1317</v>
      </c>
      <c r="L854" s="146" t="s">
        <v>1317</v>
      </c>
      <c r="M854" s="146">
        <v>43.095218199999998</v>
      </c>
    </row>
    <row r="855" spans="1:13" ht="15" customHeight="1">
      <c r="A855" s="203">
        <v>849</v>
      </c>
      <c r="B855" s="127" t="s">
        <v>1210</v>
      </c>
      <c r="C855" s="127">
        <v>31.820393420000002</v>
      </c>
      <c r="D855" s="127" t="s">
        <v>1317</v>
      </c>
      <c r="E855" s="127">
        <v>11.046676369999998</v>
      </c>
      <c r="F855" s="127" t="s">
        <v>1317</v>
      </c>
      <c r="G855" s="127" t="s">
        <v>1317</v>
      </c>
      <c r="H855" s="127" t="s">
        <v>1317</v>
      </c>
      <c r="I855" s="127" t="s">
        <v>1317</v>
      </c>
      <c r="J855" s="127" t="s">
        <v>1317</v>
      </c>
      <c r="K855" s="127" t="s">
        <v>1317</v>
      </c>
      <c r="L855" s="127" t="s">
        <v>1317</v>
      </c>
      <c r="M855" s="127">
        <v>42.867069790000002</v>
      </c>
    </row>
    <row r="856" spans="1:13" s="67" customFormat="1" ht="15" customHeight="1">
      <c r="A856" s="204">
        <v>850</v>
      </c>
      <c r="B856" s="146" t="s">
        <v>21</v>
      </c>
      <c r="C856" s="146" t="s">
        <v>1317</v>
      </c>
      <c r="D856" s="146" t="s">
        <v>1317</v>
      </c>
      <c r="E856" s="146">
        <v>1.0178270199999999</v>
      </c>
      <c r="F856" s="146" t="s">
        <v>1317</v>
      </c>
      <c r="G856" s="146" t="s">
        <v>1317</v>
      </c>
      <c r="H856" s="146" t="s">
        <v>1317</v>
      </c>
      <c r="I856" s="146">
        <v>41.572191799999999</v>
      </c>
      <c r="J856" s="146" t="s">
        <v>1317</v>
      </c>
      <c r="K856" s="146" t="s">
        <v>1317</v>
      </c>
      <c r="L856" s="146" t="s">
        <v>1317</v>
      </c>
      <c r="M856" s="146">
        <v>42.590018819999997</v>
      </c>
    </row>
    <row r="857" spans="1:13" ht="15" customHeight="1">
      <c r="A857" s="203">
        <v>851</v>
      </c>
      <c r="B857" s="127" t="s">
        <v>1079</v>
      </c>
      <c r="C857" s="127" t="s">
        <v>1317</v>
      </c>
      <c r="D857" s="127" t="s">
        <v>1317</v>
      </c>
      <c r="E857" s="127">
        <v>9.0546013699999985</v>
      </c>
      <c r="F857" s="127" t="s">
        <v>1317</v>
      </c>
      <c r="G857" s="127" t="s">
        <v>1317</v>
      </c>
      <c r="H857" s="127" t="s">
        <v>1317</v>
      </c>
      <c r="I857" s="127">
        <v>1.4527484799999999</v>
      </c>
      <c r="J857" s="127">
        <v>31.29070638</v>
      </c>
      <c r="K857" s="127" t="s">
        <v>1317</v>
      </c>
      <c r="L857" s="127" t="s">
        <v>1317</v>
      </c>
      <c r="M857" s="127">
        <v>41.79805623</v>
      </c>
    </row>
    <row r="858" spans="1:13" s="67" customFormat="1" ht="15" customHeight="1">
      <c r="A858" s="204">
        <v>852</v>
      </c>
      <c r="B858" s="146" t="s">
        <v>796</v>
      </c>
      <c r="C858" s="146" t="s">
        <v>1317</v>
      </c>
      <c r="D858" s="146" t="s">
        <v>1317</v>
      </c>
      <c r="E858" s="146">
        <v>41.755040579999999</v>
      </c>
      <c r="F858" s="146" t="s">
        <v>1317</v>
      </c>
      <c r="G858" s="146" t="s">
        <v>1317</v>
      </c>
      <c r="H858" s="146" t="s">
        <v>1317</v>
      </c>
      <c r="I858" s="146" t="s">
        <v>1317</v>
      </c>
      <c r="J858" s="146" t="s">
        <v>1317</v>
      </c>
      <c r="K858" s="146" t="s">
        <v>1317</v>
      </c>
      <c r="L858" s="146" t="s">
        <v>1317</v>
      </c>
      <c r="M858" s="146">
        <v>41.755040579999999</v>
      </c>
    </row>
    <row r="859" spans="1:13" ht="15" customHeight="1">
      <c r="A859" s="203">
        <v>853</v>
      </c>
      <c r="B859" s="127" t="s">
        <v>732</v>
      </c>
      <c r="C859" s="127" t="s">
        <v>1317</v>
      </c>
      <c r="D859" s="127" t="s">
        <v>1317</v>
      </c>
      <c r="E859" s="127">
        <v>40.619886740000005</v>
      </c>
      <c r="F859" s="127" t="s">
        <v>1317</v>
      </c>
      <c r="G859" s="127" t="s">
        <v>1317</v>
      </c>
      <c r="H859" s="127" t="s">
        <v>1317</v>
      </c>
      <c r="I859" s="127" t="s">
        <v>1317</v>
      </c>
      <c r="J859" s="127" t="s">
        <v>1317</v>
      </c>
      <c r="K859" s="127" t="s">
        <v>1317</v>
      </c>
      <c r="L859" s="127" t="s">
        <v>1317</v>
      </c>
      <c r="M859" s="127">
        <v>40.619886740000005</v>
      </c>
    </row>
    <row r="860" spans="1:13" s="67" customFormat="1" ht="15" customHeight="1">
      <c r="A860" s="204">
        <v>854</v>
      </c>
      <c r="B860" s="146" t="s">
        <v>1045</v>
      </c>
      <c r="C860" s="146" t="s">
        <v>1317</v>
      </c>
      <c r="D860" s="146">
        <v>5.7276018899999999</v>
      </c>
      <c r="E860" s="146">
        <v>34.755851999999997</v>
      </c>
      <c r="F860" s="146" t="s">
        <v>1317</v>
      </c>
      <c r="G860" s="146" t="s">
        <v>1317</v>
      </c>
      <c r="H860" s="146" t="s">
        <v>1317</v>
      </c>
      <c r="I860" s="146" t="s">
        <v>1317</v>
      </c>
      <c r="J860" s="146" t="s">
        <v>1317</v>
      </c>
      <c r="K860" s="146" t="s">
        <v>1317</v>
      </c>
      <c r="L860" s="146" t="s">
        <v>1317</v>
      </c>
      <c r="M860" s="146">
        <v>40.48345389</v>
      </c>
    </row>
    <row r="861" spans="1:13" ht="15" customHeight="1">
      <c r="A861" s="203">
        <v>855</v>
      </c>
      <c r="B861" s="127" t="s">
        <v>968</v>
      </c>
      <c r="C861" s="127" t="s">
        <v>1317</v>
      </c>
      <c r="D861" s="127">
        <v>16.637485340000001</v>
      </c>
      <c r="E861" s="127">
        <v>23.612112809999999</v>
      </c>
      <c r="F861" s="127" t="s">
        <v>1317</v>
      </c>
      <c r="G861" s="127" t="s">
        <v>1317</v>
      </c>
      <c r="H861" s="127" t="s">
        <v>1317</v>
      </c>
      <c r="I861" s="127" t="s">
        <v>1317</v>
      </c>
      <c r="J861" s="127" t="s">
        <v>1317</v>
      </c>
      <c r="K861" s="127" t="s">
        <v>1317</v>
      </c>
      <c r="L861" s="127" t="s">
        <v>1317</v>
      </c>
      <c r="M861" s="127">
        <v>40.249598149999997</v>
      </c>
    </row>
    <row r="862" spans="1:13" s="67" customFormat="1" ht="15" customHeight="1">
      <c r="A862" s="204">
        <v>856</v>
      </c>
      <c r="B862" s="146" t="s">
        <v>978</v>
      </c>
      <c r="C862" s="146" t="s">
        <v>1317</v>
      </c>
      <c r="D862" s="146">
        <v>36.964838100000001</v>
      </c>
      <c r="E862" s="146" t="s">
        <v>1317</v>
      </c>
      <c r="F862" s="146" t="s">
        <v>1317</v>
      </c>
      <c r="G862" s="146" t="s">
        <v>1317</v>
      </c>
      <c r="H862" s="146" t="s">
        <v>1317</v>
      </c>
      <c r="I862" s="146">
        <v>3.1456068699999999</v>
      </c>
      <c r="J862" s="146" t="s">
        <v>1317</v>
      </c>
      <c r="K862" s="146" t="s">
        <v>1317</v>
      </c>
      <c r="L862" s="146" t="s">
        <v>1317</v>
      </c>
      <c r="M862" s="146">
        <v>40.110444970000003</v>
      </c>
    </row>
    <row r="863" spans="1:13" ht="15" customHeight="1">
      <c r="A863" s="203">
        <v>857</v>
      </c>
      <c r="B863" s="127" t="s">
        <v>1200</v>
      </c>
      <c r="C863" s="127" t="s">
        <v>1317</v>
      </c>
      <c r="D863" s="127" t="s">
        <v>1317</v>
      </c>
      <c r="E863" s="127" t="s">
        <v>1317</v>
      </c>
      <c r="F863" s="127" t="s">
        <v>1317</v>
      </c>
      <c r="G863" s="127" t="s">
        <v>1317</v>
      </c>
      <c r="H863" s="127" t="s">
        <v>1317</v>
      </c>
      <c r="I863" s="127">
        <v>40.086973239999999</v>
      </c>
      <c r="J863" s="127" t="s">
        <v>1317</v>
      </c>
      <c r="K863" s="127" t="s">
        <v>1317</v>
      </c>
      <c r="L863" s="127" t="s">
        <v>1317</v>
      </c>
      <c r="M863" s="127">
        <v>40.086973239999999</v>
      </c>
    </row>
    <row r="864" spans="1:13" s="67" customFormat="1" ht="15" customHeight="1">
      <c r="A864" s="204">
        <v>858</v>
      </c>
      <c r="B864" s="146" t="s">
        <v>564</v>
      </c>
      <c r="C864" s="146" t="s">
        <v>1317</v>
      </c>
      <c r="D864" s="146" t="s">
        <v>1317</v>
      </c>
      <c r="E864" s="146">
        <v>39.854856290000001</v>
      </c>
      <c r="F864" s="146" t="s">
        <v>1317</v>
      </c>
      <c r="G864" s="146" t="s">
        <v>1317</v>
      </c>
      <c r="H864" s="146" t="s">
        <v>1317</v>
      </c>
      <c r="I864" s="146" t="s">
        <v>1317</v>
      </c>
      <c r="J864" s="146" t="s">
        <v>1317</v>
      </c>
      <c r="K864" s="146" t="s">
        <v>1317</v>
      </c>
      <c r="L864" s="146" t="s">
        <v>1317</v>
      </c>
      <c r="M864" s="146">
        <v>39.854856290000001</v>
      </c>
    </row>
    <row r="865" spans="1:13" ht="15" customHeight="1">
      <c r="A865" s="203">
        <v>859</v>
      </c>
      <c r="B865" s="127" t="s">
        <v>1393</v>
      </c>
      <c r="C865" s="127">
        <v>39.629549340000004</v>
      </c>
      <c r="D865" s="127" t="s">
        <v>1317</v>
      </c>
      <c r="E865" s="127" t="s">
        <v>1317</v>
      </c>
      <c r="F865" s="127" t="s">
        <v>1317</v>
      </c>
      <c r="G865" s="127" t="s">
        <v>1317</v>
      </c>
      <c r="H865" s="127" t="s">
        <v>1317</v>
      </c>
      <c r="I865" s="127" t="s">
        <v>1317</v>
      </c>
      <c r="J865" s="127" t="s">
        <v>1317</v>
      </c>
      <c r="K865" s="127" t="s">
        <v>1317</v>
      </c>
      <c r="L865" s="127" t="s">
        <v>1317</v>
      </c>
      <c r="M865" s="127">
        <v>39.629549340000004</v>
      </c>
    </row>
    <row r="866" spans="1:13" s="67" customFormat="1" ht="15" customHeight="1">
      <c r="A866" s="204">
        <v>860</v>
      </c>
      <c r="B866" s="146" t="s">
        <v>880</v>
      </c>
      <c r="C866" s="146" t="s">
        <v>1317</v>
      </c>
      <c r="D866" s="146" t="s">
        <v>1317</v>
      </c>
      <c r="E866" s="146" t="s">
        <v>1317</v>
      </c>
      <c r="F866" s="146" t="s">
        <v>1317</v>
      </c>
      <c r="G866" s="146" t="s">
        <v>1317</v>
      </c>
      <c r="H866" s="146" t="s">
        <v>1317</v>
      </c>
      <c r="I866" s="146" t="s">
        <v>1317</v>
      </c>
      <c r="J866" s="146">
        <v>38.905269629999999</v>
      </c>
      <c r="K866" s="146" t="s">
        <v>1317</v>
      </c>
      <c r="L866" s="146" t="s">
        <v>1317</v>
      </c>
      <c r="M866" s="146">
        <v>38.905269629999999</v>
      </c>
    </row>
    <row r="867" spans="1:13" ht="15" customHeight="1">
      <c r="A867" s="203">
        <v>861</v>
      </c>
      <c r="B867" s="127" t="s">
        <v>738</v>
      </c>
      <c r="C867" s="127" t="s">
        <v>1317</v>
      </c>
      <c r="D867" s="127">
        <v>3.2092787299999999</v>
      </c>
      <c r="E867" s="127">
        <v>35.181971729999994</v>
      </c>
      <c r="F867" s="127" t="s">
        <v>1317</v>
      </c>
      <c r="G867" s="127" t="s">
        <v>1317</v>
      </c>
      <c r="H867" s="127" t="s">
        <v>1317</v>
      </c>
      <c r="I867" s="127" t="s">
        <v>1317</v>
      </c>
      <c r="J867" s="127" t="s">
        <v>1317</v>
      </c>
      <c r="K867" s="127" t="s">
        <v>1317</v>
      </c>
      <c r="L867" s="127" t="s">
        <v>1317</v>
      </c>
      <c r="M867" s="127">
        <v>38.391250459999995</v>
      </c>
    </row>
    <row r="868" spans="1:13" s="67" customFormat="1" ht="15" customHeight="1">
      <c r="A868" s="204">
        <v>862</v>
      </c>
      <c r="B868" s="146" t="s">
        <v>751</v>
      </c>
      <c r="C868" s="146" t="s">
        <v>1317</v>
      </c>
      <c r="D868" s="146">
        <v>7.0149963600000005</v>
      </c>
      <c r="E868" s="146">
        <v>31.087328149999998</v>
      </c>
      <c r="F868" s="146" t="s">
        <v>1317</v>
      </c>
      <c r="G868" s="146" t="s">
        <v>1317</v>
      </c>
      <c r="H868" s="146" t="s">
        <v>1317</v>
      </c>
      <c r="I868" s="146" t="s">
        <v>1317</v>
      </c>
      <c r="J868" s="146" t="s">
        <v>1317</v>
      </c>
      <c r="K868" s="146" t="s">
        <v>1317</v>
      </c>
      <c r="L868" s="146" t="s">
        <v>1317</v>
      </c>
      <c r="M868" s="146">
        <v>38.102324509999995</v>
      </c>
    </row>
    <row r="869" spans="1:13" ht="15" customHeight="1">
      <c r="A869" s="203">
        <v>863</v>
      </c>
      <c r="B869" s="127" t="s">
        <v>117</v>
      </c>
      <c r="C869" s="127" t="s">
        <v>1317</v>
      </c>
      <c r="D869" s="127" t="s">
        <v>1317</v>
      </c>
      <c r="E869" s="127" t="s">
        <v>1317</v>
      </c>
      <c r="F869" s="127" t="s">
        <v>1317</v>
      </c>
      <c r="G869" s="127" t="s">
        <v>1317</v>
      </c>
      <c r="H869" s="127" t="s">
        <v>1317</v>
      </c>
      <c r="I869" s="127" t="s">
        <v>1317</v>
      </c>
      <c r="J869" s="127">
        <v>37.745853520000004</v>
      </c>
      <c r="K869" s="127" t="s">
        <v>1317</v>
      </c>
      <c r="L869" s="127" t="s">
        <v>1317</v>
      </c>
      <c r="M869" s="127">
        <v>37.745853520000004</v>
      </c>
    </row>
    <row r="870" spans="1:13" s="67" customFormat="1" ht="15" customHeight="1">
      <c r="A870" s="204">
        <v>864</v>
      </c>
      <c r="B870" s="146" t="s">
        <v>973</v>
      </c>
      <c r="C870" s="146">
        <v>15.90464981</v>
      </c>
      <c r="D870" s="146">
        <v>14.186106539999999</v>
      </c>
      <c r="E870" s="146" t="s">
        <v>1317</v>
      </c>
      <c r="F870" s="146" t="s">
        <v>1317</v>
      </c>
      <c r="G870" s="146" t="s">
        <v>1317</v>
      </c>
      <c r="H870" s="146" t="s">
        <v>1317</v>
      </c>
      <c r="I870" s="146">
        <v>7.2361674900000006</v>
      </c>
      <c r="J870" s="146" t="s">
        <v>1317</v>
      </c>
      <c r="K870" s="146" t="s">
        <v>1317</v>
      </c>
      <c r="L870" s="146" t="s">
        <v>1317</v>
      </c>
      <c r="M870" s="146">
        <v>37.326923839999999</v>
      </c>
    </row>
    <row r="871" spans="1:13" ht="15" customHeight="1">
      <c r="A871" s="203">
        <v>865</v>
      </c>
      <c r="B871" s="127" t="s">
        <v>1044</v>
      </c>
      <c r="C871" s="127" t="s">
        <v>1317</v>
      </c>
      <c r="D871" s="127" t="s">
        <v>1317</v>
      </c>
      <c r="E871" s="127">
        <v>35.416613170000005</v>
      </c>
      <c r="F871" s="127" t="s">
        <v>1317</v>
      </c>
      <c r="G871" s="127" t="s">
        <v>1317</v>
      </c>
      <c r="H871" s="127" t="s">
        <v>1317</v>
      </c>
      <c r="I871" s="127" t="s">
        <v>1317</v>
      </c>
      <c r="J871" s="127" t="s">
        <v>1317</v>
      </c>
      <c r="K871" s="127" t="s">
        <v>1317</v>
      </c>
      <c r="L871" s="127" t="s">
        <v>1317</v>
      </c>
      <c r="M871" s="127">
        <v>35.416613170000005</v>
      </c>
    </row>
    <row r="872" spans="1:13" s="67" customFormat="1" ht="15" customHeight="1">
      <c r="A872" s="204">
        <v>866</v>
      </c>
      <c r="B872" s="146" t="s">
        <v>270</v>
      </c>
      <c r="C872" s="146" t="s">
        <v>1317</v>
      </c>
      <c r="D872" s="146">
        <v>33.999352469999998</v>
      </c>
      <c r="E872" s="146" t="s">
        <v>1317</v>
      </c>
      <c r="F872" s="146" t="s">
        <v>1317</v>
      </c>
      <c r="G872" s="146" t="s">
        <v>1317</v>
      </c>
      <c r="H872" s="146" t="s">
        <v>1317</v>
      </c>
      <c r="I872" s="146" t="s">
        <v>1317</v>
      </c>
      <c r="J872" s="146" t="s">
        <v>1317</v>
      </c>
      <c r="K872" s="146" t="s">
        <v>1317</v>
      </c>
      <c r="L872" s="146" t="s">
        <v>1317</v>
      </c>
      <c r="M872" s="146">
        <v>33.999352469999998</v>
      </c>
    </row>
    <row r="873" spans="1:13" ht="15" customHeight="1">
      <c r="A873" s="203">
        <v>867</v>
      </c>
      <c r="B873" s="127" t="s">
        <v>467</v>
      </c>
      <c r="C873" s="127">
        <v>26.231453429999998</v>
      </c>
      <c r="D873" s="127" t="s">
        <v>1317</v>
      </c>
      <c r="E873" s="127">
        <v>7.7519705700000001</v>
      </c>
      <c r="F873" s="127" t="s">
        <v>1317</v>
      </c>
      <c r="G873" s="127" t="s">
        <v>1317</v>
      </c>
      <c r="H873" s="127" t="s">
        <v>1317</v>
      </c>
      <c r="I873" s="127" t="s">
        <v>1317</v>
      </c>
      <c r="J873" s="127" t="s">
        <v>1317</v>
      </c>
      <c r="K873" s="127" t="s">
        <v>1317</v>
      </c>
      <c r="L873" s="127" t="s">
        <v>1317</v>
      </c>
      <c r="M873" s="127">
        <v>33.983423999999999</v>
      </c>
    </row>
    <row r="874" spans="1:13" s="67" customFormat="1" ht="15" customHeight="1">
      <c r="A874" s="204">
        <v>868</v>
      </c>
      <c r="B874" s="146" t="s">
        <v>960</v>
      </c>
      <c r="C874" s="146" t="s">
        <v>1317</v>
      </c>
      <c r="D874" s="146" t="s">
        <v>1317</v>
      </c>
      <c r="E874" s="146">
        <v>33.880214989999999</v>
      </c>
      <c r="F874" s="146" t="s">
        <v>1317</v>
      </c>
      <c r="G874" s="146" t="s">
        <v>1317</v>
      </c>
      <c r="H874" s="146" t="s">
        <v>1317</v>
      </c>
      <c r="I874" s="146" t="s">
        <v>1317</v>
      </c>
      <c r="J874" s="146" t="s">
        <v>1317</v>
      </c>
      <c r="K874" s="146" t="s">
        <v>1317</v>
      </c>
      <c r="L874" s="146" t="s">
        <v>1317</v>
      </c>
      <c r="M874" s="146">
        <v>33.880214989999999</v>
      </c>
    </row>
    <row r="875" spans="1:13" ht="15" customHeight="1">
      <c r="A875" s="203">
        <v>869</v>
      </c>
      <c r="B875" s="127" t="s">
        <v>991</v>
      </c>
      <c r="C875" s="127" t="s">
        <v>1317</v>
      </c>
      <c r="D875" s="127">
        <v>32.634741470000002</v>
      </c>
      <c r="E875" s="127" t="s">
        <v>1317</v>
      </c>
      <c r="F875" s="127" t="s">
        <v>1317</v>
      </c>
      <c r="G875" s="127" t="s">
        <v>1317</v>
      </c>
      <c r="H875" s="127" t="s">
        <v>1317</v>
      </c>
      <c r="I875" s="127" t="s">
        <v>1317</v>
      </c>
      <c r="J875" s="127" t="s">
        <v>1317</v>
      </c>
      <c r="K875" s="127" t="s">
        <v>1317</v>
      </c>
      <c r="L875" s="127" t="s">
        <v>1317</v>
      </c>
      <c r="M875" s="127">
        <v>32.634741470000002</v>
      </c>
    </row>
    <row r="876" spans="1:13" s="67" customFormat="1" ht="15" customHeight="1">
      <c r="A876" s="204">
        <v>870</v>
      </c>
      <c r="B876" s="146" t="s">
        <v>4</v>
      </c>
      <c r="C876" s="146" t="s">
        <v>1317</v>
      </c>
      <c r="D876" s="146">
        <v>14.10195564</v>
      </c>
      <c r="E876" s="146">
        <v>18.350054239999999</v>
      </c>
      <c r="F876" s="146" t="s">
        <v>1317</v>
      </c>
      <c r="G876" s="146" t="s">
        <v>1317</v>
      </c>
      <c r="H876" s="146" t="s">
        <v>1317</v>
      </c>
      <c r="I876" s="146" t="s">
        <v>1317</v>
      </c>
      <c r="J876" s="146" t="s">
        <v>1317</v>
      </c>
      <c r="K876" s="146" t="s">
        <v>1317</v>
      </c>
      <c r="L876" s="146" t="s">
        <v>1317</v>
      </c>
      <c r="M876" s="146">
        <v>32.452009879999999</v>
      </c>
    </row>
    <row r="877" spans="1:13" ht="15" customHeight="1">
      <c r="A877" s="203">
        <v>871</v>
      </c>
      <c r="B877" s="127" t="s">
        <v>1381</v>
      </c>
      <c r="C877" s="127" t="s">
        <v>1317</v>
      </c>
      <c r="D877" s="127" t="s">
        <v>1317</v>
      </c>
      <c r="E877" s="127" t="s">
        <v>1317</v>
      </c>
      <c r="F877" s="127" t="s">
        <v>1317</v>
      </c>
      <c r="G877" s="127" t="s">
        <v>1317</v>
      </c>
      <c r="H877" s="127" t="s">
        <v>1317</v>
      </c>
      <c r="I877" s="127" t="s">
        <v>1317</v>
      </c>
      <c r="J877" s="127">
        <v>32.100445479999998</v>
      </c>
      <c r="K877" s="127" t="s">
        <v>1317</v>
      </c>
      <c r="L877" s="127" t="s">
        <v>1317</v>
      </c>
      <c r="M877" s="127">
        <v>32.100445479999998</v>
      </c>
    </row>
    <row r="878" spans="1:13" s="67" customFormat="1" ht="15" customHeight="1">
      <c r="A878" s="204">
        <v>872</v>
      </c>
      <c r="B878" s="146" t="s">
        <v>1025</v>
      </c>
      <c r="C878" s="146" t="s">
        <v>1317</v>
      </c>
      <c r="D878" s="146" t="s">
        <v>1317</v>
      </c>
      <c r="E878" s="146">
        <v>31.01538906</v>
      </c>
      <c r="F878" s="146" t="s">
        <v>1317</v>
      </c>
      <c r="G878" s="146" t="s">
        <v>1317</v>
      </c>
      <c r="H878" s="146" t="s">
        <v>1317</v>
      </c>
      <c r="I878" s="146" t="s">
        <v>1317</v>
      </c>
      <c r="J878" s="146" t="s">
        <v>1317</v>
      </c>
      <c r="K878" s="146" t="s">
        <v>1317</v>
      </c>
      <c r="L878" s="146" t="s">
        <v>1317</v>
      </c>
      <c r="M878" s="146">
        <v>31.01538906</v>
      </c>
    </row>
    <row r="879" spans="1:13" ht="15" customHeight="1">
      <c r="A879" s="203">
        <v>873</v>
      </c>
      <c r="B879" s="127" t="s">
        <v>858</v>
      </c>
      <c r="C879" s="127" t="s">
        <v>1317</v>
      </c>
      <c r="D879" s="127">
        <v>6.5974060300000001</v>
      </c>
      <c r="E879" s="127">
        <v>24.330696469999999</v>
      </c>
      <c r="F879" s="127" t="s">
        <v>1317</v>
      </c>
      <c r="G879" s="127" t="s">
        <v>1317</v>
      </c>
      <c r="H879" s="127" t="s">
        <v>1317</v>
      </c>
      <c r="I879" s="127" t="s">
        <v>1317</v>
      </c>
      <c r="J879" s="127" t="s">
        <v>1317</v>
      </c>
      <c r="K879" s="127" t="s">
        <v>1317</v>
      </c>
      <c r="L879" s="127" t="s">
        <v>1317</v>
      </c>
      <c r="M879" s="127">
        <v>30.928102500000001</v>
      </c>
    </row>
    <row r="880" spans="1:13" s="67" customFormat="1" ht="15" customHeight="1">
      <c r="A880" s="204">
        <v>874</v>
      </c>
      <c r="B880" s="146" t="s">
        <v>1142</v>
      </c>
      <c r="C880" s="146" t="s">
        <v>1317</v>
      </c>
      <c r="D880" s="146">
        <v>29.129447840000001</v>
      </c>
      <c r="E880" s="146" t="s">
        <v>1317</v>
      </c>
      <c r="F880" s="146" t="s">
        <v>1317</v>
      </c>
      <c r="G880" s="146" t="s">
        <v>1317</v>
      </c>
      <c r="H880" s="146" t="s">
        <v>1317</v>
      </c>
      <c r="I880" s="146" t="s">
        <v>1317</v>
      </c>
      <c r="J880" s="146" t="s">
        <v>1317</v>
      </c>
      <c r="K880" s="146" t="s">
        <v>1317</v>
      </c>
      <c r="L880" s="146" t="s">
        <v>1317</v>
      </c>
      <c r="M880" s="146">
        <v>29.129447840000001</v>
      </c>
    </row>
    <row r="881" spans="1:13" ht="15" customHeight="1">
      <c r="A881" s="203">
        <v>875</v>
      </c>
      <c r="B881" s="127" t="s">
        <v>857</v>
      </c>
      <c r="C881" s="127" t="s">
        <v>1317</v>
      </c>
      <c r="D881" s="127">
        <v>28.780005389999999</v>
      </c>
      <c r="E881" s="127" t="s">
        <v>1317</v>
      </c>
      <c r="F881" s="127" t="s">
        <v>1317</v>
      </c>
      <c r="G881" s="127" t="s">
        <v>1317</v>
      </c>
      <c r="H881" s="127" t="s">
        <v>1317</v>
      </c>
      <c r="I881" s="127" t="s">
        <v>1317</v>
      </c>
      <c r="J881" s="127" t="s">
        <v>1317</v>
      </c>
      <c r="K881" s="127" t="s">
        <v>1317</v>
      </c>
      <c r="L881" s="127" t="s">
        <v>1317</v>
      </c>
      <c r="M881" s="127">
        <v>28.780005389999999</v>
      </c>
    </row>
    <row r="882" spans="1:13" s="67" customFormat="1" ht="15" customHeight="1">
      <c r="A882" s="204">
        <v>876</v>
      </c>
      <c r="B882" s="146" t="s">
        <v>1176</v>
      </c>
      <c r="C882" s="146" t="s">
        <v>1317</v>
      </c>
      <c r="D882" s="146" t="s">
        <v>1317</v>
      </c>
      <c r="E882" s="146" t="s">
        <v>1317</v>
      </c>
      <c r="F882" s="146" t="s">
        <v>1317</v>
      </c>
      <c r="G882" s="146" t="s">
        <v>1317</v>
      </c>
      <c r="H882" s="146" t="s">
        <v>1317</v>
      </c>
      <c r="I882" s="146">
        <v>28.7496315</v>
      </c>
      <c r="J882" s="146" t="s">
        <v>1317</v>
      </c>
      <c r="K882" s="146" t="s">
        <v>1317</v>
      </c>
      <c r="L882" s="146" t="s">
        <v>1317</v>
      </c>
      <c r="M882" s="146">
        <v>28.7496315</v>
      </c>
    </row>
    <row r="883" spans="1:13" ht="15" customHeight="1">
      <c r="A883" s="203">
        <v>877</v>
      </c>
      <c r="B883" s="127" t="s">
        <v>1368</v>
      </c>
      <c r="C883" s="127" t="s">
        <v>1317</v>
      </c>
      <c r="D883" s="127" t="s">
        <v>1317</v>
      </c>
      <c r="E883" s="127" t="s">
        <v>1317</v>
      </c>
      <c r="F883" s="127" t="s">
        <v>1317</v>
      </c>
      <c r="G883" s="127" t="s">
        <v>1317</v>
      </c>
      <c r="H883" s="127" t="s">
        <v>1317</v>
      </c>
      <c r="I883" s="127" t="s">
        <v>1317</v>
      </c>
      <c r="J883" s="127">
        <v>28.292071050000001</v>
      </c>
      <c r="K883" s="127" t="s">
        <v>1317</v>
      </c>
      <c r="L883" s="127" t="s">
        <v>1317</v>
      </c>
      <c r="M883" s="127">
        <v>28.292071050000001</v>
      </c>
    </row>
    <row r="884" spans="1:13" s="67" customFormat="1" ht="15" customHeight="1">
      <c r="A884" s="204">
        <v>878</v>
      </c>
      <c r="B884" s="146" t="s">
        <v>374</v>
      </c>
      <c r="C884" s="146" t="s">
        <v>1317</v>
      </c>
      <c r="D884" s="146" t="s">
        <v>1317</v>
      </c>
      <c r="E884" s="146" t="s">
        <v>1317</v>
      </c>
      <c r="F884" s="146" t="s">
        <v>1317</v>
      </c>
      <c r="G884" s="146" t="s">
        <v>1317</v>
      </c>
      <c r="H884" s="146" t="s">
        <v>1317</v>
      </c>
      <c r="I884" s="146" t="s">
        <v>1317</v>
      </c>
      <c r="J884" s="146">
        <v>27.679250769999999</v>
      </c>
      <c r="K884" s="146" t="s">
        <v>1317</v>
      </c>
      <c r="L884" s="146" t="s">
        <v>1317</v>
      </c>
      <c r="M884" s="146">
        <v>27.679250769999999</v>
      </c>
    </row>
    <row r="885" spans="1:13" ht="15" customHeight="1">
      <c r="A885" s="203">
        <v>879</v>
      </c>
      <c r="B885" s="127" t="s">
        <v>1373</v>
      </c>
      <c r="C885" s="127" t="s">
        <v>1317</v>
      </c>
      <c r="D885" s="127" t="s">
        <v>1317</v>
      </c>
      <c r="E885" s="127" t="s">
        <v>1317</v>
      </c>
      <c r="F885" s="127" t="s">
        <v>1317</v>
      </c>
      <c r="G885" s="127" t="s">
        <v>1317</v>
      </c>
      <c r="H885" s="127" t="s">
        <v>1317</v>
      </c>
      <c r="I885" s="127">
        <v>27.647988899999998</v>
      </c>
      <c r="J885" s="127" t="s">
        <v>1317</v>
      </c>
      <c r="K885" s="127" t="s">
        <v>1317</v>
      </c>
      <c r="L885" s="127" t="s">
        <v>1317</v>
      </c>
      <c r="M885" s="127">
        <v>27.647988899999998</v>
      </c>
    </row>
    <row r="886" spans="1:13" s="67" customFormat="1" ht="15" customHeight="1">
      <c r="A886" s="204">
        <v>880</v>
      </c>
      <c r="B886" s="146" t="s">
        <v>221</v>
      </c>
      <c r="C886" s="146" t="s">
        <v>1317</v>
      </c>
      <c r="D886" s="146" t="s">
        <v>1317</v>
      </c>
      <c r="E886" s="146">
        <v>27.00445148</v>
      </c>
      <c r="F886" s="146" t="s">
        <v>1317</v>
      </c>
      <c r="G886" s="146" t="s">
        <v>1317</v>
      </c>
      <c r="H886" s="146" t="s">
        <v>1317</v>
      </c>
      <c r="I886" s="146" t="s">
        <v>1317</v>
      </c>
      <c r="J886" s="146" t="s">
        <v>1317</v>
      </c>
      <c r="K886" s="146" t="s">
        <v>1317</v>
      </c>
      <c r="L886" s="146" t="s">
        <v>1317</v>
      </c>
      <c r="M886" s="146">
        <v>27.00445148</v>
      </c>
    </row>
    <row r="887" spans="1:13" ht="15" customHeight="1">
      <c r="A887" s="203">
        <v>881</v>
      </c>
      <c r="B887" s="127" t="s">
        <v>1018</v>
      </c>
      <c r="C887" s="127" t="s">
        <v>1317</v>
      </c>
      <c r="D887" s="127">
        <v>26.718593769999998</v>
      </c>
      <c r="E887" s="127" t="s">
        <v>1317</v>
      </c>
      <c r="F887" s="127" t="s">
        <v>1317</v>
      </c>
      <c r="G887" s="127" t="s">
        <v>1317</v>
      </c>
      <c r="H887" s="127" t="s">
        <v>1317</v>
      </c>
      <c r="I887" s="127" t="s">
        <v>1317</v>
      </c>
      <c r="J887" s="127" t="s">
        <v>1317</v>
      </c>
      <c r="K887" s="127" t="s">
        <v>1317</v>
      </c>
      <c r="L887" s="127" t="s">
        <v>1317</v>
      </c>
      <c r="M887" s="127">
        <v>26.718593769999998</v>
      </c>
    </row>
    <row r="888" spans="1:13" s="67" customFormat="1" ht="15" customHeight="1">
      <c r="A888" s="204">
        <v>882</v>
      </c>
      <c r="B888" s="146" t="s">
        <v>584</v>
      </c>
      <c r="C888" s="146" t="s">
        <v>1317</v>
      </c>
      <c r="D888" s="146" t="s">
        <v>1317</v>
      </c>
      <c r="E888" s="146">
        <v>26.202447129999999</v>
      </c>
      <c r="F888" s="146" t="s">
        <v>1317</v>
      </c>
      <c r="G888" s="146" t="s">
        <v>1317</v>
      </c>
      <c r="H888" s="146" t="s">
        <v>1317</v>
      </c>
      <c r="I888" s="146" t="s">
        <v>1317</v>
      </c>
      <c r="J888" s="146" t="s">
        <v>1317</v>
      </c>
      <c r="K888" s="146" t="s">
        <v>1317</v>
      </c>
      <c r="L888" s="146" t="s">
        <v>1317</v>
      </c>
      <c r="M888" s="146">
        <v>26.202447129999999</v>
      </c>
    </row>
    <row r="889" spans="1:13" ht="15" customHeight="1">
      <c r="A889" s="203">
        <v>883</v>
      </c>
      <c r="B889" s="127" t="s">
        <v>1043</v>
      </c>
      <c r="C889" s="127" t="s">
        <v>1317</v>
      </c>
      <c r="D889" s="127">
        <v>25.748222179999999</v>
      </c>
      <c r="E889" s="127">
        <v>0.2087485</v>
      </c>
      <c r="F889" s="127" t="s">
        <v>1317</v>
      </c>
      <c r="G889" s="127" t="s">
        <v>1317</v>
      </c>
      <c r="H889" s="127" t="s">
        <v>1317</v>
      </c>
      <c r="I889" s="127" t="s">
        <v>1317</v>
      </c>
      <c r="J889" s="127" t="s">
        <v>1317</v>
      </c>
      <c r="K889" s="127" t="s">
        <v>1317</v>
      </c>
      <c r="L889" s="127" t="s">
        <v>1317</v>
      </c>
      <c r="M889" s="127">
        <v>25.956970679999998</v>
      </c>
    </row>
    <row r="890" spans="1:13" s="67" customFormat="1" ht="15" customHeight="1">
      <c r="A890" s="204">
        <v>884</v>
      </c>
      <c r="B890" s="146" t="s">
        <v>1067</v>
      </c>
      <c r="C890" s="146" t="s">
        <v>1317</v>
      </c>
      <c r="D890" s="146">
        <v>19.105249539999999</v>
      </c>
      <c r="E890" s="146" t="s">
        <v>1317</v>
      </c>
      <c r="F890" s="146" t="s">
        <v>1317</v>
      </c>
      <c r="G890" s="146" t="s">
        <v>1317</v>
      </c>
      <c r="H890" s="146" t="s">
        <v>1317</v>
      </c>
      <c r="I890" s="146" t="s">
        <v>1317</v>
      </c>
      <c r="J890" s="146">
        <v>5.9498090199999991</v>
      </c>
      <c r="K890" s="146" t="s">
        <v>1317</v>
      </c>
      <c r="L890" s="146" t="s">
        <v>1317</v>
      </c>
      <c r="M890" s="146">
        <v>25.055058559999999</v>
      </c>
    </row>
    <row r="891" spans="1:13" ht="15" customHeight="1">
      <c r="A891" s="203">
        <v>885</v>
      </c>
      <c r="B891" s="127" t="s">
        <v>1104</v>
      </c>
      <c r="C891" s="127" t="s">
        <v>1317</v>
      </c>
      <c r="D891" s="127" t="s">
        <v>1317</v>
      </c>
      <c r="E891" s="127">
        <v>24.863678749999998</v>
      </c>
      <c r="F891" s="127" t="s">
        <v>1317</v>
      </c>
      <c r="G891" s="127" t="s">
        <v>1317</v>
      </c>
      <c r="H891" s="127" t="s">
        <v>1317</v>
      </c>
      <c r="I891" s="127" t="s">
        <v>1317</v>
      </c>
      <c r="J891" s="127" t="s">
        <v>1317</v>
      </c>
      <c r="K891" s="127" t="s">
        <v>1317</v>
      </c>
      <c r="L891" s="127" t="s">
        <v>1317</v>
      </c>
      <c r="M891" s="127">
        <v>24.863678749999998</v>
      </c>
    </row>
    <row r="892" spans="1:13" s="67" customFormat="1" ht="15" customHeight="1">
      <c r="A892" s="204">
        <v>886</v>
      </c>
      <c r="B892" s="146" t="s">
        <v>236</v>
      </c>
      <c r="C892" s="146" t="s">
        <v>1317</v>
      </c>
      <c r="D892" s="146">
        <v>24.48591463</v>
      </c>
      <c r="E892" s="146" t="s">
        <v>1317</v>
      </c>
      <c r="F892" s="146" t="s">
        <v>1317</v>
      </c>
      <c r="G892" s="146" t="s">
        <v>1317</v>
      </c>
      <c r="H892" s="146" t="s">
        <v>1317</v>
      </c>
      <c r="I892" s="146" t="s">
        <v>1317</v>
      </c>
      <c r="J892" s="146" t="s">
        <v>1317</v>
      </c>
      <c r="K892" s="146" t="s">
        <v>1317</v>
      </c>
      <c r="L892" s="146" t="s">
        <v>1317</v>
      </c>
      <c r="M892" s="146">
        <v>24.48591463</v>
      </c>
    </row>
    <row r="893" spans="1:13" ht="15" customHeight="1">
      <c r="A893" s="203">
        <v>887</v>
      </c>
      <c r="B893" s="127" t="s">
        <v>186</v>
      </c>
      <c r="C893" s="127" t="s">
        <v>1317</v>
      </c>
      <c r="D893" s="127">
        <v>24.476869090000001</v>
      </c>
      <c r="E893" s="127" t="s">
        <v>1317</v>
      </c>
      <c r="F893" s="127" t="s">
        <v>1317</v>
      </c>
      <c r="G893" s="127" t="s">
        <v>1317</v>
      </c>
      <c r="H893" s="127" t="s">
        <v>1317</v>
      </c>
      <c r="I893" s="127" t="s">
        <v>1317</v>
      </c>
      <c r="J893" s="127" t="s">
        <v>1317</v>
      </c>
      <c r="K893" s="127" t="s">
        <v>1317</v>
      </c>
      <c r="L893" s="127" t="s">
        <v>1317</v>
      </c>
      <c r="M893" s="127">
        <v>24.476869090000001</v>
      </c>
    </row>
    <row r="894" spans="1:13" s="67" customFormat="1" ht="15" customHeight="1">
      <c r="A894" s="204">
        <v>888</v>
      </c>
      <c r="B894" s="146" t="s">
        <v>1382</v>
      </c>
      <c r="C894" s="146" t="s">
        <v>1317</v>
      </c>
      <c r="D894" s="146" t="s">
        <v>1317</v>
      </c>
      <c r="E894" s="146">
        <v>8.6925114399999988</v>
      </c>
      <c r="F894" s="146" t="s">
        <v>1317</v>
      </c>
      <c r="G894" s="146" t="s">
        <v>1317</v>
      </c>
      <c r="H894" s="146" t="s">
        <v>1317</v>
      </c>
      <c r="I894" s="146">
        <v>15.690716220000001</v>
      </c>
      <c r="J894" s="146" t="s">
        <v>1317</v>
      </c>
      <c r="K894" s="146" t="s">
        <v>1317</v>
      </c>
      <c r="L894" s="146" t="s">
        <v>1317</v>
      </c>
      <c r="M894" s="146">
        <v>24.383227659999999</v>
      </c>
    </row>
    <row r="895" spans="1:13" ht="15" customHeight="1">
      <c r="A895" s="203">
        <v>889</v>
      </c>
      <c r="B895" s="127" t="s">
        <v>1106</v>
      </c>
      <c r="C895" s="127" t="s">
        <v>1317</v>
      </c>
      <c r="D895" s="127">
        <v>24.207689559999999</v>
      </c>
      <c r="E895" s="127" t="s">
        <v>1317</v>
      </c>
      <c r="F895" s="127" t="s">
        <v>1317</v>
      </c>
      <c r="G895" s="127" t="s">
        <v>1317</v>
      </c>
      <c r="H895" s="127" t="s">
        <v>1317</v>
      </c>
      <c r="I895" s="127" t="s">
        <v>1317</v>
      </c>
      <c r="J895" s="127" t="s">
        <v>1317</v>
      </c>
      <c r="K895" s="127" t="s">
        <v>1317</v>
      </c>
      <c r="L895" s="127" t="s">
        <v>1317</v>
      </c>
      <c r="M895" s="127">
        <v>24.207689559999999</v>
      </c>
    </row>
    <row r="896" spans="1:13" s="67" customFormat="1" ht="15" customHeight="1">
      <c r="A896" s="204">
        <v>890</v>
      </c>
      <c r="B896" s="146" t="s">
        <v>185</v>
      </c>
      <c r="C896" s="146" t="s">
        <v>1317</v>
      </c>
      <c r="D896" s="146" t="s">
        <v>1317</v>
      </c>
      <c r="E896" s="146">
        <v>24.167324620000002</v>
      </c>
      <c r="F896" s="146" t="s">
        <v>1317</v>
      </c>
      <c r="G896" s="146" t="s">
        <v>1317</v>
      </c>
      <c r="H896" s="146" t="s">
        <v>1317</v>
      </c>
      <c r="I896" s="146" t="s">
        <v>1317</v>
      </c>
      <c r="J896" s="146" t="s">
        <v>1317</v>
      </c>
      <c r="K896" s="146" t="s">
        <v>1317</v>
      </c>
      <c r="L896" s="146" t="s">
        <v>1317</v>
      </c>
      <c r="M896" s="146">
        <v>24.167324620000002</v>
      </c>
    </row>
    <row r="897" spans="1:13" ht="15" customHeight="1">
      <c r="A897" s="203">
        <v>891</v>
      </c>
      <c r="B897" s="127" t="s">
        <v>936</v>
      </c>
      <c r="C897" s="127" t="s">
        <v>1317</v>
      </c>
      <c r="D897" s="127" t="s">
        <v>1317</v>
      </c>
      <c r="E897" s="127">
        <v>23.533756399999998</v>
      </c>
      <c r="F897" s="127" t="s">
        <v>1317</v>
      </c>
      <c r="G897" s="127" t="s">
        <v>1317</v>
      </c>
      <c r="H897" s="127" t="s">
        <v>1317</v>
      </c>
      <c r="I897" s="127" t="s">
        <v>1317</v>
      </c>
      <c r="J897" s="127" t="s">
        <v>1317</v>
      </c>
      <c r="K897" s="127" t="s">
        <v>1317</v>
      </c>
      <c r="L897" s="127" t="s">
        <v>1317</v>
      </c>
      <c r="M897" s="127">
        <v>23.533756399999998</v>
      </c>
    </row>
    <row r="898" spans="1:13" s="67" customFormat="1" ht="15" customHeight="1">
      <c r="A898" s="204">
        <v>892</v>
      </c>
      <c r="B898" s="146" t="s">
        <v>641</v>
      </c>
      <c r="C898" s="146" t="s">
        <v>1317</v>
      </c>
      <c r="D898" s="146" t="s">
        <v>1317</v>
      </c>
      <c r="E898" s="146" t="s">
        <v>1317</v>
      </c>
      <c r="F898" s="146" t="s">
        <v>1317</v>
      </c>
      <c r="G898" s="146" t="s">
        <v>1317</v>
      </c>
      <c r="H898" s="146" t="s">
        <v>1317</v>
      </c>
      <c r="I898" s="146" t="s">
        <v>1317</v>
      </c>
      <c r="J898" s="146">
        <v>22.979825170000002</v>
      </c>
      <c r="K898" s="146" t="s">
        <v>1317</v>
      </c>
      <c r="L898" s="146" t="s">
        <v>1317</v>
      </c>
      <c r="M898" s="146">
        <v>22.979825170000002</v>
      </c>
    </row>
    <row r="899" spans="1:13" ht="15" customHeight="1">
      <c r="A899" s="203">
        <v>893</v>
      </c>
      <c r="B899" s="127" t="s">
        <v>829</v>
      </c>
      <c r="C899" s="127" t="s">
        <v>1317</v>
      </c>
      <c r="D899" s="127">
        <v>22.378680030000002</v>
      </c>
      <c r="E899" s="127" t="s">
        <v>1317</v>
      </c>
      <c r="F899" s="127" t="s">
        <v>1317</v>
      </c>
      <c r="G899" s="127" t="s">
        <v>1317</v>
      </c>
      <c r="H899" s="127" t="s">
        <v>1317</v>
      </c>
      <c r="I899" s="127" t="s">
        <v>1317</v>
      </c>
      <c r="J899" s="127" t="s">
        <v>1317</v>
      </c>
      <c r="K899" s="127" t="s">
        <v>1317</v>
      </c>
      <c r="L899" s="127" t="s">
        <v>1317</v>
      </c>
      <c r="M899" s="127">
        <v>22.378680030000002</v>
      </c>
    </row>
    <row r="900" spans="1:13" s="67" customFormat="1" ht="15" customHeight="1">
      <c r="A900" s="204">
        <v>894</v>
      </c>
      <c r="B900" s="146" t="s">
        <v>412</v>
      </c>
      <c r="C900" s="146" t="s">
        <v>1317</v>
      </c>
      <c r="D900" s="146">
        <v>14.121949650000001</v>
      </c>
      <c r="E900" s="146" t="s">
        <v>1317</v>
      </c>
      <c r="F900" s="146" t="s">
        <v>1317</v>
      </c>
      <c r="G900" s="146" t="s">
        <v>1317</v>
      </c>
      <c r="H900" s="146" t="s">
        <v>1317</v>
      </c>
      <c r="I900" s="146">
        <v>7.8461827400000006</v>
      </c>
      <c r="J900" s="146" t="s">
        <v>1317</v>
      </c>
      <c r="K900" s="146" t="s">
        <v>1317</v>
      </c>
      <c r="L900" s="146" t="s">
        <v>1317</v>
      </c>
      <c r="M900" s="146">
        <v>21.968132390000001</v>
      </c>
    </row>
    <row r="901" spans="1:13" ht="15" customHeight="1">
      <c r="A901" s="203">
        <v>895</v>
      </c>
      <c r="B901" s="127" t="s">
        <v>1097</v>
      </c>
      <c r="C901" s="127" t="s">
        <v>1317</v>
      </c>
      <c r="D901" s="127" t="s">
        <v>1317</v>
      </c>
      <c r="E901" s="127">
        <v>21.227149820000001</v>
      </c>
      <c r="F901" s="127" t="s">
        <v>1317</v>
      </c>
      <c r="G901" s="127" t="s">
        <v>1317</v>
      </c>
      <c r="H901" s="127" t="s">
        <v>1317</v>
      </c>
      <c r="I901" s="127" t="s">
        <v>1317</v>
      </c>
      <c r="J901" s="127" t="s">
        <v>1317</v>
      </c>
      <c r="K901" s="127" t="s">
        <v>1317</v>
      </c>
      <c r="L901" s="127" t="s">
        <v>1317</v>
      </c>
      <c r="M901" s="127">
        <v>21.227149820000001</v>
      </c>
    </row>
    <row r="902" spans="1:13" s="67" customFormat="1" ht="15" customHeight="1">
      <c r="A902" s="204">
        <v>896</v>
      </c>
      <c r="B902" s="146" t="s">
        <v>109</v>
      </c>
      <c r="C902" s="146">
        <v>21.213374399999999</v>
      </c>
      <c r="D902" s="146" t="s">
        <v>1317</v>
      </c>
      <c r="E902" s="146" t="s">
        <v>1317</v>
      </c>
      <c r="F902" s="146" t="s">
        <v>1317</v>
      </c>
      <c r="G902" s="146" t="s">
        <v>1317</v>
      </c>
      <c r="H902" s="146" t="s">
        <v>1317</v>
      </c>
      <c r="I902" s="146" t="s">
        <v>1317</v>
      </c>
      <c r="J902" s="146" t="s">
        <v>1317</v>
      </c>
      <c r="K902" s="146" t="s">
        <v>1317</v>
      </c>
      <c r="L902" s="146" t="s">
        <v>1317</v>
      </c>
      <c r="M902" s="146">
        <v>21.213374399999999</v>
      </c>
    </row>
    <row r="903" spans="1:13" ht="15" customHeight="1">
      <c r="A903" s="203">
        <v>897</v>
      </c>
      <c r="B903" s="127" t="s">
        <v>1363</v>
      </c>
      <c r="C903" s="127" t="s">
        <v>1317</v>
      </c>
      <c r="D903" s="127" t="s">
        <v>1317</v>
      </c>
      <c r="E903" s="127">
        <v>21.182673609999998</v>
      </c>
      <c r="F903" s="127" t="s">
        <v>1317</v>
      </c>
      <c r="G903" s="127" t="s">
        <v>1317</v>
      </c>
      <c r="H903" s="127" t="s">
        <v>1317</v>
      </c>
      <c r="I903" s="127" t="s">
        <v>1317</v>
      </c>
      <c r="J903" s="127" t="s">
        <v>1317</v>
      </c>
      <c r="K903" s="127" t="s">
        <v>1317</v>
      </c>
      <c r="L903" s="127" t="s">
        <v>1317</v>
      </c>
      <c r="M903" s="127">
        <v>21.182673609999998</v>
      </c>
    </row>
    <row r="904" spans="1:13" s="67" customFormat="1" ht="15" customHeight="1">
      <c r="A904" s="204">
        <v>898</v>
      </c>
      <c r="B904" s="146" t="s">
        <v>885</v>
      </c>
      <c r="C904" s="146" t="s">
        <v>1317</v>
      </c>
      <c r="D904" s="146" t="s">
        <v>1317</v>
      </c>
      <c r="E904" s="146">
        <v>7.83799226</v>
      </c>
      <c r="F904" s="146" t="s">
        <v>1317</v>
      </c>
      <c r="G904" s="146">
        <v>13.210746310000001</v>
      </c>
      <c r="H904" s="146" t="s">
        <v>1317</v>
      </c>
      <c r="I904" s="146" t="s">
        <v>1317</v>
      </c>
      <c r="J904" s="146" t="s">
        <v>1317</v>
      </c>
      <c r="K904" s="146" t="s">
        <v>1317</v>
      </c>
      <c r="L904" s="146" t="s">
        <v>1317</v>
      </c>
      <c r="M904" s="146">
        <v>21.048738570000001</v>
      </c>
    </row>
    <row r="905" spans="1:13" ht="15" customHeight="1">
      <c r="A905" s="203">
        <v>899</v>
      </c>
      <c r="B905" s="127" t="s">
        <v>1123</v>
      </c>
      <c r="C905" s="127" t="s">
        <v>1317</v>
      </c>
      <c r="D905" s="127" t="s">
        <v>1317</v>
      </c>
      <c r="E905" s="127">
        <v>20.780460210000001</v>
      </c>
      <c r="F905" s="127" t="s">
        <v>1317</v>
      </c>
      <c r="G905" s="127" t="s">
        <v>1317</v>
      </c>
      <c r="H905" s="127" t="s">
        <v>1317</v>
      </c>
      <c r="I905" s="127" t="s">
        <v>1317</v>
      </c>
      <c r="J905" s="127" t="s">
        <v>1317</v>
      </c>
      <c r="K905" s="127" t="s">
        <v>1317</v>
      </c>
      <c r="L905" s="127" t="s">
        <v>1317</v>
      </c>
      <c r="M905" s="127">
        <v>20.780460210000001</v>
      </c>
    </row>
    <row r="906" spans="1:13" s="67" customFormat="1" ht="15" customHeight="1">
      <c r="A906" s="204">
        <v>900</v>
      </c>
      <c r="B906" s="146" t="s">
        <v>1075</v>
      </c>
      <c r="C906" s="146" t="s">
        <v>1317</v>
      </c>
      <c r="D906" s="146" t="s">
        <v>1317</v>
      </c>
      <c r="E906" s="146">
        <v>19.648117940000002</v>
      </c>
      <c r="F906" s="146" t="s">
        <v>1317</v>
      </c>
      <c r="G906" s="146" t="s">
        <v>1317</v>
      </c>
      <c r="H906" s="146" t="s">
        <v>1317</v>
      </c>
      <c r="I906" s="146">
        <v>0.99000129000000003</v>
      </c>
      <c r="J906" s="146" t="s">
        <v>1317</v>
      </c>
      <c r="K906" s="146" t="s">
        <v>1317</v>
      </c>
      <c r="L906" s="146" t="s">
        <v>1317</v>
      </c>
      <c r="M906" s="146">
        <v>20.638119230000001</v>
      </c>
    </row>
    <row r="907" spans="1:13" ht="15" customHeight="1">
      <c r="A907" s="203">
        <v>901</v>
      </c>
      <c r="B907" s="127" t="s">
        <v>1219</v>
      </c>
      <c r="C907" s="127" t="s">
        <v>1317</v>
      </c>
      <c r="D907" s="127" t="s">
        <v>1317</v>
      </c>
      <c r="E907" s="127" t="s">
        <v>1317</v>
      </c>
      <c r="F907" s="127" t="s">
        <v>1317</v>
      </c>
      <c r="G907" s="127" t="s">
        <v>1317</v>
      </c>
      <c r="H907" s="127" t="s">
        <v>1317</v>
      </c>
      <c r="I907" s="127" t="s">
        <v>1317</v>
      </c>
      <c r="J907" s="127">
        <v>19.677772989999998</v>
      </c>
      <c r="K907" s="127" t="s">
        <v>1317</v>
      </c>
      <c r="L907" s="127" t="s">
        <v>1317</v>
      </c>
      <c r="M907" s="127">
        <v>19.677772989999998</v>
      </c>
    </row>
    <row r="908" spans="1:13" s="67" customFormat="1" ht="15" customHeight="1">
      <c r="A908" s="204">
        <v>902</v>
      </c>
      <c r="B908" s="146" t="s">
        <v>1202</v>
      </c>
      <c r="C908" s="146" t="s">
        <v>1317</v>
      </c>
      <c r="D908" s="146" t="s">
        <v>1317</v>
      </c>
      <c r="E908" s="146" t="s">
        <v>1317</v>
      </c>
      <c r="F908" s="146" t="s">
        <v>1317</v>
      </c>
      <c r="G908" s="146" t="s">
        <v>1317</v>
      </c>
      <c r="H908" s="146" t="s">
        <v>1317</v>
      </c>
      <c r="I908" s="146" t="s">
        <v>1317</v>
      </c>
      <c r="J908" s="146">
        <v>19.397297909999999</v>
      </c>
      <c r="K908" s="146" t="s">
        <v>1317</v>
      </c>
      <c r="L908" s="146" t="s">
        <v>1317</v>
      </c>
      <c r="M908" s="146">
        <v>19.397297909999999</v>
      </c>
    </row>
    <row r="909" spans="1:13" ht="15" customHeight="1">
      <c r="A909" s="203">
        <v>903</v>
      </c>
      <c r="B909" s="127" t="s">
        <v>1109</v>
      </c>
      <c r="C909" s="127" t="s">
        <v>1317</v>
      </c>
      <c r="D909" s="127" t="s">
        <v>1317</v>
      </c>
      <c r="E909" s="127">
        <v>19.01406497</v>
      </c>
      <c r="F909" s="127" t="s">
        <v>1317</v>
      </c>
      <c r="G909" s="127" t="s">
        <v>1317</v>
      </c>
      <c r="H909" s="127" t="s">
        <v>1317</v>
      </c>
      <c r="I909" s="127" t="s">
        <v>1317</v>
      </c>
      <c r="J909" s="127" t="s">
        <v>1317</v>
      </c>
      <c r="K909" s="127" t="s">
        <v>1317</v>
      </c>
      <c r="L909" s="127" t="s">
        <v>1317</v>
      </c>
      <c r="M909" s="127">
        <v>19.01406497</v>
      </c>
    </row>
    <row r="910" spans="1:13" s="67" customFormat="1" ht="15" customHeight="1">
      <c r="A910" s="204">
        <v>904</v>
      </c>
      <c r="B910" s="146" t="s">
        <v>274</v>
      </c>
      <c r="C910" s="146" t="s">
        <v>1317</v>
      </c>
      <c r="D910" s="146" t="s">
        <v>1317</v>
      </c>
      <c r="E910" s="146" t="s">
        <v>1317</v>
      </c>
      <c r="F910" s="146" t="s">
        <v>1317</v>
      </c>
      <c r="G910" s="146" t="s">
        <v>1317</v>
      </c>
      <c r="H910" s="146" t="s">
        <v>1317</v>
      </c>
      <c r="I910" s="146">
        <v>18.901245679999999</v>
      </c>
      <c r="J910" s="146" t="s">
        <v>1317</v>
      </c>
      <c r="K910" s="146" t="s">
        <v>1317</v>
      </c>
      <c r="L910" s="146" t="s">
        <v>1317</v>
      </c>
      <c r="M910" s="146">
        <v>18.901245679999999</v>
      </c>
    </row>
    <row r="911" spans="1:13" ht="15" customHeight="1">
      <c r="A911" s="203">
        <v>905</v>
      </c>
      <c r="B911" s="127" t="s">
        <v>944</v>
      </c>
      <c r="C911" s="127" t="s">
        <v>1317</v>
      </c>
      <c r="D911" s="127" t="s">
        <v>1317</v>
      </c>
      <c r="E911" s="127" t="s">
        <v>1317</v>
      </c>
      <c r="F911" s="127" t="s">
        <v>1317</v>
      </c>
      <c r="G911" s="127" t="s">
        <v>1317</v>
      </c>
      <c r="H911" s="127" t="s">
        <v>1317</v>
      </c>
      <c r="I911" s="127">
        <v>18.463363000000001</v>
      </c>
      <c r="J911" s="127" t="s">
        <v>1317</v>
      </c>
      <c r="K911" s="127" t="s">
        <v>1317</v>
      </c>
      <c r="L911" s="127" t="s">
        <v>1317</v>
      </c>
      <c r="M911" s="127">
        <v>18.463363000000001</v>
      </c>
    </row>
    <row r="912" spans="1:13" s="67" customFormat="1" ht="15" customHeight="1">
      <c r="A912" s="204">
        <v>906</v>
      </c>
      <c r="B912" s="146" t="s">
        <v>775</v>
      </c>
      <c r="C912" s="146" t="s">
        <v>1317</v>
      </c>
      <c r="D912" s="146" t="s">
        <v>1317</v>
      </c>
      <c r="E912" s="146">
        <v>18.06840738</v>
      </c>
      <c r="F912" s="146" t="s">
        <v>1317</v>
      </c>
      <c r="G912" s="146" t="s">
        <v>1317</v>
      </c>
      <c r="H912" s="146" t="s">
        <v>1317</v>
      </c>
      <c r="I912" s="146" t="s">
        <v>1317</v>
      </c>
      <c r="J912" s="146" t="s">
        <v>1317</v>
      </c>
      <c r="K912" s="146" t="s">
        <v>1317</v>
      </c>
      <c r="L912" s="146" t="s">
        <v>1317</v>
      </c>
      <c r="M912" s="146">
        <v>18.06840738</v>
      </c>
    </row>
    <row r="913" spans="1:13" ht="15" customHeight="1">
      <c r="A913" s="203">
        <v>907</v>
      </c>
      <c r="B913" s="127" t="s">
        <v>1189</v>
      </c>
      <c r="C913" s="127" t="s">
        <v>1317</v>
      </c>
      <c r="D913" s="127" t="s">
        <v>1317</v>
      </c>
      <c r="E913" s="127" t="s">
        <v>1317</v>
      </c>
      <c r="F913" s="127" t="s">
        <v>1317</v>
      </c>
      <c r="G913" s="127" t="s">
        <v>1317</v>
      </c>
      <c r="H913" s="127" t="s">
        <v>1317</v>
      </c>
      <c r="I913" s="127" t="s">
        <v>1317</v>
      </c>
      <c r="J913" s="127" t="s">
        <v>1317</v>
      </c>
      <c r="K913" s="127">
        <v>17.91731493</v>
      </c>
      <c r="L913" s="127" t="s">
        <v>1317</v>
      </c>
      <c r="M913" s="127">
        <v>17.91731493</v>
      </c>
    </row>
    <row r="914" spans="1:13" s="67" customFormat="1" ht="15" customHeight="1">
      <c r="A914" s="204">
        <v>908</v>
      </c>
      <c r="B914" s="146" t="s">
        <v>665</v>
      </c>
      <c r="C914" s="146" t="s">
        <v>1317</v>
      </c>
      <c r="D914" s="146" t="s">
        <v>1317</v>
      </c>
      <c r="E914" s="146" t="s">
        <v>1317</v>
      </c>
      <c r="F914" s="146" t="s">
        <v>1317</v>
      </c>
      <c r="G914" s="146" t="s">
        <v>1317</v>
      </c>
      <c r="H914" s="146" t="s">
        <v>1317</v>
      </c>
      <c r="I914" s="146" t="s">
        <v>1317</v>
      </c>
      <c r="J914" s="146" t="s">
        <v>1317</v>
      </c>
      <c r="K914" s="146">
        <v>17.679783910000001</v>
      </c>
      <c r="L914" s="146" t="s">
        <v>1317</v>
      </c>
      <c r="M914" s="146">
        <v>17.679783910000001</v>
      </c>
    </row>
    <row r="915" spans="1:13" ht="15" customHeight="1">
      <c r="A915" s="203">
        <v>909</v>
      </c>
      <c r="B915" s="127" t="s">
        <v>1384</v>
      </c>
      <c r="C915" s="127" t="s">
        <v>1317</v>
      </c>
      <c r="D915" s="127" t="s">
        <v>1317</v>
      </c>
      <c r="E915" s="127" t="s">
        <v>1317</v>
      </c>
      <c r="F915" s="127" t="s">
        <v>1317</v>
      </c>
      <c r="G915" s="127" t="s">
        <v>1317</v>
      </c>
      <c r="H915" s="127" t="s">
        <v>1317</v>
      </c>
      <c r="I915" s="127">
        <v>17.082762500000001</v>
      </c>
      <c r="J915" s="127" t="s">
        <v>1317</v>
      </c>
      <c r="K915" s="127" t="s">
        <v>1317</v>
      </c>
      <c r="L915" s="127" t="s">
        <v>1317</v>
      </c>
      <c r="M915" s="127">
        <v>17.082762500000001</v>
      </c>
    </row>
    <row r="916" spans="1:13" s="67" customFormat="1" ht="15" customHeight="1">
      <c r="A916" s="204">
        <v>910</v>
      </c>
      <c r="B916" s="146" t="s">
        <v>639</v>
      </c>
      <c r="C916" s="146" t="s">
        <v>1317</v>
      </c>
      <c r="D916" s="146">
        <v>16.14577826</v>
      </c>
      <c r="E916" s="146" t="s">
        <v>1317</v>
      </c>
      <c r="F916" s="146" t="s">
        <v>1317</v>
      </c>
      <c r="G916" s="146" t="s">
        <v>1317</v>
      </c>
      <c r="H916" s="146" t="s">
        <v>1317</v>
      </c>
      <c r="I916" s="146" t="s">
        <v>1317</v>
      </c>
      <c r="J916" s="146" t="s">
        <v>1317</v>
      </c>
      <c r="K916" s="146" t="s">
        <v>1317</v>
      </c>
      <c r="L916" s="146" t="s">
        <v>1317</v>
      </c>
      <c r="M916" s="146">
        <v>16.14577826</v>
      </c>
    </row>
    <row r="917" spans="1:13" ht="15" customHeight="1">
      <c r="A917" s="203">
        <v>911</v>
      </c>
      <c r="B917" s="127" t="s">
        <v>108</v>
      </c>
      <c r="C917" s="127" t="s">
        <v>1317</v>
      </c>
      <c r="D917" s="127">
        <v>9.6904071900000002</v>
      </c>
      <c r="E917" s="127">
        <v>0.99002780000000001</v>
      </c>
      <c r="F917" s="127" t="s">
        <v>1317</v>
      </c>
      <c r="G917" s="127">
        <v>5.4323758600000005</v>
      </c>
      <c r="H917" s="127" t="s">
        <v>1317</v>
      </c>
      <c r="I917" s="127" t="s">
        <v>1317</v>
      </c>
      <c r="J917" s="127" t="s">
        <v>1317</v>
      </c>
      <c r="K917" s="127" t="s">
        <v>1317</v>
      </c>
      <c r="L917" s="127" t="s">
        <v>1317</v>
      </c>
      <c r="M917" s="127">
        <v>16.112810850000002</v>
      </c>
    </row>
    <row r="918" spans="1:13" s="67" customFormat="1" ht="15" customHeight="1">
      <c r="A918" s="204">
        <v>912</v>
      </c>
      <c r="B918" s="146" t="s">
        <v>1162</v>
      </c>
      <c r="C918" s="146" t="s">
        <v>1317</v>
      </c>
      <c r="D918" s="146" t="s">
        <v>1317</v>
      </c>
      <c r="E918" s="146" t="s">
        <v>1317</v>
      </c>
      <c r="F918" s="146" t="s">
        <v>1317</v>
      </c>
      <c r="G918" s="146" t="s">
        <v>1317</v>
      </c>
      <c r="H918" s="146" t="s">
        <v>1317</v>
      </c>
      <c r="I918" s="146" t="s">
        <v>1317</v>
      </c>
      <c r="J918" s="146" t="s">
        <v>1317</v>
      </c>
      <c r="K918" s="146">
        <v>16.038765650000002</v>
      </c>
      <c r="L918" s="146" t="s">
        <v>1317</v>
      </c>
      <c r="M918" s="146">
        <v>16.038765650000002</v>
      </c>
    </row>
    <row r="919" spans="1:13" ht="15" customHeight="1">
      <c r="A919" s="203">
        <v>913</v>
      </c>
      <c r="B919" s="127" t="s">
        <v>386</v>
      </c>
      <c r="C919" s="127" t="s">
        <v>1317</v>
      </c>
      <c r="D919" s="127" t="s">
        <v>1317</v>
      </c>
      <c r="E919" s="127">
        <v>16.035462859999999</v>
      </c>
      <c r="F919" s="127" t="s">
        <v>1317</v>
      </c>
      <c r="G919" s="127" t="s">
        <v>1317</v>
      </c>
      <c r="H919" s="127" t="s">
        <v>1317</v>
      </c>
      <c r="I919" s="127" t="s">
        <v>1317</v>
      </c>
      <c r="J919" s="127" t="s">
        <v>1317</v>
      </c>
      <c r="K919" s="127" t="s">
        <v>1317</v>
      </c>
      <c r="L919" s="127" t="s">
        <v>1317</v>
      </c>
      <c r="M919" s="127">
        <v>16.035462859999999</v>
      </c>
    </row>
    <row r="920" spans="1:13" s="67" customFormat="1" ht="15" customHeight="1">
      <c r="A920" s="204">
        <v>914</v>
      </c>
      <c r="B920" s="146" t="s">
        <v>1355</v>
      </c>
      <c r="C920" s="146" t="s">
        <v>1317</v>
      </c>
      <c r="D920" s="146" t="s">
        <v>1317</v>
      </c>
      <c r="E920" s="146" t="s">
        <v>1317</v>
      </c>
      <c r="F920" s="146" t="s">
        <v>1317</v>
      </c>
      <c r="G920" s="146" t="s">
        <v>1317</v>
      </c>
      <c r="H920" s="146" t="s">
        <v>1317</v>
      </c>
      <c r="I920" s="146">
        <v>15.882949400000001</v>
      </c>
      <c r="J920" s="146" t="s">
        <v>1317</v>
      </c>
      <c r="K920" s="146" t="s">
        <v>1317</v>
      </c>
      <c r="L920" s="146" t="s">
        <v>1317</v>
      </c>
      <c r="M920" s="146">
        <v>15.882949400000001</v>
      </c>
    </row>
    <row r="921" spans="1:13" ht="15" customHeight="1">
      <c r="A921" s="203">
        <v>915</v>
      </c>
      <c r="B921" s="127" t="s">
        <v>550</v>
      </c>
      <c r="C921" s="127" t="s">
        <v>1317</v>
      </c>
      <c r="D921" s="127">
        <v>15.747109269999999</v>
      </c>
      <c r="E921" s="127" t="s">
        <v>1317</v>
      </c>
      <c r="F921" s="127" t="s">
        <v>1317</v>
      </c>
      <c r="G921" s="127" t="s">
        <v>1317</v>
      </c>
      <c r="H921" s="127" t="s">
        <v>1317</v>
      </c>
      <c r="I921" s="127" t="s">
        <v>1317</v>
      </c>
      <c r="J921" s="127" t="s">
        <v>1317</v>
      </c>
      <c r="K921" s="127" t="s">
        <v>1317</v>
      </c>
      <c r="L921" s="127" t="s">
        <v>1317</v>
      </c>
      <c r="M921" s="127">
        <v>15.747109269999999</v>
      </c>
    </row>
    <row r="922" spans="1:13" s="67" customFormat="1" ht="15" customHeight="1">
      <c r="A922" s="204">
        <v>916</v>
      </c>
      <c r="B922" s="146" t="s">
        <v>1209</v>
      </c>
      <c r="C922" s="146" t="s">
        <v>1317</v>
      </c>
      <c r="D922" s="146" t="s">
        <v>1317</v>
      </c>
      <c r="E922" s="146" t="s">
        <v>1317</v>
      </c>
      <c r="F922" s="146" t="s">
        <v>1317</v>
      </c>
      <c r="G922" s="146" t="s">
        <v>1317</v>
      </c>
      <c r="H922" s="146" t="s">
        <v>1317</v>
      </c>
      <c r="I922" s="146" t="s">
        <v>1317</v>
      </c>
      <c r="J922" s="146">
        <v>15.15333117</v>
      </c>
      <c r="K922" s="146" t="s">
        <v>1317</v>
      </c>
      <c r="L922" s="146" t="s">
        <v>1317</v>
      </c>
      <c r="M922" s="146">
        <v>15.15333117</v>
      </c>
    </row>
    <row r="923" spans="1:13" ht="15" customHeight="1">
      <c r="A923" s="203">
        <v>917</v>
      </c>
      <c r="B923" s="127" t="s">
        <v>740</v>
      </c>
      <c r="C923" s="127" t="s">
        <v>1317</v>
      </c>
      <c r="D923" s="127" t="s">
        <v>1317</v>
      </c>
      <c r="E923" s="127">
        <v>14.892659009999999</v>
      </c>
      <c r="F923" s="127" t="s">
        <v>1317</v>
      </c>
      <c r="G923" s="127" t="s">
        <v>1317</v>
      </c>
      <c r="H923" s="127" t="s">
        <v>1317</v>
      </c>
      <c r="I923" s="127" t="s">
        <v>1317</v>
      </c>
      <c r="J923" s="127" t="s">
        <v>1317</v>
      </c>
      <c r="K923" s="127" t="s">
        <v>1317</v>
      </c>
      <c r="L923" s="127" t="s">
        <v>1317</v>
      </c>
      <c r="M923" s="127">
        <v>14.892659009999999</v>
      </c>
    </row>
    <row r="924" spans="1:13" s="67" customFormat="1" ht="15" customHeight="1">
      <c r="A924" s="204">
        <v>918</v>
      </c>
      <c r="B924" s="146" t="s">
        <v>1178</v>
      </c>
      <c r="C924" s="146" t="s">
        <v>1317</v>
      </c>
      <c r="D924" s="146">
        <v>14.86948338</v>
      </c>
      <c r="E924" s="146" t="s">
        <v>1317</v>
      </c>
      <c r="F924" s="146" t="s">
        <v>1317</v>
      </c>
      <c r="G924" s="146" t="s">
        <v>1317</v>
      </c>
      <c r="H924" s="146" t="s">
        <v>1317</v>
      </c>
      <c r="I924" s="146" t="s">
        <v>1317</v>
      </c>
      <c r="J924" s="146" t="s">
        <v>1317</v>
      </c>
      <c r="K924" s="146" t="s">
        <v>1317</v>
      </c>
      <c r="L924" s="146" t="s">
        <v>1317</v>
      </c>
      <c r="M924" s="146">
        <v>14.86948338</v>
      </c>
    </row>
    <row r="925" spans="1:13" ht="15" customHeight="1">
      <c r="A925" s="203">
        <v>919</v>
      </c>
      <c r="B925" s="127" t="s">
        <v>1090</v>
      </c>
      <c r="C925" s="127" t="s">
        <v>1317</v>
      </c>
      <c r="D925" s="127" t="s">
        <v>1317</v>
      </c>
      <c r="E925" s="127">
        <v>14.41216966</v>
      </c>
      <c r="F925" s="127" t="s">
        <v>1317</v>
      </c>
      <c r="G925" s="127" t="s">
        <v>1317</v>
      </c>
      <c r="H925" s="127" t="s">
        <v>1317</v>
      </c>
      <c r="I925" s="127" t="s">
        <v>1317</v>
      </c>
      <c r="J925" s="127" t="s">
        <v>1317</v>
      </c>
      <c r="K925" s="127" t="s">
        <v>1317</v>
      </c>
      <c r="L925" s="127" t="s">
        <v>1317</v>
      </c>
      <c r="M925" s="127">
        <v>14.41216966</v>
      </c>
    </row>
    <row r="926" spans="1:13" s="67" customFormat="1" ht="15" customHeight="1">
      <c r="A926" s="204">
        <v>920</v>
      </c>
      <c r="B926" s="146" t="s">
        <v>1252</v>
      </c>
      <c r="C926" s="146" t="s">
        <v>1317</v>
      </c>
      <c r="D926" s="146" t="s">
        <v>1317</v>
      </c>
      <c r="E926" s="146">
        <v>14.28916351</v>
      </c>
      <c r="F926" s="146" t="s">
        <v>1317</v>
      </c>
      <c r="G926" s="146" t="s">
        <v>1317</v>
      </c>
      <c r="H926" s="146" t="s">
        <v>1317</v>
      </c>
      <c r="I926" s="146" t="s">
        <v>1317</v>
      </c>
      <c r="J926" s="146" t="s">
        <v>1317</v>
      </c>
      <c r="K926" s="146" t="s">
        <v>1317</v>
      </c>
      <c r="L926" s="146" t="s">
        <v>1317</v>
      </c>
      <c r="M926" s="146">
        <v>14.28916351</v>
      </c>
    </row>
    <row r="927" spans="1:13" ht="15" customHeight="1">
      <c r="A927" s="203">
        <v>921</v>
      </c>
      <c r="B927" s="127" t="s">
        <v>1357</v>
      </c>
      <c r="C927" s="127" t="s">
        <v>1317</v>
      </c>
      <c r="D927" s="127" t="s">
        <v>1317</v>
      </c>
      <c r="E927" s="127" t="s">
        <v>1317</v>
      </c>
      <c r="F927" s="127" t="s">
        <v>1317</v>
      </c>
      <c r="G927" s="127" t="s">
        <v>1317</v>
      </c>
      <c r="H927" s="127" t="s">
        <v>1317</v>
      </c>
      <c r="I927" s="127">
        <v>13.769144220000001</v>
      </c>
      <c r="J927" s="127" t="s">
        <v>1317</v>
      </c>
      <c r="K927" s="127" t="s">
        <v>1317</v>
      </c>
      <c r="L927" s="127" t="s">
        <v>1317</v>
      </c>
      <c r="M927" s="127">
        <v>13.769144220000001</v>
      </c>
    </row>
    <row r="928" spans="1:13" s="67" customFormat="1" ht="15" customHeight="1">
      <c r="A928" s="204">
        <v>922</v>
      </c>
      <c r="B928" s="146" t="s">
        <v>1127</v>
      </c>
      <c r="C928" s="146" t="s">
        <v>1317</v>
      </c>
      <c r="D928" s="146" t="s">
        <v>1317</v>
      </c>
      <c r="E928" s="146" t="s">
        <v>1317</v>
      </c>
      <c r="F928" s="146" t="s">
        <v>1317</v>
      </c>
      <c r="G928" s="146" t="s">
        <v>1317</v>
      </c>
      <c r="H928" s="146" t="s">
        <v>1317</v>
      </c>
      <c r="I928" s="146" t="s">
        <v>1317</v>
      </c>
      <c r="J928" s="146">
        <v>13.717866710000001</v>
      </c>
      <c r="K928" s="146" t="s">
        <v>1317</v>
      </c>
      <c r="L928" s="146" t="s">
        <v>1317</v>
      </c>
      <c r="M928" s="146">
        <v>13.717866710000001</v>
      </c>
    </row>
    <row r="929" spans="1:13" ht="15" customHeight="1">
      <c r="A929" s="203">
        <v>923</v>
      </c>
      <c r="B929" s="127" t="s">
        <v>1078</v>
      </c>
      <c r="C929" s="127" t="s">
        <v>1317</v>
      </c>
      <c r="D929" s="127">
        <v>13.417683279999999</v>
      </c>
      <c r="E929" s="127" t="s">
        <v>1317</v>
      </c>
      <c r="F929" s="127" t="s">
        <v>1317</v>
      </c>
      <c r="G929" s="127" t="s">
        <v>1317</v>
      </c>
      <c r="H929" s="127" t="s">
        <v>1317</v>
      </c>
      <c r="I929" s="127" t="s">
        <v>1317</v>
      </c>
      <c r="J929" s="127" t="s">
        <v>1317</v>
      </c>
      <c r="K929" s="127" t="s">
        <v>1317</v>
      </c>
      <c r="L929" s="127" t="s">
        <v>1317</v>
      </c>
      <c r="M929" s="127">
        <v>13.417683279999999</v>
      </c>
    </row>
    <row r="930" spans="1:13" s="67" customFormat="1" ht="15" customHeight="1">
      <c r="A930" s="204">
        <v>924</v>
      </c>
      <c r="B930" s="146" t="s">
        <v>120</v>
      </c>
      <c r="C930" s="146" t="s">
        <v>1317</v>
      </c>
      <c r="D930" s="146" t="s">
        <v>1317</v>
      </c>
      <c r="E930" s="146" t="s">
        <v>1317</v>
      </c>
      <c r="F930" s="146" t="s">
        <v>1317</v>
      </c>
      <c r="G930" s="146" t="s">
        <v>1317</v>
      </c>
      <c r="H930" s="146" t="s">
        <v>1317</v>
      </c>
      <c r="I930" s="146" t="s">
        <v>1317</v>
      </c>
      <c r="J930" s="146" t="s">
        <v>1317</v>
      </c>
      <c r="K930" s="146">
        <v>13.412697189999999</v>
      </c>
      <c r="L930" s="146" t="s">
        <v>1317</v>
      </c>
      <c r="M930" s="146">
        <v>13.412697189999999</v>
      </c>
    </row>
    <row r="931" spans="1:13" ht="15" customHeight="1">
      <c r="A931" s="203">
        <v>925</v>
      </c>
      <c r="B931" s="127" t="s">
        <v>261</v>
      </c>
      <c r="C931" s="127" t="s">
        <v>1317</v>
      </c>
      <c r="D931" s="127">
        <v>13.388565740000001</v>
      </c>
      <c r="E931" s="127" t="s">
        <v>1317</v>
      </c>
      <c r="F931" s="127" t="s">
        <v>1317</v>
      </c>
      <c r="G931" s="127" t="s">
        <v>1317</v>
      </c>
      <c r="H931" s="127" t="s">
        <v>1317</v>
      </c>
      <c r="I931" s="127" t="s">
        <v>1317</v>
      </c>
      <c r="J931" s="127" t="s">
        <v>1317</v>
      </c>
      <c r="K931" s="127" t="s">
        <v>1317</v>
      </c>
      <c r="L931" s="127" t="s">
        <v>1317</v>
      </c>
      <c r="M931" s="127">
        <v>13.388565740000001</v>
      </c>
    </row>
    <row r="932" spans="1:13" s="67" customFormat="1" ht="15" customHeight="1">
      <c r="A932" s="204">
        <v>926</v>
      </c>
      <c r="B932" s="146" t="s">
        <v>768</v>
      </c>
      <c r="C932" s="146" t="s">
        <v>1317</v>
      </c>
      <c r="D932" s="146">
        <v>13.24130115</v>
      </c>
      <c r="E932" s="146" t="s">
        <v>1317</v>
      </c>
      <c r="F932" s="146" t="s">
        <v>1317</v>
      </c>
      <c r="G932" s="146" t="s">
        <v>1317</v>
      </c>
      <c r="H932" s="146" t="s">
        <v>1317</v>
      </c>
      <c r="I932" s="146" t="s">
        <v>1317</v>
      </c>
      <c r="J932" s="146" t="s">
        <v>1317</v>
      </c>
      <c r="K932" s="146" t="s">
        <v>1317</v>
      </c>
      <c r="L932" s="146" t="s">
        <v>1317</v>
      </c>
      <c r="M932" s="146">
        <v>13.24130115</v>
      </c>
    </row>
    <row r="933" spans="1:13" ht="15" customHeight="1">
      <c r="A933" s="203">
        <v>927</v>
      </c>
      <c r="B933" s="127" t="s">
        <v>426</v>
      </c>
      <c r="C933" s="127" t="s">
        <v>1317</v>
      </c>
      <c r="D933" s="127" t="s">
        <v>1317</v>
      </c>
      <c r="E933" s="127" t="s">
        <v>1317</v>
      </c>
      <c r="F933" s="127" t="s">
        <v>1317</v>
      </c>
      <c r="G933" s="127" t="s">
        <v>1317</v>
      </c>
      <c r="H933" s="127" t="s">
        <v>1317</v>
      </c>
      <c r="I933" s="127" t="s">
        <v>1317</v>
      </c>
      <c r="J933" s="127">
        <v>12.912190039999999</v>
      </c>
      <c r="K933" s="127" t="s">
        <v>1317</v>
      </c>
      <c r="L933" s="127" t="s">
        <v>1317</v>
      </c>
      <c r="M933" s="127">
        <v>12.912190039999999</v>
      </c>
    </row>
    <row r="934" spans="1:13" s="67" customFormat="1" ht="15" customHeight="1">
      <c r="A934" s="204">
        <v>928</v>
      </c>
      <c r="B934" s="146" t="s">
        <v>1188</v>
      </c>
      <c r="C934" s="146" t="s">
        <v>1317</v>
      </c>
      <c r="D934" s="146" t="s">
        <v>1317</v>
      </c>
      <c r="E934" s="146">
        <v>5.4996091900000001</v>
      </c>
      <c r="F934" s="146" t="s">
        <v>1317</v>
      </c>
      <c r="G934" s="146" t="s">
        <v>1317</v>
      </c>
      <c r="H934" s="146" t="s">
        <v>1317</v>
      </c>
      <c r="I934" s="146">
        <v>5.2756372800000007</v>
      </c>
      <c r="J934" s="146">
        <v>2.0240451899999998</v>
      </c>
      <c r="K934" s="146" t="s">
        <v>1317</v>
      </c>
      <c r="L934" s="146" t="s">
        <v>1317</v>
      </c>
      <c r="M934" s="146">
        <v>12.799291660000002</v>
      </c>
    </row>
    <row r="935" spans="1:13" ht="15" customHeight="1">
      <c r="A935" s="203">
        <v>929</v>
      </c>
      <c r="B935" s="127" t="s">
        <v>113</v>
      </c>
      <c r="C935" s="127">
        <v>6.7281204299999997</v>
      </c>
      <c r="D935" s="127" t="s">
        <v>1317</v>
      </c>
      <c r="E935" s="127" t="s">
        <v>1317</v>
      </c>
      <c r="F935" s="127" t="s">
        <v>1317</v>
      </c>
      <c r="G935" s="127" t="s">
        <v>1317</v>
      </c>
      <c r="H935" s="127" t="s">
        <v>1317</v>
      </c>
      <c r="I935" s="127">
        <v>5.7951985300000004</v>
      </c>
      <c r="J935" s="127" t="s">
        <v>1317</v>
      </c>
      <c r="K935" s="127" t="s">
        <v>1317</v>
      </c>
      <c r="L935" s="127" t="s">
        <v>1317</v>
      </c>
      <c r="M935" s="127">
        <v>12.523318960000001</v>
      </c>
    </row>
    <row r="936" spans="1:13" s="67" customFormat="1" ht="15" customHeight="1">
      <c r="A936" s="204">
        <v>930</v>
      </c>
      <c r="B936" s="146" t="s">
        <v>783</v>
      </c>
      <c r="C936" s="146" t="s">
        <v>1317</v>
      </c>
      <c r="D936" s="146" t="s">
        <v>1317</v>
      </c>
      <c r="E936" s="146" t="s">
        <v>1317</v>
      </c>
      <c r="F936" s="146" t="s">
        <v>1317</v>
      </c>
      <c r="G936" s="146" t="s">
        <v>1317</v>
      </c>
      <c r="H936" s="146" t="s">
        <v>1317</v>
      </c>
      <c r="I936" s="146" t="s">
        <v>1317</v>
      </c>
      <c r="J936" s="146" t="s">
        <v>1317</v>
      </c>
      <c r="K936" s="146">
        <v>12.43046391</v>
      </c>
      <c r="L936" s="146" t="s">
        <v>1317</v>
      </c>
      <c r="M936" s="146">
        <v>12.43046391</v>
      </c>
    </row>
    <row r="937" spans="1:13" ht="15" customHeight="1">
      <c r="A937" s="203">
        <v>931</v>
      </c>
      <c r="B937" s="127" t="s">
        <v>851</v>
      </c>
      <c r="C937" s="127" t="s">
        <v>1317</v>
      </c>
      <c r="D937" s="127" t="s">
        <v>1317</v>
      </c>
      <c r="E937" s="127">
        <v>12.09925342</v>
      </c>
      <c r="F937" s="127" t="s">
        <v>1317</v>
      </c>
      <c r="G937" s="127" t="s">
        <v>1317</v>
      </c>
      <c r="H937" s="127" t="s">
        <v>1317</v>
      </c>
      <c r="I937" s="127" t="s">
        <v>1317</v>
      </c>
      <c r="J937" s="127" t="s">
        <v>1317</v>
      </c>
      <c r="K937" s="127" t="s">
        <v>1317</v>
      </c>
      <c r="L937" s="127" t="s">
        <v>1317</v>
      </c>
      <c r="M937" s="127">
        <v>12.09925342</v>
      </c>
    </row>
    <row r="938" spans="1:13" s="67" customFormat="1" ht="15" customHeight="1">
      <c r="A938" s="204">
        <v>932</v>
      </c>
      <c r="B938" s="146" t="s">
        <v>1042</v>
      </c>
      <c r="C938" s="146" t="s">
        <v>1317</v>
      </c>
      <c r="D938" s="146" t="s">
        <v>1317</v>
      </c>
      <c r="E938" s="146">
        <v>11.783088789999999</v>
      </c>
      <c r="F938" s="146" t="s">
        <v>1317</v>
      </c>
      <c r="G938" s="146" t="s">
        <v>1317</v>
      </c>
      <c r="H938" s="146" t="s">
        <v>1317</v>
      </c>
      <c r="I938" s="146" t="s">
        <v>1317</v>
      </c>
      <c r="J938" s="146" t="s">
        <v>1317</v>
      </c>
      <c r="K938" s="146" t="s">
        <v>1317</v>
      </c>
      <c r="L938" s="146" t="s">
        <v>1317</v>
      </c>
      <c r="M938" s="146">
        <v>11.783088789999999</v>
      </c>
    </row>
    <row r="939" spans="1:13" ht="15" customHeight="1">
      <c r="A939" s="203">
        <v>933</v>
      </c>
      <c r="B939" s="127" t="s">
        <v>1208</v>
      </c>
      <c r="C939" s="127" t="s">
        <v>1317</v>
      </c>
      <c r="D939" s="127" t="s">
        <v>1317</v>
      </c>
      <c r="E939" s="127" t="s">
        <v>1317</v>
      </c>
      <c r="F939" s="127" t="s">
        <v>1317</v>
      </c>
      <c r="G939" s="127" t="s">
        <v>1317</v>
      </c>
      <c r="H939" s="127" t="s">
        <v>1317</v>
      </c>
      <c r="I939" s="127" t="s">
        <v>1317</v>
      </c>
      <c r="J939" s="127">
        <v>11.77709514</v>
      </c>
      <c r="K939" s="127" t="s">
        <v>1317</v>
      </c>
      <c r="L939" s="127" t="s">
        <v>1317</v>
      </c>
      <c r="M939" s="127">
        <v>11.77709514</v>
      </c>
    </row>
    <row r="940" spans="1:13" s="67" customFormat="1" ht="15" customHeight="1">
      <c r="A940" s="204">
        <v>934</v>
      </c>
      <c r="B940" s="146" t="s">
        <v>702</v>
      </c>
      <c r="C940" s="146" t="s">
        <v>1317</v>
      </c>
      <c r="D940" s="146" t="s">
        <v>1317</v>
      </c>
      <c r="E940" s="146" t="s">
        <v>1317</v>
      </c>
      <c r="F940" s="146" t="s">
        <v>1317</v>
      </c>
      <c r="G940" s="146" t="s">
        <v>1317</v>
      </c>
      <c r="H940" s="146" t="s">
        <v>1317</v>
      </c>
      <c r="I940" s="146" t="s">
        <v>1317</v>
      </c>
      <c r="J940" s="146">
        <v>11.45183551</v>
      </c>
      <c r="K940" s="146" t="s">
        <v>1317</v>
      </c>
      <c r="L940" s="146" t="s">
        <v>1317</v>
      </c>
      <c r="M940" s="146">
        <v>11.45183551</v>
      </c>
    </row>
    <row r="941" spans="1:13" ht="15" customHeight="1">
      <c r="A941" s="203">
        <v>935</v>
      </c>
      <c r="B941" s="127" t="s">
        <v>823</v>
      </c>
      <c r="C941" s="127" t="s">
        <v>1317</v>
      </c>
      <c r="D941" s="127" t="s">
        <v>1317</v>
      </c>
      <c r="E941" s="127" t="s">
        <v>1317</v>
      </c>
      <c r="F941" s="127" t="s">
        <v>1317</v>
      </c>
      <c r="G941" s="127" t="s">
        <v>1317</v>
      </c>
      <c r="H941" s="127" t="s">
        <v>1317</v>
      </c>
      <c r="I941" s="127" t="s">
        <v>1317</v>
      </c>
      <c r="J941" s="127" t="s">
        <v>1317</v>
      </c>
      <c r="K941" s="127">
        <v>11.390121779999999</v>
      </c>
      <c r="L941" s="127" t="s">
        <v>1317</v>
      </c>
      <c r="M941" s="127">
        <v>11.390121779999999</v>
      </c>
    </row>
    <row r="942" spans="1:13" s="67" customFormat="1" ht="15" customHeight="1">
      <c r="A942" s="204">
        <v>936</v>
      </c>
      <c r="B942" s="146" t="s">
        <v>725</v>
      </c>
      <c r="C942" s="146" t="s">
        <v>1317</v>
      </c>
      <c r="D942" s="146" t="s">
        <v>1317</v>
      </c>
      <c r="E942" s="146">
        <v>11.042941150000001</v>
      </c>
      <c r="F942" s="146" t="s">
        <v>1317</v>
      </c>
      <c r="G942" s="146" t="s">
        <v>1317</v>
      </c>
      <c r="H942" s="146" t="s">
        <v>1317</v>
      </c>
      <c r="I942" s="146" t="s">
        <v>1317</v>
      </c>
      <c r="J942" s="146" t="s">
        <v>1317</v>
      </c>
      <c r="K942" s="146" t="s">
        <v>1317</v>
      </c>
      <c r="L942" s="146" t="s">
        <v>1317</v>
      </c>
      <c r="M942" s="146">
        <v>11.042941150000001</v>
      </c>
    </row>
    <row r="943" spans="1:13" ht="15" customHeight="1">
      <c r="A943" s="203">
        <v>937</v>
      </c>
      <c r="B943" s="127" t="s">
        <v>204</v>
      </c>
      <c r="C943" s="127" t="s">
        <v>1317</v>
      </c>
      <c r="D943" s="127">
        <v>1.7335125</v>
      </c>
      <c r="E943" s="127" t="s">
        <v>1317</v>
      </c>
      <c r="F943" s="127" t="s">
        <v>1317</v>
      </c>
      <c r="G943" s="127" t="s">
        <v>1317</v>
      </c>
      <c r="H943" s="127" t="s">
        <v>1317</v>
      </c>
      <c r="I943" s="127" t="s">
        <v>1317</v>
      </c>
      <c r="J943" s="127">
        <v>8.9169924499999986</v>
      </c>
      <c r="K943" s="127" t="s">
        <v>1317</v>
      </c>
      <c r="L943" s="127" t="s">
        <v>1317</v>
      </c>
      <c r="M943" s="127">
        <v>10.650504949999998</v>
      </c>
    </row>
    <row r="944" spans="1:13" s="67" customFormat="1" ht="15" customHeight="1">
      <c r="A944" s="204">
        <v>938</v>
      </c>
      <c r="B944" s="146" t="s">
        <v>970</v>
      </c>
      <c r="C944" s="146" t="s">
        <v>1317</v>
      </c>
      <c r="D944" s="146" t="s">
        <v>1317</v>
      </c>
      <c r="E944" s="146" t="s">
        <v>1317</v>
      </c>
      <c r="F944" s="146" t="s">
        <v>1317</v>
      </c>
      <c r="G944" s="146" t="s">
        <v>1317</v>
      </c>
      <c r="H944" s="146" t="s">
        <v>1317</v>
      </c>
      <c r="I944" s="146" t="s">
        <v>1317</v>
      </c>
      <c r="J944" s="146">
        <v>10.330191699999999</v>
      </c>
      <c r="K944" s="146" t="s">
        <v>1317</v>
      </c>
      <c r="L944" s="146" t="s">
        <v>1317</v>
      </c>
      <c r="M944" s="146">
        <v>10.330191699999999</v>
      </c>
    </row>
    <row r="945" spans="1:13" ht="15" customHeight="1">
      <c r="A945" s="203">
        <v>939</v>
      </c>
      <c r="B945" s="127" t="s">
        <v>305</v>
      </c>
      <c r="C945" s="127" t="s">
        <v>1317</v>
      </c>
      <c r="D945" s="127" t="s">
        <v>1317</v>
      </c>
      <c r="E945" s="127">
        <v>10.24665544</v>
      </c>
      <c r="F945" s="127" t="s">
        <v>1317</v>
      </c>
      <c r="G945" s="127" t="s">
        <v>1317</v>
      </c>
      <c r="H945" s="127" t="s">
        <v>1317</v>
      </c>
      <c r="I945" s="127" t="s">
        <v>1317</v>
      </c>
      <c r="J945" s="127" t="s">
        <v>1317</v>
      </c>
      <c r="K945" s="127" t="s">
        <v>1317</v>
      </c>
      <c r="L945" s="127" t="s">
        <v>1317</v>
      </c>
      <c r="M945" s="127">
        <v>10.24665544</v>
      </c>
    </row>
    <row r="946" spans="1:13" s="67" customFormat="1" ht="15" customHeight="1">
      <c r="A946" s="204">
        <v>940</v>
      </c>
      <c r="B946" s="146" t="s">
        <v>889</v>
      </c>
      <c r="C946" s="146" t="s">
        <v>1317</v>
      </c>
      <c r="D946" s="146">
        <v>10.144711710000001</v>
      </c>
      <c r="E946" s="146" t="s">
        <v>1317</v>
      </c>
      <c r="F946" s="146" t="s">
        <v>1317</v>
      </c>
      <c r="G946" s="146" t="s">
        <v>1317</v>
      </c>
      <c r="H946" s="146" t="s">
        <v>1317</v>
      </c>
      <c r="I946" s="146" t="s">
        <v>1317</v>
      </c>
      <c r="J946" s="146" t="s">
        <v>1317</v>
      </c>
      <c r="K946" s="146" t="s">
        <v>1317</v>
      </c>
      <c r="L946" s="146" t="s">
        <v>1317</v>
      </c>
      <c r="M946" s="146">
        <v>10.144711710000001</v>
      </c>
    </row>
    <row r="947" spans="1:13" ht="15" customHeight="1">
      <c r="A947" s="203">
        <v>941</v>
      </c>
      <c r="B947" s="127" t="s">
        <v>1047</v>
      </c>
      <c r="C947" s="127" t="s">
        <v>1317</v>
      </c>
      <c r="D947" s="127">
        <v>10.08525066</v>
      </c>
      <c r="E947" s="127" t="s">
        <v>1317</v>
      </c>
      <c r="F947" s="127" t="s">
        <v>1317</v>
      </c>
      <c r="G947" s="127" t="s">
        <v>1317</v>
      </c>
      <c r="H947" s="127" t="s">
        <v>1317</v>
      </c>
      <c r="I947" s="127" t="s">
        <v>1317</v>
      </c>
      <c r="J947" s="127" t="s">
        <v>1317</v>
      </c>
      <c r="K947" s="127" t="s">
        <v>1317</v>
      </c>
      <c r="L947" s="127" t="s">
        <v>1317</v>
      </c>
      <c r="M947" s="127">
        <v>10.08525066</v>
      </c>
    </row>
    <row r="948" spans="1:13" s="67" customFormat="1" ht="15" customHeight="1">
      <c r="A948" s="204">
        <v>942</v>
      </c>
      <c r="B948" s="146" t="s">
        <v>963</v>
      </c>
      <c r="C948" s="146" t="s">
        <v>1317</v>
      </c>
      <c r="D948" s="146" t="s">
        <v>1317</v>
      </c>
      <c r="E948" s="146">
        <v>10.03307178</v>
      </c>
      <c r="F948" s="146" t="s">
        <v>1317</v>
      </c>
      <c r="G948" s="146" t="s">
        <v>1317</v>
      </c>
      <c r="H948" s="146" t="s">
        <v>1317</v>
      </c>
      <c r="I948" s="146" t="s">
        <v>1317</v>
      </c>
      <c r="J948" s="146" t="s">
        <v>1317</v>
      </c>
      <c r="K948" s="146" t="s">
        <v>1317</v>
      </c>
      <c r="L948" s="146" t="s">
        <v>1317</v>
      </c>
      <c r="M948" s="146">
        <v>10.03307178</v>
      </c>
    </row>
    <row r="949" spans="1:13" ht="15" customHeight="1">
      <c r="A949" s="203">
        <v>943</v>
      </c>
      <c r="B949" s="127" t="s">
        <v>720</v>
      </c>
      <c r="C949" s="127" t="s">
        <v>1317</v>
      </c>
      <c r="D949" s="127">
        <v>9.7078501500000005</v>
      </c>
      <c r="E949" s="127" t="s">
        <v>1317</v>
      </c>
      <c r="F949" s="127" t="s">
        <v>1317</v>
      </c>
      <c r="G949" s="127" t="s">
        <v>1317</v>
      </c>
      <c r="H949" s="127" t="s">
        <v>1317</v>
      </c>
      <c r="I949" s="127" t="s">
        <v>1317</v>
      </c>
      <c r="J949" s="127" t="s">
        <v>1317</v>
      </c>
      <c r="K949" s="127" t="s">
        <v>1317</v>
      </c>
      <c r="L949" s="127" t="s">
        <v>1317</v>
      </c>
      <c r="M949" s="127">
        <v>9.7078501500000005</v>
      </c>
    </row>
    <row r="950" spans="1:13" s="67" customFormat="1" ht="15" customHeight="1">
      <c r="A950" s="204">
        <v>944</v>
      </c>
      <c r="B950" s="146" t="s">
        <v>951</v>
      </c>
      <c r="C950" s="146" t="s">
        <v>1317</v>
      </c>
      <c r="D950" s="146" t="s">
        <v>1317</v>
      </c>
      <c r="E950" s="146" t="s">
        <v>1317</v>
      </c>
      <c r="F950" s="146" t="s">
        <v>1317</v>
      </c>
      <c r="G950" s="146" t="s">
        <v>1317</v>
      </c>
      <c r="H950" s="146" t="s">
        <v>1317</v>
      </c>
      <c r="I950" s="146" t="s">
        <v>1317</v>
      </c>
      <c r="J950" s="146">
        <v>9.3021426900000002</v>
      </c>
      <c r="K950" s="146" t="s">
        <v>1317</v>
      </c>
      <c r="L950" s="146" t="s">
        <v>1317</v>
      </c>
      <c r="M950" s="146">
        <v>9.3021426900000002</v>
      </c>
    </row>
    <row r="951" spans="1:13" ht="15" customHeight="1">
      <c r="A951" s="203">
        <v>945</v>
      </c>
      <c r="B951" s="127" t="s">
        <v>1117</v>
      </c>
      <c r="C951" s="127" t="s">
        <v>1317</v>
      </c>
      <c r="D951" s="127">
        <v>9.1515175700000011</v>
      </c>
      <c r="E951" s="127" t="s">
        <v>1317</v>
      </c>
      <c r="F951" s="127" t="s">
        <v>1317</v>
      </c>
      <c r="G951" s="127" t="s">
        <v>1317</v>
      </c>
      <c r="H951" s="127" t="s">
        <v>1317</v>
      </c>
      <c r="I951" s="127" t="s">
        <v>1317</v>
      </c>
      <c r="J951" s="127" t="s">
        <v>1317</v>
      </c>
      <c r="K951" s="127" t="s">
        <v>1317</v>
      </c>
      <c r="L951" s="127" t="s">
        <v>1317</v>
      </c>
      <c r="M951" s="127">
        <v>9.1515175700000011</v>
      </c>
    </row>
    <row r="952" spans="1:13" s="67" customFormat="1" ht="15" customHeight="1">
      <c r="A952" s="204">
        <v>946</v>
      </c>
      <c r="B952" s="146" t="s">
        <v>1159</v>
      </c>
      <c r="C952" s="146" t="s">
        <v>1317</v>
      </c>
      <c r="D952" s="146" t="s">
        <v>1317</v>
      </c>
      <c r="E952" s="146" t="s">
        <v>1317</v>
      </c>
      <c r="F952" s="146" t="s">
        <v>1317</v>
      </c>
      <c r="G952" s="146" t="s">
        <v>1317</v>
      </c>
      <c r="H952" s="146" t="s">
        <v>1317</v>
      </c>
      <c r="I952" s="146" t="s">
        <v>1317</v>
      </c>
      <c r="J952" s="146">
        <v>8.8793855199999996</v>
      </c>
      <c r="K952" s="146" t="s">
        <v>1317</v>
      </c>
      <c r="L952" s="146" t="s">
        <v>1317</v>
      </c>
      <c r="M952" s="146">
        <v>8.8793855199999996</v>
      </c>
    </row>
    <row r="953" spans="1:13" ht="15" customHeight="1">
      <c r="A953" s="203">
        <v>947</v>
      </c>
      <c r="B953" s="127" t="s">
        <v>126</v>
      </c>
      <c r="C953" s="127" t="s">
        <v>1317</v>
      </c>
      <c r="D953" s="127" t="s">
        <v>1317</v>
      </c>
      <c r="E953" s="127" t="s">
        <v>1317</v>
      </c>
      <c r="F953" s="127" t="s">
        <v>1317</v>
      </c>
      <c r="G953" s="127" t="s">
        <v>1317</v>
      </c>
      <c r="H953" s="127" t="s">
        <v>1317</v>
      </c>
      <c r="I953" s="127" t="s">
        <v>1317</v>
      </c>
      <c r="J953" s="127">
        <v>8.8689332200000006</v>
      </c>
      <c r="K953" s="127" t="s">
        <v>1317</v>
      </c>
      <c r="L953" s="127" t="s">
        <v>1317</v>
      </c>
      <c r="M953" s="127">
        <v>8.8689332200000006</v>
      </c>
    </row>
    <row r="954" spans="1:13" s="67" customFormat="1" ht="15" customHeight="1">
      <c r="A954" s="204">
        <v>948</v>
      </c>
      <c r="B954" s="146" t="s">
        <v>523</v>
      </c>
      <c r="C954" s="146" t="s">
        <v>1317</v>
      </c>
      <c r="D954" s="146" t="s">
        <v>1317</v>
      </c>
      <c r="E954" s="146">
        <v>8.6918385600000008</v>
      </c>
      <c r="F954" s="146" t="s">
        <v>1317</v>
      </c>
      <c r="G954" s="146" t="s">
        <v>1317</v>
      </c>
      <c r="H954" s="146" t="s">
        <v>1317</v>
      </c>
      <c r="I954" s="146" t="s">
        <v>1317</v>
      </c>
      <c r="J954" s="146" t="s">
        <v>1317</v>
      </c>
      <c r="K954" s="146" t="s">
        <v>1317</v>
      </c>
      <c r="L954" s="146" t="s">
        <v>1317</v>
      </c>
      <c r="M954" s="146">
        <v>8.6918385600000008</v>
      </c>
    </row>
    <row r="955" spans="1:13" ht="15" customHeight="1">
      <c r="A955" s="203">
        <v>949</v>
      </c>
      <c r="B955" s="127" t="s">
        <v>559</v>
      </c>
      <c r="C955" s="127" t="s">
        <v>1317</v>
      </c>
      <c r="D955" s="127" t="s">
        <v>1317</v>
      </c>
      <c r="E955" s="127" t="s">
        <v>1317</v>
      </c>
      <c r="F955" s="127" t="s">
        <v>1317</v>
      </c>
      <c r="G955" s="127" t="s">
        <v>1317</v>
      </c>
      <c r="H955" s="127" t="s">
        <v>1317</v>
      </c>
      <c r="I955" s="127" t="s">
        <v>1317</v>
      </c>
      <c r="J955" s="127">
        <v>8.5173988999999999</v>
      </c>
      <c r="K955" s="127" t="s">
        <v>1317</v>
      </c>
      <c r="L955" s="127" t="s">
        <v>1317</v>
      </c>
      <c r="M955" s="127">
        <v>8.5173988999999999</v>
      </c>
    </row>
    <row r="956" spans="1:13" s="67" customFormat="1" ht="15" customHeight="1">
      <c r="A956" s="204">
        <v>950</v>
      </c>
      <c r="B956" s="146" t="s">
        <v>397</v>
      </c>
      <c r="C956" s="146" t="s">
        <v>1317</v>
      </c>
      <c r="D956" s="146">
        <v>7.8975496700000001</v>
      </c>
      <c r="E956" s="146" t="s">
        <v>1317</v>
      </c>
      <c r="F956" s="146" t="s">
        <v>1317</v>
      </c>
      <c r="G956" s="146" t="s">
        <v>1317</v>
      </c>
      <c r="H956" s="146" t="s">
        <v>1317</v>
      </c>
      <c r="I956" s="146" t="s">
        <v>1317</v>
      </c>
      <c r="J956" s="146" t="s">
        <v>1317</v>
      </c>
      <c r="K956" s="146" t="s">
        <v>1317</v>
      </c>
      <c r="L956" s="146" t="s">
        <v>1317</v>
      </c>
      <c r="M956" s="146">
        <v>7.8975496700000001</v>
      </c>
    </row>
    <row r="957" spans="1:13" ht="15" customHeight="1">
      <c r="A957" s="203">
        <v>951</v>
      </c>
      <c r="B957" s="127" t="s">
        <v>1168</v>
      </c>
      <c r="C957" s="127" t="s">
        <v>1317</v>
      </c>
      <c r="D957" s="127">
        <v>7.8668380099999995</v>
      </c>
      <c r="E957" s="127" t="s">
        <v>1317</v>
      </c>
      <c r="F957" s="127" t="s">
        <v>1317</v>
      </c>
      <c r="G957" s="127" t="s">
        <v>1317</v>
      </c>
      <c r="H957" s="127" t="s">
        <v>1317</v>
      </c>
      <c r="I957" s="127" t="s">
        <v>1317</v>
      </c>
      <c r="J957" s="127" t="s">
        <v>1317</v>
      </c>
      <c r="K957" s="127" t="s">
        <v>1317</v>
      </c>
      <c r="L957" s="127" t="s">
        <v>1317</v>
      </c>
      <c r="M957" s="127">
        <v>7.8668380099999995</v>
      </c>
    </row>
    <row r="958" spans="1:13" s="67" customFormat="1" ht="15" customHeight="1">
      <c r="A958" s="204">
        <v>952</v>
      </c>
      <c r="B958" s="146" t="s">
        <v>128</v>
      </c>
      <c r="C958" s="146" t="s">
        <v>1317</v>
      </c>
      <c r="D958" s="146" t="s">
        <v>1317</v>
      </c>
      <c r="E958" s="146">
        <v>7.7648873499999995</v>
      </c>
      <c r="F958" s="146" t="s">
        <v>1317</v>
      </c>
      <c r="G958" s="146" t="s">
        <v>1317</v>
      </c>
      <c r="H958" s="146" t="s">
        <v>1317</v>
      </c>
      <c r="I958" s="146">
        <v>2E-8</v>
      </c>
      <c r="J958" s="146" t="s">
        <v>1317</v>
      </c>
      <c r="K958" s="146" t="s">
        <v>1317</v>
      </c>
      <c r="L958" s="146" t="s">
        <v>1317</v>
      </c>
      <c r="M958" s="146">
        <v>7.7648873699999994</v>
      </c>
    </row>
    <row r="959" spans="1:13" ht="15" customHeight="1">
      <c r="A959" s="203">
        <v>953</v>
      </c>
      <c r="B959" s="127" t="s">
        <v>1358</v>
      </c>
      <c r="C959" s="127" t="s">
        <v>1317</v>
      </c>
      <c r="D959" s="127">
        <v>7.5531531200000002</v>
      </c>
      <c r="E959" s="127" t="s">
        <v>1317</v>
      </c>
      <c r="F959" s="127" t="s">
        <v>1317</v>
      </c>
      <c r="G959" s="127" t="s">
        <v>1317</v>
      </c>
      <c r="H959" s="127" t="s">
        <v>1317</v>
      </c>
      <c r="I959" s="127" t="s">
        <v>1317</v>
      </c>
      <c r="J959" s="127" t="s">
        <v>1317</v>
      </c>
      <c r="K959" s="127" t="s">
        <v>1317</v>
      </c>
      <c r="L959" s="127" t="s">
        <v>1317</v>
      </c>
      <c r="M959" s="127">
        <v>7.5531531200000002</v>
      </c>
    </row>
    <row r="960" spans="1:13" s="67" customFormat="1" ht="15" customHeight="1">
      <c r="A960" s="204">
        <v>954</v>
      </c>
      <c r="B960" s="146" t="s">
        <v>313</v>
      </c>
      <c r="C960" s="146" t="s">
        <v>1317</v>
      </c>
      <c r="D960" s="146" t="s">
        <v>1317</v>
      </c>
      <c r="E960" s="146">
        <v>7.3693258500000001</v>
      </c>
      <c r="F960" s="146" t="s">
        <v>1317</v>
      </c>
      <c r="G960" s="146" t="s">
        <v>1317</v>
      </c>
      <c r="H960" s="146" t="s">
        <v>1317</v>
      </c>
      <c r="I960" s="146" t="s">
        <v>1317</v>
      </c>
      <c r="J960" s="146" t="s">
        <v>1317</v>
      </c>
      <c r="K960" s="146" t="s">
        <v>1317</v>
      </c>
      <c r="L960" s="146" t="s">
        <v>1317</v>
      </c>
      <c r="M960" s="146">
        <v>7.3693258500000001</v>
      </c>
    </row>
    <row r="961" spans="1:13" ht="15" customHeight="1">
      <c r="A961" s="203">
        <v>955</v>
      </c>
      <c r="B961" s="127" t="s">
        <v>1153</v>
      </c>
      <c r="C961" s="127" t="s">
        <v>1317</v>
      </c>
      <c r="D961" s="127" t="s">
        <v>1317</v>
      </c>
      <c r="E961" s="127">
        <v>7.2525728208100002</v>
      </c>
      <c r="F961" s="127" t="s">
        <v>1317</v>
      </c>
      <c r="G961" s="127" t="s">
        <v>1317</v>
      </c>
      <c r="H961" s="127" t="s">
        <v>1317</v>
      </c>
      <c r="I961" s="127" t="s">
        <v>1317</v>
      </c>
      <c r="J961" s="127" t="s">
        <v>1317</v>
      </c>
      <c r="K961" s="127" t="s">
        <v>1317</v>
      </c>
      <c r="L961" s="127" t="s">
        <v>1317</v>
      </c>
      <c r="M961" s="127">
        <v>7.2525728208100002</v>
      </c>
    </row>
    <row r="962" spans="1:13" s="67" customFormat="1" ht="15" customHeight="1">
      <c r="A962" s="204">
        <v>956</v>
      </c>
      <c r="B962" s="146" t="s">
        <v>985</v>
      </c>
      <c r="C962" s="146" t="s">
        <v>1317</v>
      </c>
      <c r="D962" s="146" t="s">
        <v>1317</v>
      </c>
      <c r="E962" s="146">
        <v>7.1549731400000001</v>
      </c>
      <c r="F962" s="146" t="s">
        <v>1317</v>
      </c>
      <c r="G962" s="146" t="s">
        <v>1317</v>
      </c>
      <c r="H962" s="146" t="s">
        <v>1317</v>
      </c>
      <c r="I962" s="146" t="s">
        <v>1317</v>
      </c>
      <c r="J962" s="146" t="s">
        <v>1317</v>
      </c>
      <c r="K962" s="146" t="s">
        <v>1317</v>
      </c>
      <c r="L962" s="146" t="s">
        <v>1317</v>
      </c>
      <c r="M962" s="146">
        <v>7.1549731400000001</v>
      </c>
    </row>
    <row r="963" spans="1:13" ht="15" customHeight="1">
      <c r="A963" s="203">
        <v>957</v>
      </c>
      <c r="B963" s="127" t="s">
        <v>800</v>
      </c>
      <c r="C963" s="127" t="s">
        <v>1317</v>
      </c>
      <c r="D963" s="127" t="s">
        <v>1317</v>
      </c>
      <c r="E963" s="127">
        <v>7.1302847599999994</v>
      </c>
      <c r="F963" s="127" t="s">
        <v>1317</v>
      </c>
      <c r="G963" s="127" t="s">
        <v>1317</v>
      </c>
      <c r="H963" s="127" t="s">
        <v>1317</v>
      </c>
      <c r="I963" s="127" t="s">
        <v>1317</v>
      </c>
      <c r="J963" s="127" t="s">
        <v>1317</v>
      </c>
      <c r="K963" s="127" t="s">
        <v>1317</v>
      </c>
      <c r="L963" s="127" t="s">
        <v>1317</v>
      </c>
      <c r="M963" s="127">
        <v>7.1302847599999994</v>
      </c>
    </row>
    <row r="964" spans="1:13" s="67" customFormat="1" ht="15" customHeight="1">
      <c r="A964" s="204">
        <v>958</v>
      </c>
      <c r="B964" s="146" t="s">
        <v>1028</v>
      </c>
      <c r="C964" s="146" t="s">
        <v>1317</v>
      </c>
      <c r="D964" s="146" t="s">
        <v>1317</v>
      </c>
      <c r="E964" s="146">
        <v>6.4164978799999997</v>
      </c>
      <c r="F964" s="146" t="s">
        <v>1317</v>
      </c>
      <c r="G964" s="146" t="s">
        <v>1317</v>
      </c>
      <c r="H964" s="146" t="s">
        <v>1317</v>
      </c>
      <c r="I964" s="146" t="s">
        <v>1317</v>
      </c>
      <c r="J964" s="146" t="s">
        <v>1317</v>
      </c>
      <c r="K964" s="146" t="s">
        <v>1317</v>
      </c>
      <c r="L964" s="146" t="s">
        <v>1317</v>
      </c>
      <c r="M964" s="146">
        <v>6.4164978799999997</v>
      </c>
    </row>
    <row r="965" spans="1:13" ht="15" customHeight="1">
      <c r="A965" s="203">
        <v>959</v>
      </c>
      <c r="B965" s="127" t="s">
        <v>102</v>
      </c>
      <c r="C965" s="127" t="s">
        <v>1317</v>
      </c>
      <c r="D965" s="127" t="s">
        <v>1317</v>
      </c>
      <c r="E965" s="127" t="s">
        <v>1317</v>
      </c>
      <c r="F965" s="127" t="s">
        <v>1317</v>
      </c>
      <c r="G965" s="127" t="s">
        <v>1317</v>
      </c>
      <c r="H965" s="127" t="s">
        <v>1317</v>
      </c>
      <c r="I965" s="127">
        <v>6.3985349200000003</v>
      </c>
      <c r="J965" s="127" t="s">
        <v>1317</v>
      </c>
      <c r="K965" s="127" t="s">
        <v>1317</v>
      </c>
      <c r="L965" s="127" t="s">
        <v>1317</v>
      </c>
      <c r="M965" s="127">
        <v>6.3985349200000003</v>
      </c>
    </row>
    <row r="966" spans="1:13" s="67" customFormat="1" ht="15" customHeight="1">
      <c r="A966" s="204">
        <v>960</v>
      </c>
      <c r="B966" s="146" t="s">
        <v>1187</v>
      </c>
      <c r="C966" s="146" t="s">
        <v>1317</v>
      </c>
      <c r="D966" s="146" t="s">
        <v>1317</v>
      </c>
      <c r="E966" s="146" t="s">
        <v>1317</v>
      </c>
      <c r="F966" s="146" t="s">
        <v>1317</v>
      </c>
      <c r="G966" s="146" t="s">
        <v>1317</v>
      </c>
      <c r="H966" s="146" t="s">
        <v>1317</v>
      </c>
      <c r="I966" s="146" t="s">
        <v>1317</v>
      </c>
      <c r="J966" s="146">
        <v>6.3141110400000002</v>
      </c>
      <c r="K966" s="146" t="s">
        <v>1317</v>
      </c>
      <c r="L966" s="146" t="s">
        <v>1317</v>
      </c>
      <c r="M966" s="146">
        <v>6.3141110400000002</v>
      </c>
    </row>
    <row r="967" spans="1:13" ht="15" customHeight="1">
      <c r="A967" s="203">
        <v>961</v>
      </c>
      <c r="B967" s="127" t="s">
        <v>515</v>
      </c>
      <c r="C967" s="127" t="s">
        <v>1317</v>
      </c>
      <c r="D967" s="127">
        <v>5.8952048699999997</v>
      </c>
      <c r="E967" s="127" t="s">
        <v>1317</v>
      </c>
      <c r="F967" s="127" t="s">
        <v>1317</v>
      </c>
      <c r="G967" s="127" t="s">
        <v>1317</v>
      </c>
      <c r="H967" s="127" t="s">
        <v>1317</v>
      </c>
      <c r="I967" s="127" t="s">
        <v>1317</v>
      </c>
      <c r="J967" s="127" t="s">
        <v>1317</v>
      </c>
      <c r="K967" s="127" t="s">
        <v>1317</v>
      </c>
      <c r="L967" s="127" t="s">
        <v>1317</v>
      </c>
      <c r="M967" s="127">
        <v>5.8952048699999997</v>
      </c>
    </row>
    <row r="968" spans="1:13" s="67" customFormat="1" ht="15" customHeight="1">
      <c r="A968" s="204">
        <v>962</v>
      </c>
      <c r="B968" s="146" t="s">
        <v>1405</v>
      </c>
      <c r="C968" s="146" t="s">
        <v>1317</v>
      </c>
      <c r="D968" s="146" t="s">
        <v>1317</v>
      </c>
      <c r="E968" s="146">
        <v>5.7953915</v>
      </c>
      <c r="F968" s="146" t="s">
        <v>1317</v>
      </c>
      <c r="G968" s="146" t="s">
        <v>1317</v>
      </c>
      <c r="H968" s="146" t="s">
        <v>1317</v>
      </c>
      <c r="I968" s="146" t="s">
        <v>1317</v>
      </c>
      <c r="J968" s="146" t="s">
        <v>1317</v>
      </c>
      <c r="K968" s="146" t="s">
        <v>1317</v>
      </c>
      <c r="L968" s="146" t="s">
        <v>1317</v>
      </c>
      <c r="M968" s="146">
        <v>5.7953915</v>
      </c>
    </row>
    <row r="969" spans="1:13" ht="15" customHeight="1">
      <c r="A969" s="203">
        <v>963</v>
      </c>
      <c r="B969" s="127" t="s">
        <v>730</v>
      </c>
      <c r="C969" s="127" t="s">
        <v>1317</v>
      </c>
      <c r="D969" s="127" t="s">
        <v>1317</v>
      </c>
      <c r="E969" s="127" t="s">
        <v>1317</v>
      </c>
      <c r="F969" s="127" t="s">
        <v>1317</v>
      </c>
      <c r="G969" s="127" t="s">
        <v>1317</v>
      </c>
      <c r="H969" s="127" t="s">
        <v>1317</v>
      </c>
      <c r="I969" s="127" t="s">
        <v>1317</v>
      </c>
      <c r="J969" s="127">
        <v>5.6235582800000001</v>
      </c>
      <c r="K969" s="127" t="s">
        <v>1317</v>
      </c>
      <c r="L969" s="127" t="s">
        <v>1317</v>
      </c>
      <c r="M969" s="127">
        <v>5.6235582800000001</v>
      </c>
    </row>
    <row r="970" spans="1:13" s="67" customFormat="1" ht="15" customHeight="1">
      <c r="A970" s="204">
        <v>964</v>
      </c>
      <c r="B970" s="146" t="s">
        <v>106</v>
      </c>
      <c r="C970" s="146" t="s">
        <v>1317</v>
      </c>
      <c r="D970" s="146">
        <v>5.2987954100000003</v>
      </c>
      <c r="E970" s="146" t="s">
        <v>1317</v>
      </c>
      <c r="F970" s="146" t="s">
        <v>1317</v>
      </c>
      <c r="G970" s="146" t="s">
        <v>1317</v>
      </c>
      <c r="H970" s="146" t="s">
        <v>1317</v>
      </c>
      <c r="I970" s="146" t="s">
        <v>1317</v>
      </c>
      <c r="J970" s="146" t="s">
        <v>1317</v>
      </c>
      <c r="K970" s="146" t="s">
        <v>1317</v>
      </c>
      <c r="L970" s="146" t="s">
        <v>1317</v>
      </c>
      <c r="M970" s="146">
        <v>5.2987954100000003</v>
      </c>
    </row>
    <row r="971" spans="1:13" ht="15" customHeight="1">
      <c r="A971" s="203">
        <v>965</v>
      </c>
      <c r="B971" s="127" t="s">
        <v>1374</v>
      </c>
      <c r="C971" s="127">
        <v>5.2733352499999997</v>
      </c>
      <c r="D971" s="127" t="s">
        <v>1317</v>
      </c>
      <c r="E971" s="127" t="s">
        <v>1317</v>
      </c>
      <c r="F971" s="127" t="s">
        <v>1317</v>
      </c>
      <c r="G971" s="127" t="s">
        <v>1317</v>
      </c>
      <c r="H971" s="127" t="s">
        <v>1317</v>
      </c>
      <c r="I971" s="127" t="s">
        <v>1317</v>
      </c>
      <c r="J971" s="127" t="s">
        <v>1317</v>
      </c>
      <c r="K971" s="127" t="s">
        <v>1317</v>
      </c>
      <c r="L971" s="127" t="s">
        <v>1317</v>
      </c>
      <c r="M971" s="127">
        <v>5.2733352499999997</v>
      </c>
    </row>
    <row r="972" spans="1:13" s="67" customFormat="1" ht="15" customHeight="1">
      <c r="A972" s="204">
        <v>966</v>
      </c>
      <c r="B972" s="146" t="s">
        <v>852</v>
      </c>
      <c r="C972" s="146" t="s">
        <v>1317</v>
      </c>
      <c r="D972" s="146">
        <v>5.2624675500000002</v>
      </c>
      <c r="E972" s="146" t="s">
        <v>1317</v>
      </c>
      <c r="F972" s="146" t="s">
        <v>1317</v>
      </c>
      <c r="G972" s="146" t="s">
        <v>1317</v>
      </c>
      <c r="H972" s="146" t="s">
        <v>1317</v>
      </c>
      <c r="I972" s="146" t="s">
        <v>1317</v>
      </c>
      <c r="J972" s="146" t="s">
        <v>1317</v>
      </c>
      <c r="K972" s="146" t="s">
        <v>1317</v>
      </c>
      <c r="L972" s="146" t="s">
        <v>1317</v>
      </c>
      <c r="M972" s="146">
        <v>5.2624675500000002</v>
      </c>
    </row>
    <row r="973" spans="1:13" ht="15" customHeight="1">
      <c r="A973" s="203">
        <v>967</v>
      </c>
      <c r="B973" s="127" t="s">
        <v>383</v>
      </c>
      <c r="C973" s="127" t="s">
        <v>1317</v>
      </c>
      <c r="D973" s="127" t="s">
        <v>1317</v>
      </c>
      <c r="E973" s="127">
        <v>5.2486506300000002</v>
      </c>
      <c r="F973" s="127" t="s">
        <v>1317</v>
      </c>
      <c r="G973" s="127" t="s">
        <v>1317</v>
      </c>
      <c r="H973" s="127" t="s">
        <v>1317</v>
      </c>
      <c r="I973" s="127" t="s">
        <v>1317</v>
      </c>
      <c r="J973" s="127" t="s">
        <v>1317</v>
      </c>
      <c r="K973" s="127" t="s">
        <v>1317</v>
      </c>
      <c r="L973" s="127" t="s">
        <v>1317</v>
      </c>
      <c r="M973" s="127">
        <v>5.2486506300000002</v>
      </c>
    </row>
    <row r="974" spans="1:13" s="67" customFormat="1" ht="15" customHeight="1">
      <c r="A974" s="204">
        <v>968</v>
      </c>
      <c r="B974" s="146" t="s">
        <v>1356</v>
      </c>
      <c r="C974" s="146" t="s">
        <v>1317</v>
      </c>
      <c r="D974" s="146" t="s">
        <v>1317</v>
      </c>
      <c r="E974" s="146">
        <v>5.1987648799999997</v>
      </c>
      <c r="F974" s="146" t="s">
        <v>1317</v>
      </c>
      <c r="G974" s="146" t="s">
        <v>1317</v>
      </c>
      <c r="H974" s="146" t="s">
        <v>1317</v>
      </c>
      <c r="I974" s="146" t="s">
        <v>1317</v>
      </c>
      <c r="J974" s="146" t="s">
        <v>1317</v>
      </c>
      <c r="K974" s="146" t="s">
        <v>1317</v>
      </c>
      <c r="L974" s="146" t="s">
        <v>1317</v>
      </c>
      <c r="M974" s="146">
        <v>5.1987648799999997</v>
      </c>
    </row>
    <row r="975" spans="1:13" ht="15" customHeight="1">
      <c r="A975" s="203">
        <v>969</v>
      </c>
      <c r="B975" s="127" t="s">
        <v>722</v>
      </c>
      <c r="C975" s="127" t="s">
        <v>1317</v>
      </c>
      <c r="D975" s="127" t="s">
        <v>1317</v>
      </c>
      <c r="E975" s="127" t="s">
        <v>1317</v>
      </c>
      <c r="F975" s="127" t="s">
        <v>1317</v>
      </c>
      <c r="G975" s="127" t="s">
        <v>1317</v>
      </c>
      <c r="H975" s="127" t="s">
        <v>1317</v>
      </c>
      <c r="I975" s="127">
        <v>2.7775216</v>
      </c>
      <c r="J975" s="127" t="s">
        <v>1317</v>
      </c>
      <c r="K975" s="127">
        <v>2.35398336</v>
      </c>
      <c r="L975" s="127" t="s">
        <v>1317</v>
      </c>
      <c r="M975" s="127">
        <v>5.13150496</v>
      </c>
    </row>
    <row r="976" spans="1:13" s="67" customFormat="1" ht="15" customHeight="1">
      <c r="A976" s="204">
        <v>970</v>
      </c>
      <c r="B976" s="146" t="s">
        <v>816</v>
      </c>
      <c r="C976" s="146" t="s">
        <v>1317</v>
      </c>
      <c r="D976" s="146" t="s">
        <v>1317</v>
      </c>
      <c r="E976" s="146">
        <v>4.8626286500000004</v>
      </c>
      <c r="F976" s="146" t="s">
        <v>1317</v>
      </c>
      <c r="G976" s="146" t="s">
        <v>1317</v>
      </c>
      <c r="H976" s="146" t="s">
        <v>1317</v>
      </c>
      <c r="I976" s="146" t="s">
        <v>1317</v>
      </c>
      <c r="J976" s="146" t="s">
        <v>1317</v>
      </c>
      <c r="K976" s="146" t="s">
        <v>1317</v>
      </c>
      <c r="L976" s="146" t="s">
        <v>1317</v>
      </c>
      <c r="M976" s="146">
        <v>4.8626286500000004</v>
      </c>
    </row>
    <row r="977" spans="1:13" ht="15" customHeight="1">
      <c r="A977" s="203">
        <v>971</v>
      </c>
      <c r="B977" s="127" t="s">
        <v>528</v>
      </c>
      <c r="C977" s="127" t="s">
        <v>1317</v>
      </c>
      <c r="D977" s="127" t="s">
        <v>1317</v>
      </c>
      <c r="E977" s="127">
        <v>4.7039834900000006</v>
      </c>
      <c r="F977" s="127" t="s">
        <v>1317</v>
      </c>
      <c r="G977" s="127" t="s">
        <v>1317</v>
      </c>
      <c r="H977" s="127" t="s">
        <v>1317</v>
      </c>
      <c r="I977" s="127" t="s">
        <v>1317</v>
      </c>
      <c r="J977" s="127" t="s">
        <v>1317</v>
      </c>
      <c r="K977" s="127" t="s">
        <v>1317</v>
      </c>
      <c r="L977" s="127" t="s">
        <v>1317</v>
      </c>
      <c r="M977" s="127">
        <v>4.7039834900000006</v>
      </c>
    </row>
    <row r="978" spans="1:13" s="67" customFormat="1" ht="15" customHeight="1">
      <c r="A978" s="204">
        <v>972</v>
      </c>
      <c r="B978" s="146" t="s">
        <v>1392</v>
      </c>
      <c r="C978" s="146" t="s">
        <v>1317</v>
      </c>
      <c r="D978" s="146" t="s">
        <v>1317</v>
      </c>
      <c r="E978" s="146" t="s">
        <v>1317</v>
      </c>
      <c r="F978" s="146" t="s">
        <v>1317</v>
      </c>
      <c r="G978" s="146" t="s">
        <v>1317</v>
      </c>
      <c r="H978" s="146" t="s">
        <v>1317</v>
      </c>
      <c r="I978" s="146" t="s">
        <v>1317</v>
      </c>
      <c r="J978" s="146">
        <v>4.6989859699999998</v>
      </c>
      <c r="K978" s="146" t="s">
        <v>1317</v>
      </c>
      <c r="L978" s="146" t="s">
        <v>1317</v>
      </c>
      <c r="M978" s="146">
        <v>4.6989859699999998</v>
      </c>
    </row>
    <row r="979" spans="1:13" ht="15" customHeight="1">
      <c r="A979" s="203">
        <v>973</v>
      </c>
      <c r="B979" s="127" t="s">
        <v>708</v>
      </c>
      <c r="C979" s="127" t="s">
        <v>1317</v>
      </c>
      <c r="D979" s="127">
        <v>3.62050114</v>
      </c>
      <c r="E979" s="127">
        <v>1.0148893299999999</v>
      </c>
      <c r="F979" s="127" t="s">
        <v>1317</v>
      </c>
      <c r="G979" s="127" t="s">
        <v>1317</v>
      </c>
      <c r="H979" s="127" t="s">
        <v>1317</v>
      </c>
      <c r="I979" s="127" t="s">
        <v>1317</v>
      </c>
      <c r="J979" s="127" t="s">
        <v>1317</v>
      </c>
      <c r="K979" s="127" t="s">
        <v>1317</v>
      </c>
      <c r="L979" s="127" t="s">
        <v>1317</v>
      </c>
      <c r="M979" s="127">
        <v>4.6353904699999999</v>
      </c>
    </row>
    <row r="980" spans="1:13" s="67" customFormat="1" ht="15" customHeight="1">
      <c r="A980" s="204">
        <v>974</v>
      </c>
      <c r="B980" s="146" t="s">
        <v>826</v>
      </c>
      <c r="C980" s="146" t="s">
        <v>1317</v>
      </c>
      <c r="D980" s="146" t="s">
        <v>1317</v>
      </c>
      <c r="E980" s="146">
        <v>4.5391479600000002</v>
      </c>
      <c r="F980" s="146" t="s">
        <v>1317</v>
      </c>
      <c r="G980" s="146" t="s">
        <v>1317</v>
      </c>
      <c r="H980" s="146" t="s">
        <v>1317</v>
      </c>
      <c r="I980" s="146" t="s">
        <v>1317</v>
      </c>
      <c r="J980" s="146" t="s">
        <v>1317</v>
      </c>
      <c r="K980" s="146" t="s">
        <v>1317</v>
      </c>
      <c r="L980" s="146" t="s">
        <v>1317</v>
      </c>
      <c r="M980" s="146">
        <v>4.5391479600000002</v>
      </c>
    </row>
    <row r="981" spans="1:13" ht="15" customHeight="1">
      <c r="A981" s="203">
        <v>975</v>
      </c>
      <c r="B981" s="127" t="s">
        <v>1094</v>
      </c>
      <c r="C981" s="127" t="s">
        <v>1317</v>
      </c>
      <c r="D981" s="127" t="s">
        <v>1317</v>
      </c>
      <c r="E981" s="127">
        <v>4.2857777199999996</v>
      </c>
      <c r="F981" s="127" t="s">
        <v>1317</v>
      </c>
      <c r="G981" s="127" t="s">
        <v>1317</v>
      </c>
      <c r="H981" s="127" t="s">
        <v>1317</v>
      </c>
      <c r="I981" s="127" t="s">
        <v>1317</v>
      </c>
      <c r="J981" s="127" t="s">
        <v>1317</v>
      </c>
      <c r="K981" s="127" t="s">
        <v>1317</v>
      </c>
      <c r="L981" s="127" t="s">
        <v>1317</v>
      </c>
      <c r="M981" s="127">
        <v>4.2857777199999996</v>
      </c>
    </row>
    <row r="982" spans="1:13" s="67" customFormat="1" ht="15" customHeight="1">
      <c r="A982" s="204">
        <v>976</v>
      </c>
      <c r="B982" s="146" t="s">
        <v>532</v>
      </c>
      <c r="C982" s="146" t="s">
        <v>1317</v>
      </c>
      <c r="D982" s="146">
        <v>1.1736540500000001</v>
      </c>
      <c r="E982" s="146">
        <v>3.0529992099999999</v>
      </c>
      <c r="F982" s="146" t="s">
        <v>1317</v>
      </c>
      <c r="G982" s="146" t="s">
        <v>1317</v>
      </c>
      <c r="H982" s="146" t="s">
        <v>1317</v>
      </c>
      <c r="I982" s="146" t="s">
        <v>1317</v>
      </c>
      <c r="J982" s="146" t="s">
        <v>1317</v>
      </c>
      <c r="K982" s="146" t="s">
        <v>1317</v>
      </c>
      <c r="L982" s="146" t="s">
        <v>1317</v>
      </c>
      <c r="M982" s="146">
        <v>4.22665326</v>
      </c>
    </row>
    <row r="983" spans="1:13" ht="15" customHeight="1">
      <c r="A983" s="203">
        <v>977</v>
      </c>
      <c r="B983" s="127" t="s">
        <v>1140</v>
      </c>
      <c r="C983" s="127" t="s">
        <v>1317</v>
      </c>
      <c r="D983" s="127" t="s">
        <v>1317</v>
      </c>
      <c r="E983" s="127">
        <v>3.98883615</v>
      </c>
      <c r="F983" s="127" t="s">
        <v>1317</v>
      </c>
      <c r="G983" s="127" t="s">
        <v>1317</v>
      </c>
      <c r="H983" s="127" t="s">
        <v>1317</v>
      </c>
      <c r="I983" s="127" t="s">
        <v>1317</v>
      </c>
      <c r="J983" s="127" t="s">
        <v>1317</v>
      </c>
      <c r="K983" s="127" t="s">
        <v>1317</v>
      </c>
      <c r="L983" s="127" t="s">
        <v>1317</v>
      </c>
      <c r="M983" s="127">
        <v>3.98883615</v>
      </c>
    </row>
    <row r="984" spans="1:13" s="67" customFormat="1" ht="15" customHeight="1">
      <c r="A984" s="204">
        <v>978</v>
      </c>
      <c r="B984" s="146" t="s">
        <v>1203</v>
      </c>
      <c r="C984" s="146" t="s">
        <v>1317</v>
      </c>
      <c r="D984" s="146">
        <v>3.7684005200000001</v>
      </c>
      <c r="E984" s="146" t="s">
        <v>1317</v>
      </c>
      <c r="F984" s="146" t="s">
        <v>1317</v>
      </c>
      <c r="G984" s="146" t="s">
        <v>1317</v>
      </c>
      <c r="H984" s="146" t="s">
        <v>1317</v>
      </c>
      <c r="I984" s="146" t="s">
        <v>1317</v>
      </c>
      <c r="J984" s="146" t="s">
        <v>1317</v>
      </c>
      <c r="K984" s="146" t="s">
        <v>1317</v>
      </c>
      <c r="L984" s="146" t="s">
        <v>1317</v>
      </c>
      <c r="M984" s="146">
        <v>3.7684005200000001</v>
      </c>
    </row>
    <row r="985" spans="1:13" ht="15" customHeight="1">
      <c r="A985" s="203">
        <v>979</v>
      </c>
      <c r="B985" s="127" t="s">
        <v>937</v>
      </c>
      <c r="C985" s="127" t="s">
        <v>1317</v>
      </c>
      <c r="D985" s="127" t="s">
        <v>1317</v>
      </c>
      <c r="E985" s="127" t="s">
        <v>1317</v>
      </c>
      <c r="F985" s="127" t="s">
        <v>1317</v>
      </c>
      <c r="G985" s="127" t="s">
        <v>1317</v>
      </c>
      <c r="H985" s="127" t="s">
        <v>1317</v>
      </c>
      <c r="I985" s="127">
        <v>2.4511542400000002</v>
      </c>
      <c r="J985" s="127" t="s">
        <v>1317</v>
      </c>
      <c r="K985" s="127">
        <v>1.2574300300000001</v>
      </c>
      <c r="L985" s="127" t="s">
        <v>1317</v>
      </c>
      <c r="M985" s="127">
        <v>3.7085842700000002</v>
      </c>
    </row>
    <row r="986" spans="1:13" s="67" customFormat="1" ht="15" customHeight="1">
      <c r="A986" s="204">
        <v>980</v>
      </c>
      <c r="B986" s="146" t="s">
        <v>901</v>
      </c>
      <c r="C986" s="146" t="s">
        <v>1317</v>
      </c>
      <c r="D986" s="146" t="s">
        <v>1317</v>
      </c>
      <c r="E986" s="146">
        <v>3.1990486200000001</v>
      </c>
      <c r="F986" s="146" t="s">
        <v>1317</v>
      </c>
      <c r="G986" s="146" t="s">
        <v>1317</v>
      </c>
      <c r="H986" s="146" t="s">
        <v>1317</v>
      </c>
      <c r="I986" s="146" t="s">
        <v>1317</v>
      </c>
      <c r="J986" s="146" t="s">
        <v>1317</v>
      </c>
      <c r="K986" s="146" t="s">
        <v>1317</v>
      </c>
      <c r="L986" s="146" t="s">
        <v>1317</v>
      </c>
      <c r="M986" s="146">
        <v>3.1990486200000001</v>
      </c>
    </row>
    <row r="987" spans="1:13" ht="15" customHeight="1">
      <c r="A987" s="203">
        <v>981</v>
      </c>
      <c r="B987" s="127" t="s">
        <v>810</v>
      </c>
      <c r="C987" s="127" t="s">
        <v>1317</v>
      </c>
      <c r="D987" s="127">
        <v>3.0882337500000001</v>
      </c>
      <c r="E987" s="127" t="s">
        <v>1317</v>
      </c>
      <c r="F987" s="127" t="s">
        <v>1317</v>
      </c>
      <c r="G987" s="127" t="s">
        <v>1317</v>
      </c>
      <c r="H987" s="127" t="s">
        <v>1317</v>
      </c>
      <c r="I987" s="127" t="s">
        <v>1317</v>
      </c>
      <c r="J987" s="127" t="s">
        <v>1317</v>
      </c>
      <c r="K987" s="127" t="s">
        <v>1317</v>
      </c>
      <c r="L987" s="127" t="s">
        <v>1317</v>
      </c>
      <c r="M987" s="127">
        <v>3.0882337500000001</v>
      </c>
    </row>
    <row r="988" spans="1:13" s="67" customFormat="1" ht="15" customHeight="1">
      <c r="A988" s="204">
        <v>982</v>
      </c>
      <c r="B988" s="146" t="s">
        <v>1072</v>
      </c>
      <c r="C988" s="146" t="s">
        <v>1317</v>
      </c>
      <c r="D988" s="146">
        <v>3.0221623900000001</v>
      </c>
      <c r="E988" s="146" t="s">
        <v>1317</v>
      </c>
      <c r="F988" s="146" t="s">
        <v>1317</v>
      </c>
      <c r="G988" s="146" t="s">
        <v>1317</v>
      </c>
      <c r="H988" s="146" t="s">
        <v>1317</v>
      </c>
      <c r="I988" s="146" t="s">
        <v>1317</v>
      </c>
      <c r="J988" s="146" t="s">
        <v>1317</v>
      </c>
      <c r="K988" s="146" t="s">
        <v>1317</v>
      </c>
      <c r="L988" s="146" t="s">
        <v>1317</v>
      </c>
      <c r="M988" s="146">
        <v>3.0221623900000001</v>
      </c>
    </row>
    <row r="989" spans="1:13" ht="15" customHeight="1">
      <c r="A989" s="203">
        <v>983</v>
      </c>
      <c r="B989" s="127" t="s">
        <v>1103</v>
      </c>
      <c r="C989" s="127" t="s">
        <v>1317</v>
      </c>
      <c r="D989" s="127">
        <v>1.2860675400000001</v>
      </c>
      <c r="E989" s="127">
        <v>1.7183887900000001</v>
      </c>
      <c r="F989" s="127" t="s">
        <v>1317</v>
      </c>
      <c r="G989" s="127" t="s">
        <v>1317</v>
      </c>
      <c r="H989" s="127" t="s">
        <v>1317</v>
      </c>
      <c r="I989" s="127" t="s">
        <v>1317</v>
      </c>
      <c r="J989" s="127" t="s">
        <v>1317</v>
      </c>
      <c r="K989" s="127" t="s">
        <v>1317</v>
      </c>
      <c r="L989" s="127" t="s">
        <v>1317</v>
      </c>
      <c r="M989" s="127">
        <v>3.00445633</v>
      </c>
    </row>
    <row r="990" spans="1:13" s="67" customFormat="1" ht="15" customHeight="1">
      <c r="A990" s="204">
        <v>984</v>
      </c>
      <c r="B990" s="146" t="s">
        <v>1196</v>
      </c>
      <c r="C990" s="146" t="s">
        <v>1317</v>
      </c>
      <c r="D990" s="146" t="s">
        <v>1317</v>
      </c>
      <c r="E990" s="146" t="s">
        <v>1317</v>
      </c>
      <c r="F990" s="146" t="s">
        <v>1317</v>
      </c>
      <c r="G990" s="146" t="s">
        <v>1317</v>
      </c>
      <c r="H990" s="146" t="s">
        <v>1317</v>
      </c>
      <c r="I990" s="146" t="s">
        <v>1317</v>
      </c>
      <c r="J990" s="146">
        <v>2.7147617099999999</v>
      </c>
      <c r="K990" s="146" t="s">
        <v>1317</v>
      </c>
      <c r="L990" s="146" t="s">
        <v>1317</v>
      </c>
      <c r="M990" s="146">
        <v>2.7147617099999999</v>
      </c>
    </row>
    <row r="991" spans="1:13" ht="15" customHeight="1">
      <c r="A991" s="203">
        <v>985</v>
      </c>
      <c r="B991" s="127" t="s">
        <v>1415</v>
      </c>
      <c r="C991" s="127">
        <v>2.6518602900000001</v>
      </c>
      <c r="D991" s="127" t="s">
        <v>1317</v>
      </c>
      <c r="E991" s="127" t="s">
        <v>1317</v>
      </c>
      <c r="F991" s="127" t="s">
        <v>1317</v>
      </c>
      <c r="G991" s="127" t="s">
        <v>1317</v>
      </c>
      <c r="H991" s="127" t="s">
        <v>1317</v>
      </c>
      <c r="I991" s="127" t="s">
        <v>1317</v>
      </c>
      <c r="J991" s="127" t="s">
        <v>1317</v>
      </c>
      <c r="K991" s="127" t="s">
        <v>1317</v>
      </c>
      <c r="L991" s="127" t="s">
        <v>1317</v>
      </c>
      <c r="M991" s="127">
        <v>2.6518602900000001</v>
      </c>
    </row>
    <row r="992" spans="1:13" s="67" customFormat="1" ht="15" customHeight="1">
      <c r="A992" s="204">
        <v>986</v>
      </c>
      <c r="B992" s="146" t="s">
        <v>1218</v>
      </c>
      <c r="C992" s="146" t="s">
        <v>1317</v>
      </c>
      <c r="D992" s="146" t="s">
        <v>1317</v>
      </c>
      <c r="E992" s="146">
        <v>1.2024186699999999</v>
      </c>
      <c r="F992" s="146" t="s">
        <v>1317</v>
      </c>
      <c r="G992" s="146" t="s">
        <v>1317</v>
      </c>
      <c r="H992" s="146" t="s">
        <v>1317</v>
      </c>
      <c r="I992" s="146">
        <v>1.3896935500000001</v>
      </c>
      <c r="J992" s="146" t="s">
        <v>1317</v>
      </c>
      <c r="K992" s="146" t="s">
        <v>1317</v>
      </c>
      <c r="L992" s="146" t="s">
        <v>1317</v>
      </c>
      <c r="M992" s="146">
        <v>2.5921122199999997</v>
      </c>
    </row>
    <row r="993" spans="1:13" ht="15" customHeight="1">
      <c r="A993" s="203">
        <v>987</v>
      </c>
      <c r="B993" s="127" t="s">
        <v>902</v>
      </c>
      <c r="C993" s="127" t="s">
        <v>1317</v>
      </c>
      <c r="D993" s="127">
        <v>2.4661122500000001</v>
      </c>
      <c r="E993" s="127" t="s">
        <v>1317</v>
      </c>
      <c r="F993" s="127" t="s">
        <v>1317</v>
      </c>
      <c r="G993" s="127" t="s">
        <v>1317</v>
      </c>
      <c r="H993" s="127" t="s">
        <v>1317</v>
      </c>
      <c r="I993" s="127" t="s">
        <v>1317</v>
      </c>
      <c r="J993" s="127" t="s">
        <v>1317</v>
      </c>
      <c r="K993" s="127" t="s">
        <v>1317</v>
      </c>
      <c r="L993" s="127" t="s">
        <v>1317</v>
      </c>
      <c r="M993" s="127">
        <v>2.4661122500000001</v>
      </c>
    </row>
    <row r="994" spans="1:13" s="67" customFormat="1" ht="15" customHeight="1">
      <c r="A994" s="204">
        <v>988</v>
      </c>
      <c r="B994" s="146" t="s">
        <v>1138</v>
      </c>
      <c r="C994" s="146" t="s">
        <v>1317</v>
      </c>
      <c r="D994" s="146" t="s">
        <v>1317</v>
      </c>
      <c r="E994" s="146">
        <v>2.4230642599999999</v>
      </c>
      <c r="F994" s="146" t="s">
        <v>1317</v>
      </c>
      <c r="G994" s="146" t="s">
        <v>1317</v>
      </c>
      <c r="H994" s="146" t="s">
        <v>1317</v>
      </c>
      <c r="I994" s="146" t="s">
        <v>1317</v>
      </c>
      <c r="J994" s="146" t="s">
        <v>1317</v>
      </c>
      <c r="K994" s="146" t="s">
        <v>1317</v>
      </c>
      <c r="L994" s="146" t="s">
        <v>1317</v>
      </c>
      <c r="M994" s="146">
        <v>2.4230642599999999</v>
      </c>
    </row>
    <row r="995" spans="1:13" ht="15" customHeight="1">
      <c r="A995" s="203">
        <v>989</v>
      </c>
      <c r="B995" s="127" t="s">
        <v>874</v>
      </c>
      <c r="C995" s="127" t="s">
        <v>1317</v>
      </c>
      <c r="D995" s="127" t="s">
        <v>1317</v>
      </c>
      <c r="E995" s="127">
        <v>2.2040505000000001</v>
      </c>
      <c r="F995" s="127" t="s">
        <v>1317</v>
      </c>
      <c r="G995" s="127" t="s">
        <v>1317</v>
      </c>
      <c r="H995" s="127" t="s">
        <v>1317</v>
      </c>
      <c r="I995" s="127" t="s">
        <v>1317</v>
      </c>
      <c r="J995" s="127" t="s">
        <v>1317</v>
      </c>
      <c r="K995" s="127" t="s">
        <v>1317</v>
      </c>
      <c r="L995" s="127" t="s">
        <v>1317</v>
      </c>
      <c r="M995" s="127">
        <v>2.2040505000000001</v>
      </c>
    </row>
    <row r="996" spans="1:13" s="67" customFormat="1" ht="15" customHeight="1">
      <c r="A996" s="204">
        <v>990</v>
      </c>
      <c r="B996" s="146" t="s">
        <v>1027</v>
      </c>
      <c r="C996" s="146" t="s">
        <v>1317</v>
      </c>
      <c r="D996" s="146" t="s">
        <v>1317</v>
      </c>
      <c r="E996" s="146">
        <v>1.8901637199999999</v>
      </c>
      <c r="F996" s="146" t="s">
        <v>1317</v>
      </c>
      <c r="G996" s="146" t="s">
        <v>1317</v>
      </c>
      <c r="H996" s="146" t="s">
        <v>1317</v>
      </c>
      <c r="I996" s="146" t="s">
        <v>1317</v>
      </c>
      <c r="J996" s="146" t="s">
        <v>1317</v>
      </c>
      <c r="K996" s="146" t="s">
        <v>1317</v>
      </c>
      <c r="L996" s="146" t="s">
        <v>1317</v>
      </c>
      <c r="M996" s="146">
        <v>1.8901637199999999</v>
      </c>
    </row>
    <row r="997" spans="1:13" ht="15" customHeight="1">
      <c r="A997" s="203">
        <v>991</v>
      </c>
      <c r="B997" s="127" t="s">
        <v>1057</v>
      </c>
      <c r="C997" s="127" t="s">
        <v>1317</v>
      </c>
      <c r="D997" s="127" t="s">
        <v>1317</v>
      </c>
      <c r="E997" s="127" t="s">
        <v>1317</v>
      </c>
      <c r="F997" s="127" t="s">
        <v>1317</v>
      </c>
      <c r="G997" s="127" t="s">
        <v>1317</v>
      </c>
      <c r="H997" s="127" t="s">
        <v>1317</v>
      </c>
      <c r="I997" s="127" t="s">
        <v>1317</v>
      </c>
      <c r="J997" s="127">
        <v>1.7557210700000001</v>
      </c>
      <c r="K997" s="127" t="s">
        <v>1317</v>
      </c>
      <c r="L997" s="127" t="s">
        <v>1317</v>
      </c>
      <c r="M997" s="127">
        <v>1.7557210700000001</v>
      </c>
    </row>
    <row r="998" spans="1:13" s="67" customFormat="1" ht="15" customHeight="1">
      <c r="A998" s="204">
        <v>992</v>
      </c>
      <c r="B998" s="146" t="s">
        <v>1046</v>
      </c>
      <c r="C998" s="146" t="s">
        <v>1317</v>
      </c>
      <c r="D998" s="146" t="s">
        <v>1317</v>
      </c>
      <c r="E998" s="146" t="s">
        <v>1317</v>
      </c>
      <c r="F998" s="146" t="s">
        <v>1317</v>
      </c>
      <c r="G998" s="146" t="s">
        <v>1317</v>
      </c>
      <c r="H998" s="146" t="s">
        <v>1317</v>
      </c>
      <c r="I998" s="146" t="s">
        <v>1317</v>
      </c>
      <c r="J998" s="146">
        <v>1.6860603700000001</v>
      </c>
      <c r="K998" s="146" t="s">
        <v>1317</v>
      </c>
      <c r="L998" s="146" t="s">
        <v>1317</v>
      </c>
      <c r="M998" s="146">
        <v>1.6860603700000001</v>
      </c>
    </row>
    <row r="999" spans="1:13" ht="15" customHeight="1">
      <c r="A999" s="203">
        <v>993</v>
      </c>
      <c r="B999" s="127" t="s">
        <v>1216</v>
      </c>
      <c r="C999" s="127" t="s">
        <v>1317</v>
      </c>
      <c r="D999" s="127">
        <v>1.62997401</v>
      </c>
      <c r="E999" s="127" t="s">
        <v>1317</v>
      </c>
      <c r="F999" s="127" t="s">
        <v>1317</v>
      </c>
      <c r="G999" s="127" t="s">
        <v>1317</v>
      </c>
      <c r="H999" s="127" t="s">
        <v>1317</v>
      </c>
      <c r="I999" s="127" t="s">
        <v>1317</v>
      </c>
      <c r="J999" s="127" t="s">
        <v>1317</v>
      </c>
      <c r="K999" s="127" t="s">
        <v>1317</v>
      </c>
      <c r="L999" s="127" t="s">
        <v>1317</v>
      </c>
      <c r="M999" s="127">
        <v>1.62997401</v>
      </c>
    </row>
    <row r="1000" spans="1:13" s="67" customFormat="1" ht="15" customHeight="1">
      <c r="A1000" s="204">
        <v>994</v>
      </c>
      <c r="B1000" s="146" t="s">
        <v>458</v>
      </c>
      <c r="C1000" s="146" t="s">
        <v>1317</v>
      </c>
      <c r="D1000" s="146" t="s">
        <v>1317</v>
      </c>
      <c r="E1000" s="146">
        <v>1.5899145100000001</v>
      </c>
      <c r="F1000" s="146" t="s">
        <v>1317</v>
      </c>
      <c r="G1000" s="146" t="s">
        <v>1317</v>
      </c>
      <c r="H1000" s="146" t="s">
        <v>1317</v>
      </c>
      <c r="I1000" s="146" t="s">
        <v>1317</v>
      </c>
      <c r="J1000" s="146" t="s">
        <v>1317</v>
      </c>
      <c r="K1000" s="146" t="s">
        <v>1317</v>
      </c>
      <c r="L1000" s="146" t="s">
        <v>1317</v>
      </c>
      <c r="M1000" s="146">
        <v>1.5899145100000001</v>
      </c>
    </row>
    <row r="1001" spans="1:13" ht="15" customHeight="1">
      <c r="A1001" s="203">
        <v>995</v>
      </c>
      <c r="B1001" s="127" t="s">
        <v>1251</v>
      </c>
      <c r="C1001" s="127" t="s">
        <v>1317</v>
      </c>
      <c r="D1001" s="127" t="s">
        <v>1317</v>
      </c>
      <c r="E1001" s="127">
        <v>1.57095107</v>
      </c>
      <c r="F1001" s="127" t="s">
        <v>1317</v>
      </c>
      <c r="G1001" s="127" t="s">
        <v>1317</v>
      </c>
      <c r="H1001" s="127" t="s">
        <v>1317</v>
      </c>
      <c r="I1001" s="127" t="s">
        <v>1317</v>
      </c>
      <c r="J1001" s="127" t="s">
        <v>1317</v>
      </c>
      <c r="K1001" s="127" t="s">
        <v>1317</v>
      </c>
      <c r="L1001" s="127" t="s">
        <v>1317</v>
      </c>
      <c r="M1001" s="127">
        <v>1.57095107</v>
      </c>
    </row>
    <row r="1002" spans="1:13" s="67" customFormat="1" ht="15" customHeight="1">
      <c r="A1002" s="204">
        <v>996</v>
      </c>
      <c r="B1002" s="146" t="s">
        <v>293</v>
      </c>
      <c r="C1002" s="146" t="s">
        <v>1317</v>
      </c>
      <c r="D1002" s="146" t="s">
        <v>1317</v>
      </c>
      <c r="E1002" s="146" t="s">
        <v>1317</v>
      </c>
      <c r="F1002" s="146" t="s">
        <v>1317</v>
      </c>
      <c r="G1002" s="146" t="s">
        <v>1317</v>
      </c>
      <c r="H1002" s="146" t="s">
        <v>1317</v>
      </c>
      <c r="I1002" s="146" t="s">
        <v>1317</v>
      </c>
      <c r="J1002" s="146">
        <v>1.4871531899999999</v>
      </c>
      <c r="K1002" s="146" t="s">
        <v>1317</v>
      </c>
      <c r="L1002" s="146" t="s">
        <v>1317</v>
      </c>
      <c r="M1002" s="146">
        <v>1.4871531899999999</v>
      </c>
    </row>
    <row r="1003" spans="1:13" ht="15" customHeight="1">
      <c r="A1003" s="203">
        <v>997</v>
      </c>
      <c r="B1003" s="127" t="s">
        <v>1031</v>
      </c>
      <c r="C1003" s="127" t="s">
        <v>1317</v>
      </c>
      <c r="D1003" s="127" t="s">
        <v>1317</v>
      </c>
      <c r="E1003" s="127">
        <v>1.3275124700000001</v>
      </c>
      <c r="F1003" s="127" t="s">
        <v>1317</v>
      </c>
      <c r="G1003" s="127" t="s">
        <v>1317</v>
      </c>
      <c r="H1003" s="127" t="s">
        <v>1317</v>
      </c>
      <c r="I1003" s="127" t="s">
        <v>1317</v>
      </c>
      <c r="J1003" s="127" t="s">
        <v>1317</v>
      </c>
      <c r="K1003" s="127" t="s">
        <v>1317</v>
      </c>
      <c r="L1003" s="127" t="s">
        <v>1317</v>
      </c>
      <c r="M1003" s="127">
        <v>1.3275124700000001</v>
      </c>
    </row>
    <row r="1004" spans="1:13" s="67" customFormat="1" ht="15" customHeight="1">
      <c r="A1004" s="204">
        <v>998</v>
      </c>
      <c r="B1004" s="146" t="s">
        <v>1406</v>
      </c>
      <c r="C1004" s="146" t="s">
        <v>1317</v>
      </c>
      <c r="D1004" s="146" t="s">
        <v>1317</v>
      </c>
      <c r="E1004" s="146">
        <v>1.2026308100000001</v>
      </c>
      <c r="F1004" s="146" t="s">
        <v>1317</v>
      </c>
      <c r="G1004" s="146" t="s">
        <v>1317</v>
      </c>
      <c r="H1004" s="146" t="s">
        <v>1317</v>
      </c>
      <c r="I1004" s="146" t="s">
        <v>1317</v>
      </c>
      <c r="J1004" s="146" t="s">
        <v>1317</v>
      </c>
      <c r="K1004" s="146" t="s">
        <v>1317</v>
      </c>
      <c r="L1004" s="146" t="s">
        <v>1317</v>
      </c>
      <c r="M1004" s="146">
        <v>1.2026308100000001</v>
      </c>
    </row>
    <row r="1005" spans="1:13" ht="15" customHeight="1">
      <c r="A1005" s="203">
        <v>999</v>
      </c>
      <c r="B1005" s="127" t="s">
        <v>1058</v>
      </c>
      <c r="C1005" s="127" t="s">
        <v>1317</v>
      </c>
      <c r="D1005" s="127" t="s">
        <v>1317</v>
      </c>
      <c r="E1005" s="127" t="s">
        <v>1317</v>
      </c>
      <c r="F1005" s="127" t="s">
        <v>1317</v>
      </c>
      <c r="G1005" s="127" t="s">
        <v>1317</v>
      </c>
      <c r="H1005" s="127" t="s">
        <v>1317</v>
      </c>
      <c r="I1005" s="127" t="s">
        <v>1317</v>
      </c>
      <c r="J1005" s="127">
        <v>1.1554461100000002</v>
      </c>
      <c r="K1005" s="127" t="s">
        <v>1317</v>
      </c>
      <c r="L1005" s="127" t="s">
        <v>1317</v>
      </c>
      <c r="M1005" s="127">
        <v>1.1554461100000002</v>
      </c>
    </row>
    <row r="1006" spans="1:13" s="67" customFormat="1" ht="15" customHeight="1">
      <c r="A1006" s="204">
        <v>1000</v>
      </c>
      <c r="B1006" s="146" t="s">
        <v>1157</v>
      </c>
      <c r="C1006" s="146" t="s">
        <v>1317</v>
      </c>
      <c r="D1006" s="146" t="s">
        <v>1317</v>
      </c>
      <c r="E1006" s="146">
        <v>1.1305273999999998</v>
      </c>
      <c r="F1006" s="146" t="s">
        <v>1317</v>
      </c>
      <c r="G1006" s="146" t="s">
        <v>1317</v>
      </c>
      <c r="H1006" s="146" t="s">
        <v>1317</v>
      </c>
      <c r="I1006" s="146" t="s">
        <v>1317</v>
      </c>
      <c r="J1006" s="146" t="s">
        <v>1317</v>
      </c>
      <c r="K1006" s="146" t="s">
        <v>1317</v>
      </c>
      <c r="L1006" s="146" t="s">
        <v>1317</v>
      </c>
      <c r="M1006" s="146">
        <v>1.1305273999999998</v>
      </c>
    </row>
    <row r="1007" spans="1:13" ht="15" customHeight="1">
      <c r="A1007" s="203">
        <v>1001</v>
      </c>
      <c r="B1007" s="127" t="s">
        <v>1409</v>
      </c>
      <c r="C1007" s="127" t="s">
        <v>1317</v>
      </c>
      <c r="D1007" s="127" t="s">
        <v>1317</v>
      </c>
      <c r="E1007" s="127">
        <v>1.10569724</v>
      </c>
      <c r="F1007" s="127" t="s">
        <v>1317</v>
      </c>
      <c r="G1007" s="127" t="s">
        <v>1317</v>
      </c>
      <c r="H1007" s="127" t="s">
        <v>1317</v>
      </c>
      <c r="I1007" s="127" t="s">
        <v>1317</v>
      </c>
      <c r="J1007" s="127" t="s">
        <v>1317</v>
      </c>
      <c r="K1007" s="127" t="s">
        <v>1317</v>
      </c>
      <c r="L1007" s="127" t="s">
        <v>1317</v>
      </c>
      <c r="M1007" s="127">
        <v>1.10569724</v>
      </c>
    </row>
    <row r="1008" spans="1:13" s="67" customFormat="1" ht="15" customHeight="1">
      <c r="A1008" s="204">
        <v>1002</v>
      </c>
      <c r="B1008" s="146" t="s">
        <v>1146</v>
      </c>
      <c r="C1008" s="146" t="s">
        <v>1317</v>
      </c>
      <c r="D1008" s="146" t="s">
        <v>1317</v>
      </c>
      <c r="E1008" s="146">
        <v>1.0774172399999999</v>
      </c>
      <c r="F1008" s="146" t="s">
        <v>1317</v>
      </c>
      <c r="G1008" s="146" t="s">
        <v>1317</v>
      </c>
      <c r="H1008" s="146" t="s">
        <v>1317</v>
      </c>
      <c r="I1008" s="146" t="s">
        <v>1317</v>
      </c>
      <c r="J1008" s="146" t="s">
        <v>1317</v>
      </c>
      <c r="K1008" s="146" t="s">
        <v>1317</v>
      </c>
      <c r="L1008" s="146" t="s">
        <v>1317</v>
      </c>
      <c r="M1008" s="146">
        <v>1.0774172399999999</v>
      </c>
    </row>
    <row r="1009" spans="1:13" ht="15" customHeight="1">
      <c r="A1009" s="203">
        <v>1003</v>
      </c>
      <c r="B1009" s="127" t="s">
        <v>1125</v>
      </c>
      <c r="C1009" s="127" t="s">
        <v>1317</v>
      </c>
      <c r="D1009" s="127" t="s">
        <v>1317</v>
      </c>
      <c r="E1009" s="127">
        <v>1.0121881800000001</v>
      </c>
      <c r="F1009" s="127" t="s">
        <v>1317</v>
      </c>
      <c r="G1009" s="127" t="s">
        <v>1317</v>
      </c>
      <c r="H1009" s="127" t="s">
        <v>1317</v>
      </c>
      <c r="I1009" s="127" t="s">
        <v>1317</v>
      </c>
      <c r="J1009" s="127" t="s">
        <v>1317</v>
      </c>
      <c r="K1009" s="127" t="s">
        <v>1317</v>
      </c>
      <c r="L1009" s="127" t="s">
        <v>1317</v>
      </c>
      <c r="M1009" s="127">
        <v>1.0121881800000001</v>
      </c>
    </row>
    <row r="1010" spans="1:13" s="67" customFormat="1" ht="15" customHeight="1">
      <c r="A1010" s="204">
        <v>1004</v>
      </c>
      <c r="B1010" s="146" t="s">
        <v>868</v>
      </c>
      <c r="C1010" s="146" t="s">
        <v>1317</v>
      </c>
      <c r="D1010" s="146" t="s">
        <v>1317</v>
      </c>
      <c r="E1010" s="146" t="s">
        <v>1317</v>
      </c>
      <c r="F1010" s="146" t="s">
        <v>1317</v>
      </c>
      <c r="G1010" s="146" t="s">
        <v>1317</v>
      </c>
      <c r="H1010" s="146" t="s">
        <v>1317</v>
      </c>
      <c r="I1010" s="146" t="s">
        <v>1317</v>
      </c>
      <c r="J1010" s="146" t="s">
        <v>1317</v>
      </c>
      <c r="K1010" s="146">
        <v>0.95468028000000005</v>
      </c>
      <c r="L1010" s="146" t="s">
        <v>1317</v>
      </c>
      <c r="M1010" s="146">
        <v>0.95468028000000005</v>
      </c>
    </row>
    <row r="1011" spans="1:13" ht="15" customHeight="1">
      <c r="A1011" s="203">
        <v>1005</v>
      </c>
      <c r="B1011" s="127" t="s">
        <v>1385</v>
      </c>
      <c r="C1011" s="127" t="s">
        <v>1317</v>
      </c>
      <c r="D1011" s="127" t="s">
        <v>1317</v>
      </c>
      <c r="E1011" s="127" t="s">
        <v>1317</v>
      </c>
      <c r="F1011" s="127" t="s">
        <v>1317</v>
      </c>
      <c r="G1011" s="127" t="s">
        <v>1317</v>
      </c>
      <c r="H1011" s="127" t="s">
        <v>1317</v>
      </c>
      <c r="I1011" s="127">
        <v>0.93574741000000006</v>
      </c>
      <c r="J1011" s="127" t="s">
        <v>1317</v>
      </c>
      <c r="K1011" s="127" t="s">
        <v>1317</v>
      </c>
      <c r="L1011" s="127" t="s">
        <v>1317</v>
      </c>
      <c r="M1011" s="127">
        <v>0.93574741000000006</v>
      </c>
    </row>
    <row r="1012" spans="1:13" s="67" customFormat="1" ht="15" customHeight="1">
      <c r="A1012" s="204">
        <v>1006</v>
      </c>
      <c r="B1012" s="146" t="s">
        <v>1401</v>
      </c>
      <c r="C1012" s="146" t="s">
        <v>1317</v>
      </c>
      <c r="D1012" s="146" t="s">
        <v>1317</v>
      </c>
      <c r="E1012" s="146">
        <v>0.75593856999999998</v>
      </c>
      <c r="F1012" s="146" t="s">
        <v>1317</v>
      </c>
      <c r="G1012" s="146" t="s">
        <v>1317</v>
      </c>
      <c r="H1012" s="146" t="s">
        <v>1317</v>
      </c>
      <c r="I1012" s="146" t="s">
        <v>1317</v>
      </c>
      <c r="J1012" s="146" t="s">
        <v>1317</v>
      </c>
      <c r="K1012" s="146" t="s">
        <v>1317</v>
      </c>
      <c r="L1012" s="146" t="s">
        <v>1317</v>
      </c>
      <c r="M1012" s="146">
        <v>0.75593856999999998</v>
      </c>
    </row>
    <row r="1013" spans="1:13" ht="15" customHeight="1">
      <c r="A1013" s="203">
        <v>1007</v>
      </c>
      <c r="B1013" s="127" t="s">
        <v>1275</v>
      </c>
      <c r="C1013" s="127" t="s">
        <v>1317</v>
      </c>
      <c r="D1013" s="127" t="s">
        <v>1317</v>
      </c>
      <c r="E1013" s="127" t="s">
        <v>1317</v>
      </c>
      <c r="F1013" s="127" t="s">
        <v>1317</v>
      </c>
      <c r="G1013" s="127" t="s">
        <v>1317</v>
      </c>
      <c r="H1013" s="127" t="s">
        <v>1317</v>
      </c>
      <c r="I1013" s="127">
        <v>8.408713000000001E-2</v>
      </c>
      <c r="J1013" s="127" t="s">
        <v>1317</v>
      </c>
      <c r="K1013" s="127" t="s">
        <v>1317</v>
      </c>
      <c r="L1013" s="127" t="s">
        <v>1317</v>
      </c>
      <c r="M1013" s="127">
        <v>8.408713000000001E-2</v>
      </c>
    </row>
    <row r="1014" spans="1:13" s="67" customFormat="1" ht="15" customHeight="1">
      <c r="A1014" s="204">
        <v>1008</v>
      </c>
      <c r="B1014" s="146" t="s">
        <v>912</v>
      </c>
      <c r="C1014" s="146" t="s">
        <v>1317</v>
      </c>
      <c r="D1014" s="146" t="s">
        <v>1317</v>
      </c>
      <c r="E1014" s="146" t="s">
        <v>1317</v>
      </c>
      <c r="F1014" s="146" t="s">
        <v>1317</v>
      </c>
      <c r="G1014" s="146" t="s">
        <v>1317</v>
      </c>
      <c r="H1014" s="146" t="s">
        <v>1317</v>
      </c>
      <c r="I1014" s="146" t="s">
        <v>1317</v>
      </c>
      <c r="J1014" s="146">
        <v>7.8069490000000005E-2</v>
      </c>
      <c r="K1014" s="146" t="s">
        <v>1317</v>
      </c>
      <c r="L1014" s="146" t="s">
        <v>1317</v>
      </c>
      <c r="M1014" s="146">
        <v>7.8069490000000005E-2</v>
      </c>
    </row>
    <row r="1015" spans="1:13" s="69" customFormat="1" ht="15" customHeight="1">
      <c r="A1015" s="157"/>
      <c r="B1015" s="150" t="s">
        <v>1257</v>
      </c>
      <c r="C1015" s="158">
        <v>3591429.6499036239</v>
      </c>
      <c r="D1015" s="158">
        <v>606570.45235037815</v>
      </c>
      <c r="E1015" s="158">
        <v>1417823.015532126</v>
      </c>
      <c r="F1015" s="158">
        <v>6116.1211873435504</v>
      </c>
      <c r="G1015" s="158">
        <v>1474821.9622462634</v>
      </c>
      <c r="H1015" s="158">
        <v>43750.329688676778</v>
      </c>
      <c r="I1015" s="158">
        <v>562798.00419907225</v>
      </c>
      <c r="J1015" s="158">
        <v>906690.95023517963</v>
      </c>
      <c r="K1015" s="158">
        <v>335734.77153891034</v>
      </c>
      <c r="L1015" s="158">
        <v>54294.968029860785</v>
      </c>
      <c r="M1015" s="158">
        <v>9000030.2249114439</v>
      </c>
    </row>
    <row r="1016" spans="1:13" ht="17" customHeight="1">
      <c r="B1016" s="151"/>
      <c r="C1016" s="70" t="s">
        <v>437</v>
      </c>
      <c r="D1016" s="70"/>
      <c r="E1016" s="70"/>
      <c r="F1016" s="70"/>
      <c r="G1016" s="70"/>
      <c r="H1016" s="70"/>
      <c r="I1016" s="70"/>
      <c r="J1016" s="121"/>
      <c r="K1016" s="70"/>
      <c r="L1016" s="70"/>
      <c r="M1016" s="71"/>
    </row>
    <row r="1017" spans="1:13" ht="15" customHeight="1">
      <c r="A1017" s="22" t="s">
        <v>1254</v>
      </c>
      <c r="B1017" s="148"/>
      <c r="C1017" s="73"/>
      <c r="D1017" s="73"/>
      <c r="F1017" s="73"/>
      <c r="G1017" s="73"/>
      <c r="H1017" s="73"/>
      <c r="I1017" s="73"/>
      <c r="J1017" s="73"/>
      <c r="K1017" s="73"/>
      <c r="L1017" s="73"/>
      <c r="M1017" s="75"/>
    </row>
    <row r="1018" spans="1:13" ht="25.25" customHeight="1">
      <c r="A1018" s="50" t="s">
        <v>1258</v>
      </c>
      <c r="B1018" s="148"/>
      <c r="C1018" s="73"/>
      <c r="D1018" s="73"/>
      <c r="F1018" s="73"/>
      <c r="G1018" s="73"/>
      <c r="H1018" s="73"/>
      <c r="I1018" s="73"/>
      <c r="J1018" s="73"/>
      <c r="K1018" s="73"/>
      <c r="L1018" s="73"/>
      <c r="M1018" s="75"/>
    </row>
    <row r="1019" spans="1:13" ht="17.75" customHeight="1">
      <c r="A1019" s="95" t="s">
        <v>1256</v>
      </c>
      <c r="B1019" s="149" t="s">
        <v>1239</v>
      </c>
      <c r="C1019" s="96" t="s">
        <v>1240</v>
      </c>
      <c r="D1019" s="96" t="s">
        <v>1241</v>
      </c>
      <c r="E1019" s="96" t="s">
        <v>1242</v>
      </c>
      <c r="F1019" s="96" t="s">
        <v>1243</v>
      </c>
      <c r="G1019" s="96" t="s">
        <v>1244</v>
      </c>
      <c r="H1019" s="96" t="s">
        <v>1245</v>
      </c>
      <c r="I1019" s="96" t="s">
        <v>1246</v>
      </c>
      <c r="J1019" s="96" t="s">
        <v>1247</v>
      </c>
      <c r="K1019" s="96" t="s">
        <v>1248</v>
      </c>
      <c r="L1019" s="96" t="s">
        <v>1249</v>
      </c>
      <c r="M1019" s="97" t="s">
        <v>1250</v>
      </c>
    </row>
    <row r="1020" spans="1:13" ht="14">
      <c r="A1020" s="25">
        <v>1</v>
      </c>
      <c r="B1020" s="159" t="s">
        <v>254</v>
      </c>
      <c r="C1020" s="56">
        <v>81521.499996779996</v>
      </c>
      <c r="D1020" s="56">
        <v>5715.1581116800007</v>
      </c>
      <c r="E1020" s="56">
        <v>6.7488917199999996</v>
      </c>
      <c r="F1020" s="56" t="s">
        <v>1317</v>
      </c>
      <c r="G1020" s="56" t="s">
        <v>1317</v>
      </c>
      <c r="H1020" s="56" t="s">
        <v>1317</v>
      </c>
      <c r="I1020" s="56" t="s">
        <v>1317</v>
      </c>
      <c r="J1020" s="56" t="s">
        <v>1317</v>
      </c>
      <c r="K1020" s="56" t="s">
        <v>1317</v>
      </c>
      <c r="L1020" s="56" t="s">
        <v>1317</v>
      </c>
      <c r="M1020" s="56">
        <v>87243.407000179985</v>
      </c>
    </row>
    <row r="1021" spans="1:13" ht="15" customHeight="1">
      <c r="A1021" s="26">
        <v>2</v>
      </c>
      <c r="B1021" s="160" t="s">
        <v>256</v>
      </c>
      <c r="C1021" s="110" t="s">
        <v>1317</v>
      </c>
      <c r="D1021" s="110">
        <v>2479.95605583</v>
      </c>
      <c r="E1021" s="110">
        <v>57479.39385488</v>
      </c>
      <c r="F1021" s="110" t="s">
        <v>1317</v>
      </c>
      <c r="G1021" s="110" t="s">
        <v>1317</v>
      </c>
      <c r="H1021" s="110" t="s">
        <v>1317</v>
      </c>
      <c r="I1021" s="110" t="s">
        <v>1317</v>
      </c>
      <c r="J1021" s="110" t="s">
        <v>1317</v>
      </c>
      <c r="K1021" s="110" t="s">
        <v>1317</v>
      </c>
      <c r="L1021" s="110" t="s">
        <v>1317</v>
      </c>
      <c r="M1021" s="110">
        <v>59959.34991071</v>
      </c>
    </row>
    <row r="1022" spans="1:13" s="68" customFormat="1" ht="15" customHeight="1">
      <c r="A1022" s="61">
        <v>3</v>
      </c>
      <c r="B1022" s="159" t="s">
        <v>495</v>
      </c>
      <c r="C1022" s="56">
        <v>11443.386412989999</v>
      </c>
      <c r="D1022" s="56">
        <v>6137.7072582000001</v>
      </c>
      <c r="E1022" s="56">
        <v>24527.035289790001</v>
      </c>
      <c r="F1022" s="56" t="s">
        <v>1317</v>
      </c>
      <c r="G1022" s="56" t="s">
        <v>1317</v>
      </c>
      <c r="H1022" s="56" t="s">
        <v>1317</v>
      </c>
      <c r="I1022" s="56" t="s">
        <v>1317</v>
      </c>
      <c r="J1022" s="56" t="s">
        <v>1317</v>
      </c>
      <c r="K1022" s="56" t="s">
        <v>1317</v>
      </c>
      <c r="L1022" s="56" t="s">
        <v>1317</v>
      </c>
      <c r="M1022" s="56">
        <v>42108.128960980001</v>
      </c>
    </row>
    <row r="1023" spans="1:13" s="69" customFormat="1" ht="15" customHeight="1">
      <c r="A1023" s="26">
        <v>4</v>
      </c>
      <c r="B1023" s="160" t="s">
        <v>540</v>
      </c>
      <c r="C1023" s="110" t="s">
        <v>1317</v>
      </c>
      <c r="D1023" s="110" t="s">
        <v>1317</v>
      </c>
      <c r="E1023" s="110">
        <v>22212.738767040002</v>
      </c>
      <c r="F1023" s="110" t="s">
        <v>1317</v>
      </c>
      <c r="G1023" s="110" t="s">
        <v>1317</v>
      </c>
      <c r="H1023" s="110" t="s">
        <v>1317</v>
      </c>
      <c r="I1023" s="110" t="s">
        <v>1317</v>
      </c>
      <c r="J1023" s="110" t="s">
        <v>1317</v>
      </c>
      <c r="K1023" s="110" t="s">
        <v>1317</v>
      </c>
      <c r="L1023" s="110" t="s">
        <v>1317</v>
      </c>
      <c r="M1023" s="110">
        <v>22212.738767040002</v>
      </c>
    </row>
    <row r="1024" spans="1:13" ht="15" customHeight="1">
      <c r="A1024" s="61">
        <v>5</v>
      </c>
      <c r="B1024" s="159" t="s">
        <v>234</v>
      </c>
      <c r="C1024" s="56" t="s">
        <v>1317</v>
      </c>
      <c r="D1024" s="56" t="s">
        <v>1317</v>
      </c>
      <c r="E1024" s="56">
        <v>12705.080251616449</v>
      </c>
      <c r="F1024" s="56" t="s">
        <v>1317</v>
      </c>
      <c r="G1024" s="56" t="s">
        <v>1317</v>
      </c>
      <c r="H1024" s="56" t="s">
        <v>1317</v>
      </c>
      <c r="I1024" s="56" t="s">
        <v>1317</v>
      </c>
      <c r="J1024" s="56" t="s">
        <v>1317</v>
      </c>
      <c r="K1024" s="56" t="s">
        <v>1317</v>
      </c>
      <c r="L1024" s="56" t="s">
        <v>1317</v>
      </c>
      <c r="M1024" s="56">
        <v>12705.080251616449</v>
      </c>
    </row>
    <row r="1025" spans="1:13" ht="15" customHeight="1">
      <c r="A1025" s="26">
        <v>6</v>
      </c>
      <c r="B1025" s="160" t="s">
        <v>494</v>
      </c>
      <c r="C1025" s="110" t="s">
        <v>1317</v>
      </c>
      <c r="D1025" s="110">
        <v>10252.634691789321</v>
      </c>
      <c r="E1025" s="110">
        <v>1514.26852641</v>
      </c>
      <c r="F1025" s="110" t="s">
        <v>1317</v>
      </c>
      <c r="G1025" s="110" t="s">
        <v>1317</v>
      </c>
      <c r="H1025" s="110" t="s">
        <v>1317</v>
      </c>
      <c r="I1025" s="110">
        <v>4.99098899</v>
      </c>
      <c r="J1025" s="110">
        <v>44.54445776</v>
      </c>
      <c r="K1025" s="110" t="s">
        <v>1317</v>
      </c>
      <c r="L1025" s="110" t="s">
        <v>1317</v>
      </c>
      <c r="M1025" s="110">
        <v>11816.438664949319</v>
      </c>
    </row>
    <row r="1026" spans="1:13" ht="15" customHeight="1">
      <c r="A1026" s="61">
        <v>7</v>
      </c>
      <c r="B1026" s="159" t="s">
        <v>124</v>
      </c>
      <c r="C1026" s="56" t="s">
        <v>1317</v>
      </c>
      <c r="D1026" s="56" t="s">
        <v>1317</v>
      </c>
      <c r="E1026" s="56" t="s">
        <v>1317</v>
      </c>
      <c r="F1026" s="56" t="s">
        <v>1317</v>
      </c>
      <c r="G1026" s="56">
        <v>10572.499629870001</v>
      </c>
      <c r="H1026" s="56" t="s">
        <v>1317</v>
      </c>
      <c r="I1026" s="56" t="s">
        <v>1317</v>
      </c>
      <c r="J1026" s="56" t="s">
        <v>1317</v>
      </c>
      <c r="K1026" s="56" t="s">
        <v>1317</v>
      </c>
      <c r="L1026" s="56" t="s">
        <v>1317</v>
      </c>
      <c r="M1026" s="56">
        <v>10572.499629870001</v>
      </c>
    </row>
    <row r="1027" spans="1:13" ht="15" customHeight="1">
      <c r="A1027" s="26">
        <v>8</v>
      </c>
      <c r="B1027" s="160" t="s">
        <v>656</v>
      </c>
      <c r="C1027" s="110">
        <v>129.76777376000001</v>
      </c>
      <c r="D1027" s="110">
        <v>857.10478466999996</v>
      </c>
      <c r="E1027" s="110">
        <v>8075.60561951</v>
      </c>
      <c r="F1027" s="110" t="s">
        <v>1317</v>
      </c>
      <c r="G1027" s="110" t="s">
        <v>1317</v>
      </c>
      <c r="H1027" s="110" t="s">
        <v>1317</v>
      </c>
      <c r="I1027" s="110" t="s">
        <v>1317</v>
      </c>
      <c r="J1027" s="110" t="s">
        <v>1317</v>
      </c>
      <c r="K1027" s="110" t="s">
        <v>1317</v>
      </c>
      <c r="L1027" s="110" t="s">
        <v>1317</v>
      </c>
      <c r="M1027" s="110">
        <v>9062.47817794</v>
      </c>
    </row>
    <row r="1028" spans="1:13" ht="15" customHeight="1">
      <c r="A1028" s="61">
        <v>9</v>
      </c>
      <c r="B1028" s="159" t="s">
        <v>619</v>
      </c>
      <c r="C1028" s="56">
        <v>323.71819956999997</v>
      </c>
      <c r="D1028" s="56" t="s">
        <v>1317</v>
      </c>
      <c r="E1028" s="56">
        <v>6705.0583154399992</v>
      </c>
      <c r="F1028" s="56" t="s">
        <v>1317</v>
      </c>
      <c r="G1028" s="56" t="s">
        <v>1317</v>
      </c>
      <c r="H1028" s="56" t="s">
        <v>1317</v>
      </c>
      <c r="I1028" s="56" t="s">
        <v>1317</v>
      </c>
      <c r="J1028" s="56" t="s">
        <v>1317</v>
      </c>
      <c r="K1028" s="56" t="s">
        <v>1317</v>
      </c>
      <c r="L1028" s="56" t="s">
        <v>1317</v>
      </c>
      <c r="M1028" s="56">
        <v>7028.7765150099995</v>
      </c>
    </row>
    <row r="1029" spans="1:13" ht="15" customHeight="1">
      <c r="A1029" s="26">
        <v>10</v>
      </c>
      <c r="B1029" s="160" t="s">
        <v>568</v>
      </c>
      <c r="C1029" s="110" t="s">
        <v>1317</v>
      </c>
      <c r="D1029" s="110" t="s">
        <v>1317</v>
      </c>
      <c r="E1029" s="110">
        <v>6437.8949828900004</v>
      </c>
      <c r="F1029" s="110" t="s">
        <v>1317</v>
      </c>
      <c r="G1029" s="110" t="s">
        <v>1317</v>
      </c>
      <c r="H1029" s="110" t="s">
        <v>1317</v>
      </c>
      <c r="I1029" s="110" t="s">
        <v>1317</v>
      </c>
      <c r="J1029" s="110" t="s">
        <v>1317</v>
      </c>
      <c r="K1029" s="110">
        <v>16.804693920000002</v>
      </c>
      <c r="L1029" s="110" t="s">
        <v>1317</v>
      </c>
      <c r="M1029" s="110">
        <v>6454.6996768100007</v>
      </c>
    </row>
    <row r="1030" spans="1:13" ht="15" customHeight="1">
      <c r="A1030" s="61">
        <v>11</v>
      </c>
      <c r="B1030" s="159" t="s">
        <v>154</v>
      </c>
      <c r="C1030" s="56">
        <v>5969.5527524199997</v>
      </c>
      <c r="D1030" s="56" t="s">
        <v>1317</v>
      </c>
      <c r="E1030" s="56">
        <v>134.90988919999998</v>
      </c>
      <c r="F1030" s="56" t="s">
        <v>1317</v>
      </c>
      <c r="G1030" s="56" t="s">
        <v>1317</v>
      </c>
      <c r="H1030" s="56" t="s">
        <v>1317</v>
      </c>
      <c r="I1030" s="56" t="s">
        <v>1317</v>
      </c>
      <c r="J1030" s="56" t="s">
        <v>1317</v>
      </c>
      <c r="K1030" s="56" t="s">
        <v>1317</v>
      </c>
      <c r="L1030" s="56" t="s">
        <v>1317</v>
      </c>
      <c r="M1030" s="56">
        <v>6104.4626416199999</v>
      </c>
    </row>
    <row r="1031" spans="1:13" ht="15" customHeight="1">
      <c r="A1031" s="26">
        <v>12</v>
      </c>
      <c r="B1031" s="160" t="s">
        <v>164</v>
      </c>
      <c r="C1031" s="110">
        <v>2175.4735119299999</v>
      </c>
      <c r="D1031" s="110" t="s">
        <v>1317</v>
      </c>
      <c r="E1031" s="110">
        <v>3298.4291599600001</v>
      </c>
      <c r="F1031" s="110" t="s">
        <v>1317</v>
      </c>
      <c r="G1031" s="110" t="s">
        <v>1317</v>
      </c>
      <c r="H1031" s="110" t="s">
        <v>1317</v>
      </c>
      <c r="I1031" s="110" t="s">
        <v>1317</v>
      </c>
      <c r="J1031" s="110" t="s">
        <v>1317</v>
      </c>
      <c r="K1031" s="110" t="s">
        <v>1317</v>
      </c>
      <c r="L1031" s="110" t="s">
        <v>1317</v>
      </c>
      <c r="M1031" s="110">
        <v>5473.9026718900004</v>
      </c>
    </row>
    <row r="1032" spans="1:13" ht="15" customHeight="1">
      <c r="A1032" s="61">
        <v>13</v>
      </c>
      <c r="B1032" s="159" t="s">
        <v>231</v>
      </c>
      <c r="C1032" s="56">
        <v>3725.8997868400002</v>
      </c>
      <c r="D1032" s="56">
        <v>303.81723148000003</v>
      </c>
      <c r="E1032" s="56" t="s">
        <v>1317</v>
      </c>
      <c r="F1032" s="56" t="s">
        <v>1317</v>
      </c>
      <c r="G1032" s="56" t="s">
        <v>1317</v>
      </c>
      <c r="H1032" s="56" t="s">
        <v>1317</v>
      </c>
      <c r="I1032" s="56" t="s">
        <v>1317</v>
      </c>
      <c r="J1032" s="56" t="s">
        <v>1317</v>
      </c>
      <c r="K1032" s="56" t="s">
        <v>1317</v>
      </c>
      <c r="L1032" s="56" t="s">
        <v>1317</v>
      </c>
      <c r="M1032" s="56">
        <v>4029.7170183200001</v>
      </c>
    </row>
    <row r="1033" spans="1:13" ht="15" customHeight="1">
      <c r="A1033" s="26">
        <v>14</v>
      </c>
      <c r="B1033" s="160" t="s">
        <v>798</v>
      </c>
      <c r="C1033" s="110" t="s">
        <v>1317</v>
      </c>
      <c r="D1033" s="110" t="s">
        <v>1317</v>
      </c>
      <c r="E1033" s="110">
        <v>3631.8998593000001</v>
      </c>
      <c r="F1033" s="110" t="s">
        <v>1317</v>
      </c>
      <c r="G1033" s="110" t="s">
        <v>1317</v>
      </c>
      <c r="H1033" s="110" t="s">
        <v>1317</v>
      </c>
      <c r="I1033" s="110" t="s">
        <v>1317</v>
      </c>
      <c r="J1033" s="110" t="s">
        <v>1317</v>
      </c>
      <c r="K1033" s="110" t="s">
        <v>1317</v>
      </c>
      <c r="L1033" s="110" t="s">
        <v>1317</v>
      </c>
      <c r="M1033" s="110">
        <v>3631.8998593000001</v>
      </c>
    </row>
    <row r="1034" spans="1:13" ht="15" customHeight="1">
      <c r="A1034" s="61">
        <v>15</v>
      </c>
      <c r="B1034" s="159" t="s">
        <v>259</v>
      </c>
      <c r="C1034" s="56">
        <v>610.35600896000005</v>
      </c>
      <c r="D1034" s="56" t="s">
        <v>1317</v>
      </c>
      <c r="E1034" s="56">
        <v>956.73564323000005</v>
      </c>
      <c r="F1034" s="56" t="s">
        <v>1317</v>
      </c>
      <c r="G1034" s="56" t="s">
        <v>1317</v>
      </c>
      <c r="H1034" s="56" t="s">
        <v>1317</v>
      </c>
      <c r="I1034" s="56">
        <v>35.676853489999999</v>
      </c>
      <c r="J1034" s="56" t="s">
        <v>1317</v>
      </c>
      <c r="K1034" s="56" t="s">
        <v>1317</v>
      </c>
      <c r="L1034" s="56" t="s">
        <v>1317</v>
      </c>
      <c r="M1034" s="56">
        <v>1602.7685056800001</v>
      </c>
    </row>
    <row r="1035" spans="1:13" ht="15" customHeight="1">
      <c r="A1035" s="26">
        <v>16</v>
      </c>
      <c r="B1035" s="160" t="s">
        <v>731</v>
      </c>
      <c r="C1035" s="110">
        <v>691.35768617998008</v>
      </c>
      <c r="D1035" s="110" t="s">
        <v>1317</v>
      </c>
      <c r="E1035" s="110">
        <v>766.68924311998001</v>
      </c>
      <c r="F1035" s="110" t="s">
        <v>1317</v>
      </c>
      <c r="G1035" s="110" t="s">
        <v>1317</v>
      </c>
      <c r="H1035" s="110" t="s">
        <v>1317</v>
      </c>
      <c r="I1035" s="110" t="s">
        <v>1317</v>
      </c>
      <c r="J1035" s="110" t="s">
        <v>1317</v>
      </c>
      <c r="K1035" s="110" t="s">
        <v>1317</v>
      </c>
      <c r="L1035" s="110" t="s">
        <v>1317</v>
      </c>
      <c r="M1035" s="110">
        <v>1458.0469292999601</v>
      </c>
    </row>
    <row r="1036" spans="1:13" ht="15" customHeight="1">
      <c r="A1036" s="61">
        <v>17</v>
      </c>
      <c r="B1036" s="159" t="s">
        <v>335</v>
      </c>
      <c r="C1036" s="56">
        <v>1128.5787619800001</v>
      </c>
      <c r="D1036" s="56">
        <v>108.58988416</v>
      </c>
      <c r="E1036" s="56">
        <v>167.10492312</v>
      </c>
      <c r="F1036" s="56" t="s">
        <v>1317</v>
      </c>
      <c r="G1036" s="56" t="s">
        <v>1317</v>
      </c>
      <c r="H1036" s="56" t="s">
        <v>1317</v>
      </c>
      <c r="I1036" s="56" t="s">
        <v>1317</v>
      </c>
      <c r="J1036" s="56" t="s">
        <v>1317</v>
      </c>
      <c r="K1036" s="56" t="s">
        <v>1317</v>
      </c>
      <c r="L1036" s="56" t="s">
        <v>1317</v>
      </c>
      <c r="M1036" s="56">
        <v>1404.2735692599999</v>
      </c>
    </row>
    <row r="1037" spans="1:13" ht="15" customHeight="1">
      <c r="A1037" s="26">
        <v>18</v>
      </c>
      <c r="B1037" s="160" t="s">
        <v>767</v>
      </c>
      <c r="C1037" s="110" t="s">
        <v>1317</v>
      </c>
      <c r="D1037" s="110">
        <v>52.325716960000001</v>
      </c>
      <c r="E1037" s="110">
        <v>1219.5697561900001</v>
      </c>
      <c r="F1037" s="110" t="s">
        <v>1317</v>
      </c>
      <c r="G1037" s="110" t="s">
        <v>1317</v>
      </c>
      <c r="H1037" s="110" t="s">
        <v>1317</v>
      </c>
      <c r="I1037" s="110" t="s">
        <v>1317</v>
      </c>
      <c r="J1037" s="110" t="s">
        <v>1317</v>
      </c>
      <c r="K1037" s="110" t="s">
        <v>1317</v>
      </c>
      <c r="L1037" s="110" t="s">
        <v>1317</v>
      </c>
      <c r="M1037" s="110">
        <v>1271.89547315</v>
      </c>
    </row>
    <row r="1038" spans="1:13" ht="15" customHeight="1">
      <c r="A1038" s="61">
        <v>19</v>
      </c>
      <c r="B1038" s="159" t="s">
        <v>168</v>
      </c>
      <c r="C1038" s="56" t="s">
        <v>1317</v>
      </c>
      <c r="D1038" s="56">
        <v>469.85224031000001</v>
      </c>
      <c r="E1038" s="56">
        <v>678.42819607000001</v>
      </c>
      <c r="F1038" s="56" t="s">
        <v>1317</v>
      </c>
      <c r="G1038" s="56" t="s">
        <v>1317</v>
      </c>
      <c r="H1038" s="56" t="s">
        <v>1317</v>
      </c>
      <c r="I1038" s="56" t="s">
        <v>1317</v>
      </c>
      <c r="J1038" s="56" t="s">
        <v>1317</v>
      </c>
      <c r="K1038" s="56" t="s">
        <v>1317</v>
      </c>
      <c r="L1038" s="56" t="s">
        <v>1317</v>
      </c>
      <c r="M1038" s="56">
        <v>1148.2804363800001</v>
      </c>
    </row>
    <row r="1039" spans="1:13" ht="15" customHeight="1">
      <c r="A1039" s="26">
        <v>20</v>
      </c>
      <c r="B1039" s="160" t="s">
        <v>1120</v>
      </c>
      <c r="C1039" s="110" t="s">
        <v>1317</v>
      </c>
      <c r="D1039" s="110">
        <v>145.80843741000001</v>
      </c>
      <c r="E1039" s="110" t="s">
        <v>1317</v>
      </c>
      <c r="F1039" s="110" t="s">
        <v>1317</v>
      </c>
      <c r="G1039" s="110" t="s">
        <v>1317</v>
      </c>
      <c r="H1039" s="110" t="s">
        <v>1317</v>
      </c>
      <c r="I1039" s="110" t="s">
        <v>1317</v>
      </c>
      <c r="J1039" s="110" t="s">
        <v>1317</v>
      </c>
      <c r="K1039" s="110" t="s">
        <v>1317</v>
      </c>
      <c r="L1039" s="110" t="s">
        <v>1317</v>
      </c>
      <c r="M1039" s="110">
        <v>145.80843741000001</v>
      </c>
    </row>
    <row r="1040" spans="1:13" ht="15" customHeight="1">
      <c r="A1040" s="61">
        <v>21</v>
      </c>
      <c r="B1040" s="159" t="s">
        <v>258</v>
      </c>
      <c r="C1040" s="56" t="s">
        <v>1317</v>
      </c>
      <c r="D1040" s="56" t="s">
        <v>1317</v>
      </c>
      <c r="E1040" s="56" t="s">
        <v>1317</v>
      </c>
      <c r="F1040" s="56" t="s">
        <v>1317</v>
      </c>
      <c r="G1040" s="56" t="s">
        <v>1317</v>
      </c>
      <c r="H1040" s="56" t="s">
        <v>1317</v>
      </c>
      <c r="I1040" s="56" t="s">
        <v>1317</v>
      </c>
      <c r="J1040" s="56">
        <v>25.665175600000001</v>
      </c>
      <c r="K1040" s="56" t="s">
        <v>1317</v>
      </c>
      <c r="L1040" s="56" t="s">
        <v>1317</v>
      </c>
      <c r="M1040" s="56">
        <v>25.665175600000001</v>
      </c>
    </row>
    <row r="1041" spans="1:13" ht="15" customHeight="1">
      <c r="A1041" s="26">
        <v>22</v>
      </c>
      <c r="B1041" s="160" t="s">
        <v>679</v>
      </c>
      <c r="C1041" s="110" t="s">
        <v>1317</v>
      </c>
      <c r="D1041" s="110" t="s">
        <v>1317</v>
      </c>
      <c r="E1041" s="110">
        <v>1.08659913</v>
      </c>
      <c r="F1041" s="110" t="s">
        <v>1317</v>
      </c>
      <c r="G1041" s="110" t="s">
        <v>1317</v>
      </c>
      <c r="H1041" s="110" t="s">
        <v>1317</v>
      </c>
      <c r="I1041" s="110" t="s">
        <v>1317</v>
      </c>
      <c r="J1041" s="110" t="s">
        <v>1317</v>
      </c>
      <c r="K1041" s="110" t="s">
        <v>1317</v>
      </c>
      <c r="L1041" s="110" t="s">
        <v>1317</v>
      </c>
      <c r="M1041" s="110">
        <v>1.08659913</v>
      </c>
    </row>
    <row r="1042" spans="1:13" ht="15" customHeight="1">
      <c r="A1042" s="161"/>
      <c r="B1042" s="150" t="s">
        <v>1257</v>
      </c>
      <c r="C1042" s="162">
        <v>107719.59089140999</v>
      </c>
      <c r="D1042" s="162">
        <v>26522.954412489318</v>
      </c>
      <c r="E1042" s="162">
        <v>150518.67776861644</v>
      </c>
      <c r="F1042" s="162">
        <v>0</v>
      </c>
      <c r="G1042" s="162">
        <v>10572.499629870001</v>
      </c>
      <c r="H1042" s="162">
        <v>0</v>
      </c>
      <c r="I1042" s="162">
        <v>40.667842479999997</v>
      </c>
      <c r="J1042" s="162">
        <v>70.209633359999998</v>
      </c>
      <c r="K1042" s="162">
        <v>16.804693920000002</v>
      </c>
      <c r="L1042" s="162">
        <v>0</v>
      </c>
      <c r="M1042" s="162">
        <v>295461.40487214574</v>
      </c>
    </row>
    <row r="1043" spans="1:13" s="122" customFormat="1" ht="17.75" customHeight="1">
      <c r="A1043" s="77"/>
      <c r="B1043"/>
      <c r="C1043" s="163"/>
      <c r="D1043" s="163"/>
      <c r="E1043" s="163"/>
      <c r="F1043" s="163"/>
      <c r="G1043" s="163"/>
      <c r="H1043" s="163"/>
      <c r="I1043" s="163"/>
      <c r="J1043" s="163"/>
      <c r="K1043" s="163"/>
      <c r="L1043" s="163"/>
      <c r="M1043" s="163"/>
    </row>
    <row r="1044" spans="1:13" ht="14" customHeight="1">
      <c r="A1044" s="164"/>
      <c r="B1044" s="150" t="s">
        <v>1259</v>
      </c>
      <c r="C1044" s="165">
        <v>3699149.240795034</v>
      </c>
      <c r="D1044" s="165">
        <v>633093.40676286747</v>
      </c>
      <c r="E1044" s="165">
        <v>1568341.6933007424</v>
      </c>
      <c r="F1044" s="165">
        <v>6116.1211873435504</v>
      </c>
      <c r="G1044" s="165">
        <v>1485394.4618761335</v>
      </c>
      <c r="H1044" s="165">
        <v>43750.329688676778</v>
      </c>
      <c r="I1044" s="165">
        <v>562838.67204155226</v>
      </c>
      <c r="J1044" s="165">
        <v>906761.15986853966</v>
      </c>
      <c r="K1044" s="165">
        <v>335751.57623283035</v>
      </c>
      <c r="L1044" s="165">
        <v>54294.968029860785</v>
      </c>
      <c r="M1044" s="165">
        <v>9295491.6297835894</v>
      </c>
    </row>
    <row r="1045" spans="1:13" ht="17" customHeight="1">
      <c r="A1045" s="119"/>
      <c r="D1045" s="66"/>
    </row>
    <row r="1046" spans="1:13" ht="17" customHeight="1">
      <c r="A1046" s="130" t="s">
        <v>1260</v>
      </c>
      <c r="D1046" s="66"/>
    </row>
    <row r="1047" spans="1:13" ht="15" customHeight="1">
      <c r="A1047" s="130" t="s">
        <v>1261</v>
      </c>
    </row>
    <row r="1048" spans="1:13">
      <c r="A1048" s="130" t="s">
        <v>1262</v>
      </c>
      <c r="C1048" s="66"/>
      <c r="D1048" s="66"/>
      <c r="E1048" s="66"/>
      <c r="F1048" s="66"/>
      <c r="G1048" s="66"/>
      <c r="H1048" s="66"/>
      <c r="I1048" s="66"/>
      <c r="J1048" s="66"/>
      <c r="K1048" s="66"/>
      <c r="L1048" s="66"/>
      <c r="M1048" s="66"/>
    </row>
  </sheetData>
  <mergeCells count="1">
    <mergeCell ref="A1:M1"/>
  </mergeCells>
  <phoneticPr fontId="0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5" fitToHeight="0" orientation="landscape"/>
  <headerFooter alignWithMargins="0">
    <oddFooter>&amp;RPágina &amp;P de &amp;N</oddFooter>
  </headerFooter>
  <rowBreaks count="9" manualBreakCount="9">
    <brk id="62" max="12" man="1"/>
    <brk id="118" max="12" man="1"/>
    <brk id="171" max="12" man="1"/>
    <brk id="226" max="12" man="1"/>
    <brk id="283" max="12" man="1"/>
    <brk id="338" max="12" man="1"/>
    <brk id="392" max="12" man="1"/>
    <brk id="449" max="12" man="1"/>
    <brk id="1016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EE9CD-8BFB-4714-9304-BCE4909E7B8D}">
  <sheetPr>
    <pageSetUpPr fitToPage="1"/>
  </sheetPr>
  <dimension ref="A1:S1064"/>
  <sheetViews>
    <sheetView defaultGridColor="0" colorId="9" zoomScaleNormal="100" zoomScaleSheetLayoutView="40" workbookViewId="0">
      <selection sqref="A1:S1"/>
    </sheetView>
  </sheetViews>
  <sheetFormatPr baseColWidth="10" defaultColWidth="11.5" defaultRowHeight="14"/>
  <cols>
    <col min="1" max="1" width="10.5" style="12" customWidth="1"/>
    <col min="2" max="2" width="56" style="3" customWidth="1"/>
    <col min="3" max="16" width="18.5" style="4" customWidth="1"/>
    <col min="17" max="18" width="18.5" style="5" customWidth="1"/>
    <col min="19" max="19" width="18.5" style="4" customWidth="1"/>
    <col min="20" max="16384" width="11.5" style="3"/>
  </cols>
  <sheetData>
    <row r="1" spans="1:19" ht="20" customHeight="1">
      <c r="A1" s="205" t="s">
        <v>1253</v>
      </c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</row>
    <row r="2" spans="1:19" ht="30" customHeight="1">
      <c r="A2" s="21" t="s">
        <v>1225</v>
      </c>
    </row>
    <row r="3" spans="1:19" ht="15" customHeight="1">
      <c r="N3" s="208"/>
      <c r="O3" s="208"/>
    </row>
    <row r="4" spans="1:19" ht="25.25" customHeight="1">
      <c r="A4" s="22" t="s">
        <v>1276</v>
      </c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3"/>
    </row>
    <row r="5" spans="1:19" ht="17.75" customHeight="1">
      <c r="A5" s="50" t="s">
        <v>1255</v>
      </c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7" t="s">
        <v>1416</v>
      </c>
    </row>
    <row r="6" spans="1:19" s="6" customFormat="1" ht="35" customHeight="1">
      <c r="A6" s="39" t="s">
        <v>1256</v>
      </c>
      <c r="B6" s="40" t="s">
        <v>1239</v>
      </c>
      <c r="C6" s="41" t="s">
        <v>1277</v>
      </c>
      <c r="D6" s="41" t="s">
        <v>1278</v>
      </c>
      <c r="E6" s="41" t="s">
        <v>1271</v>
      </c>
      <c r="F6" s="41" t="s">
        <v>1266</v>
      </c>
      <c r="G6" s="41" t="s">
        <v>1272</v>
      </c>
      <c r="H6" s="41" t="s">
        <v>1263</v>
      </c>
      <c r="I6" s="41" t="s">
        <v>1265</v>
      </c>
      <c r="J6" s="41" t="s">
        <v>1279</v>
      </c>
      <c r="K6" s="41" t="s">
        <v>1270</v>
      </c>
      <c r="L6" s="41" t="s">
        <v>1274</v>
      </c>
      <c r="M6" s="41" t="s">
        <v>1280</v>
      </c>
      <c r="N6" s="41" t="s">
        <v>1264</v>
      </c>
      <c r="O6" s="41" t="s">
        <v>1269</v>
      </c>
      <c r="P6" s="41" t="s">
        <v>1281</v>
      </c>
      <c r="Q6" s="120" t="s">
        <v>1282</v>
      </c>
      <c r="R6" s="49" t="s">
        <v>1283</v>
      </c>
      <c r="S6" s="42" t="s">
        <v>1238</v>
      </c>
    </row>
    <row r="7" spans="1:19" s="7" customFormat="1" ht="15" customHeight="1">
      <c r="A7" s="155">
        <v>1</v>
      </c>
      <c r="B7" s="127" t="s">
        <v>988</v>
      </c>
      <c r="C7" s="127">
        <v>179334.58334243362</v>
      </c>
      <c r="D7" s="127">
        <v>14895.645676975551</v>
      </c>
      <c r="E7" s="127">
        <v>90924.496771421691</v>
      </c>
      <c r="F7" s="127">
        <v>388735.79597938532</v>
      </c>
      <c r="G7" s="127">
        <v>8381.7524511364936</v>
      </c>
      <c r="H7" s="127">
        <v>3756.309066096665</v>
      </c>
      <c r="I7" s="127">
        <v>156382.94376641343</v>
      </c>
      <c r="J7" s="127">
        <v>32512.962538386499</v>
      </c>
      <c r="K7" s="127">
        <v>57239.031800961944</v>
      </c>
      <c r="L7" s="127">
        <v>119523.48183946258</v>
      </c>
      <c r="M7" s="127">
        <v>99671.667892238402</v>
      </c>
      <c r="N7" s="127">
        <v>52.591936648138002</v>
      </c>
      <c r="O7" s="127">
        <v>523115.50502246385</v>
      </c>
      <c r="P7" s="127">
        <v>601.18889336036</v>
      </c>
      <c r="Q7" s="127">
        <v>1421.4634099081261</v>
      </c>
      <c r="R7" s="127" t="s">
        <v>1317</v>
      </c>
      <c r="S7" s="127">
        <v>1676549.4203872925</v>
      </c>
    </row>
    <row r="8" spans="1:19" ht="15" customHeight="1">
      <c r="A8" s="156">
        <v>2</v>
      </c>
      <c r="B8" s="146" t="s">
        <v>357</v>
      </c>
      <c r="C8" s="146">
        <v>4556.2894906214851</v>
      </c>
      <c r="D8" s="146">
        <v>81938.455068644369</v>
      </c>
      <c r="E8" s="146">
        <v>65.96637007052</v>
      </c>
      <c r="F8" s="146">
        <v>245528.99335297238</v>
      </c>
      <c r="G8" s="146">
        <v>9053.1182103867031</v>
      </c>
      <c r="H8" s="146">
        <v>4187.7661878409981</v>
      </c>
      <c r="I8" s="146">
        <v>189611.29339495063</v>
      </c>
      <c r="J8" s="146">
        <v>96260.326319872838</v>
      </c>
      <c r="K8" s="146">
        <v>151474.61746699605</v>
      </c>
      <c r="L8" s="146">
        <v>168635.56354050295</v>
      </c>
      <c r="M8" s="146">
        <v>29323.357158567542</v>
      </c>
      <c r="N8" s="146">
        <v>1696.545714220277</v>
      </c>
      <c r="O8" s="146">
        <v>29160.312454104249</v>
      </c>
      <c r="P8" s="146">
        <v>480.30689889605702</v>
      </c>
      <c r="Q8" s="146">
        <v>19314.977130341747</v>
      </c>
      <c r="R8" s="146">
        <v>0.87025061558399985</v>
      </c>
      <c r="S8" s="146">
        <v>1031288.7590096045</v>
      </c>
    </row>
    <row r="9" spans="1:19" s="7" customFormat="1" ht="15" customHeight="1">
      <c r="A9" s="155">
        <v>3</v>
      </c>
      <c r="B9" s="127" t="s">
        <v>119</v>
      </c>
      <c r="C9" s="127">
        <v>23035.536940432572</v>
      </c>
      <c r="D9" s="127">
        <v>61528.998289872892</v>
      </c>
      <c r="E9" s="127">
        <v>15964.161312379727</v>
      </c>
      <c r="F9" s="127">
        <v>309667.22823773458</v>
      </c>
      <c r="G9" s="127">
        <v>23061.321239809266</v>
      </c>
      <c r="H9" s="127">
        <v>4562.9084087399315</v>
      </c>
      <c r="I9" s="127">
        <v>120576.57098965648</v>
      </c>
      <c r="J9" s="127">
        <v>31255.849488230018</v>
      </c>
      <c r="K9" s="127">
        <v>25643.620647726355</v>
      </c>
      <c r="L9" s="127">
        <v>64888.244592177711</v>
      </c>
      <c r="M9" s="127">
        <v>48727.324404744031</v>
      </c>
      <c r="N9" s="127">
        <v>2091.1585038310791</v>
      </c>
      <c r="O9" s="127">
        <v>6058.910960776836</v>
      </c>
      <c r="P9" s="127">
        <v>2731.3505086635123</v>
      </c>
      <c r="Q9" s="127">
        <v>36433.672602582781</v>
      </c>
      <c r="R9" s="127">
        <v>944.70463845999188</v>
      </c>
      <c r="S9" s="127">
        <v>777171.56176581793</v>
      </c>
    </row>
    <row r="10" spans="1:19" ht="15" customHeight="1">
      <c r="A10" s="156">
        <v>4</v>
      </c>
      <c r="B10" s="146" t="s">
        <v>915</v>
      </c>
      <c r="C10" s="146">
        <v>1147.385343479951</v>
      </c>
      <c r="D10" s="146">
        <v>11.193960509881999</v>
      </c>
      <c r="E10" s="146">
        <v>72085.430211476501</v>
      </c>
      <c r="F10" s="146">
        <v>168022.70558868363</v>
      </c>
      <c r="G10" s="146">
        <v>886.34721016960202</v>
      </c>
      <c r="H10" s="146">
        <v>2513.0990680598898</v>
      </c>
      <c r="I10" s="146">
        <v>36297.15467508963</v>
      </c>
      <c r="J10" s="146">
        <v>23211.439146357865</v>
      </c>
      <c r="K10" s="146">
        <v>12574.112628569255</v>
      </c>
      <c r="L10" s="146">
        <v>43247.870112575285</v>
      </c>
      <c r="M10" s="146">
        <v>56344.363169126489</v>
      </c>
      <c r="N10" s="146" t="s">
        <v>1317</v>
      </c>
      <c r="O10" s="146">
        <v>99094.932154141963</v>
      </c>
      <c r="P10" s="146" t="s">
        <v>1317</v>
      </c>
      <c r="Q10" s="146" t="s">
        <v>1317</v>
      </c>
      <c r="R10" s="146" t="s">
        <v>1317</v>
      </c>
      <c r="S10" s="146">
        <v>515436.03326823993</v>
      </c>
    </row>
    <row r="11" spans="1:19" s="7" customFormat="1" ht="15" customHeight="1">
      <c r="A11" s="155">
        <v>5</v>
      </c>
      <c r="B11" s="127" t="s">
        <v>142</v>
      </c>
      <c r="C11" s="127">
        <v>2091.0108950791141</v>
      </c>
      <c r="D11" s="127">
        <v>3339.6802005496661</v>
      </c>
      <c r="E11" s="127">
        <v>4985.6732340147964</v>
      </c>
      <c r="F11" s="127">
        <v>19350.142297026781</v>
      </c>
      <c r="G11" s="127">
        <v>6512.8552606559706</v>
      </c>
      <c r="H11" s="127">
        <v>0.187908510064</v>
      </c>
      <c r="I11" s="127">
        <v>64743.587929779605</v>
      </c>
      <c r="J11" s="127">
        <v>1.2455930004E-2</v>
      </c>
      <c r="K11" s="127">
        <v>142127.47396178043</v>
      </c>
      <c r="L11" s="127">
        <v>3900.9014509226113</v>
      </c>
      <c r="M11" s="127">
        <v>541.45790265055393</v>
      </c>
      <c r="N11" s="127">
        <v>73282.696440604137</v>
      </c>
      <c r="O11" s="127" t="s">
        <v>1317</v>
      </c>
      <c r="P11" s="127">
        <v>38985.894726221151</v>
      </c>
      <c r="Q11" s="127">
        <v>36997.515989895684</v>
      </c>
      <c r="R11" s="127">
        <v>41294.989426202337</v>
      </c>
      <c r="S11" s="127">
        <v>438154.08007982292</v>
      </c>
    </row>
    <row r="12" spans="1:19" ht="15" customHeight="1">
      <c r="A12" s="156">
        <v>6</v>
      </c>
      <c r="B12" s="146" t="s">
        <v>138</v>
      </c>
      <c r="C12" s="146" t="s">
        <v>1317</v>
      </c>
      <c r="D12" s="146" t="s">
        <v>1317</v>
      </c>
      <c r="E12" s="146" t="s">
        <v>1317</v>
      </c>
      <c r="F12" s="146" t="s">
        <v>1317</v>
      </c>
      <c r="G12" s="146" t="s">
        <v>1317</v>
      </c>
      <c r="H12" s="146" t="s">
        <v>1317</v>
      </c>
      <c r="I12" s="146">
        <v>68.874932535620999</v>
      </c>
      <c r="J12" s="146" t="s">
        <v>1317</v>
      </c>
      <c r="K12" s="146" t="s">
        <v>1317</v>
      </c>
      <c r="L12" s="146" t="s">
        <v>1317</v>
      </c>
      <c r="M12" s="146">
        <v>14256.745782878806</v>
      </c>
      <c r="N12" s="146">
        <v>2012.041616159474</v>
      </c>
      <c r="O12" s="146" t="s">
        <v>1317</v>
      </c>
      <c r="P12" s="146">
        <v>370966.21416231914</v>
      </c>
      <c r="Q12" s="146">
        <v>15905.54482379734</v>
      </c>
      <c r="R12" s="146">
        <v>5984.0662751795908</v>
      </c>
      <c r="S12" s="146">
        <v>409193.48759287002</v>
      </c>
    </row>
    <row r="13" spans="1:19" s="7" customFormat="1" ht="15" customHeight="1">
      <c r="A13" s="155">
        <v>7</v>
      </c>
      <c r="B13" s="127" t="s">
        <v>9</v>
      </c>
      <c r="C13" s="127">
        <v>1596.9644416440201</v>
      </c>
      <c r="D13" s="127">
        <v>84321.27399250328</v>
      </c>
      <c r="E13" s="127">
        <v>5796.8765335247735</v>
      </c>
      <c r="F13" s="127">
        <v>94588.924752180537</v>
      </c>
      <c r="G13" s="127">
        <v>410.93771145075999</v>
      </c>
      <c r="H13" s="127" t="s">
        <v>1317</v>
      </c>
      <c r="I13" s="127">
        <v>63255.128268322791</v>
      </c>
      <c r="J13" s="127">
        <v>3830.2303800482</v>
      </c>
      <c r="K13" s="127">
        <v>14763.706172762351</v>
      </c>
      <c r="L13" s="127">
        <v>50096.654353527214</v>
      </c>
      <c r="M13" s="127">
        <v>12311.86921411651</v>
      </c>
      <c r="N13" s="127">
        <v>3174.225976739262</v>
      </c>
      <c r="O13" s="127">
        <v>15351.075651521187</v>
      </c>
      <c r="P13" s="127">
        <v>0.50759223249000007</v>
      </c>
      <c r="Q13" s="127">
        <v>8197.3824089844165</v>
      </c>
      <c r="R13" s="127">
        <v>1E-8</v>
      </c>
      <c r="S13" s="127">
        <v>357695.7574495679</v>
      </c>
    </row>
    <row r="14" spans="1:19" ht="15" customHeight="1">
      <c r="A14" s="156">
        <v>8</v>
      </c>
      <c r="B14" s="146" t="s">
        <v>324</v>
      </c>
      <c r="C14" s="146" t="s">
        <v>1317</v>
      </c>
      <c r="D14" s="146" t="s">
        <v>1317</v>
      </c>
      <c r="E14" s="146" t="s">
        <v>1317</v>
      </c>
      <c r="F14" s="146" t="s">
        <v>1317</v>
      </c>
      <c r="G14" s="146" t="s">
        <v>1317</v>
      </c>
      <c r="H14" s="146" t="s">
        <v>1317</v>
      </c>
      <c r="I14" s="146">
        <v>30094.700543396768</v>
      </c>
      <c r="J14" s="146" t="s">
        <v>1317</v>
      </c>
      <c r="K14" s="146">
        <v>59303.469893452173</v>
      </c>
      <c r="L14" s="146" t="s">
        <v>1317</v>
      </c>
      <c r="M14" s="146">
        <v>0.21617026579999998</v>
      </c>
      <c r="N14" s="146">
        <v>10.178763941250001</v>
      </c>
      <c r="O14" s="146" t="s">
        <v>1317</v>
      </c>
      <c r="P14" s="146">
        <v>13939.626090799999</v>
      </c>
      <c r="Q14" s="146">
        <v>114734.57107700343</v>
      </c>
      <c r="R14" s="146">
        <v>6.5808837905700006</v>
      </c>
      <c r="S14" s="146">
        <v>218089.34342265001</v>
      </c>
    </row>
    <row r="15" spans="1:19" s="7" customFormat="1" ht="15" customHeight="1">
      <c r="A15" s="155">
        <v>9</v>
      </c>
      <c r="B15" s="127" t="s">
        <v>695</v>
      </c>
      <c r="C15" s="127">
        <v>1564.728309367141</v>
      </c>
      <c r="D15" s="127">
        <v>5633.2551733258333</v>
      </c>
      <c r="E15" s="127">
        <v>0.95184998435200008</v>
      </c>
      <c r="F15" s="127">
        <v>150.55623241299099</v>
      </c>
      <c r="G15" s="127">
        <v>19991.426925032905</v>
      </c>
      <c r="H15" s="127" t="s">
        <v>1317</v>
      </c>
      <c r="I15" s="127">
        <v>4696.0059709302932</v>
      </c>
      <c r="J15" s="127">
        <v>175.93582623386999</v>
      </c>
      <c r="K15" s="127">
        <v>876.39441989554302</v>
      </c>
      <c r="L15" s="127">
        <v>714.69070224328493</v>
      </c>
      <c r="M15" s="127">
        <v>3685.3806073344931</v>
      </c>
      <c r="N15" s="127">
        <v>68364.185450932026</v>
      </c>
      <c r="O15" s="127" t="s">
        <v>1317</v>
      </c>
      <c r="P15" s="127">
        <v>41.421689451958997</v>
      </c>
      <c r="Q15" s="127">
        <v>52340.665662675892</v>
      </c>
      <c r="R15" s="127">
        <v>23557.723232784432</v>
      </c>
      <c r="S15" s="127">
        <v>181793.32205260501</v>
      </c>
    </row>
    <row r="16" spans="1:19" ht="15" customHeight="1">
      <c r="A16" s="156">
        <v>10</v>
      </c>
      <c r="B16" s="146" t="s">
        <v>87</v>
      </c>
      <c r="C16" s="146">
        <v>2596.3822495191662</v>
      </c>
      <c r="D16" s="146">
        <v>3815.6664677022118</v>
      </c>
      <c r="E16" s="146">
        <v>3302.2032416802604</v>
      </c>
      <c r="F16" s="146">
        <v>22358.001745402165</v>
      </c>
      <c r="G16" s="146">
        <v>2245.2519320930528</v>
      </c>
      <c r="H16" s="146" t="s">
        <v>1317</v>
      </c>
      <c r="I16" s="146">
        <v>14967.153634040778</v>
      </c>
      <c r="J16" s="146">
        <v>13276.539974718613</v>
      </c>
      <c r="K16" s="146">
        <v>15194.416444048311</v>
      </c>
      <c r="L16" s="146">
        <v>48406.016465588669</v>
      </c>
      <c r="M16" s="146" t="s">
        <v>1317</v>
      </c>
      <c r="N16" s="146">
        <v>0.38797466565699995</v>
      </c>
      <c r="O16" s="146" t="s">
        <v>1317</v>
      </c>
      <c r="P16" s="146">
        <v>15937.978687244868</v>
      </c>
      <c r="Q16" s="146">
        <v>1523.026750598799</v>
      </c>
      <c r="R16" s="146">
        <v>17778.310846447359</v>
      </c>
      <c r="S16" s="146">
        <v>161401.3364137499</v>
      </c>
    </row>
    <row r="17" spans="1:19" s="7" customFormat="1" ht="15" customHeight="1">
      <c r="A17" s="155">
        <v>11</v>
      </c>
      <c r="B17" s="127" t="s">
        <v>377</v>
      </c>
      <c r="C17" s="127">
        <v>673.62342822958692</v>
      </c>
      <c r="D17" s="127">
        <v>1188.2765643217781</v>
      </c>
      <c r="E17" s="127">
        <v>19.882680359961</v>
      </c>
      <c r="F17" s="127">
        <v>39923.40339396309</v>
      </c>
      <c r="G17" s="127">
        <v>98.448619841484998</v>
      </c>
      <c r="H17" s="127" t="s">
        <v>1317</v>
      </c>
      <c r="I17" s="127">
        <v>764.81966011897191</v>
      </c>
      <c r="J17" s="127">
        <v>2072.289120248603</v>
      </c>
      <c r="K17" s="127">
        <v>19306.693838275161</v>
      </c>
      <c r="L17" s="127">
        <v>46380.32483222783</v>
      </c>
      <c r="M17" s="127">
        <v>1918.7426301848482</v>
      </c>
      <c r="N17" s="127">
        <v>3683.294180060192</v>
      </c>
      <c r="O17" s="127" t="s">
        <v>1317</v>
      </c>
      <c r="P17" s="127">
        <v>6.0115792824660002</v>
      </c>
      <c r="Q17" s="127">
        <v>30644.20228823752</v>
      </c>
      <c r="R17" s="127">
        <v>556.46957241550001</v>
      </c>
      <c r="S17" s="127">
        <v>147236.482387767</v>
      </c>
    </row>
    <row r="18" spans="1:19" ht="15" customHeight="1">
      <c r="A18" s="156">
        <v>12</v>
      </c>
      <c r="B18" s="146" t="s">
        <v>88</v>
      </c>
      <c r="C18" s="146">
        <v>6.1034299926089997</v>
      </c>
      <c r="D18" s="146">
        <v>1.1289999986000001E-2</v>
      </c>
      <c r="E18" s="146" t="s">
        <v>1317</v>
      </c>
      <c r="F18" s="146" t="s">
        <v>1317</v>
      </c>
      <c r="G18" s="146">
        <v>256.45557633864604</v>
      </c>
      <c r="H18" s="146" t="s">
        <v>1317</v>
      </c>
      <c r="I18" s="146" t="s">
        <v>1317</v>
      </c>
      <c r="J18" s="146" t="s">
        <v>1317</v>
      </c>
      <c r="K18" s="146">
        <v>7175.8873165131545</v>
      </c>
      <c r="L18" s="146">
        <v>8.3817899323670009</v>
      </c>
      <c r="M18" s="146">
        <v>1861.9115248632172</v>
      </c>
      <c r="N18" s="146">
        <v>96622.586279333525</v>
      </c>
      <c r="O18" s="146" t="s">
        <v>1317</v>
      </c>
      <c r="P18" s="146" t="s">
        <v>1317</v>
      </c>
      <c r="Q18" s="146">
        <v>9366.8156207586708</v>
      </c>
      <c r="R18" s="146">
        <v>16903.205614808012</v>
      </c>
      <c r="S18" s="146">
        <v>132201.35844254019</v>
      </c>
    </row>
    <row r="19" spans="1:19" s="7" customFormat="1" ht="15" customHeight="1">
      <c r="A19" s="155">
        <v>13</v>
      </c>
      <c r="B19" s="127" t="s">
        <v>144</v>
      </c>
      <c r="C19" s="127" t="s">
        <v>1317</v>
      </c>
      <c r="D19" s="127" t="s">
        <v>1317</v>
      </c>
      <c r="E19" s="127" t="s">
        <v>1317</v>
      </c>
      <c r="F19" s="127" t="s">
        <v>1317</v>
      </c>
      <c r="G19" s="127" t="s">
        <v>1317</v>
      </c>
      <c r="H19" s="127" t="s">
        <v>1317</v>
      </c>
      <c r="I19" s="127" t="s">
        <v>1317</v>
      </c>
      <c r="J19" s="127" t="s">
        <v>1317</v>
      </c>
      <c r="K19" s="127">
        <v>111932.58744869949</v>
      </c>
      <c r="L19" s="127" t="s">
        <v>1317</v>
      </c>
      <c r="M19" s="127" t="s">
        <v>1317</v>
      </c>
      <c r="N19" s="127" t="s">
        <v>1317</v>
      </c>
      <c r="O19" s="127" t="s">
        <v>1317</v>
      </c>
      <c r="P19" s="127">
        <v>3420.8234547500001</v>
      </c>
      <c r="Q19" s="127">
        <v>234.91550125828701</v>
      </c>
      <c r="R19" s="127" t="s">
        <v>1317</v>
      </c>
      <c r="S19" s="127">
        <v>115588.32640470778</v>
      </c>
    </row>
    <row r="20" spans="1:19" ht="15" customHeight="1">
      <c r="A20" s="156">
        <v>14</v>
      </c>
      <c r="B20" s="146" t="s">
        <v>576</v>
      </c>
      <c r="C20" s="146" t="s">
        <v>1317</v>
      </c>
      <c r="D20" s="146" t="s">
        <v>1317</v>
      </c>
      <c r="E20" s="146">
        <v>3150.3376319494082</v>
      </c>
      <c r="F20" s="146">
        <v>2.9099994539999998E-3</v>
      </c>
      <c r="G20" s="146">
        <v>5464.5541108627276</v>
      </c>
      <c r="H20" s="146">
        <v>157.593976629342</v>
      </c>
      <c r="I20" s="146">
        <v>60535.898473975918</v>
      </c>
      <c r="J20" s="146" t="s">
        <v>1317</v>
      </c>
      <c r="K20" s="146" t="s">
        <v>1317</v>
      </c>
      <c r="L20" s="146" t="s">
        <v>1317</v>
      </c>
      <c r="M20" s="146">
        <v>3410.8344889876753</v>
      </c>
      <c r="N20" s="146" t="s">
        <v>1317</v>
      </c>
      <c r="O20" s="146">
        <v>14.710119979895</v>
      </c>
      <c r="P20" s="146" t="s">
        <v>1317</v>
      </c>
      <c r="Q20" s="146">
        <v>25485.910312015567</v>
      </c>
      <c r="R20" s="146" t="s">
        <v>1317</v>
      </c>
      <c r="S20" s="146">
        <v>98219.842024399986</v>
      </c>
    </row>
    <row r="21" spans="1:19" s="7" customFormat="1" ht="15" customHeight="1">
      <c r="A21" s="155">
        <v>15</v>
      </c>
      <c r="B21" s="127" t="s">
        <v>474</v>
      </c>
      <c r="C21" s="127" t="s">
        <v>1317</v>
      </c>
      <c r="D21" s="127">
        <v>26.97260369</v>
      </c>
      <c r="E21" s="127" t="s">
        <v>1317</v>
      </c>
      <c r="F21" s="127" t="s">
        <v>1317</v>
      </c>
      <c r="G21" s="127">
        <v>187.72249294999997</v>
      </c>
      <c r="H21" s="127">
        <v>49.802668869999998</v>
      </c>
      <c r="I21" s="127">
        <v>46534.927566484643</v>
      </c>
      <c r="J21" s="127">
        <v>6373.1374847899997</v>
      </c>
      <c r="K21" s="127" t="s">
        <v>1317</v>
      </c>
      <c r="L21" s="127">
        <v>1119.763708409195</v>
      </c>
      <c r="M21" s="127">
        <v>364.60730591786597</v>
      </c>
      <c r="N21" s="127" t="s">
        <v>1317</v>
      </c>
      <c r="O21" s="127" t="s">
        <v>1317</v>
      </c>
      <c r="P21" s="127">
        <v>5436.6098131193257</v>
      </c>
      <c r="Q21" s="127">
        <v>28139.123656728971</v>
      </c>
      <c r="R21" s="127">
        <v>1524.2060044</v>
      </c>
      <c r="S21" s="127">
        <v>89756.873305360001</v>
      </c>
    </row>
    <row r="22" spans="1:19" ht="15" customHeight="1">
      <c r="A22" s="156">
        <v>16</v>
      </c>
      <c r="B22" s="146" t="s">
        <v>111</v>
      </c>
      <c r="C22" s="146">
        <v>1421.229633749439</v>
      </c>
      <c r="D22" s="146">
        <v>36807.191821273256</v>
      </c>
      <c r="E22" s="146">
        <v>171.43507732790499</v>
      </c>
      <c r="F22" s="146">
        <v>34.186732735866002</v>
      </c>
      <c r="G22" s="146">
        <v>1925.9881572666091</v>
      </c>
      <c r="H22" s="146" t="s">
        <v>1317</v>
      </c>
      <c r="I22" s="146">
        <v>2213.360822057396</v>
      </c>
      <c r="J22" s="146">
        <v>2.6430259489509997</v>
      </c>
      <c r="K22" s="146">
        <v>109.879886780997</v>
      </c>
      <c r="L22" s="146">
        <v>15.185499743494001</v>
      </c>
      <c r="M22" s="146" t="s">
        <v>1317</v>
      </c>
      <c r="N22" s="146">
        <v>11740.466437705159</v>
      </c>
      <c r="O22" s="146" t="s">
        <v>1317</v>
      </c>
      <c r="P22" s="146">
        <v>2771.8044291700103</v>
      </c>
      <c r="Q22" s="146">
        <v>11238.197262315638</v>
      </c>
      <c r="R22" s="146">
        <v>687.81131322745398</v>
      </c>
      <c r="S22" s="146">
        <v>69139.380099302172</v>
      </c>
    </row>
    <row r="23" spans="1:19" s="7" customFormat="1" ht="15" customHeight="1">
      <c r="A23" s="155">
        <v>17</v>
      </c>
      <c r="B23" s="127" t="s">
        <v>803</v>
      </c>
      <c r="C23" s="127">
        <v>222.21220441532299</v>
      </c>
      <c r="D23" s="127">
        <v>798.58279808477107</v>
      </c>
      <c r="E23" s="127">
        <v>501.69676177705298</v>
      </c>
      <c r="F23" s="127">
        <v>388.15022880083103</v>
      </c>
      <c r="G23" s="127">
        <v>309.99135932107697</v>
      </c>
      <c r="H23" s="127" t="s">
        <v>1317</v>
      </c>
      <c r="I23" s="127">
        <v>580.90744480451406</v>
      </c>
      <c r="J23" s="127">
        <v>73.90271201594301</v>
      </c>
      <c r="K23" s="127">
        <v>24142.611358658269</v>
      </c>
      <c r="L23" s="127">
        <v>0.97490725190799998</v>
      </c>
      <c r="M23" s="127">
        <v>937.65107125314898</v>
      </c>
      <c r="N23" s="127">
        <v>5349.4375811927421</v>
      </c>
      <c r="O23" s="127">
        <v>1010.0361885844681</v>
      </c>
      <c r="P23" s="127">
        <v>15468.671418660135</v>
      </c>
      <c r="Q23" s="127">
        <v>16270.949990390271</v>
      </c>
      <c r="R23" s="127">
        <v>1519.5129822994879</v>
      </c>
      <c r="S23" s="127">
        <v>67575.289007509957</v>
      </c>
    </row>
    <row r="24" spans="1:19" ht="15" customHeight="1">
      <c r="A24" s="156">
        <v>18</v>
      </c>
      <c r="B24" s="146" t="s">
        <v>488</v>
      </c>
      <c r="C24" s="146">
        <v>4.1207009355880002</v>
      </c>
      <c r="D24" s="146">
        <v>405.55529820938199</v>
      </c>
      <c r="E24" s="146">
        <v>78.700107700570996</v>
      </c>
      <c r="F24" s="146">
        <v>33.782323666970001</v>
      </c>
      <c r="G24" s="146">
        <v>40.318651063040001</v>
      </c>
      <c r="H24" s="146" t="s">
        <v>1317</v>
      </c>
      <c r="I24" s="146">
        <v>369.66373015320403</v>
      </c>
      <c r="J24" s="146" t="s">
        <v>1317</v>
      </c>
      <c r="K24" s="146">
        <v>1561.144471139276</v>
      </c>
      <c r="L24" s="146">
        <v>26.586387706606001</v>
      </c>
      <c r="M24" s="146">
        <v>107.903949542475</v>
      </c>
      <c r="N24" s="146">
        <v>13569.652339968106</v>
      </c>
      <c r="O24" s="146" t="s">
        <v>1317</v>
      </c>
      <c r="P24" s="146">
        <v>36924.702322237863</v>
      </c>
      <c r="Q24" s="146">
        <v>9628.1347083887267</v>
      </c>
      <c r="R24" s="146">
        <v>3.3975527581739997</v>
      </c>
      <c r="S24" s="146">
        <v>62753.662543469974</v>
      </c>
    </row>
    <row r="25" spans="1:19" s="7" customFormat="1" ht="15" customHeight="1">
      <c r="A25" s="155">
        <v>19</v>
      </c>
      <c r="B25" s="127" t="s">
        <v>606</v>
      </c>
      <c r="C25" s="127">
        <v>5612.5555111842759</v>
      </c>
      <c r="D25" s="127">
        <v>11694.597573984291</v>
      </c>
      <c r="E25" s="127">
        <v>64.258398891455002</v>
      </c>
      <c r="F25" s="127">
        <v>12977.2601550748</v>
      </c>
      <c r="G25" s="127">
        <v>7727.3333346993704</v>
      </c>
      <c r="H25" s="127">
        <v>6.4650987961270001</v>
      </c>
      <c r="I25" s="127">
        <v>5037.125368607818</v>
      </c>
      <c r="J25" s="127" t="s">
        <v>1317</v>
      </c>
      <c r="K25" s="127">
        <v>10.207577313322</v>
      </c>
      <c r="L25" s="127">
        <v>378.81139399358699</v>
      </c>
      <c r="M25" s="127">
        <v>146.84474285227401</v>
      </c>
      <c r="N25" s="127">
        <v>14851.058611425946</v>
      </c>
      <c r="O25" s="127" t="s">
        <v>1317</v>
      </c>
      <c r="P25" s="127" t="s">
        <v>1317</v>
      </c>
      <c r="Q25" s="127">
        <v>3134.8803458725702</v>
      </c>
      <c r="R25" s="127" t="s">
        <v>1317</v>
      </c>
      <c r="S25" s="127">
        <v>61641.398112695832</v>
      </c>
    </row>
    <row r="26" spans="1:19" ht="15" customHeight="1">
      <c r="A26" s="156">
        <v>20</v>
      </c>
      <c r="B26" s="146" t="s">
        <v>187</v>
      </c>
      <c r="C26" s="146" t="s">
        <v>1317</v>
      </c>
      <c r="D26" s="146">
        <v>28.567189469999999</v>
      </c>
      <c r="E26" s="146" t="s">
        <v>1317</v>
      </c>
      <c r="F26" s="146">
        <v>2513.1773825374999</v>
      </c>
      <c r="G26" s="146" t="s">
        <v>1317</v>
      </c>
      <c r="H26" s="146" t="s">
        <v>1317</v>
      </c>
      <c r="I26" s="146">
        <v>5036.5970974992078</v>
      </c>
      <c r="J26" s="146">
        <v>4.1417799870969993</v>
      </c>
      <c r="K26" s="146">
        <v>51577.5840918955</v>
      </c>
      <c r="L26" s="146">
        <v>35.216026252995</v>
      </c>
      <c r="M26" s="146">
        <v>0.38343999880499996</v>
      </c>
      <c r="N26" s="146" t="s">
        <v>1317</v>
      </c>
      <c r="O26" s="146" t="s">
        <v>1317</v>
      </c>
      <c r="P26" s="146" t="s">
        <v>1317</v>
      </c>
      <c r="Q26" s="146">
        <v>580.61607915999991</v>
      </c>
      <c r="R26" s="146" t="s">
        <v>1317</v>
      </c>
      <c r="S26" s="146">
        <v>59776.283086801101</v>
      </c>
    </row>
    <row r="27" spans="1:19" s="7" customFormat="1" ht="15" customHeight="1">
      <c r="A27" s="155">
        <v>21</v>
      </c>
      <c r="B27" s="127" t="s">
        <v>676</v>
      </c>
      <c r="C27" s="127">
        <v>2127.2085367563941</v>
      </c>
      <c r="D27" s="127">
        <v>7581.2107915478755</v>
      </c>
      <c r="E27" s="127">
        <v>3040.5066680687955</v>
      </c>
      <c r="F27" s="127">
        <v>255.266171650334</v>
      </c>
      <c r="G27" s="127">
        <v>937.49650324411004</v>
      </c>
      <c r="H27" s="127" t="s">
        <v>1317</v>
      </c>
      <c r="I27" s="127">
        <v>1586.9022301890302</v>
      </c>
      <c r="J27" s="127">
        <v>54.790766691768994</v>
      </c>
      <c r="K27" s="127">
        <v>6658.3647865958737</v>
      </c>
      <c r="L27" s="127">
        <v>235.82252878357102</v>
      </c>
      <c r="M27" s="127">
        <v>517.02999521362301</v>
      </c>
      <c r="N27" s="127">
        <v>975.21449218049997</v>
      </c>
      <c r="O27" s="127">
        <v>105.42734165065902</v>
      </c>
      <c r="P27" s="127">
        <v>7355.4435428516626</v>
      </c>
      <c r="Q27" s="127">
        <v>10831.206395102301</v>
      </c>
      <c r="R27" s="127">
        <v>9718.0574039447874</v>
      </c>
      <c r="S27" s="127">
        <v>51979.948154471291</v>
      </c>
    </row>
    <row r="28" spans="1:19" ht="15" customHeight="1">
      <c r="A28" s="156">
        <v>22</v>
      </c>
      <c r="B28" s="146" t="s">
        <v>321</v>
      </c>
      <c r="C28" s="146">
        <v>1002.962265369507</v>
      </c>
      <c r="D28" s="146">
        <v>7362.5864425957061</v>
      </c>
      <c r="E28" s="146">
        <v>970.94411827830902</v>
      </c>
      <c r="F28" s="146">
        <v>8814.6187931300647</v>
      </c>
      <c r="G28" s="146">
        <v>22062.443857255083</v>
      </c>
      <c r="H28" s="146">
        <v>3843.8684236902559</v>
      </c>
      <c r="I28" s="146">
        <v>433.21575508313504</v>
      </c>
      <c r="J28" s="146">
        <v>158.71231944798203</v>
      </c>
      <c r="K28" s="146">
        <v>255.75347457563998</v>
      </c>
      <c r="L28" s="146">
        <v>10.759864686253</v>
      </c>
      <c r="M28" s="146">
        <v>0.95632750095200003</v>
      </c>
      <c r="N28" s="146">
        <v>1191.4376107080418</v>
      </c>
      <c r="O28" s="146" t="s">
        <v>1317</v>
      </c>
      <c r="P28" s="146">
        <v>2.3473579201880002</v>
      </c>
      <c r="Q28" s="146">
        <v>3789.309116626991</v>
      </c>
      <c r="R28" s="146" t="s">
        <v>1317</v>
      </c>
      <c r="S28" s="146">
        <v>49899.915726868094</v>
      </c>
    </row>
    <row r="29" spans="1:19" s="7" customFormat="1" ht="15" customHeight="1">
      <c r="A29" s="155">
        <v>23</v>
      </c>
      <c r="B29" s="127" t="s">
        <v>831</v>
      </c>
      <c r="C29" s="127" t="s">
        <v>1317</v>
      </c>
      <c r="D29" s="127" t="s">
        <v>1317</v>
      </c>
      <c r="E29" s="127" t="s">
        <v>1317</v>
      </c>
      <c r="F29" s="127" t="s">
        <v>1317</v>
      </c>
      <c r="G29" s="127" t="s">
        <v>1317</v>
      </c>
      <c r="H29" s="127" t="s">
        <v>1317</v>
      </c>
      <c r="I29" s="127">
        <v>605.94049161308999</v>
      </c>
      <c r="J29" s="127">
        <v>89.644451333770007</v>
      </c>
      <c r="K29" s="127">
        <v>2711.0853526291244</v>
      </c>
      <c r="L29" s="127">
        <v>37659.271506160003</v>
      </c>
      <c r="M29" s="127">
        <v>896.16262249405202</v>
      </c>
      <c r="N29" s="127">
        <v>1179.5746750200001</v>
      </c>
      <c r="O29" s="127" t="s">
        <v>1317</v>
      </c>
      <c r="P29" s="127">
        <v>2819.04172522</v>
      </c>
      <c r="Q29" s="127">
        <v>1764.9048595087668</v>
      </c>
      <c r="R29" s="127">
        <v>199.08088932119</v>
      </c>
      <c r="S29" s="127">
        <v>47924.706573299991</v>
      </c>
    </row>
    <row r="30" spans="1:19" ht="15" customHeight="1">
      <c r="A30" s="156">
        <v>24</v>
      </c>
      <c r="B30" s="146" t="s">
        <v>691</v>
      </c>
      <c r="C30" s="146">
        <v>1108.1717165699999</v>
      </c>
      <c r="D30" s="146">
        <v>28996.013652223217</v>
      </c>
      <c r="E30" s="146">
        <v>1199.5067564746989</v>
      </c>
      <c r="F30" s="146">
        <v>1083.410754678255</v>
      </c>
      <c r="G30" s="146">
        <v>219.80080086173999</v>
      </c>
      <c r="H30" s="146" t="s">
        <v>1317</v>
      </c>
      <c r="I30" s="146">
        <v>0.12600485656499999</v>
      </c>
      <c r="J30" s="146" t="s">
        <v>1317</v>
      </c>
      <c r="K30" s="146" t="s">
        <v>1317</v>
      </c>
      <c r="L30" s="146" t="s">
        <v>1317</v>
      </c>
      <c r="M30" s="146">
        <v>3.1269999088000003E-2</v>
      </c>
      <c r="N30" s="146">
        <v>2679.6588400301453</v>
      </c>
      <c r="O30" s="146" t="s">
        <v>1317</v>
      </c>
      <c r="P30" s="146">
        <v>229.17198660249201</v>
      </c>
      <c r="Q30" s="146">
        <v>5786.8153697237822</v>
      </c>
      <c r="R30" s="146">
        <v>6.872531006849</v>
      </c>
      <c r="S30" s="146">
        <v>41309.57968302683</v>
      </c>
    </row>
    <row r="31" spans="1:19" s="7" customFormat="1" ht="15" customHeight="1">
      <c r="A31" s="155">
        <v>25</v>
      </c>
      <c r="B31" s="127" t="s">
        <v>599</v>
      </c>
      <c r="C31" s="127">
        <v>21.932129995495</v>
      </c>
      <c r="D31" s="127">
        <v>1107.5615674350108</v>
      </c>
      <c r="E31" s="127">
        <v>0.23194999944899999</v>
      </c>
      <c r="F31" s="127">
        <v>2180.5323544808521</v>
      </c>
      <c r="G31" s="127">
        <v>403.49775962212902</v>
      </c>
      <c r="H31" s="127" t="s">
        <v>1317</v>
      </c>
      <c r="I31" s="127">
        <v>138.44184999800299</v>
      </c>
      <c r="J31" s="127">
        <v>120.883199946237</v>
      </c>
      <c r="K31" s="127">
        <v>7265.4549320580818</v>
      </c>
      <c r="L31" s="127">
        <v>867.74590987110992</v>
      </c>
      <c r="M31" s="127">
        <v>171.71066996377201</v>
      </c>
      <c r="N31" s="127">
        <v>3897.7588084590229</v>
      </c>
      <c r="O31" s="127">
        <v>16.774449913202002</v>
      </c>
      <c r="P31" s="127">
        <v>2167.0853301704001</v>
      </c>
      <c r="Q31" s="127">
        <v>20798.733590690616</v>
      </c>
      <c r="R31" s="127">
        <v>179.176365460749</v>
      </c>
      <c r="S31" s="127">
        <v>39337.52086806413</v>
      </c>
    </row>
    <row r="32" spans="1:19" ht="15" customHeight="1">
      <c r="A32" s="156">
        <v>26</v>
      </c>
      <c r="B32" s="146" t="s">
        <v>12</v>
      </c>
      <c r="C32" s="146">
        <v>256.18886028758999</v>
      </c>
      <c r="D32" s="146">
        <v>550.391319866549</v>
      </c>
      <c r="E32" s="146" t="s">
        <v>1317</v>
      </c>
      <c r="F32" s="146">
        <v>4690.4999255242446</v>
      </c>
      <c r="G32" s="146">
        <v>977.51450810915298</v>
      </c>
      <c r="H32" s="146" t="s">
        <v>1317</v>
      </c>
      <c r="I32" s="146">
        <v>3.4815700039079998</v>
      </c>
      <c r="J32" s="146" t="s">
        <v>1317</v>
      </c>
      <c r="K32" s="146">
        <v>244.446153832981</v>
      </c>
      <c r="L32" s="146">
        <v>6.2578200058249998</v>
      </c>
      <c r="M32" s="146">
        <v>160.37909800289898</v>
      </c>
      <c r="N32" s="146">
        <v>4041.0919747905687</v>
      </c>
      <c r="O32" s="146" t="s">
        <v>1317</v>
      </c>
      <c r="P32" s="146" t="s">
        <v>1317</v>
      </c>
      <c r="Q32" s="146">
        <v>25944.29465902656</v>
      </c>
      <c r="R32" s="146">
        <v>20.257090029869001</v>
      </c>
      <c r="S32" s="146">
        <v>36894.802979480148</v>
      </c>
    </row>
    <row r="33" spans="1:19" s="7" customFormat="1" ht="15" customHeight="1">
      <c r="A33" s="155">
        <v>27</v>
      </c>
      <c r="B33" s="127" t="s">
        <v>58</v>
      </c>
      <c r="C33" s="127">
        <v>355.74873220826299</v>
      </c>
      <c r="D33" s="127">
        <v>536.51196417404594</v>
      </c>
      <c r="E33" s="127">
        <v>106.026829757396</v>
      </c>
      <c r="F33" s="127">
        <v>1112.5218019196141</v>
      </c>
      <c r="G33" s="127">
        <v>1947.927752709785</v>
      </c>
      <c r="H33" s="127" t="s">
        <v>1317</v>
      </c>
      <c r="I33" s="127">
        <v>6.9266599545280005</v>
      </c>
      <c r="J33" s="127">
        <v>2.3E-3</v>
      </c>
      <c r="K33" s="127">
        <v>1041.5177683243751</v>
      </c>
      <c r="L33" s="127">
        <v>12.366470060967</v>
      </c>
      <c r="M33" s="127">
        <v>286.467110494623</v>
      </c>
      <c r="N33" s="127">
        <v>12323.266508656963</v>
      </c>
      <c r="O33" s="127">
        <v>1.0130000005000001E-2</v>
      </c>
      <c r="P33" s="127">
        <v>136.34786029860101</v>
      </c>
      <c r="Q33" s="127">
        <v>13735.681732297951</v>
      </c>
      <c r="R33" s="127">
        <v>3919.4366671430207</v>
      </c>
      <c r="S33" s="127">
        <v>35520.760288000136</v>
      </c>
    </row>
    <row r="34" spans="1:19" ht="15" customHeight="1">
      <c r="A34" s="156">
        <v>28</v>
      </c>
      <c r="B34" s="146" t="s">
        <v>830</v>
      </c>
      <c r="C34" s="146" t="s">
        <v>1317</v>
      </c>
      <c r="D34" s="146" t="s">
        <v>1317</v>
      </c>
      <c r="E34" s="146" t="s">
        <v>1317</v>
      </c>
      <c r="F34" s="146" t="s">
        <v>1317</v>
      </c>
      <c r="G34" s="146">
        <v>110.73517323</v>
      </c>
      <c r="H34" s="146" t="s">
        <v>1317</v>
      </c>
      <c r="I34" s="146">
        <v>7790.2482527100001</v>
      </c>
      <c r="J34" s="146">
        <v>10.977701199999998</v>
      </c>
      <c r="K34" s="146">
        <v>7233.5390682799998</v>
      </c>
      <c r="L34" s="146">
        <v>329.37490918999998</v>
      </c>
      <c r="M34" s="146" t="s">
        <v>1317</v>
      </c>
      <c r="N34" s="146">
        <v>7.1783568899999999</v>
      </c>
      <c r="O34" s="146" t="s">
        <v>1317</v>
      </c>
      <c r="P34" s="146">
        <v>8375.8070954300001</v>
      </c>
      <c r="Q34" s="146">
        <v>10444.638166899998</v>
      </c>
      <c r="R34" s="146">
        <v>271.69842667</v>
      </c>
      <c r="S34" s="146">
        <v>34574.197150500004</v>
      </c>
    </row>
    <row r="35" spans="1:19" s="7" customFormat="1" ht="15" customHeight="1">
      <c r="A35" s="155">
        <v>29</v>
      </c>
      <c r="B35" s="127" t="s">
        <v>77</v>
      </c>
      <c r="C35" s="127">
        <v>139.191460024035</v>
      </c>
      <c r="D35" s="127">
        <v>780.50789942027109</v>
      </c>
      <c r="E35" s="127">
        <v>886.15804048727205</v>
      </c>
      <c r="F35" s="127">
        <v>688.94310689123495</v>
      </c>
      <c r="G35" s="127">
        <v>5761.651408882718</v>
      </c>
      <c r="H35" s="127" t="s">
        <v>1317</v>
      </c>
      <c r="I35" s="127">
        <v>15.894918166156</v>
      </c>
      <c r="J35" s="127" t="s">
        <v>1317</v>
      </c>
      <c r="K35" s="127">
        <v>277.92811919900902</v>
      </c>
      <c r="L35" s="127">
        <v>300.74087987474604</v>
      </c>
      <c r="M35" s="127">
        <v>128.73643605599099</v>
      </c>
      <c r="N35" s="127">
        <v>14690.571817301985</v>
      </c>
      <c r="O35" s="127">
        <v>445.804320445484</v>
      </c>
      <c r="P35" s="127">
        <v>5.7075521402700007</v>
      </c>
      <c r="Q35" s="127">
        <v>9108.0950349835202</v>
      </c>
      <c r="R35" s="127">
        <v>210.24323829539401</v>
      </c>
      <c r="S35" s="127">
        <v>33440.174232168079</v>
      </c>
    </row>
    <row r="36" spans="1:19" ht="15" customHeight="1">
      <c r="A36" s="156">
        <v>30</v>
      </c>
      <c r="B36" s="146" t="s">
        <v>693</v>
      </c>
      <c r="C36" s="146" t="s">
        <v>1317</v>
      </c>
      <c r="D36" s="146" t="s">
        <v>1317</v>
      </c>
      <c r="E36" s="146" t="s">
        <v>1317</v>
      </c>
      <c r="F36" s="146" t="s">
        <v>1317</v>
      </c>
      <c r="G36" s="146" t="s">
        <v>1317</v>
      </c>
      <c r="H36" s="146" t="s">
        <v>1317</v>
      </c>
      <c r="I36" s="146">
        <v>12963.784424290185</v>
      </c>
      <c r="J36" s="146">
        <v>1.859350320041</v>
      </c>
      <c r="K36" s="146">
        <v>1012.158689853257</v>
      </c>
      <c r="L36" s="146">
        <v>33.675080710021</v>
      </c>
      <c r="M36" s="146">
        <v>8.2242921010690004</v>
      </c>
      <c r="N36" s="146">
        <v>1.635342050047</v>
      </c>
      <c r="O36" s="146" t="s">
        <v>1317</v>
      </c>
      <c r="P36" s="146">
        <v>497.247396759656</v>
      </c>
      <c r="Q36" s="146">
        <v>18160.995538994022</v>
      </c>
      <c r="R36" s="146">
        <v>669.10354016169106</v>
      </c>
      <c r="S36" s="146">
        <v>33348.683655239991</v>
      </c>
    </row>
    <row r="37" spans="1:19" s="7" customFormat="1" ht="15" customHeight="1">
      <c r="A37" s="155">
        <v>31</v>
      </c>
      <c r="B37" s="127" t="s">
        <v>718</v>
      </c>
      <c r="C37" s="127" t="s">
        <v>1317</v>
      </c>
      <c r="D37" s="127" t="s">
        <v>1317</v>
      </c>
      <c r="E37" s="127" t="s">
        <v>1317</v>
      </c>
      <c r="F37" s="127" t="s">
        <v>1317</v>
      </c>
      <c r="G37" s="127">
        <v>1459.43756919006</v>
      </c>
      <c r="H37" s="127" t="s">
        <v>1317</v>
      </c>
      <c r="I37" s="127">
        <v>1200.5870752152759</v>
      </c>
      <c r="J37" s="127">
        <v>467.91244406364103</v>
      </c>
      <c r="K37" s="127">
        <v>16597.590062097628</v>
      </c>
      <c r="L37" s="127">
        <v>8915.6625581964254</v>
      </c>
      <c r="M37" s="127">
        <v>347.02853023849798</v>
      </c>
      <c r="N37" s="127">
        <v>864.50088510515798</v>
      </c>
      <c r="O37" s="127" t="s">
        <v>1317</v>
      </c>
      <c r="P37" s="127">
        <v>113.26501836919699</v>
      </c>
      <c r="Q37" s="127">
        <v>2542.9130429799625</v>
      </c>
      <c r="R37" s="127">
        <v>59.843965959999998</v>
      </c>
      <c r="S37" s="127">
        <v>32568.741151415848</v>
      </c>
    </row>
    <row r="38" spans="1:19" ht="15" customHeight="1">
      <c r="A38" s="156">
        <v>32</v>
      </c>
      <c r="B38" s="146" t="s">
        <v>148</v>
      </c>
      <c r="C38" s="146" t="s">
        <v>1317</v>
      </c>
      <c r="D38" s="146" t="s">
        <v>1317</v>
      </c>
      <c r="E38" s="146" t="s">
        <v>1317</v>
      </c>
      <c r="F38" s="146" t="s">
        <v>1317</v>
      </c>
      <c r="G38" s="146">
        <v>250.32883541999999</v>
      </c>
      <c r="H38" s="146" t="s">
        <v>1317</v>
      </c>
      <c r="I38" s="146">
        <v>13557.791993479999</v>
      </c>
      <c r="J38" s="146" t="s">
        <v>1317</v>
      </c>
      <c r="K38" s="146" t="s">
        <v>1317</v>
      </c>
      <c r="L38" s="146" t="s">
        <v>1317</v>
      </c>
      <c r="M38" s="146">
        <v>21.392528840000001</v>
      </c>
      <c r="N38" s="146" t="s">
        <v>1317</v>
      </c>
      <c r="O38" s="146">
        <v>16333.313035069999</v>
      </c>
      <c r="P38" s="146" t="s">
        <v>1317</v>
      </c>
      <c r="Q38" s="146">
        <v>74.193048269999991</v>
      </c>
      <c r="R38" s="146">
        <v>38.227154890000001</v>
      </c>
      <c r="S38" s="146">
        <v>30275.246595969998</v>
      </c>
    </row>
    <row r="39" spans="1:19" s="7" customFormat="1" ht="15" customHeight="1">
      <c r="A39" s="155">
        <v>33</v>
      </c>
      <c r="B39" s="127" t="s">
        <v>1404</v>
      </c>
      <c r="C39" s="127">
        <v>319.95462031876394</v>
      </c>
      <c r="D39" s="127">
        <v>3351.5472244872249</v>
      </c>
      <c r="E39" s="127">
        <v>33.285970014427001</v>
      </c>
      <c r="F39" s="127">
        <v>403.63589297504399</v>
      </c>
      <c r="G39" s="127">
        <v>485.20611418883095</v>
      </c>
      <c r="H39" s="127" t="s">
        <v>1317</v>
      </c>
      <c r="I39" s="127">
        <v>4473.8680276659388</v>
      </c>
      <c r="J39" s="127">
        <v>229.38055957867499</v>
      </c>
      <c r="K39" s="127">
        <v>10033.466609598903</v>
      </c>
      <c r="L39" s="127">
        <v>106.2588120761</v>
      </c>
      <c r="M39" s="127">
        <v>1013.427681693025</v>
      </c>
      <c r="N39" s="127">
        <v>2350.038163987409</v>
      </c>
      <c r="O39" s="127" t="s">
        <v>1317</v>
      </c>
      <c r="P39" s="127">
        <v>45.429086090000006</v>
      </c>
      <c r="Q39" s="127">
        <v>3867.4611878584692</v>
      </c>
      <c r="R39" s="127">
        <v>1659.6794964100002</v>
      </c>
      <c r="S39" s="127">
        <v>28372.639446942812</v>
      </c>
    </row>
    <row r="40" spans="1:19" ht="15" customHeight="1">
      <c r="A40" s="156">
        <v>34</v>
      </c>
      <c r="B40" s="146" t="s">
        <v>362</v>
      </c>
      <c r="C40" s="146">
        <v>382.96641863145203</v>
      </c>
      <c r="D40" s="146">
        <v>1275.5244959350869</v>
      </c>
      <c r="E40" s="146" t="s">
        <v>1317</v>
      </c>
      <c r="F40" s="146">
        <v>1231.5651308802198</v>
      </c>
      <c r="G40" s="146">
        <v>2081.4050846741211</v>
      </c>
      <c r="H40" s="146" t="s">
        <v>1317</v>
      </c>
      <c r="I40" s="146">
        <v>244.16486493257</v>
      </c>
      <c r="J40" s="146">
        <v>20.327747149999997</v>
      </c>
      <c r="K40" s="146">
        <v>6807.7084699165389</v>
      </c>
      <c r="L40" s="146">
        <v>59.768514447671997</v>
      </c>
      <c r="M40" s="146">
        <v>552.41774379139497</v>
      </c>
      <c r="N40" s="146">
        <v>2814.4422696754691</v>
      </c>
      <c r="O40" s="146" t="s">
        <v>1317</v>
      </c>
      <c r="P40" s="146" t="s">
        <v>1317</v>
      </c>
      <c r="Q40" s="146">
        <v>12461.698500481418</v>
      </c>
      <c r="R40" s="146">
        <v>335.87312491156194</v>
      </c>
      <c r="S40" s="146">
        <v>28267.862365427503</v>
      </c>
    </row>
    <row r="41" spans="1:19" s="7" customFormat="1" ht="15" customHeight="1">
      <c r="A41" s="155">
        <v>35</v>
      </c>
      <c r="B41" s="127" t="s">
        <v>376</v>
      </c>
      <c r="C41" s="127">
        <v>285.85897342074799</v>
      </c>
      <c r="D41" s="127">
        <v>143.30091925256801</v>
      </c>
      <c r="E41" s="127" t="s">
        <v>1317</v>
      </c>
      <c r="F41" s="127">
        <v>2360.392172540578</v>
      </c>
      <c r="G41" s="127">
        <v>215.481778992746</v>
      </c>
      <c r="H41" s="127" t="s">
        <v>1317</v>
      </c>
      <c r="I41" s="127">
        <v>87.729731973996991</v>
      </c>
      <c r="J41" s="127" t="s">
        <v>1317</v>
      </c>
      <c r="K41" s="127">
        <v>3271.141261761722</v>
      </c>
      <c r="L41" s="127">
        <v>17.901020357367003</v>
      </c>
      <c r="M41" s="127">
        <v>26.320480564546997</v>
      </c>
      <c r="N41" s="127">
        <v>3519.5204834201909</v>
      </c>
      <c r="O41" s="127" t="s">
        <v>1317</v>
      </c>
      <c r="P41" s="127">
        <v>11.440352598438</v>
      </c>
      <c r="Q41" s="127">
        <v>4568.1345991154367</v>
      </c>
      <c r="R41" s="127">
        <v>12086.151154517454</v>
      </c>
      <c r="S41" s="127">
        <v>26593.372928515793</v>
      </c>
    </row>
    <row r="42" spans="1:19" ht="15" customHeight="1">
      <c r="A42" s="156">
        <v>36</v>
      </c>
      <c r="B42" s="146" t="s">
        <v>565</v>
      </c>
      <c r="C42" s="146">
        <v>1315.5127165805659</v>
      </c>
      <c r="D42" s="146">
        <v>684.09966540188202</v>
      </c>
      <c r="E42" s="146">
        <v>199.759654228399</v>
      </c>
      <c r="F42" s="146">
        <v>786.148531763812</v>
      </c>
      <c r="G42" s="146">
        <v>888.628213686187</v>
      </c>
      <c r="H42" s="146" t="s">
        <v>1317</v>
      </c>
      <c r="I42" s="146">
        <v>1.452939981481</v>
      </c>
      <c r="J42" s="146">
        <v>1.2875400512540001</v>
      </c>
      <c r="K42" s="146">
        <v>5.9560601776830007</v>
      </c>
      <c r="L42" s="146">
        <v>32.825732068514</v>
      </c>
      <c r="M42" s="146">
        <v>419.24795404764404</v>
      </c>
      <c r="N42" s="146">
        <v>1558.0885223531152</v>
      </c>
      <c r="O42" s="146" t="s">
        <v>1317</v>
      </c>
      <c r="P42" s="146">
        <v>66.696729403329996</v>
      </c>
      <c r="Q42" s="146">
        <v>952.59281240309701</v>
      </c>
      <c r="R42" s="146">
        <v>19383.250179999999</v>
      </c>
      <c r="S42" s="146">
        <v>26295.547252146964</v>
      </c>
    </row>
    <row r="43" spans="1:19" s="7" customFormat="1" ht="15" customHeight="1">
      <c r="A43" s="155">
        <v>37</v>
      </c>
      <c r="B43" s="127" t="s">
        <v>1003</v>
      </c>
      <c r="C43" s="127" t="s">
        <v>1317</v>
      </c>
      <c r="D43" s="127" t="s">
        <v>1317</v>
      </c>
      <c r="E43" s="127" t="s">
        <v>1317</v>
      </c>
      <c r="F43" s="127" t="s">
        <v>1317</v>
      </c>
      <c r="G43" s="127" t="s">
        <v>1317</v>
      </c>
      <c r="H43" s="127" t="s">
        <v>1317</v>
      </c>
      <c r="I43" s="127">
        <v>692.57125043048597</v>
      </c>
      <c r="J43" s="127" t="s">
        <v>1317</v>
      </c>
      <c r="K43" s="127">
        <v>601.41749078839598</v>
      </c>
      <c r="L43" s="127">
        <v>94.853449260000005</v>
      </c>
      <c r="M43" s="127" t="s">
        <v>1317</v>
      </c>
      <c r="N43" s="127">
        <v>77.903224156878991</v>
      </c>
      <c r="O43" s="127" t="s">
        <v>1317</v>
      </c>
      <c r="P43" s="127">
        <v>22233.34860453564</v>
      </c>
      <c r="Q43" s="127">
        <v>812.185604738596</v>
      </c>
      <c r="R43" s="127" t="s">
        <v>1317</v>
      </c>
      <c r="S43" s="127">
        <v>24512.279623909995</v>
      </c>
    </row>
    <row r="44" spans="1:19" ht="15" customHeight="1">
      <c r="A44" s="156">
        <v>38</v>
      </c>
      <c r="B44" s="146" t="s">
        <v>918</v>
      </c>
      <c r="C44" s="146">
        <v>1038.7105619024089</v>
      </c>
      <c r="D44" s="146">
        <v>2759.564585109214</v>
      </c>
      <c r="E44" s="146">
        <v>51.076866430000003</v>
      </c>
      <c r="F44" s="146">
        <v>423.04763199541901</v>
      </c>
      <c r="G44" s="146">
        <v>4405.8012578049374</v>
      </c>
      <c r="H44" s="146" t="s">
        <v>1317</v>
      </c>
      <c r="I44" s="146">
        <v>14.482532844297999</v>
      </c>
      <c r="J44" s="146">
        <v>19.612169480000002</v>
      </c>
      <c r="K44" s="146">
        <v>117.508204709935</v>
      </c>
      <c r="L44" s="146">
        <v>1.51822121909</v>
      </c>
      <c r="M44" s="146">
        <v>20.721727811145001</v>
      </c>
      <c r="N44" s="146">
        <v>3327.4143621892999</v>
      </c>
      <c r="O44" s="146" t="s">
        <v>1317</v>
      </c>
      <c r="P44" s="146" t="s">
        <v>1317</v>
      </c>
      <c r="Q44" s="146">
        <v>11055.522640332927</v>
      </c>
      <c r="R44" s="146">
        <v>414.74712073021101</v>
      </c>
      <c r="S44" s="146">
        <v>23649.727882558887</v>
      </c>
    </row>
    <row r="45" spans="1:19" s="7" customFormat="1" ht="15" customHeight="1">
      <c r="A45" s="155">
        <v>39</v>
      </c>
      <c r="B45" s="127" t="s">
        <v>262</v>
      </c>
      <c r="C45" s="127" t="s">
        <v>1317</v>
      </c>
      <c r="D45" s="127" t="s">
        <v>1317</v>
      </c>
      <c r="E45" s="127" t="s">
        <v>1317</v>
      </c>
      <c r="F45" s="127">
        <v>24.535120543550001</v>
      </c>
      <c r="G45" s="127">
        <v>772.51977355258998</v>
      </c>
      <c r="H45" s="127" t="s">
        <v>1317</v>
      </c>
      <c r="I45" s="127">
        <v>1525.5945126658339</v>
      </c>
      <c r="J45" s="127">
        <v>4.4835980865869995</v>
      </c>
      <c r="K45" s="127">
        <v>10142.448549538089</v>
      </c>
      <c r="L45" s="127">
        <v>1610.5630875520899</v>
      </c>
      <c r="M45" s="127">
        <v>29.887538538848002</v>
      </c>
      <c r="N45" s="127">
        <v>1098.5848878769332</v>
      </c>
      <c r="O45" s="127" t="s">
        <v>1317</v>
      </c>
      <c r="P45" s="127">
        <v>595.42758033707594</v>
      </c>
      <c r="Q45" s="127">
        <v>5523.650110218221</v>
      </c>
      <c r="R45" s="127">
        <v>2092.051284883376</v>
      </c>
      <c r="S45" s="127">
        <v>23419.746043793191</v>
      </c>
    </row>
    <row r="46" spans="1:19" ht="15" customHeight="1">
      <c r="A46" s="156">
        <v>40</v>
      </c>
      <c r="B46" s="146" t="s">
        <v>410</v>
      </c>
      <c r="C46" s="146" t="s">
        <v>1317</v>
      </c>
      <c r="D46" s="146" t="s">
        <v>1317</v>
      </c>
      <c r="E46" s="146" t="s">
        <v>1317</v>
      </c>
      <c r="F46" s="146" t="s">
        <v>1317</v>
      </c>
      <c r="G46" s="146" t="s">
        <v>1317</v>
      </c>
      <c r="H46" s="146">
        <v>153.20128056496199</v>
      </c>
      <c r="I46" s="146" t="s">
        <v>1317</v>
      </c>
      <c r="J46" s="146" t="s">
        <v>1317</v>
      </c>
      <c r="K46" s="146" t="s">
        <v>1317</v>
      </c>
      <c r="L46" s="146" t="s">
        <v>1317</v>
      </c>
      <c r="M46" s="146" t="s">
        <v>1317</v>
      </c>
      <c r="N46" s="146" t="s">
        <v>1317</v>
      </c>
      <c r="O46" s="146" t="s">
        <v>1317</v>
      </c>
      <c r="P46" s="146">
        <v>22502.161583675039</v>
      </c>
      <c r="Q46" s="146">
        <v>229.04922680000001</v>
      </c>
      <c r="R46" s="146" t="s">
        <v>1317</v>
      </c>
      <c r="S46" s="146">
        <v>22884.412091040002</v>
      </c>
    </row>
    <row r="47" spans="1:19" s="7" customFormat="1" ht="15" customHeight="1">
      <c r="A47" s="155">
        <v>41</v>
      </c>
      <c r="B47" s="127" t="s">
        <v>401</v>
      </c>
      <c r="C47" s="127" t="s">
        <v>1317</v>
      </c>
      <c r="D47" s="127" t="s">
        <v>1317</v>
      </c>
      <c r="E47" s="127" t="s">
        <v>1317</v>
      </c>
      <c r="F47" s="127">
        <v>1831.3789918073739</v>
      </c>
      <c r="G47" s="127">
        <v>538.47262302448996</v>
      </c>
      <c r="H47" s="127" t="s">
        <v>1317</v>
      </c>
      <c r="I47" s="127">
        <v>5.4287897199320003</v>
      </c>
      <c r="J47" s="127">
        <v>24.093219558343002</v>
      </c>
      <c r="K47" s="127">
        <v>63.106369493121001</v>
      </c>
      <c r="L47" s="127">
        <v>226.87899881043199</v>
      </c>
      <c r="M47" s="127">
        <v>35.407189628558001</v>
      </c>
      <c r="N47" s="127">
        <v>39.425824637216003</v>
      </c>
      <c r="O47" s="127" t="s">
        <v>1317</v>
      </c>
      <c r="P47" s="127" t="s">
        <v>1317</v>
      </c>
      <c r="Q47" s="127">
        <v>18189.734466550919</v>
      </c>
      <c r="R47" s="127" t="s">
        <v>1317</v>
      </c>
      <c r="S47" s="127">
        <v>20953.926473230385</v>
      </c>
    </row>
    <row r="48" spans="1:19" ht="15" customHeight="1">
      <c r="A48" s="156">
        <v>42</v>
      </c>
      <c r="B48" s="146" t="s">
        <v>943</v>
      </c>
      <c r="C48" s="146" t="s">
        <v>1317</v>
      </c>
      <c r="D48" s="146" t="s">
        <v>1317</v>
      </c>
      <c r="E48" s="146" t="s">
        <v>1317</v>
      </c>
      <c r="F48" s="146" t="s">
        <v>1317</v>
      </c>
      <c r="G48" s="146" t="s">
        <v>1317</v>
      </c>
      <c r="H48" s="146" t="s">
        <v>1317</v>
      </c>
      <c r="I48" s="146" t="s">
        <v>1317</v>
      </c>
      <c r="J48" s="146" t="s">
        <v>1317</v>
      </c>
      <c r="K48" s="146" t="s">
        <v>1317</v>
      </c>
      <c r="L48" s="146" t="s">
        <v>1317</v>
      </c>
      <c r="M48" s="146" t="s">
        <v>1317</v>
      </c>
      <c r="N48" s="146" t="s">
        <v>1317</v>
      </c>
      <c r="O48" s="146" t="s">
        <v>1317</v>
      </c>
      <c r="P48" s="146" t="s">
        <v>1317</v>
      </c>
      <c r="Q48" s="146" t="s">
        <v>1317</v>
      </c>
      <c r="R48" s="146">
        <v>20896.188918380001</v>
      </c>
      <c r="S48" s="146">
        <v>20896.188918380001</v>
      </c>
    </row>
    <row r="49" spans="1:19" s="7" customFormat="1" ht="15" customHeight="1">
      <c r="A49" s="155">
        <v>43</v>
      </c>
      <c r="B49" s="127" t="s">
        <v>512</v>
      </c>
      <c r="C49" s="127" t="s">
        <v>1317</v>
      </c>
      <c r="D49" s="127" t="s">
        <v>1317</v>
      </c>
      <c r="E49" s="127" t="s">
        <v>1317</v>
      </c>
      <c r="F49" s="127">
        <v>71.285050780000006</v>
      </c>
      <c r="G49" s="127" t="s">
        <v>1317</v>
      </c>
      <c r="H49" s="127" t="s">
        <v>1317</v>
      </c>
      <c r="I49" s="127">
        <v>1135.157694605309</v>
      </c>
      <c r="J49" s="127">
        <v>38.305076210999999</v>
      </c>
      <c r="K49" s="127">
        <v>16957.866809193234</v>
      </c>
      <c r="L49" s="127" t="s">
        <v>1317</v>
      </c>
      <c r="M49" s="127">
        <v>358.35272414092702</v>
      </c>
      <c r="N49" s="127" t="s">
        <v>1317</v>
      </c>
      <c r="O49" s="127" t="s">
        <v>1317</v>
      </c>
      <c r="P49" s="127">
        <v>30.217540018052002</v>
      </c>
      <c r="Q49" s="127">
        <v>1962.7706054204618</v>
      </c>
      <c r="R49" s="127">
        <v>71.715655080000005</v>
      </c>
      <c r="S49" s="127">
        <v>20625.671155448985</v>
      </c>
    </row>
    <row r="50" spans="1:19" ht="15" customHeight="1">
      <c r="A50" s="156">
        <v>44</v>
      </c>
      <c r="B50" s="146" t="s">
        <v>319</v>
      </c>
      <c r="C50" s="146">
        <v>1517.6584928328111</v>
      </c>
      <c r="D50" s="146">
        <v>314.298329923111</v>
      </c>
      <c r="E50" s="146">
        <v>5.909879985211</v>
      </c>
      <c r="F50" s="146">
        <v>710.81857662226196</v>
      </c>
      <c r="G50" s="146">
        <v>617.57532122454495</v>
      </c>
      <c r="H50" s="146" t="s">
        <v>1317</v>
      </c>
      <c r="I50" s="146">
        <v>58.272692210580999</v>
      </c>
      <c r="J50" s="146">
        <v>1.3615639129039998</v>
      </c>
      <c r="K50" s="146">
        <v>577.09566284413006</v>
      </c>
      <c r="L50" s="146">
        <v>83.721516619414999</v>
      </c>
      <c r="M50" s="146">
        <v>13.223362938618001</v>
      </c>
      <c r="N50" s="146">
        <v>4113.7756261053391</v>
      </c>
      <c r="O50" s="146" t="s">
        <v>1317</v>
      </c>
      <c r="P50" s="146">
        <v>5.4068081438109994</v>
      </c>
      <c r="Q50" s="146">
        <v>12191.427272787549</v>
      </c>
      <c r="R50" s="146" t="s">
        <v>1317</v>
      </c>
      <c r="S50" s="146">
        <v>20210.545106150286</v>
      </c>
    </row>
    <row r="51" spans="1:19" s="7" customFormat="1" ht="15" customHeight="1">
      <c r="A51" s="155">
        <v>45</v>
      </c>
      <c r="B51" s="127" t="s">
        <v>626</v>
      </c>
      <c r="C51" s="127" t="s">
        <v>1317</v>
      </c>
      <c r="D51" s="127" t="s">
        <v>1317</v>
      </c>
      <c r="E51" s="127" t="s">
        <v>1317</v>
      </c>
      <c r="F51" s="127" t="s">
        <v>1317</v>
      </c>
      <c r="G51" s="127" t="s">
        <v>1317</v>
      </c>
      <c r="H51" s="127" t="s">
        <v>1317</v>
      </c>
      <c r="I51" s="127">
        <v>1810.0111606222579</v>
      </c>
      <c r="J51" s="127">
        <v>11.602820562991001</v>
      </c>
      <c r="K51" s="127">
        <v>6402.5052977953465</v>
      </c>
      <c r="L51" s="127">
        <v>1526.7300313345499</v>
      </c>
      <c r="M51" s="127">
        <v>193.96617284726798</v>
      </c>
      <c r="N51" s="127">
        <v>116.836392728316</v>
      </c>
      <c r="O51" s="127" t="s">
        <v>1317</v>
      </c>
      <c r="P51" s="127">
        <v>214.49848818000001</v>
      </c>
      <c r="Q51" s="127">
        <v>6062.8366349122934</v>
      </c>
      <c r="R51" s="127">
        <v>2888.1931922269696</v>
      </c>
      <c r="S51" s="127">
        <v>19227.180191209991</v>
      </c>
    </row>
    <row r="52" spans="1:19" ht="15" customHeight="1">
      <c r="A52" s="156">
        <v>46</v>
      </c>
      <c r="B52" s="146" t="s">
        <v>861</v>
      </c>
      <c r="C52" s="146" t="s">
        <v>1317</v>
      </c>
      <c r="D52" s="146" t="s">
        <v>1317</v>
      </c>
      <c r="E52" s="146" t="s">
        <v>1317</v>
      </c>
      <c r="F52" s="146" t="s">
        <v>1317</v>
      </c>
      <c r="G52" s="146">
        <v>733.14602174000004</v>
      </c>
      <c r="H52" s="146" t="s">
        <v>1317</v>
      </c>
      <c r="I52" s="146" t="s">
        <v>1317</v>
      </c>
      <c r="J52" s="146" t="s">
        <v>1317</v>
      </c>
      <c r="K52" s="146">
        <v>25.957059685068</v>
      </c>
      <c r="L52" s="146" t="s">
        <v>1317</v>
      </c>
      <c r="M52" s="146">
        <v>11.002180350210001</v>
      </c>
      <c r="N52" s="146">
        <v>11727.539375379791</v>
      </c>
      <c r="O52" s="146" t="s">
        <v>1317</v>
      </c>
      <c r="P52" s="146" t="s">
        <v>1317</v>
      </c>
      <c r="Q52" s="146">
        <v>6165.6117366155686</v>
      </c>
      <c r="R52" s="146">
        <v>27.480636995049998</v>
      </c>
      <c r="S52" s="146">
        <v>18690.737010765686</v>
      </c>
    </row>
    <row r="53" spans="1:19" s="7" customFormat="1" ht="15" customHeight="1">
      <c r="A53" s="155">
        <v>47</v>
      </c>
      <c r="B53" s="127" t="s">
        <v>669</v>
      </c>
      <c r="C53" s="127">
        <v>1.552579984698</v>
      </c>
      <c r="D53" s="127" t="s">
        <v>1317</v>
      </c>
      <c r="E53" s="127" t="s">
        <v>1317</v>
      </c>
      <c r="F53" s="127">
        <v>2279.250069582527</v>
      </c>
      <c r="G53" s="127">
        <v>2075.8925078488701</v>
      </c>
      <c r="H53" s="127" t="s">
        <v>1317</v>
      </c>
      <c r="I53" s="127">
        <v>41.367190107138995</v>
      </c>
      <c r="J53" s="127">
        <v>14.557130084182999</v>
      </c>
      <c r="K53" s="127">
        <v>8739.7301583876124</v>
      </c>
      <c r="L53" s="127">
        <v>340.14017495877897</v>
      </c>
      <c r="M53" s="127">
        <v>11.242043944724999</v>
      </c>
      <c r="N53" s="127">
        <v>216.00936724158001</v>
      </c>
      <c r="O53" s="127" t="s">
        <v>1317</v>
      </c>
      <c r="P53" s="127">
        <v>3.3999999659999999E-3</v>
      </c>
      <c r="Q53" s="127">
        <v>4471.313296189066</v>
      </c>
      <c r="R53" s="127">
        <v>4.3494871968390001</v>
      </c>
      <c r="S53" s="127">
        <v>18195.407405525988</v>
      </c>
    </row>
    <row r="54" spans="1:19" ht="15" customHeight="1">
      <c r="A54" s="156">
        <v>48</v>
      </c>
      <c r="B54" s="146" t="s">
        <v>509</v>
      </c>
      <c r="C54" s="146">
        <v>74.747359971670008</v>
      </c>
      <c r="D54" s="146">
        <v>941.955441956703</v>
      </c>
      <c r="E54" s="146">
        <v>1.468579999443</v>
      </c>
      <c r="F54" s="146">
        <v>38.444012098112005</v>
      </c>
      <c r="G54" s="146">
        <v>2734.6131206947061</v>
      </c>
      <c r="H54" s="146" t="s">
        <v>1317</v>
      </c>
      <c r="I54" s="146">
        <v>628.11575974657501</v>
      </c>
      <c r="J54" s="146">
        <v>141.64947047655599</v>
      </c>
      <c r="K54" s="146">
        <v>34.630280088927002</v>
      </c>
      <c r="L54" s="146">
        <v>15.944959959370001</v>
      </c>
      <c r="M54" s="146">
        <v>156.51764048858999</v>
      </c>
      <c r="N54" s="146">
        <v>8521.4606146282604</v>
      </c>
      <c r="O54" s="146" t="s">
        <v>1317</v>
      </c>
      <c r="P54" s="146" t="s">
        <v>1317</v>
      </c>
      <c r="Q54" s="146">
        <v>4563.6257444835301</v>
      </c>
      <c r="R54" s="146">
        <v>23.466589843850002</v>
      </c>
      <c r="S54" s="146">
        <v>17876.639574436293</v>
      </c>
    </row>
    <row r="55" spans="1:19" s="7" customFormat="1" ht="15" customHeight="1">
      <c r="A55" s="155">
        <v>49</v>
      </c>
      <c r="B55" s="127" t="s">
        <v>93</v>
      </c>
      <c r="C55" s="127" t="s">
        <v>1317</v>
      </c>
      <c r="D55" s="127">
        <v>1403.4126903599999</v>
      </c>
      <c r="E55" s="127">
        <v>6962.4730057734496</v>
      </c>
      <c r="F55" s="127" t="s">
        <v>1317</v>
      </c>
      <c r="G55" s="127" t="s">
        <v>1317</v>
      </c>
      <c r="H55" s="127" t="s">
        <v>1317</v>
      </c>
      <c r="I55" s="127">
        <v>811.82310329999996</v>
      </c>
      <c r="J55" s="127" t="s">
        <v>1317</v>
      </c>
      <c r="K55" s="127" t="s">
        <v>1317</v>
      </c>
      <c r="L55" s="127" t="s">
        <v>1317</v>
      </c>
      <c r="M55" s="127">
        <v>4390.8479715605663</v>
      </c>
      <c r="N55" s="127" t="s">
        <v>1317</v>
      </c>
      <c r="O55" s="127">
        <v>4052.9386694511991</v>
      </c>
      <c r="P55" s="127" t="s">
        <v>1317</v>
      </c>
      <c r="Q55" s="127">
        <v>68.357816034769002</v>
      </c>
      <c r="R55" s="127" t="s">
        <v>1317</v>
      </c>
      <c r="S55" s="127">
        <v>17689.853256479983</v>
      </c>
    </row>
    <row r="56" spans="1:19" ht="15" customHeight="1">
      <c r="A56" s="156">
        <v>50</v>
      </c>
      <c r="B56" s="146" t="s">
        <v>198</v>
      </c>
      <c r="C56" s="146" t="s">
        <v>1317</v>
      </c>
      <c r="D56" s="146">
        <v>56.451520428992005</v>
      </c>
      <c r="E56" s="146">
        <v>165.247187964614</v>
      </c>
      <c r="F56" s="146">
        <v>157.30427706999998</v>
      </c>
      <c r="G56" s="146">
        <v>38.944744311736002</v>
      </c>
      <c r="H56" s="146" t="s">
        <v>1317</v>
      </c>
      <c r="I56" s="146">
        <v>2093.9469838985669</v>
      </c>
      <c r="J56" s="146">
        <v>102.018470089424</v>
      </c>
      <c r="K56" s="146">
        <v>4506.5779043575621</v>
      </c>
      <c r="L56" s="146">
        <v>167.988129380293</v>
      </c>
      <c r="M56" s="146">
        <v>268.05053991074203</v>
      </c>
      <c r="N56" s="146">
        <v>185.95898253628502</v>
      </c>
      <c r="O56" s="146" t="s">
        <v>1317</v>
      </c>
      <c r="P56" s="146">
        <v>119.58610404000001</v>
      </c>
      <c r="Q56" s="146">
        <v>9652.2149091917563</v>
      </c>
      <c r="R56" s="146" t="s">
        <v>1317</v>
      </c>
      <c r="S56" s="146">
        <v>17514.289753179972</v>
      </c>
    </row>
    <row r="57" spans="1:19" s="7" customFormat="1" ht="15" customHeight="1">
      <c r="A57" s="155">
        <v>51</v>
      </c>
      <c r="B57" s="127" t="s">
        <v>1184</v>
      </c>
      <c r="C57" s="127" t="s">
        <v>1317</v>
      </c>
      <c r="D57" s="127" t="s">
        <v>1317</v>
      </c>
      <c r="E57" s="127" t="s">
        <v>1317</v>
      </c>
      <c r="F57" s="127" t="s">
        <v>1317</v>
      </c>
      <c r="G57" s="127" t="s">
        <v>1317</v>
      </c>
      <c r="H57" s="127" t="s">
        <v>1317</v>
      </c>
      <c r="I57" s="127">
        <v>79.998434040568</v>
      </c>
      <c r="J57" s="127" t="s">
        <v>1317</v>
      </c>
      <c r="K57" s="127">
        <v>34.60512629067</v>
      </c>
      <c r="L57" s="127" t="s">
        <v>1317</v>
      </c>
      <c r="M57" s="127">
        <v>5.6700037107410006</v>
      </c>
      <c r="N57" s="127">
        <v>13.110898049419001</v>
      </c>
      <c r="O57" s="127" t="s">
        <v>1317</v>
      </c>
      <c r="P57" s="127">
        <v>997.91521693515506</v>
      </c>
      <c r="Q57" s="127">
        <v>16030.910527203441</v>
      </c>
      <c r="R57" s="127" t="s">
        <v>1317</v>
      </c>
      <c r="S57" s="127">
        <v>17162.210206229993</v>
      </c>
    </row>
    <row r="58" spans="1:19" ht="15" customHeight="1">
      <c r="A58" s="156">
        <v>52</v>
      </c>
      <c r="B58" s="146" t="s">
        <v>1116</v>
      </c>
      <c r="C58" s="146" t="s">
        <v>1317</v>
      </c>
      <c r="D58" s="146" t="s">
        <v>1317</v>
      </c>
      <c r="E58" s="146" t="s">
        <v>1317</v>
      </c>
      <c r="F58" s="146" t="s">
        <v>1317</v>
      </c>
      <c r="G58" s="146" t="s">
        <v>1317</v>
      </c>
      <c r="H58" s="146" t="s">
        <v>1317</v>
      </c>
      <c r="I58" s="146">
        <v>9844.9124056574492</v>
      </c>
      <c r="J58" s="146" t="s">
        <v>1317</v>
      </c>
      <c r="K58" s="146">
        <v>1.32434512</v>
      </c>
      <c r="L58" s="146" t="s">
        <v>1317</v>
      </c>
      <c r="M58" s="146" t="s">
        <v>1317</v>
      </c>
      <c r="N58" s="146" t="s">
        <v>1317</v>
      </c>
      <c r="O58" s="146" t="s">
        <v>1317</v>
      </c>
      <c r="P58" s="146">
        <v>7254.0443872688502</v>
      </c>
      <c r="Q58" s="146" t="s">
        <v>1317</v>
      </c>
      <c r="R58" s="146" t="s">
        <v>1317</v>
      </c>
      <c r="S58" s="146">
        <v>17100.281138046299</v>
      </c>
    </row>
    <row r="59" spans="1:19" s="7" customFormat="1" ht="15" customHeight="1">
      <c r="A59" s="155">
        <v>53</v>
      </c>
      <c r="B59" s="127" t="s">
        <v>739</v>
      </c>
      <c r="C59" s="127" t="s">
        <v>1317</v>
      </c>
      <c r="D59" s="127" t="s">
        <v>1317</v>
      </c>
      <c r="E59" s="127" t="s">
        <v>1317</v>
      </c>
      <c r="F59" s="127">
        <v>1656.4549550150321</v>
      </c>
      <c r="G59" s="127">
        <v>495.28877994094904</v>
      </c>
      <c r="H59" s="127" t="s">
        <v>1317</v>
      </c>
      <c r="I59" s="127" t="s">
        <v>1317</v>
      </c>
      <c r="J59" s="127" t="s">
        <v>1317</v>
      </c>
      <c r="K59" s="127" t="s">
        <v>1317</v>
      </c>
      <c r="L59" s="127" t="s">
        <v>1317</v>
      </c>
      <c r="M59" s="127">
        <v>31.931499055346002</v>
      </c>
      <c r="N59" s="127" t="s">
        <v>1317</v>
      </c>
      <c r="O59" s="127" t="s">
        <v>1317</v>
      </c>
      <c r="P59" s="127" t="s">
        <v>1317</v>
      </c>
      <c r="Q59" s="127">
        <v>14741.03366676828</v>
      </c>
      <c r="R59" s="127" t="s">
        <v>1317</v>
      </c>
      <c r="S59" s="127">
        <v>16924.708900779609</v>
      </c>
    </row>
    <row r="60" spans="1:19" ht="15" customHeight="1">
      <c r="A60" s="156">
        <v>54</v>
      </c>
      <c r="B60" s="146" t="s">
        <v>448</v>
      </c>
      <c r="C60" s="146">
        <v>422.333879048433</v>
      </c>
      <c r="D60" s="146">
        <v>2987.9445537409638</v>
      </c>
      <c r="E60" s="146">
        <v>695.00756084979196</v>
      </c>
      <c r="F60" s="146">
        <v>15.597305111274</v>
      </c>
      <c r="G60" s="146">
        <v>3185.6042902841968</v>
      </c>
      <c r="H60" s="146">
        <v>19.131587201988999</v>
      </c>
      <c r="I60" s="146">
        <v>276.41022116537795</v>
      </c>
      <c r="J60" s="146">
        <v>11.900068242674001</v>
      </c>
      <c r="K60" s="146">
        <v>152.44844615032397</v>
      </c>
      <c r="L60" s="146">
        <v>0.62938613289200007</v>
      </c>
      <c r="M60" s="146">
        <v>198.045846240282</v>
      </c>
      <c r="N60" s="146">
        <v>2985.3180732961614</v>
      </c>
      <c r="O60" s="146" t="s">
        <v>1317</v>
      </c>
      <c r="P60" s="146">
        <v>484.480829075842</v>
      </c>
      <c r="Q60" s="146">
        <v>1960.295633234369</v>
      </c>
      <c r="R60" s="146">
        <v>3069.502744475396</v>
      </c>
      <c r="S60" s="146">
        <v>16464.650424249969</v>
      </c>
    </row>
    <row r="61" spans="1:19" s="7" customFormat="1" ht="15" customHeight="1">
      <c r="A61" s="155">
        <v>55</v>
      </c>
      <c r="B61" s="127" t="s">
        <v>110</v>
      </c>
      <c r="C61" s="127">
        <v>43.079980896689001</v>
      </c>
      <c r="D61" s="127" t="s">
        <v>1317</v>
      </c>
      <c r="E61" s="127">
        <v>4.898089930916</v>
      </c>
      <c r="F61" s="127" t="s">
        <v>1317</v>
      </c>
      <c r="G61" s="127" t="s">
        <v>1317</v>
      </c>
      <c r="H61" s="127">
        <v>108.6493141</v>
      </c>
      <c r="I61" s="127">
        <v>3575.3483332135129</v>
      </c>
      <c r="J61" s="127">
        <v>3727.20034966701</v>
      </c>
      <c r="K61" s="127" t="s">
        <v>1317</v>
      </c>
      <c r="L61" s="127" t="s">
        <v>1317</v>
      </c>
      <c r="M61" s="127">
        <v>4265.3156103394977</v>
      </c>
      <c r="N61" s="127" t="s">
        <v>1317</v>
      </c>
      <c r="O61" s="127">
        <v>1185.0269882604462</v>
      </c>
      <c r="P61" s="127" t="s">
        <v>1317</v>
      </c>
      <c r="Q61" s="127">
        <v>2413.0396244758099</v>
      </c>
      <c r="R61" s="127">
        <v>882.25646850897601</v>
      </c>
      <c r="S61" s="127">
        <v>16204.814759392859</v>
      </c>
    </row>
    <row r="62" spans="1:19" ht="15" customHeight="1">
      <c r="A62" s="156">
        <v>56</v>
      </c>
      <c r="B62" s="146" t="s">
        <v>907</v>
      </c>
      <c r="C62" s="146" t="s">
        <v>1317</v>
      </c>
      <c r="D62" s="146" t="s">
        <v>1317</v>
      </c>
      <c r="E62" s="146" t="s">
        <v>1317</v>
      </c>
      <c r="F62" s="146" t="s">
        <v>1317</v>
      </c>
      <c r="G62" s="146" t="s">
        <v>1317</v>
      </c>
      <c r="H62" s="146" t="s">
        <v>1317</v>
      </c>
      <c r="I62" s="146">
        <v>152.528947348895</v>
      </c>
      <c r="J62" s="146" t="s">
        <v>1317</v>
      </c>
      <c r="K62" s="146" t="s">
        <v>1317</v>
      </c>
      <c r="L62" s="146" t="s">
        <v>1317</v>
      </c>
      <c r="M62" s="146">
        <v>179.113376246668</v>
      </c>
      <c r="N62" s="146">
        <v>125.200285256377</v>
      </c>
      <c r="O62" s="146" t="s">
        <v>1317</v>
      </c>
      <c r="P62" s="146">
        <v>14602.311246220594</v>
      </c>
      <c r="Q62" s="146">
        <v>977.25022523746202</v>
      </c>
      <c r="R62" s="146" t="s">
        <v>1317</v>
      </c>
      <c r="S62" s="146">
        <v>16036.404080309996</v>
      </c>
    </row>
    <row r="63" spans="1:19" s="7" customFormat="1" ht="15" customHeight="1">
      <c r="A63" s="155">
        <v>57</v>
      </c>
      <c r="B63" s="127" t="s">
        <v>369</v>
      </c>
      <c r="C63" s="127" t="s">
        <v>1317</v>
      </c>
      <c r="D63" s="127" t="s">
        <v>1317</v>
      </c>
      <c r="E63" s="127" t="s">
        <v>1317</v>
      </c>
      <c r="F63" s="127" t="s">
        <v>1317</v>
      </c>
      <c r="G63" s="127" t="s">
        <v>1317</v>
      </c>
      <c r="H63" s="127" t="s">
        <v>1317</v>
      </c>
      <c r="I63" s="127">
        <v>4455.63298965999</v>
      </c>
      <c r="J63" s="127" t="s">
        <v>1317</v>
      </c>
      <c r="K63" s="127" t="s">
        <v>1317</v>
      </c>
      <c r="L63" s="127" t="s">
        <v>1317</v>
      </c>
      <c r="M63" s="127" t="s">
        <v>1317</v>
      </c>
      <c r="N63" s="127" t="s">
        <v>1317</v>
      </c>
      <c r="O63" s="127" t="s">
        <v>1317</v>
      </c>
      <c r="P63" s="127">
        <v>11062.405823589301</v>
      </c>
      <c r="Q63" s="127" t="s">
        <v>1317</v>
      </c>
      <c r="R63" s="127" t="s">
        <v>1317</v>
      </c>
      <c r="S63" s="127">
        <v>15518.038813249292</v>
      </c>
    </row>
    <row r="64" spans="1:19" ht="15" customHeight="1">
      <c r="A64" s="156">
        <v>58</v>
      </c>
      <c r="B64" s="146" t="s">
        <v>595</v>
      </c>
      <c r="C64" s="146">
        <v>428.08445615921005</v>
      </c>
      <c r="D64" s="146">
        <v>278.597410677396</v>
      </c>
      <c r="E64" s="146" t="s">
        <v>1317</v>
      </c>
      <c r="F64" s="146">
        <v>1731.5265517404839</v>
      </c>
      <c r="G64" s="146">
        <v>1099.977076639158</v>
      </c>
      <c r="H64" s="146" t="s">
        <v>1317</v>
      </c>
      <c r="I64" s="146" t="s">
        <v>1317</v>
      </c>
      <c r="J64" s="146" t="s">
        <v>1317</v>
      </c>
      <c r="K64" s="146">
        <v>221.07255875742399</v>
      </c>
      <c r="L64" s="146">
        <v>0.28553001626300001</v>
      </c>
      <c r="M64" s="146">
        <v>88.604651987070994</v>
      </c>
      <c r="N64" s="146">
        <v>5249.4603653144559</v>
      </c>
      <c r="O64" s="146" t="s">
        <v>1317</v>
      </c>
      <c r="P64" s="146" t="s">
        <v>1317</v>
      </c>
      <c r="Q64" s="146">
        <v>5918.9304271784904</v>
      </c>
      <c r="R64" s="146">
        <v>291.29229943003202</v>
      </c>
      <c r="S64" s="146">
        <v>15307.831327899985</v>
      </c>
    </row>
    <row r="65" spans="1:19" s="7" customFormat="1" ht="15" customHeight="1">
      <c r="A65" s="155">
        <v>59</v>
      </c>
      <c r="B65" s="127" t="s">
        <v>1394</v>
      </c>
      <c r="C65" s="127" t="s">
        <v>1317</v>
      </c>
      <c r="D65" s="127">
        <v>19.04359221</v>
      </c>
      <c r="E65" s="127" t="s">
        <v>1317</v>
      </c>
      <c r="F65" s="127" t="s">
        <v>1317</v>
      </c>
      <c r="G65" s="127">
        <v>12923.082337183052</v>
      </c>
      <c r="H65" s="127">
        <v>1497.58607096684</v>
      </c>
      <c r="I65" s="127">
        <v>288.05497999801497</v>
      </c>
      <c r="J65" s="127" t="s">
        <v>1317</v>
      </c>
      <c r="K65" s="127">
        <v>4.3495099947640004</v>
      </c>
      <c r="L65" s="127">
        <v>355.14439957253899</v>
      </c>
      <c r="M65" s="127">
        <v>116.948149859238</v>
      </c>
      <c r="N65" s="127">
        <v>30.552210013020002</v>
      </c>
      <c r="O65" s="127" t="s">
        <v>1317</v>
      </c>
      <c r="P65" s="127" t="s">
        <v>1317</v>
      </c>
      <c r="Q65" s="127" t="s">
        <v>1317</v>
      </c>
      <c r="R65" s="127" t="s">
        <v>1317</v>
      </c>
      <c r="S65" s="127">
        <v>15234.761249797466</v>
      </c>
    </row>
    <row r="66" spans="1:19" ht="15" customHeight="1">
      <c r="A66" s="156">
        <v>60</v>
      </c>
      <c r="B66" s="146" t="s">
        <v>1041</v>
      </c>
      <c r="C66" s="146" t="s">
        <v>1317</v>
      </c>
      <c r="D66" s="146" t="s">
        <v>1317</v>
      </c>
      <c r="E66" s="146" t="s">
        <v>1317</v>
      </c>
      <c r="F66" s="146" t="s">
        <v>1317</v>
      </c>
      <c r="G66" s="146" t="s">
        <v>1317</v>
      </c>
      <c r="H66" s="146" t="s">
        <v>1317</v>
      </c>
      <c r="I66" s="146">
        <v>4254.4869405700001</v>
      </c>
      <c r="J66" s="146">
        <v>3.8101256100000001</v>
      </c>
      <c r="K66" s="146">
        <v>1589.7211743800001</v>
      </c>
      <c r="L66" s="146">
        <v>2.0044183900000001</v>
      </c>
      <c r="M66" s="146" t="s">
        <v>1317</v>
      </c>
      <c r="N66" s="146" t="s">
        <v>1317</v>
      </c>
      <c r="O66" s="146" t="s">
        <v>1317</v>
      </c>
      <c r="P66" s="146">
        <v>2356.2963546000001</v>
      </c>
      <c r="Q66" s="146">
        <v>6614.2813597600007</v>
      </c>
      <c r="R66" s="146">
        <v>229.53054158</v>
      </c>
      <c r="S66" s="146">
        <v>15050.13091489</v>
      </c>
    </row>
    <row r="67" spans="1:19" s="7" customFormat="1" ht="15" customHeight="1">
      <c r="A67" s="155">
        <v>61</v>
      </c>
      <c r="B67" s="127" t="s">
        <v>1398</v>
      </c>
      <c r="C67" s="127" t="s">
        <v>1317</v>
      </c>
      <c r="D67" s="127" t="s">
        <v>1317</v>
      </c>
      <c r="E67" s="127" t="s">
        <v>1317</v>
      </c>
      <c r="F67" s="127">
        <v>28.332834573109999</v>
      </c>
      <c r="G67" s="127">
        <v>801.89411306922</v>
      </c>
      <c r="H67" s="127" t="s">
        <v>1317</v>
      </c>
      <c r="I67" s="127">
        <v>15.073428382369</v>
      </c>
      <c r="J67" s="127" t="s">
        <v>1317</v>
      </c>
      <c r="K67" s="127">
        <v>182.09681836815398</v>
      </c>
      <c r="L67" s="127">
        <v>0.14419771853899999</v>
      </c>
      <c r="M67" s="127">
        <v>0.99824054211699997</v>
      </c>
      <c r="N67" s="127">
        <v>10162.5291016394</v>
      </c>
      <c r="O67" s="127" t="s">
        <v>1317</v>
      </c>
      <c r="P67" s="127">
        <v>2.8609705188399999</v>
      </c>
      <c r="Q67" s="127">
        <v>2778.6232164967801</v>
      </c>
      <c r="R67" s="127">
        <v>189.92035557146002</v>
      </c>
      <c r="S67" s="127">
        <v>14162.473276879988</v>
      </c>
    </row>
    <row r="68" spans="1:19" ht="15" customHeight="1">
      <c r="A68" s="156">
        <v>62</v>
      </c>
      <c r="B68" s="146" t="s">
        <v>68</v>
      </c>
      <c r="C68" s="146">
        <v>21.350238975469999</v>
      </c>
      <c r="D68" s="146">
        <v>168.71713027055202</v>
      </c>
      <c r="E68" s="146" t="s">
        <v>1317</v>
      </c>
      <c r="F68" s="146">
        <v>166.25996104469002</v>
      </c>
      <c r="G68" s="146">
        <v>115.160901587449</v>
      </c>
      <c r="H68" s="146" t="s">
        <v>1317</v>
      </c>
      <c r="I68" s="146">
        <v>172.355184318369</v>
      </c>
      <c r="J68" s="146" t="s">
        <v>1317</v>
      </c>
      <c r="K68" s="146">
        <v>3104.2159045214548</v>
      </c>
      <c r="L68" s="146">
        <v>144.45073624019</v>
      </c>
      <c r="M68" s="146">
        <v>93.148975485249991</v>
      </c>
      <c r="N68" s="146">
        <v>532.29645282230899</v>
      </c>
      <c r="O68" s="146" t="s">
        <v>1317</v>
      </c>
      <c r="P68" s="146">
        <v>322.15547437169801</v>
      </c>
      <c r="Q68" s="146">
        <v>462.40991406941498</v>
      </c>
      <c r="R68" s="146">
        <v>8294.5581435731438</v>
      </c>
      <c r="S68" s="146">
        <v>13597.07901727999</v>
      </c>
    </row>
    <row r="69" spans="1:19" s="7" customFormat="1" ht="15" customHeight="1">
      <c r="A69" s="155">
        <v>63</v>
      </c>
      <c r="B69" s="127" t="s">
        <v>104</v>
      </c>
      <c r="C69" s="127" t="s">
        <v>1317</v>
      </c>
      <c r="D69" s="127">
        <v>388.94367783060301</v>
      </c>
      <c r="E69" s="127">
        <v>0.17315999460299999</v>
      </c>
      <c r="F69" s="127" t="s">
        <v>1317</v>
      </c>
      <c r="G69" s="127" t="s">
        <v>1317</v>
      </c>
      <c r="H69" s="127" t="s">
        <v>1317</v>
      </c>
      <c r="I69" s="127" t="s">
        <v>1317</v>
      </c>
      <c r="J69" s="127" t="s">
        <v>1317</v>
      </c>
      <c r="K69" s="127" t="s">
        <v>1317</v>
      </c>
      <c r="L69" s="127" t="s">
        <v>1317</v>
      </c>
      <c r="M69" s="127" t="s">
        <v>1317</v>
      </c>
      <c r="N69" s="127">
        <v>1.771983739081</v>
      </c>
      <c r="O69" s="127" t="s">
        <v>1317</v>
      </c>
      <c r="P69" s="127">
        <v>11.85768201438</v>
      </c>
      <c r="Q69" s="127">
        <v>214.93247611133</v>
      </c>
      <c r="R69" s="127">
        <v>12976.376279389999</v>
      </c>
      <c r="S69" s="127">
        <v>13594.055259079996</v>
      </c>
    </row>
    <row r="70" spans="1:19" ht="15" customHeight="1">
      <c r="A70" s="156">
        <v>64</v>
      </c>
      <c r="B70" s="146" t="s">
        <v>427</v>
      </c>
      <c r="C70" s="146">
        <v>0.76765987682400005</v>
      </c>
      <c r="D70" s="146">
        <v>1963.896647931906</v>
      </c>
      <c r="E70" s="146" t="s">
        <v>1317</v>
      </c>
      <c r="F70" s="146">
        <v>623.44885445148304</v>
      </c>
      <c r="G70" s="146">
        <v>4409.4140895513247</v>
      </c>
      <c r="H70" s="146">
        <v>168.67388802019599</v>
      </c>
      <c r="I70" s="146" t="s">
        <v>1317</v>
      </c>
      <c r="J70" s="146" t="s">
        <v>1317</v>
      </c>
      <c r="K70" s="146">
        <v>727.643620214105</v>
      </c>
      <c r="L70" s="146" t="s">
        <v>1317</v>
      </c>
      <c r="M70" s="146">
        <v>602.49283887124898</v>
      </c>
      <c r="N70" s="146">
        <v>3323.1018763562001</v>
      </c>
      <c r="O70" s="146" t="s">
        <v>1317</v>
      </c>
      <c r="P70" s="146" t="s">
        <v>1317</v>
      </c>
      <c r="Q70" s="146">
        <v>311.35329489257902</v>
      </c>
      <c r="R70" s="146">
        <v>796.39931193411803</v>
      </c>
      <c r="S70" s="146">
        <v>12927.192082099984</v>
      </c>
    </row>
    <row r="71" spans="1:19" s="7" customFormat="1" ht="15" customHeight="1">
      <c r="A71" s="155">
        <v>65</v>
      </c>
      <c r="B71" s="127" t="s">
        <v>932</v>
      </c>
      <c r="C71" s="127" t="s">
        <v>1317</v>
      </c>
      <c r="D71" s="127" t="s">
        <v>1317</v>
      </c>
      <c r="E71" s="127" t="s">
        <v>1317</v>
      </c>
      <c r="F71" s="127" t="s">
        <v>1317</v>
      </c>
      <c r="G71" s="127" t="s">
        <v>1317</v>
      </c>
      <c r="H71" s="127" t="s">
        <v>1317</v>
      </c>
      <c r="I71" s="127" t="s">
        <v>1317</v>
      </c>
      <c r="J71" s="127" t="s">
        <v>1317</v>
      </c>
      <c r="K71" s="127">
        <v>585.85897924000005</v>
      </c>
      <c r="L71" s="127" t="s">
        <v>1317</v>
      </c>
      <c r="M71" s="127" t="s">
        <v>1317</v>
      </c>
      <c r="N71" s="127" t="s">
        <v>1317</v>
      </c>
      <c r="O71" s="127" t="s">
        <v>1317</v>
      </c>
      <c r="P71" s="127" t="s">
        <v>1317</v>
      </c>
      <c r="Q71" s="127">
        <v>11964.235342510001</v>
      </c>
      <c r="R71" s="127" t="s">
        <v>1317</v>
      </c>
      <c r="S71" s="127">
        <v>12550.094321750001</v>
      </c>
    </row>
    <row r="72" spans="1:19" ht="15" customHeight="1">
      <c r="A72" s="156">
        <v>66</v>
      </c>
      <c r="B72" s="146" t="s">
        <v>590</v>
      </c>
      <c r="C72" s="146">
        <v>23.383223571793998</v>
      </c>
      <c r="D72" s="146">
        <v>7738.7727951086317</v>
      </c>
      <c r="E72" s="146">
        <v>142.597345195119</v>
      </c>
      <c r="F72" s="146" t="s">
        <v>1317</v>
      </c>
      <c r="G72" s="146">
        <v>238.79973940024999</v>
      </c>
      <c r="H72" s="146">
        <v>6.170461358332</v>
      </c>
      <c r="I72" s="146">
        <v>2649.3522109493051</v>
      </c>
      <c r="J72" s="146">
        <v>47.383574830562999</v>
      </c>
      <c r="K72" s="146">
        <v>120.610133929938</v>
      </c>
      <c r="L72" s="146">
        <v>528.14835875014899</v>
      </c>
      <c r="M72" s="146">
        <v>7.1856806787130001</v>
      </c>
      <c r="N72" s="146">
        <v>103.933600807213</v>
      </c>
      <c r="O72" s="146" t="s">
        <v>1317</v>
      </c>
      <c r="P72" s="146">
        <v>4.1804958445520004</v>
      </c>
      <c r="Q72" s="146">
        <v>780.783497120888</v>
      </c>
      <c r="R72" s="146">
        <v>1.3079849861699999</v>
      </c>
      <c r="S72" s="146">
        <v>12392.609102531618</v>
      </c>
    </row>
    <row r="73" spans="1:19" s="7" customFormat="1" ht="15" customHeight="1">
      <c r="A73" s="155">
        <v>67</v>
      </c>
      <c r="B73" s="127" t="s">
        <v>336</v>
      </c>
      <c r="C73" s="127" t="s">
        <v>1317</v>
      </c>
      <c r="D73" s="127">
        <v>164.32895295457899</v>
      </c>
      <c r="E73" s="127">
        <v>0.13458062817000002</v>
      </c>
      <c r="F73" s="127" t="s">
        <v>1317</v>
      </c>
      <c r="G73" s="127">
        <v>10.26613191</v>
      </c>
      <c r="H73" s="127" t="s">
        <v>1317</v>
      </c>
      <c r="I73" s="127">
        <v>7805.5923249837506</v>
      </c>
      <c r="J73" s="127">
        <v>290.92562443999998</v>
      </c>
      <c r="K73" s="127">
        <v>1142.938157472486</v>
      </c>
      <c r="L73" s="127" t="s">
        <v>1317</v>
      </c>
      <c r="M73" s="127">
        <v>3.6685009803000002</v>
      </c>
      <c r="N73" s="127">
        <v>64.006255981099002</v>
      </c>
      <c r="O73" s="127" t="s">
        <v>1317</v>
      </c>
      <c r="P73" s="127">
        <v>147.35983436000001</v>
      </c>
      <c r="Q73" s="127">
        <v>2635.154845858372</v>
      </c>
      <c r="R73" s="127">
        <v>74.484739323070002</v>
      </c>
      <c r="S73" s="127">
        <v>12338.85994889183</v>
      </c>
    </row>
    <row r="74" spans="1:19" ht="15" customHeight="1">
      <c r="A74" s="156">
        <v>68</v>
      </c>
      <c r="B74" s="146" t="s">
        <v>272</v>
      </c>
      <c r="C74" s="146">
        <v>765.24486497292105</v>
      </c>
      <c r="D74" s="146">
        <v>238.44201930460702</v>
      </c>
      <c r="E74" s="146" t="s">
        <v>1317</v>
      </c>
      <c r="F74" s="146">
        <v>8.9633848007139996</v>
      </c>
      <c r="G74" s="146">
        <v>676.26869676699607</v>
      </c>
      <c r="H74" s="146" t="s">
        <v>1317</v>
      </c>
      <c r="I74" s="146">
        <v>28.796537170417</v>
      </c>
      <c r="J74" s="146">
        <v>3.5006284306729998</v>
      </c>
      <c r="K74" s="146">
        <v>1562.9712005219089</v>
      </c>
      <c r="L74" s="146">
        <v>75.038085026009</v>
      </c>
      <c r="M74" s="146">
        <v>9.4744501302029995</v>
      </c>
      <c r="N74" s="146">
        <v>607.78494156388297</v>
      </c>
      <c r="O74" s="146" t="s">
        <v>1317</v>
      </c>
      <c r="P74" s="146">
        <v>769.97074354619895</v>
      </c>
      <c r="Q74" s="146">
        <v>7415.9404651954519</v>
      </c>
      <c r="R74" s="146" t="s">
        <v>1317</v>
      </c>
      <c r="S74" s="146">
        <v>12162.396017429983</v>
      </c>
    </row>
    <row r="75" spans="1:19" s="7" customFormat="1" ht="15" customHeight="1">
      <c r="A75" s="155">
        <v>69</v>
      </c>
      <c r="B75" s="127" t="s">
        <v>497</v>
      </c>
      <c r="C75" s="127" t="s">
        <v>1317</v>
      </c>
      <c r="D75" s="127" t="s">
        <v>1317</v>
      </c>
      <c r="E75" s="127" t="s">
        <v>1317</v>
      </c>
      <c r="F75" s="127" t="s">
        <v>1317</v>
      </c>
      <c r="G75" s="127" t="s">
        <v>1317</v>
      </c>
      <c r="H75" s="127" t="s">
        <v>1317</v>
      </c>
      <c r="I75" s="127" t="s">
        <v>1317</v>
      </c>
      <c r="J75" s="127" t="s">
        <v>1317</v>
      </c>
      <c r="K75" s="127" t="s">
        <v>1317</v>
      </c>
      <c r="L75" s="127" t="s">
        <v>1317</v>
      </c>
      <c r="M75" s="127">
        <v>76.48714296</v>
      </c>
      <c r="N75" s="127">
        <v>9148.373508591023</v>
      </c>
      <c r="O75" s="127" t="s">
        <v>1317</v>
      </c>
      <c r="P75" s="127" t="s">
        <v>1317</v>
      </c>
      <c r="Q75" s="127">
        <v>2763.3304375289767</v>
      </c>
      <c r="R75" s="127" t="s">
        <v>1317</v>
      </c>
      <c r="S75" s="127">
        <v>11988.191089080001</v>
      </c>
    </row>
    <row r="76" spans="1:19" ht="15" customHeight="1">
      <c r="A76" s="156">
        <v>70</v>
      </c>
      <c r="B76" s="146" t="s">
        <v>934</v>
      </c>
      <c r="C76" s="146" t="s">
        <v>1317</v>
      </c>
      <c r="D76" s="146" t="s">
        <v>1317</v>
      </c>
      <c r="E76" s="146" t="s">
        <v>1317</v>
      </c>
      <c r="F76" s="146" t="s">
        <v>1317</v>
      </c>
      <c r="G76" s="146" t="s">
        <v>1317</v>
      </c>
      <c r="H76" s="146" t="s">
        <v>1317</v>
      </c>
      <c r="I76" s="146">
        <v>705.54993159000003</v>
      </c>
      <c r="J76" s="146" t="s">
        <v>1317</v>
      </c>
      <c r="K76" s="146" t="s">
        <v>1317</v>
      </c>
      <c r="L76" s="146" t="s">
        <v>1317</v>
      </c>
      <c r="M76" s="146" t="s">
        <v>1317</v>
      </c>
      <c r="N76" s="146" t="s">
        <v>1317</v>
      </c>
      <c r="O76" s="146" t="s">
        <v>1317</v>
      </c>
      <c r="P76" s="146" t="s">
        <v>1317</v>
      </c>
      <c r="Q76" s="146">
        <v>11201.688645030001</v>
      </c>
      <c r="R76" s="146" t="s">
        <v>1317</v>
      </c>
      <c r="S76" s="146">
        <v>11907.23857662</v>
      </c>
    </row>
    <row r="77" spans="1:19" s="7" customFormat="1" ht="15" customHeight="1">
      <c r="A77" s="155">
        <v>71</v>
      </c>
      <c r="B77" s="127" t="s">
        <v>435</v>
      </c>
      <c r="C77" s="127" t="s">
        <v>1317</v>
      </c>
      <c r="D77" s="127" t="s">
        <v>1317</v>
      </c>
      <c r="E77" s="127" t="s">
        <v>1317</v>
      </c>
      <c r="F77" s="127" t="s">
        <v>1317</v>
      </c>
      <c r="G77" s="127" t="s">
        <v>1317</v>
      </c>
      <c r="H77" s="127" t="s">
        <v>1317</v>
      </c>
      <c r="I77" s="127" t="s">
        <v>1317</v>
      </c>
      <c r="J77" s="127" t="s">
        <v>1317</v>
      </c>
      <c r="K77" s="127" t="s">
        <v>1317</v>
      </c>
      <c r="L77" s="127" t="s">
        <v>1317</v>
      </c>
      <c r="M77" s="127" t="s">
        <v>1317</v>
      </c>
      <c r="N77" s="127" t="s">
        <v>1317</v>
      </c>
      <c r="O77" s="127" t="s">
        <v>1317</v>
      </c>
      <c r="P77" s="127">
        <v>5603.9052399799994</v>
      </c>
      <c r="Q77" s="127">
        <v>6265.6925791800004</v>
      </c>
      <c r="R77" s="127" t="s">
        <v>1317</v>
      </c>
      <c r="S77" s="127">
        <v>11869.597819160001</v>
      </c>
    </row>
    <row r="78" spans="1:19" ht="15" customHeight="1">
      <c r="A78" s="156">
        <v>72</v>
      </c>
      <c r="B78" s="146" t="s">
        <v>647</v>
      </c>
      <c r="C78" s="146">
        <v>6.4201598940019995</v>
      </c>
      <c r="D78" s="146" t="s">
        <v>1317</v>
      </c>
      <c r="E78" s="146" t="s">
        <v>1317</v>
      </c>
      <c r="F78" s="146">
        <v>349.18926897998</v>
      </c>
      <c r="G78" s="146">
        <v>1278.1971793599998</v>
      </c>
      <c r="H78" s="146" t="s">
        <v>1317</v>
      </c>
      <c r="I78" s="146">
        <v>229.12617282426598</v>
      </c>
      <c r="J78" s="146">
        <v>500.24620133803501</v>
      </c>
      <c r="K78" s="146">
        <v>8269.3026145734293</v>
      </c>
      <c r="L78" s="146">
        <v>373.61214628180699</v>
      </c>
      <c r="M78" s="146">
        <v>20.657779861443</v>
      </c>
      <c r="N78" s="146">
        <v>44.985685296199996</v>
      </c>
      <c r="O78" s="146" t="s">
        <v>1317</v>
      </c>
      <c r="P78" s="146" t="s">
        <v>1317</v>
      </c>
      <c r="Q78" s="146">
        <v>560.06160778852404</v>
      </c>
      <c r="R78" s="146">
        <v>225.62867775945699</v>
      </c>
      <c r="S78" s="146">
        <v>11857.427493957144</v>
      </c>
    </row>
    <row r="79" spans="1:19" s="7" customFormat="1" ht="15" customHeight="1">
      <c r="A79" s="155">
        <v>73</v>
      </c>
      <c r="B79" s="127" t="s">
        <v>690</v>
      </c>
      <c r="C79" s="127" t="s">
        <v>1317</v>
      </c>
      <c r="D79" s="127">
        <v>57.569310017444998</v>
      </c>
      <c r="E79" s="127" t="s">
        <v>1317</v>
      </c>
      <c r="F79" s="127">
        <v>173.16272315040001</v>
      </c>
      <c r="G79" s="127" t="s">
        <v>1317</v>
      </c>
      <c r="H79" s="127" t="s">
        <v>1317</v>
      </c>
      <c r="I79" s="127">
        <v>13.599909799933</v>
      </c>
      <c r="J79" s="127" t="s">
        <v>1317</v>
      </c>
      <c r="K79" s="127">
        <v>6677.54435730347</v>
      </c>
      <c r="L79" s="127">
        <v>1.821309362491</v>
      </c>
      <c r="M79" s="127">
        <v>439.54854093904697</v>
      </c>
      <c r="N79" s="127">
        <v>1328.003904915684</v>
      </c>
      <c r="O79" s="127" t="s">
        <v>1317</v>
      </c>
      <c r="P79" s="127" t="s">
        <v>1317</v>
      </c>
      <c r="Q79" s="127">
        <v>2574.4789466711968</v>
      </c>
      <c r="R79" s="127">
        <v>85.232621784906001</v>
      </c>
      <c r="S79" s="127">
        <v>11350.961623944571</v>
      </c>
    </row>
    <row r="80" spans="1:19" ht="15" customHeight="1">
      <c r="A80" s="156">
        <v>74</v>
      </c>
      <c r="B80" s="146" t="s">
        <v>645</v>
      </c>
      <c r="C80" s="146" t="s">
        <v>1317</v>
      </c>
      <c r="D80" s="146">
        <v>39.406244799999996</v>
      </c>
      <c r="E80" s="146" t="s">
        <v>1317</v>
      </c>
      <c r="F80" s="146" t="s">
        <v>1317</v>
      </c>
      <c r="G80" s="146">
        <v>687.44241404999991</v>
      </c>
      <c r="H80" s="146" t="s">
        <v>1317</v>
      </c>
      <c r="I80" s="146">
        <v>163.93444433836001</v>
      </c>
      <c r="J80" s="146">
        <v>1.2939916388699999</v>
      </c>
      <c r="K80" s="146">
        <v>7810.5806162107492</v>
      </c>
      <c r="L80" s="146">
        <v>108.12312599223999</v>
      </c>
      <c r="M80" s="146">
        <v>156.42515987000002</v>
      </c>
      <c r="N80" s="146">
        <v>7.8091463600000006</v>
      </c>
      <c r="O80" s="146" t="s">
        <v>1317</v>
      </c>
      <c r="P80" s="146">
        <v>58.82872957</v>
      </c>
      <c r="Q80" s="146">
        <v>2156.1620204705901</v>
      </c>
      <c r="R80" s="146">
        <v>134.73659035515999</v>
      </c>
      <c r="S80" s="146">
        <v>11324.742483655968</v>
      </c>
    </row>
    <row r="81" spans="1:19" s="7" customFormat="1" ht="15" customHeight="1">
      <c r="A81" s="155">
        <v>75</v>
      </c>
      <c r="B81" s="127" t="s">
        <v>660</v>
      </c>
      <c r="C81" s="127" t="s">
        <v>1317</v>
      </c>
      <c r="D81" s="127">
        <v>44.501899330000001</v>
      </c>
      <c r="E81" s="127" t="s">
        <v>1317</v>
      </c>
      <c r="F81" s="127" t="s">
        <v>1317</v>
      </c>
      <c r="G81" s="127" t="s">
        <v>1317</v>
      </c>
      <c r="H81" s="127" t="s">
        <v>1317</v>
      </c>
      <c r="I81" s="127">
        <v>119.641999220605</v>
      </c>
      <c r="J81" s="127" t="s">
        <v>1317</v>
      </c>
      <c r="K81" s="127">
        <v>82.93783627741</v>
      </c>
      <c r="L81" s="127">
        <v>338.87999478426701</v>
      </c>
      <c r="M81" s="127">
        <v>255.786529423502</v>
      </c>
      <c r="N81" s="127">
        <v>174.62162093000001</v>
      </c>
      <c r="O81" s="127" t="s">
        <v>1317</v>
      </c>
      <c r="P81" s="127">
        <v>1077.5299264693799</v>
      </c>
      <c r="Q81" s="127">
        <v>7181.8842516906125</v>
      </c>
      <c r="R81" s="127">
        <v>2029.88246074422</v>
      </c>
      <c r="S81" s="127">
        <v>11305.666518869997</v>
      </c>
    </row>
    <row r="82" spans="1:19" ht="15" customHeight="1">
      <c r="A82" s="156">
        <v>76</v>
      </c>
      <c r="B82" s="146" t="s">
        <v>89</v>
      </c>
      <c r="C82" s="146" t="s">
        <v>1317</v>
      </c>
      <c r="D82" s="146" t="s">
        <v>1317</v>
      </c>
      <c r="E82" s="146" t="s">
        <v>1317</v>
      </c>
      <c r="F82" s="146" t="s">
        <v>1317</v>
      </c>
      <c r="G82" s="146" t="s">
        <v>1317</v>
      </c>
      <c r="H82" s="146" t="s">
        <v>1317</v>
      </c>
      <c r="I82" s="146">
        <v>340.12554591000003</v>
      </c>
      <c r="J82" s="146" t="s">
        <v>1317</v>
      </c>
      <c r="K82" s="146">
        <v>3088.7127681515358</v>
      </c>
      <c r="L82" s="146">
        <v>25.301846513161998</v>
      </c>
      <c r="M82" s="146">
        <v>72.880224433142004</v>
      </c>
      <c r="N82" s="146" t="s">
        <v>1317</v>
      </c>
      <c r="O82" s="146" t="s">
        <v>1317</v>
      </c>
      <c r="P82" s="146" t="s">
        <v>1317</v>
      </c>
      <c r="Q82" s="146">
        <v>7764.8871131521519</v>
      </c>
      <c r="R82" s="146" t="s">
        <v>1317</v>
      </c>
      <c r="S82" s="146">
        <v>11291.907498159992</v>
      </c>
    </row>
    <row r="83" spans="1:19" s="7" customFormat="1" ht="15" customHeight="1">
      <c r="A83" s="155">
        <v>77</v>
      </c>
      <c r="B83" s="127" t="s">
        <v>1030</v>
      </c>
      <c r="C83" s="127" t="s">
        <v>1317</v>
      </c>
      <c r="D83" s="127" t="s">
        <v>1317</v>
      </c>
      <c r="E83" s="127" t="s">
        <v>1317</v>
      </c>
      <c r="F83" s="127">
        <v>625.389151443272</v>
      </c>
      <c r="G83" s="127">
        <v>159.35829955807901</v>
      </c>
      <c r="H83" s="127" t="s">
        <v>1317</v>
      </c>
      <c r="I83" s="127">
        <v>69.74090861266599</v>
      </c>
      <c r="J83" s="127" t="s">
        <v>1317</v>
      </c>
      <c r="K83" s="127">
        <v>147.47519180176698</v>
      </c>
      <c r="L83" s="127">
        <v>121.959958696432</v>
      </c>
      <c r="M83" s="127">
        <v>46.796273651710003</v>
      </c>
      <c r="N83" s="127">
        <v>4856.1453536034105</v>
      </c>
      <c r="O83" s="127" t="s">
        <v>1317</v>
      </c>
      <c r="P83" s="127">
        <v>8.2994289899999997E-3</v>
      </c>
      <c r="Q83" s="127">
        <v>5151.7789849777873</v>
      </c>
      <c r="R83" s="127">
        <v>47.043541225877</v>
      </c>
      <c r="S83" s="127">
        <v>11225.695962999991</v>
      </c>
    </row>
    <row r="84" spans="1:19" ht="15" customHeight="1">
      <c r="A84" s="156">
        <v>78</v>
      </c>
      <c r="B84" s="146" t="s">
        <v>212</v>
      </c>
      <c r="C84" s="146" t="s">
        <v>1317</v>
      </c>
      <c r="D84" s="146" t="s">
        <v>1317</v>
      </c>
      <c r="E84" s="146" t="s">
        <v>1317</v>
      </c>
      <c r="F84" s="146" t="s">
        <v>1317</v>
      </c>
      <c r="G84" s="146" t="s">
        <v>1317</v>
      </c>
      <c r="H84" s="146" t="s">
        <v>1317</v>
      </c>
      <c r="I84" s="146">
        <v>3.4284798160000001E-3</v>
      </c>
      <c r="J84" s="146" t="s">
        <v>1317</v>
      </c>
      <c r="K84" s="146">
        <v>471.85994832702499</v>
      </c>
      <c r="L84" s="146" t="s">
        <v>1317</v>
      </c>
      <c r="M84" s="146" t="s">
        <v>1317</v>
      </c>
      <c r="N84" s="146" t="s">
        <v>1317</v>
      </c>
      <c r="O84" s="146" t="s">
        <v>1317</v>
      </c>
      <c r="P84" s="146">
        <v>67.682000527446007</v>
      </c>
      <c r="Q84" s="146">
        <v>10649.681354725708</v>
      </c>
      <c r="R84" s="146" t="s">
        <v>1317</v>
      </c>
      <c r="S84" s="146">
        <v>11189.226732059995</v>
      </c>
    </row>
    <row r="85" spans="1:19" s="7" customFormat="1" ht="15" customHeight="1">
      <c r="A85" s="155">
        <v>79</v>
      </c>
      <c r="B85" s="127" t="s">
        <v>372</v>
      </c>
      <c r="C85" s="127" t="s">
        <v>1317</v>
      </c>
      <c r="D85" s="127" t="s">
        <v>1317</v>
      </c>
      <c r="E85" s="127" t="s">
        <v>1317</v>
      </c>
      <c r="F85" s="127" t="s">
        <v>1317</v>
      </c>
      <c r="G85" s="127" t="s">
        <v>1317</v>
      </c>
      <c r="H85" s="127" t="s">
        <v>1317</v>
      </c>
      <c r="I85" s="127">
        <v>116.727831529019</v>
      </c>
      <c r="J85" s="127" t="s">
        <v>1317</v>
      </c>
      <c r="K85" s="127">
        <v>389.72307502790301</v>
      </c>
      <c r="L85" s="127">
        <v>190.46271976222801</v>
      </c>
      <c r="M85" s="127">
        <v>114.757219184894</v>
      </c>
      <c r="N85" s="127">
        <v>4.1520124300000001E-3</v>
      </c>
      <c r="O85" s="127" t="s">
        <v>1317</v>
      </c>
      <c r="P85" s="127">
        <v>1830.771378519031</v>
      </c>
      <c r="Q85" s="127">
        <v>7349.5343206626694</v>
      </c>
      <c r="R85" s="127">
        <v>769.03352765182001</v>
      </c>
      <c r="S85" s="127">
        <v>10761.014224349994</v>
      </c>
    </row>
    <row r="86" spans="1:19" ht="15" customHeight="1">
      <c r="A86" s="156">
        <v>80</v>
      </c>
      <c r="B86" s="146" t="s">
        <v>547</v>
      </c>
      <c r="C86" s="146" t="s">
        <v>1317</v>
      </c>
      <c r="D86" s="146" t="s">
        <v>1317</v>
      </c>
      <c r="E86" s="146">
        <v>1280.155161497973</v>
      </c>
      <c r="F86" s="146" t="s">
        <v>1317</v>
      </c>
      <c r="G86" s="146">
        <v>24.094329613242</v>
      </c>
      <c r="H86" s="146" t="s">
        <v>1317</v>
      </c>
      <c r="I86" s="146">
        <v>10.071230632533998</v>
      </c>
      <c r="J86" s="146">
        <v>4.0278727306919997</v>
      </c>
      <c r="K86" s="146">
        <v>67.883925844722</v>
      </c>
      <c r="L86" s="146">
        <v>187.045741911834</v>
      </c>
      <c r="M86" s="146">
        <v>33.129654233869999</v>
      </c>
      <c r="N86" s="146">
        <v>71.196123802613002</v>
      </c>
      <c r="O86" s="146" t="s">
        <v>1317</v>
      </c>
      <c r="P86" s="146" t="s">
        <v>1317</v>
      </c>
      <c r="Q86" s="146">
        <v>89.935058933728996</v>
      </c>
      <c r="R86" s="146">
        <v>8850.872652128779</v>
      </c>
      <c r="S86" s="146">
        <v>10618.411751329988</v>
      </c>
    </row>
    <row r="87" spans="1:19" s="7" customFormat="1" ht="15" customHeight="1">
      <c r="A87" s="155">
        <v>81</v>
      </c>
      <c r="B87" s="127" t="s">
        <v>931</v>
      </c>
      <c r="C87" s="127" t="s">
        <v>1317</v>
      </c>
      <c r="D87" s="127" t="s">
        <v>1317</v>
      </c>
      <c r="E87" s="127" t="s">
        <v>1317</v>
      </c>
      <c r="F87" s="127" t="s">
        <v>1317</v>
      </c>
      <c r="G87" s="127" t="s">
        <v>1317</v>
      </c>
      <c r="H87" s="127" t="s">
        <v>1317</v>
      </c>
      <c r="I87" s="127" t="s">
        <v>1317</v>
      </c>
      <c r="J87" s="127" t="s">
        <v>1317</v>
      </c>
      <c r="K87" s="127" t="s">
        <v>1317</v>
      </c>
      <c r="L87" s="127" t="s">
        <v>1317</v>
      </c>
      <c r="M87" s="127" t="s">
        <v>1317</v>
      </c>
      <c r="N87" s="127" t="s">
        <v>1317</v>
      </c>
      <c r="O87" s="127" t="s">
        <v>1317</v>
      </c>
      <c r="P87" s="127">
        <v>10296.474765879999</v>
      </c>
      <c r="Q87" s="127" t="s">
        <v>1317</v>
      </c>
      <c r="R87" s="127" t="s">
        <v>1317</v>
      </c>
      <c r="S87" s="127">
        <v>10296.474765879999</v>
      </c>
    </row>
    <row r="88" spans="1:19" ht="15" customHeight="1">
      <c r="A88" s="156">
        <v>82</v>
      </c>
      <c r="B88" s="146" t="s">
        <v>780</v>
      </c>
      <c r="C88" s="146" t="s">
        <v>1317</v>
      </c>
      <c r="D88" s="146">
        <v>0.45061001628699998</v>
      </c>
      <c r="E88" s="146" t="s">
        <v>1317</v>
      </c>
      <c r="F88" s="146">
        <v>10.918977050441001</v>
      </c>
      <c r="G88" s="146">
        <v>760.658759936298</v>
      </c>
      <c r="H88" s="146" t="s">
        <v>1317</v>
      </c>
      <c r="I88" s="146">
        <v>288.56820088997102</v>
      </c>
      <c r="J88" s="146">
        <v>15.509514016371</v>
      </c>
      <c r="K88" s="146">
        <v>334.31631821021097</v>
      </c>
      <c r="L88" s="146">
        <v>174.63342307133499</v>
      </c>
      <c r="M88" s="146">
        <v>415.58828734099501</v>
      </c>
      <c r="N88" s="146">
        <v>6388.2273068697268</v>
      </c>
      <c r="O88" s="146" t="s">
        <v>1317</v>
      </c>
      <c r="P88" s="146">
        <v>9.1298847808999994E-2</v>
      </c>
      <c r="Q88" s="146">
        <v>1359.5327239770838</v>
      </c>
      <c r="R88" s="146">
        <v>545.50781605344605</v>
      </c>
      <c r="S88" s="146">
        <v>10294.003236279974</v>
      </c>
    </row>
    <row r="89" spans="1:19" s="7" customFormat="1" ht="15" customHeight="1">
      <c r="A89" s="155">
        <v>83</v>
      </c>
      <c r="B89" s="127" t="s">
        <v>471</v>
      </c>
      <c r="C89" s="127">
        <v>1061.514106247788</v>
      </c>
      <c r="D89" s="127">
        <v>117.634253536827</v>
      </c>
      <c r="E89" s="127">
        <v>465.94749769994399</v>
      </c>
      <c r="F89" s="127">
        <v>4.6442439165000007</v>
      </c>
      <c r="G89" s="127">
        <v>113.539224387752</v>
      </c>
      <c r="H89" s="127" t="s">
        <v>1317</v>
      </c>
      <c r="I89" s="127">
        <v>0.79205644609000003</v>
      </c>
      <c r="J89" s="127" t="s">
        <v>1317</v>
      </c>
      <c r="K89" s="127">
        <v>168.07252120788701</v>
      </c>
      <c r="L89" s="127">
        <v>27.553464800059999</v>
      </c>
      <c r="M89" s="127">
        <v>46.242763550089002</v>
      </c>
      <c r="N89" s="127">
        <v>4012.364644301781</v>
      </c>
      <c r="O89" s="127" t="s">
        <v>1317</v>
      </c>
      <c r="P89" s="127" t="s">
        <v>1317</v>
      </c>
      <c r="Q89" s="127">
        <v>4258.0572431005994</v>
      </c>
      <c r="R89" s="127">
        <v>3.5630699311649998</v>
      </c>
      <c r="S89" s="127">
        <v>10279.925089126482</v>
      </c>
    </row>
    <row r="90" spans="1:19" ht="15" customHeight="1">
      <c r="A90" s="156">
        <v>84</v>
      </c>
      <c r="B90" s="146" t="s">
        <v>510</v>
      </c>
      <c r="C90" s="146" t="s">
        <v>1317</v>
      </c>
      <c r="D90" s="146" t="s">
        <v>1317</v>
      </c>
      <c r="E90" s="146" t="s">
        <v>1317</v>
      </c>
      <c r="F90" s="146">
        <v>1043.4478997588001</v>
      </c>
      <c r="G90" s="146">
        <v>105.71146243000001</v>
      </c>
      <c r="H90" s="146" t="s">
        <v>1317</v>
      </c>
      <c r="I90" s="146">
        <v>183.22890125749799</v>
      </c>
      <c r="J90" s="146" t="s">
        <v>1317</v>
      </c>
      <c r="K90" s="146">
        <v>3580.102886252489</v>
      </c>
      <c r="L90" s="146">
        <v>2.1704217495710001</v>
      </c>
      <c r="M90" s="146">
        <v>8.441372307308999</v>
      </c>
      <c r="N90" s="146">
        <v>3351.062047546433</v>
      </c>
      <c r="O90" s="146" t="s">
        <v>1317</v>
      </c>
      <c r="P90" s="146">
        <v>77.643652109539005</v>
      </c>
      <c r="Q90" s="146">
        <v>1386.257732710578</v>
      </c>
      <c r="R90" s="146">
        <v>50.307787672507999</v>
      </c>
      <c r="S90" s="146">
        <v>9788.3741637947223</v>
      </c>
    </row>
    <row r="91" spans="1:19" s="7" customFormat="1" ht="15" customHeight="1">
      <c r="A91" s="155">
        <v>85</v>
      </c>
      <c r="B91" s="127" t="s">
        <v>724</v>
      </c>
      <c r="C91" s="127">
        <v>14.28670748385</v>
      </c>
      <c r="D91" s="127" t="s">
        <v>1317</v>
      </c>
      <c r="E91" s="127" t="s">
        <v>1317</v>
      </c>
      <c r="F91" s="127" t="s">
        <v>1317</v>
      </c>
      <c r="G91" s="127" t="s">
        <v>1317</v>
      </c>
      <c r="H91" s="127" t="s">
        <v>1317</v>
      </c>
      <c r="I91" s="127">
        <v>59.248481643310001</v>
      </c>
      <c r="J91" s="127" t="s">
        <v>1317</v>
      </c>
      <c r="K91" s="127">
        <v>1786.7151705108408</v>
      </c>
      <c r="L91" s="127">
        <v>10.016987606640001</v>
      </c>
      <c r="M91" s="127">
        <v>15.5680488645</v>
      </c>
      <c r="N91" s="127">
        <v>364.85202290833996</v>
      </c>
      <c r="O91" s="127" t="s">
        <v>1317</v>
      </c>
      <c r="P91" s="127">
        <v>33.682666095409999</v>
      </c>
      <c r="Q91" s="127" t="s">
        <v>1317</v>
      </c>
      <c r="R91" s="127">
        <v>7338.2909919071071</v>
      </c>
      <c r="S91" s="127">
        <v>9622.6610770199986</v>
      </c>
    </row>
    <row r="92" spans="1:19" ht="15" customHeight="1">
      <c r="A92" s="156">
        <v>86</v>
      </c>
      <c r="B92" s="146" t="s">
        <v>1034</v>
      </c>
      <c r="C92" s="146">
        <v>767.997597741817</v>
      </c>
      <c r="D92" s="146">
        <v>1087.0506324838468</v>
      </c>
      <c r="E92" s="146">
        <v>203.65459143383299</v>
      </c>
      <c r="F92" s="146">
        <v>117.59280222526901</v>
      </c>
      <c r="G92" s="146">
        <v>54.783187289232004</v>
      </c>
      <c r="H92" s="146" t="s">
        <v>1317</v>
      </c>
      <c r="I92" s="146">
        <v>3.9378499773189999</v>
      </c>
      <c r="J92" s="146" t="s">
        <v>1317</v>
      </c>
      <c r="K92" s="146">
        <v>274.110923814849</v>
      </c>
      <c r="L92" s="146">
        <v>10.549618928638001</v>
      </c>
      <c r="M92" s="146">
        <v>68.084436664272999</v>
      </c>
      <c r="N92" s="146">
        <v>240.53372775518</v>
      </c>
      <c r="O92" s="146" t="s">
        <v>1317</v>
      </c>
      <c r="P92" s="146">
        <v>1.2556963188400001</v>
      </c>
      <c r="Q92" s="146">
        <v>6590.3906672945841</v>
      </c>
      <c r="R92" s="146">
        <v>2.6844899866829999</v>
      </c>
      <c r="S92" s="146">
        <v>9422.6262219143646</v>
      </c>
    </row>
    <row r="93" spans="1:19" s="7" customFormat="1" ht="15" customHeight="1">
      <c r="A93" s="155">
        <v>87</v>
      </c>
      <c r="B93" s="127" t="s">
        <v>35</v>
      </c>
      <c r="C93" s="127" t="s">
        <v>1317</v>
      </c>
      <c r="D93" s="127">
        <v>1.0472589000000001</v>
      </c>
      <c r="E93" s="127" t="s">
        <v>1317</v>
      </c>
      <c r="F93" s="127">
        <v>551.95309426093604</v>
      </c>
      <c r="G93" s="127">
        <v>8.2723053654100003</v>
      </c>
      <c r="H93" s="127" t="s">
        <v>1317</v>
      </c>
      <c r="I93" s="127">
        <v>2407.8744737429079</v>
      </c>
      <c r="J93" s="127">
        <v>21.965416090000002</v>
      </c>
      <c r="K93" s="127">
        <v>173.970408295243</v>
      </c>
      <c r="L93" s="127">
        <v>128.02167178194901</v>
      </c>
      <c r="M93" s="127">
        <v>165.26917006126101</v>
      </c>
      <c r="N93" s="127">
        <v>396.34646097872502</v>
      </c>
      <c r="O93" s="127" t="s">
        <v>1317</v>
      </c>
      <c r="P93" s="127">
        <v>5.0369984491990003</v>
      </c>
      <c r="Q93" s="127">
        <v>4723.7577078755585</v>
      </c>
      <c r="R93" s="127">
        <v>811.50364763879895</v>
      </c>
      <c r="S93" s="127">
        <v>9395.0186134399901</v>
      </c>
    </row>
    <row r="94" spans="1:19" ht="15" customHeight="1">
      <c r="A94" s="156">
        <v>88</v>
      </c>
      <c r="B94" s="146" t="s">
        <v>309</v>
      </c>
      <c r="C94" s="146" t="s">
        <v>1317</v>
      </c>
      <c r="D94" s="146" t="s">
        <v>1317</v>
      </c>
      <c r="E94" s="146" t="s">
        <v>1317</v>
      </c>
      <c r="F94" s="146" t="s">
        <v>1317</v>
      </c>
      <c r="G94" s="146">
        <v>14.53408537</v>
      </c>
      <c r="H94" s="146" t="s">
        <v>1317</v>
      </c>
      <c r="I94" s="146" t="s">
        <v>1317</v>
      </c>
      <c r="J94" s="146" t="s">
        <v>1317</v>
      </c>
      <c r="K94" s="146" t="s">
        <v>1317</v>
      </c>
      <c r="L94" s="146" t="s">
        <v>1317</v>
      </c>
      <c r="M94" s="146" t="s">
        <v>1317</v>
      </c>
      <c r="N94" s="146" t="s">
        <v>1317</v>
      </c>
      <c r="O94" s="146" t="s">
        <v>1317</v>
      </c>
      <c r="P94" s="146" t="s">
        <v>1317</v>
      </c>
      <c r="Q94" s="146" t="s">
        <v>1317</v>
      </c>
      <c r="R94" s="146">
        <v>9272.3641813199993</v>
      </c>
      <c r="S94" s="146">
        <v>9286.8982666899992</v>
      </c>
    </row>
    <row r="95" spans="1:19" s="7" customFormat="1" ht="15" customHeight="1">
      <c r="A95" s="155">
        <v>89</v>
      </c>
      <c r="B95" s="127" t="s">
        <v>520</v>
      </c>
      <c r="C95" s="127">
        <v>3.5505070708590001</v>
      </c>
      <c r="D95" s="127" t="s">
        <v>1317</v>
      </c>
      <c r="E95" s="127" t="s">
        <v>1317</v>
      </c>
      <c r="F95" s="127" t="s">
        <v>1317</v>
      </c>
      <c r="G95" s="127" t="s">
        <v>1317</v>
      </c>
      <c r="H95" s="127" t="s">
        <v>1317</v>
      </c>
      <c r="I95" s="127">
        <v>806.03317138959801</v>
      </c>
      <c r="J95" s="127" t="s">
        <v>1317</v>
      </c>
      <c r="K95" s="127">
        <v>1147.2816953021031</v>
      </c>
      <c r="L95" s="127">
        <v>8.8196969999999997</v>
      </c>
      <c r="M95" s="127" t="s">
        <v>1317</v>
      </c>
      <c r="N95" s="127">
        <v>261.81465041336799</v>
      </c>
      <c r="O95" s="127" t="s">
        <v>1317</v>
      </c>
      <c r="P95" s="127">
        <v>2146.4483461435339</v>
      </c>
      <c r="Q95" s="127">
        <v>1197.3881574684101</v>
      </c>
      <c r="R95" s="127">
        <v>3643.4925555321188</v>
      </c>
      <c r="S95" s="127">
        <v>9214.8287803199892</v>
      </c>
    </row>
    <row r="96" spans="1:19" ht="15" customHeight="1">
      <c r="A96" s="156">
        <v>90</v>
      </c>
      <c r="B96" s="146" t="s">
        <v>589</v>
      </c>
      <c r="C96" s="146">
        <v>301.49710535947901</v>
      </c>
      <c r="D96" s="146">
        <v>3.7035473547389999</v>
      </c>
      <c r="E96" s="146" t="s">
        <v>1317</v>
      </c>
      <c r="F96" s="146">
        <v>43.415664427069999</v>
      </c>
      <c r="G96" s="146">
        <v>0.22153717289899999</v>
      </c>
      <c r="H96" s="146" t="s">
        <v>1317</v>
      </c>
      <c r="I96" s="146">
        <v>1448.974961268681</v>
      </c>
      <c r="J96" s="146">
        <v>124.480469034709</v>
      </c>
      <c r="K96" s="146">
        <v>129.87122397797299</v>
      </c>
      <c r="L96" s="146">
        <v>830.73920213587292</v>
      </c>
      <c r="M96" s="146">
        <v>19.669587364998002</v>
      </c>
      <c r="N96" s="146">
        <v>648.71109090998493</v>
      </c>
      <c r="O96" s="146" t="s">
        <v>1317</v>
      </c>
      <c r="P96" s="146">
        <v>32.800522207318998</v>
      </c>
      <c r="Q96" s="146">
        <v>5360.5565397972387</v>
      </c>
      <c r="R96" s="146">
        <v>203.13686332901901</v>
      </c>
      <c r="S96" s="146">
        <v>9147.7783143399829</v>
      </c>
    </row>
    <row r="97" spans="1:19" s="7" customFormat="1" ht="15" customHeight="1">
      <c r="A97" s="155">
        <v>91</v>
      </c>
      <c r="B97" s="127" t="s">
        <v>490</v>
      </c>
      <c r="C97" s="127">
        <v>6.6976134724479994</v>
      </c>
      <c r="D97" s="127" t="s">
        <v>1317</v>
      </c>
      <c r="E97" s="127">
        <v>5.59121000759</v>
      </c>
      <c r="F97" s="127" t="s">
        <v>1317</v>
      </c>
      <c r="G97" s="127" t="s">
        <v>1317</v>
      </c>
      <c r="H97" s="127" t="s">
        <v>1317</v>
      </c>
      <c r="I97" s="127">
        <v>204.908762343452</v>
      </c>
      <c r="J97" s="127" t="s">
        <v>1317</v>
      </c>
      <c r="K97" s="127">
        <v>4910.9625152392982</v>
      </c>
      <c r="L97" s="127">
        <v>27.132548594633999</v>
      </c>
      <c r="M97" s="127">
        <v>4.1635951946029994</v>
      </c>
      <c r="N97" s="127">
        <v>371.38172512910995</v>
      </c>
      <c r="O97" s="127" t="s">
        <v>1317</v>
      </c>
      <c r="P97" s="127">
        <v>326.95446616246596</v>
      </c>
      <c r="Q97" s="127">
        <v>1030.4083487025559</v>
      </c>
      <c r="R97" s="127">
        <v>1973.9101456538351</v>
      </c>
      <c r="S97" s="127">
        <v>8862.1109304999918</v>
      </c>
    </row>
    <row r="98" spans="1:19" ht="15" customHeight="1">
      <c r="A98" s="156">
        <v>92</v>
      </c>
      <c r="B98" s="146" t="s">
        <v>574</v>
      </c>
      <c r="C98" s="146">
        <v>706.91128944446893</v>
      </c>
      <c r="D98" s="146">
        <v>254.55147293776801</v>
      </c>
      <c r="E98" s="146" t="s">
        <v>1317</v>
      </c>
      <c r="F98" s="146">
        <v>140.92116081</v>
      </c>
      <c r="G98" s="146">
        <v>51.843622443443003</v>
      </c>
      <c r="H98" s="146" t="s">
        <v>1317</v>
      </c>
      <c r="I98" s="146">
        <v>20.570075784829999</v>
      </c>
      <c r="J98" s="146" t="s">
        <v>1317</v>
      </c>
      <c r="K98" s="146">
        <v>1004.219814543061</v>
      </c>
      <c r="L98" s="146">
        <v>20.767838461773998</v>
      </c>
      <c r="M98" s="146">
        <v>42.773424270195996</v>
      </c>
      <c r="N98" s="146">
        <v>580.20637550609501</v>
      </c>
      <c r="O98" s="146" t="s">
        <v>1317</v>
      </c>
      <c r="P98" s="146">
        <v>8.5171395852199989</v>
      </c>
      <c r="Q98" s="146">
        <v>1679.9091927463669</v>
      </c>
      <c r="R98" s="146">
        <v>4260.5985679567702</v>
      </c>
      <c r="S98" s="146">
        <v>8771.7899744899914</v>
      </c>
    </row>
    <row r="99" spans="1:19" s="7" customFormat="1" ht="15" customHeight="1">
      <c r="A99" s="155">
        <v>93</v>
      </c>
      <c r="B99" s="127" t="s">
        <v>906</v>
      </c>
      <c r="C99" s="127" t="s">
        <v>1317</v>
      </c>
      <c r="D99" s="127">
        <v>0.11055153817</v>
      </c>
      <c r="E99" s="127" t="s">
        <v>1317</v>
      </c>
      <c r="F99" s="127">
        <v>255.55665335</v>
      </c>
      <c r="G99" s="127" t="s">
        <v>1317</v>
      </c>
      <c r="H99" s="127" t="s">
        <v>1317</v>
      </c>
      <c r="I99" s="127">
        <v>339.64011265051801</v>
      </c>
      <c r="J99" s="127">
        <v>82.254642000000004</v>
      </c>
      <c r="K99" s="127">
        <v>2410.2953697712687</v>
      </c>
      <c r="L99" s="127">
        <v>680.199061851225</v>
      </c>
      <c r="M99" s="127">
        <v>134.095987645572</v>
      </c>
      <c r="N99" s="127">
        <v>99.319592228401007</v>
      </c>
      <c r="O99" s="127" t="s">
        <v>1317</v>
      </c>
      <c r="P99" s="127">
        <v>289.68424711333898</v>
      </c>
      <c r="Q99" s="127">
        <v>3454.5601924581911</v>
      </c>
      <c r="R99" s="127">
        <v>697.39697720330207</v>
      </c>
      <c r="S99" s="127">
        <v>8443.1133878099863</v>
      </c>
    </row>
    <row r="100" spans="1:19" ht="15" customHeight="1">
      <c r="A100" s="156">
        <v>94</v>
      </c>
      <c r="B100" s="146" t="s">
        <v>876</v>
      </c>
      <c r="C100" s="146">
        <v>71.195411209900001</v>
      </c>
      <c r="D100" s="146" t="s">
        <v>1317</v>
      </c>
      <c r="E100" s="146" t="s">
        <v>1317</v>
      </c>
      <c r="F100" s="146" t="s">
        <v>1317</v>
      </c>
      <c r="G100" s="146" t="s">
        <v>1317</v>
      </c>
      <c r="H100" s="146" t="s">
        <v>1317</v>
      </c>
      <c r="I100" s="146">
        <v>61.437997994771003</v>
      </c>
      <c r="J100" s="146" t="s">
        <v>1317</v>
      </c>
      <c r="K100" s="146">
        <v>348.84010803656003</v>
      </c>
      <c r="L100" s="146">
        <v>170.181311591537</v>
      </c>
      <c r="M100" s="146">
        <v>576.74550489394403</v>
      </c>
      <c r="N100" s="146">
        <v>63.998696708570002</v>
      </c>
      <c r="O100" s="146" t="s">
        <v>1317</v>
      </c>
      <c r="P100" s="146">
        <v>39.488122538330003</v>
      </c>
      <c r="Q100" s="146">
        <v>4886.1347105295599</v>
      </c>
      <c r="R100" s="146">
        <v>1938.298838226719</v>
      </c>
      <c r="S100" s="146">
        <v>8156.3207017298919</v>
      </c>
    </row>
    <row r="101" spans="1:19" s="7" customFormat="1" ht="15" customHeight="1">
      <c r="A101" s="155">
        <v>95</v>
      </c>
      <c r="B101" s="127" t="s">
        <v>600</v>
      </c>
      <c r="C101" s="127">
        <v>242.65971692748002</v>
      </c>
      <c r="D101" s="127">
        <v>300.24918188127998</v>
      </c>
      <c r="E101" s="127" t="s">
        <v>1317</v>
      </c>
      <c r="F101" s="127">
        <v>287.31492160699997</v>
      </c>
      <c r="G101" s="127">
        <v>24.4055344197</v>
      </c>
      <c r="H101" s="127" t="s">
        <v>1317</v>
      </c>
      <c r="I101" s="127">
        <v>14.760762487039999</v>
      </c>
      <c r="J101" s="127" t="s">
        <v>1317</v>
      </c>
      <c r="K101" s="127">
        <v>2404.0090980496229</v>
      </c>
      <c r="L101" s="127">
        <v>95.495335178689999</v>
      </c>
      <c r="M101" s="127">
        <v>125.95361300499999</v>
      </c>
      <c r="N101" s="127">
        <v>368.00641979034003</v>
      </c>
      <c r="O101" s="127" t="s">
        <v>1317</v>
      </c>
      <c r="P101" s="127">
        <v>3.744800799579</v>
      </c>
      <c r="Q101" s="127">
        <v>286.55281687279802</v>
      </c>
      <c r="R101" s="127">
        <v>3961.8708196913553</v>
      </c>
      <c r="S101" s="127">
        <v>8115.0230207098848</v>
      </c>
    </row>
    <row r="102" spans="1:19" ht="15" customHeight="1">
      <c r="A102" s="156">
        <v>96</v>
      </c>
      <c r="B102" s="146" t="s">
        <v>1152</v>
      </c>
      <c r="C102" s="146">
        <v>0.20574198668500002</v>
      </c>
      <c r="D102" s="146">
        <v>28.350984678403002</v>
      </c>
      <c r="E102" s="146">
        <v>0.25801999433799999</v>
      </c>
      <c r="F102" s="146">
        <v>527.86314027913397</v>
      </c>
      <c r="G102" s="146">
        <v>201.278882873176</v>
      </c>
      <c r="H102" s="146" t="s">
        <v>1317</v>
      </c>
      <c r="I102" s="146">
        <v>122.184659176333</v>
      </c>
      <c r="J102" s="146" t="s">
        <v>1317</v>
      </c>
      <c r="K102" s="146">
        <v>132.63366433133001</v>
      </c>
      <c r="L102" s="146">
        <v>33.428292305466002</v>
      </c>
      <c r="M102" s="146">
        <v>10.855951790704999</v>
      </c>
      <c r="N102" s="146">
        <v>2164.1860743383231</v>
      </c>
      <c r="O102" s="146" t="s">
        <v>1317</v>
      </c>
      <c r="P102" s="146">
        <v>516.66542898575096</v>
      </c>
      <c r="Q102" s="146">
        <v>3875.5019552520716</v>
      </c>
      <c r="R102" s="146">
        <v>465.57567268826597</v>
      </c>
      <c r="S102" s="146">
        <v>8078.9884686799815</v>
      </c>
    </row>
    <row r="103" spans="1:19" s="7" customFormat="1" ht="15" customHeight="1">
      <c r="A103" s="155">
        <v>97</v>
      </c>
      <c r="B103" s="127" t="s">
        <v>23</v>
      </c>
      <c r="C103" s="127">
        <v>261.97598765637997</v>
      </c>
      <c r="D103" s="127" t="s">
        <v>1317</v>
      </c>
      <c r="E103" s="127" t="s">
        <v>1317</v>
      </c>
      <c r="F103" s="127">
        <v>61.403546212920006</v>
      </c>
      <c r="G103" s="127">
        <v>611.75120678321002</v>
      </c>
      <c r="H103" s="127" t="s">
        <v>1317</v>
      </c>
      <c r="I103" s="127">
        <v>6.0197427021390002</v>
      </c>
      <c r="J103" s="127" t="s">
        <v>1317</v>
      </c>
      <c r="K103" s="127">
        <v>5528.4254574543047</v>
      </c>
      <c r="L103" s="127">
        <v>16.452739111069</v>
      </c>
      <c r="M103" s="127">
        <v>4.411136656979</v>
      </c>
      <c r="N103" s="127">
        <v>1376.8209884318139</v>
      </c>
      <c r="O103" s="127" t="s">
        <v>1317</v>
      </c>
      <c r="P103" s="127">
        <v>0.104224259249</v>
      </c>
      <c r="Q103" s="127">
        <v>93.568291783508997</v>
      </c>
      <c r="R103" s="127">
        <v>4.7322191584190003</v>
      </c>
      <c r="S103" s="127">
        <v>7965.6655402099923</v>
      </c>
    </row>
    <row r="104" spans="1:19" ht="15" customHeight="1">
      <c r="A104" s="156">
        <v>98</v>
      </c>
      <c r="B104" s="146" t="s">
        <v>596</v>
      </c>
      <c r="C104" s="146">
        <v>467.62495392695803</v>
      </c>
      <c r="D104" s="146">
        <v>495.65492594019798</v>
      </c>
      <c r="E104" s="146" t="s">
        <v>1317</v>
      </c>
      <c r="F104" s="146" t="s">
        <v>1317</v>
      </c>
      <c r="G104" s="146" t="s">
        <v>1317</v>
      </c>
      <c r="H104" s="146" t="s">
        <v>1317</v>
      </c>
      <c r="I104" s="146">
        <v>216.321120095461</v>
      </c>
      <c r="J104" s="146">
        <v>3.5407E-4</v>
      </c>
      <c r="K104" s="146">
        <v>1735.6251633743009</v>
      </c>
      <c r="L104" s="146">
        <v>46.731750767549997</v>
      </c>
      <c r="M104" s="146">
        <v>41.333871686267003</v>
      </c>
      <c r="N104" s="146">
        <v>204.34444504409601</v>
      </c>
      <c r="O104" s="146" t="s">
        <v>1317</v>
      </c>
      <c r="P104" s="146">
        <v>295.96358842477002</v>
      </c>
      <c r="Q104" s="146">
        <v>3022.0286476840092</v>
      </c>
      <c r="R104" s="146">
        <v>1431.3242183763709</v>
      </c>
      <c r="S104" s="146">
        <v>7956.9530393899804</v>
      </c>
    </row>
    <row r="105" spans="1:19" s="7" customFormat="1" ht="15" customHeight="1">
      <c r="A105" s="155">
        <v>99</v>
      </c>
      <c r="B105" s="127" t="s">
        <v>481</v>
      </c>
      <c r="C105" s="127" t="s">
        <v>1317</v>
      </c>
      <c r="D105" s="127" t="s">
        <v>1317</v>
      </c>
      <c r="E105" s="127" t="s">
        <v>1317</v>
      </c>
      <c r="F105" s="127" t="s">
        <v>1317</v>
      </c>
      <c r="G105" s="127">
        <v>8.2319916699999993</v>
      </c>
      <c r="H105" s="127" t="s">
        <v>1317</v>
      </c>
      <c r="I105" s="127">
        <v>224.95497769534001</v>
      </c>
      <c r="J105" s="127">
        <v>45.007688684223005</v>
      </c>
      <c r="K105" s="127">
        <v>1906.722702425657</v>
      </c>
      <c r="L105" s="127">
        <v>2109.1420195871779</v>
      </c>
      <c r="M105" s="127">
        <v>92.666175533352998</v>
      </c>
      <c r="N105" s="127">
        <v>31.785035357500004</v>
      </c>
      <c r="O105" s="127">
        <v>90.473201547772007</v>
      </c>
      <c r="P105" s="127">
        <v>1E-8</v>
      </c>
      <c r="Q105" s="127">
        <v>2494.285386472834</v>
      </c>
      <c r="R105" s="127">
        <v>946.52356482611799</v>
      </c>
      <c r="S105" s="127">
        <v>7949.792743809975</v>
      </c>
    </row>
    <row r="106" spans="1:19" ht="15" customHeight="1">
      <c r="A106" s="156">
        <v>100</v>
      </c>
      <c r="B106" s="146" t="s">
        <v>611</v>
      </c>
      <c r="C106" s="146" t="s">
        <v>1317</v>
      </c>
      <c r="D106" s="146">
        <v>3911.3397324268099</v>
      </c>
      <c r="E106" s="146" t="s">
        <v>1317</v>
      </c>
      <c r="F106" s="146">
        <v>69.071513608320004</v>
      </c>
      <c r="G106" s="146">
        <v>37.795147759999999</v>
      </c>
      <c r="H106" s="146" t="s">
        <v>1317</v>
      </c>
      <c r="I106" s="146">
        <v>138.75277166514701</v>
      </c>
      <c r="J106" s="146" t="s">
        <v>1317</v>
      </c>
      <c r="K106" s="146">
        <v>2341.2109823043234</v>
      </c>
      <c r="L106" s="146">
        <v>60.799601846268999</v>
      </c>
      <c r="M106" s="146">
        <v>20.930084560391002</v>
      </c>
      <c r="N106" s="146">
        <v>214.59534321826402</v>
      </c>
      <c r="O106" s="146" t="s">
        <v>1317</v>
      </c>
      <c r="P106" s="146" t="s">
        <v>1317</v>
      </c>
      <c r="Q106" s="146">
        <v>1068.010925653625</v>
      </c>
      <c r="R106" s="146">
        <v>7.8115440908789999</v>
      </c>
      <c r="S106" s="146">
        <v>7870.3176471340284</v>
      </c>
    </row>
    <row r="107" spans="1:19" s="7" customFormat="1" ht="15" customHeight="1">
      <c r="A107" s="155">
        <v>101</v>
      </c>
      <c r="B107" s="127" t="s">
        <v>919</v>
      </c>
      <c r="C107" s="127" t="s">
        <v>1317</v>
      </c>
      <c r="D107" s="127" t="s">
        <v>1317</v>
      </c>
      <c r="E107" s="127" t="s">
        <v>1317</v>
      </c>
      <c r="F107" s="127" t="s">
        <v>1317</v>
      </c>
      <c r="G107" s="127" t="s">
        <v>1317</v>
      </c>
      <c r="H107" s="127" t="s">
        <v>1317</v>
      </c>
      <c r="I107" s="127">
        <v>1551.738173383</v>
      </c>
      <c r="J107" s="127">
        <v>43.403758104239998</v>
      </c>
      <c r="K107" s="127">
        <v>669.97668526578298</v>
      </c>
      <c r="L107" s="127">
        <v>151.028490344679</v>
      </c>
      <c r="M107" s="127">
        <v>33.557086688382</v>
      </c>
      <c r="N107" s="127">
        <v>194.345005872831</v>
      </c>
      <c r="O107" s="127" t="s">
        <v>1317</v>
      </c>
      <c r="P107" s="127" t="s">
        <v>1317</v>
      </c>
      <c r="Q107" s="127">
        <v>5077.647316557599</v>
      </c>
      <c r="R107" s="127">
        <v>41.777744043471003</v>
      </c>
      <c r="S107" s="127">
        <v>7763.4742602599854</v>
      </c>
    </row>
    <row r="108" spans="1:19" ht="15" customHeight="1">
      <c r="A108" s="156">
        <v>102</v>
      </c>
      <c r="B108" s="146" t="s">
        <v>981</v>
      </c>
      <c r="C108" s="146" t="s">
        <v>1317</v>
      </c>
      <c r="D108" s="146">
        <v>17.403419985266002</v>
      </c>
      <c r="E108" s="146">
        <v>1292.727674571177</v>
      </c>
      <c r="F108" s="146" t="s">
        <v>1317</v>
      </c>
      <c r="G108" s="146">
        <v>36.671853094241996</v>
      </c>
      <c r="H108" s="146" t="s">
        <v>1317</v>
      </c>
      <c r="I108" s="146" t="s">
        <v>1317</v>
      </c>
      <c r="J108" s="146" t="s">
        <v>1317</v>
      </c>
      <c r="K108" s="146" t="s">
        <v>1317</v>
      </c>
      <c r="L108" s="146" t="s">
        <v>1317</v>
      </c>
      <c r="M108" s="146">
        <v>989.99374782448103</v>
      </c>
      <c r="N108" s="146" t="s">
        <v>1317</v>
      </c>
      <c r="O108" s="146">
        <v>4844.5609449749199</v>
      </c>
      <c r="P108" s="146" t="s">
        <v>1317</v>
      </c>
      <c r="Q108" s="146" t="s">
        <v>1317</v>
      </c>
      <c r="R108" s="146">
        <v>545.18278608990101</v>
      </c>
      <c r="S108" s="146">
        <v>7726.5404265399866</v>
      </c>
    </row>
    <row r="109" spans="1:19" s="7" customFormat="1" ht="15" customHeight="1">
      <c r="A109" s="155">
        <v>103</v>
      </c>
      <c r="B109" s="127" t="s">
        <v>784</v>
      </c>
      <c r="C109" s="127" t="s">
        <v>1317</v>
      </c>
      <c r="D109" s="127" t="s">
        <v>1317</v>
      </c>
      <c r="E109" s="127" t="s">
        <v>1317</v>
      </c>
      <c r="F109" s="127" t="s">
        <v>1317</v>
      </c>
      <c r="G109" s="127" t="s">
        <v>1317</v>
      </c>
      <c r="H109" s="127" t="s">
        <v>1317</v>
      </c>
      <c r="I109" s="127">
        <v>787.81928742393904</v>
      </c>
      <c r="J109" s="127">
        <v>3001.9183591523501</v>
      </c>
      <c r="K109" s="127">
        <v>317.92080067402702</v>
      </c>
      <c r="L109" s="127">
        <v>30.236537943243999</v>
      </c>
      <c r="M109" s="127">
        <v>0.78246255468699999</v>
      </c>
      <c r="N109" s="127" t="s">
        <v>1317</v>
      </c>
      <c r="O109" s="127" t="s">
        <v>1317</v>
      </c>
      <c r="P109" s="127">
        <v>1146.794789373781</v>
      </c>
      <c r="Q109" s="127">
        <v>1841.213410877963</v>
      </c>
      <c r="R109" s="127">
        <v>372.37664820999998</v>
      </c>
      <c r="S109" s="127">
        <v>7499.0622962099915</v>
      </c>
    </row>
    <row r="110" spans="1:19" ht="15" customHeight="1">
      <c r="A110" s="156">
        <v>104</v>
      </c>
      <c r="B110" s="146" t="s">
        <v>1211</v>
      </c>
      <c r="C110" s="146" t="s">
        <v>1317</v>
      </c>
      <c r="D110" s="146" t="s">
        <v>1317</v>
      </c>
      <c r="E110" s="146" t="s">
        <v>1317</v>
      </c>
      <c r="F110" s="146" t="s">
        <v>1317</v>
      </c>
      <c r="G110" s="146" t="s">
        <v>1317</v>
      </c>
      <c r="H110" s="146" t="s">
        <v>1317</v>
      </c>
      <c r="I110" s="146" t="s">
        <v>1317</v>
      </c>
      <c r="J110" s="146" t="s">
        <v>1317</v>
      </c>
      <c r="K110" s="146" t="s">
        <v>1317</v>
      </c>
      <c r="L110" s="146" t="s">
        <v>1317</v>
      </c>
      <c r="M110" s="146">
        <v>1.031301121816</v>
      </c>
      <c r="N110" s="146">
        <v>2800.8901879599998</v>
      </c>
      <c r="O110" s="146" t="s">
        <v>1317</v>
      </c>
      <c r="P110" s="146" t="s">
        <v>1317</v>
      </c>
      <c r="Q110" s="146">
        <v>2834.9168687756592</v>
      </c>
      <c r="R110" s="146">
        <v>1685.649779812524</v>
      </c>
      <c r="S110" s="146">
        <v>7322.4881376699987</v>
      </c>
    </row>
    <row r="111" spans="1:19" s="7" customFormat="1" ht="15" customHeight="1">
      <c r="A111" s="155">
        <v>105</v>
      </c>
      <c r="B111" s="127" t="s">
        <v>57</v>
      </c>
      <c r="C111" s="127">
        <v>50.237958126560002</v>
      </c>
      <c r="D111" s="127" t="s">
        <v>1317</v>
      </c>
      <c r="E111" s="127" t="s">
        <v>1317</v>
      </c>
      <c r="F111" s="127">
        <v>178.17310377999999</v>
      </c>
      <c r="G111" s="127">
        <v>217.23509133841401</v>
      </c>
      <c r="H111" s="127" t="s">
        <v>1317</v>
      </c>
      <c r="I111" s="127">
        <v>100.992285192861</v>
      </c>
      <c r="J111" s="127" t="s">
        <v>1317</v>
      </c>
      <c r="K111" s="127">
        <v>140.16937668070599</v>
      </c>
      <c r="L111" s="127">
        <v>258.392658328045</v>
      </c>
      <c r="M111" s="127">
        <v>31.173391352370999</v>
      </c>
      <c r="N111" s="127">
        <v>990.26220491278104</v>
      </c>
      <c r="O111" s="127" t="s">
        <v>1317</v>
      </c>
      <c r="P111" s="127" t="s">
        <v>1317</v>
      </c>
      <c r="Q111" s="127">
        <v>5286.916788140391</v>
      </c>
      <c r="R111" s="127">
        <v>5.49039297772</v>
      </c>
      <c r="S111" s="127">
        <v>7259.0432508298491</v>
      </c>
    </row>
    <row r="112" spans="1:19" ht="15" customHeight="1">
      <c r="A112" s="156">
        <v>106</v>
      </c>
      <c r="B112" s="146" t="s">
        <v>440</v>
      </c>
      <c r="C112" s="146" t="s">
        <v>1317</v>
      </c>
      <c r="D112" s="146" t="s">
        <v>1317</v>
      </c>
      <c r="E112" s="146" t="s">
        <v>1317</v>
      </c>
      <c r="F112" s="146" t="s">
        <v>1317</v>
      </c>
      <c r="G112" s="146" t="s">
        <v>1317</v>
      </c>
      <c r="H112" s="146" t="s">
        <v>1317</v>
      </c>
      <c r="I112" s="146">
        <v>4681.2702917486695</v>
      </c>
      <c r="J112" s="146" t="s">
        <v>1317</v>
      </c>
      <c r="K112" s="146">
        <v>2088.2208954465691</v>
      </c>
      <c r="L112" s="146" t="s">
        <v>1317</v>
      </c>
      <c r="M112" s="146" t="s">
        <v>1317</v>
      </c>
      <c r="N112" s="146" t="s">
        <v>1317</v>
      </c>
      <c r="O112" s="146" t="s">
        <v>1317</v>
      </c>
      <c r="P112" s="146">
        <v>70.191916184760004</v>
      </c>
      <c r="Q112" s="146" t="s">
        <v>1317</v>
      </c>
      <c r="R112" s="146" t="s">
        <v>1317</v>
      </c>
      <c r="S112" s="146">
        <v>6839.683103379999</v>
      </c>
    </row>
    <row r="113" spans="1:19" s="7" customFormat="1" ht="15" customHeight="1">
      <c r="A113" s="155">
        <v>107</v>
      </c>
      <c r="B113" s="127" t="s">
        <v>227</v>
      </c>
      <c r="C113" s="127" t="s">
        <v>1317</v>
      </c>
      <c r="D113" s="127" t="s">
        <v>1317</v>
      </c>
      <c r="E113" s="127" t="s">
        <v>1317</v>
      </c>
      <c r="F113" s="127" t="s">
        <v>1317</v>
      </c>
      <c r="G113" s="127" t="s">
        <v>1317</v>
      </c>
      <c r="H113" s="127" t="s">
        <v>1317</v>
      </c>
      <c r="I113" s="127" t="s">
        <v>1317</v>
      </c>
      <c r="J113" s="127" t="s">
        <v>1317</v>
      </c>
      <c r="K113" s="127" t="s">
        <v>1317</v>
      </c>
      <c r="L113" s="127" t="s">
        <v>1317</v>
      </c>
      <c r="M113" s="127" t="s">
        <v>1317</v>
      </c>
      <c r="N113" s="127" t="s">
        <v>1317</v>
      </c>
      <c r="O113" s="127" t="s">
        <v>1317</v>
      </c>
      <c r="P113" s="127" t="s">
        <v>1317</v>
      </c>
      <c r="Q113" s="127" t="s">
        <v>1317</v>
      </c>
      <c r="R113" s="127">
        <v>6775.8370101299997</v>
      </c>
      <c r="S113" s="127">
        <v>6775.8370101299997</v>
      </c>
    </row>
    <row r="114" spans="1:19" ht="15" customHeight="1">
      <c r="A114" s="156">
        <v>108</v>
      </c>
      <c r="B114" s="146" t="s">
        <v>83</v>
      </c>
      <c r="C114" s="146" t="s">
        <v>1317</v>
      </c>
      <c r="D114" s="146" t="s">
        <v>1317</v>
      </c>
      <c r="E114" s="146" t="s">
        <v>1317</v>
      </c>
      <c r="F114" s="146" t="s">
        <v>1317</v>
      </c>
      <c r="G114" s="146" t="s">
        <v>1317</v>
      </c>
      <c r="H114" s="146" t="s">
        <v>1317</v>
      </c>
      <c r="I114" s="146">
        <v>3982.31590009</v>
      </c>
      <c r="J114" s="146" t="s">
        <v>1317</v>
      </c>
      <c r="K114" s="146" t="s">
        <v>1317</v>
      </c>
      <c r="L114" s="146" t="s">
        <v>1317</v>
      </c>
      <c r="M114" s="146" t="s">
        <v>1317</v>
      </c>
      <c r="N114" s="146" t="s">
        <v>1317</v>
      </c>
      <c r="O114" s="146" t="s">
        <v>1317</v>
      </c>
      <c r="P114" s="146">
        <v>2775.7401181099999</v>
      </c>
      <c r="Q114" s="146" t="s">
        <v>1317</v>
      </c>
      <c r="R114" s="146" t="s">
        <v>1317</v>
      </c>
      <c r="S114" s="146">
        <v>6758.0560181999999</v>
      </c>
    </row>
    <row r="115" spans="1:19" s="7" customFormat="1" ht="15" customHeight="1">
      <c r="A115" s="155">
        <v>109</v>
      </c>
      <c r="B115" s="127" t="s">
        <v>90</v>
      </c>
      <c r="C115" s="127" t="s">
        <v>1317</v>
      </c>
      <c r="D115" s="127" t="s">
        <v>1317</v>
      </c>
      <c r="E115" s="127" t="s">
        <v>1317</v>
      </c>
      <c r="F115" s="127" t="s">
        <v>1317</v>
      </c>
      <c r="G115" s="127" t="s">
        <v>1317</v>
      </c>
      <c r="H115" s="127" t="s">
        <v>1317</v>
      </c>
      <c r="I115" s="127" t="s">
        <v>1317</v>
      </c>
      <c r="J115" s="127" t="s">
        <v>1317</v>
      </c>
      <c r="K115" s="127" t="s">
        <v>1317</v>
      </c>
      <c r="L115" s="127" t="s">
        <v>1317</v>
      </c>
      <c r="M115" s="127" t="s">
        <v>1317</v>
      </c>
      <c r="N115" s="127" t="s">
        <v>1317</v>
      </c>
      <c r="O115" s="127" t="s">
        <v>1317</v>
      </c>
      <c r="P115" s="127">
        <v>6700.3209756800006</v>
      </c>
      <c r="Q115" s="127" t="s">
        <v>1317</v>
      </c>
      <c r="R115" s="127" t="s">
        <v>1317</v>
      </c>
      <c r="S115" s="127">
        <v>6700.3209756800006</v>
      </c>
    </row>
    <row r="116" spans="1:19" ht="15" customHeight="1">
      <c r="A116" s="156">
        <v>110</v>
      </c>
      <c r="B116" s="146" t="s">
        <v>1371</v>
      </c>
      <c r="C116" s="146" t="s">
        <v>1317</v>
      </c>
      <c r="D116" s="146" t="s">
        <v>1317</v>
      </c>
      <c r="E116" s="146">
        <v>0.28296980677400002</v>
      </c>
      <c r="F116" s="146" t="s">
        <v>1317</v>
      </c>
      <c r="G116" s="146" t="s">
        <v>1317</v>
      </c>
      <c r="H116" s="146" t="s">
        <v>1317</v>
      </c>
      <c r="I116" s="146">
        <v>415.547387541131</v>
      </c>
      <c r="J116" s="146" t="s">
        <v>1317</v>
      </c>
      <c r="K116" s="146">
        <v>1816.475537073535</v>
      </c>
      <c r="L116" s="146">
        <v>522.62489017947098</v>
      </c>
      <c r="M116" s="146">
        <v>60.795295961824998</v>
      </c>
      <c r="N116" s="146">
        <v>24.577929117270997</v>
      </c>
      <c r="O116" s="146" t="s">
        <v>1317</v>
      </c>
      <c r="P116" s="146">
        <v>212.56769389868799</v>
      </c>
      <c r="Q116" s="146">
        <v>2679.5568175077292</v>
      </c>
      <c r="R116" s="146">
        <v>948.31340416356113</v>
      </c>
      <c r="S116" s="146">
        <v>6680.7419252499858</v>
      </c>
    </row>
    <row r="117" spans="1:19" s="7" customFormat="1" ht="15" customHeight="1">
      <c r="A117" s="155">
        <v>111</v>
      </c>
      <c r="B117" s="127" t="s">
        <v>351</v>
      </c>
      <c r="C117" s="127" t="s">
        <v>1317</v>
      </c>
      <c r="D117" s="127">
        <v>1609.2434696800001</v>
      </c>
      <c r="E117" s="127" t="s">
        <v>1317</v>
      </c>
      <c r="F117" s="127" t="s">
        <v>1317</v>
      </c>
      <c r="G117" s="127">
        <v>4915.7983836000003</v>
      </c>
      <c r="H117" s="127" t="s">
        <v>1317</v>
      </c>
      <c r="I117" s="127">
        <v>31.452211429999998</v>
      </c>
      <c r="J117" s="127" t="s">
        <v>1317</v>
      </c>
      <c r="K117" s="127" t="s">
        <v>1317</v>
      </c>
      <c r="L117" s="127" t="s">
        <v>1317</v>
      </c>
      <c r="M117" s="127" t="s">
        <v>1317</v>
      </c>
      <c r="N117" s="127" t="s">
        <v>1317</v>
      </c>
      <c r="O117" s="127" t="s">
        <v>1317</v>
      </c>
      <c r="P117" s="127" t="s">
        <v>1317</v>
      </c>
      <c r="Q117" s="127" t="s">
        <v>1317</v>
      </c>
      <c r="R117" s="127" t="s">
        <v>1317</v>
      </c>
      <c r="S117" s="127">
        <v>6556.4940647100002</v>
      </c>
    </row>
    <row r="118" spans="1:19" ht="15" customHeight="1">
      <c r="A118" s="156">
        <v>112</v>
      </c>
      <c r="B118" s="146" t="s">
        <v>886</v>
      </c>
      <c r="C118" s="146" t="s">
        <v>1317</v>
      </c>
      <c r="D118" s="146" t="s">
        <v>1317</v>
      </c>
      <c r="E118" s="146" t="s">
        <v>1317</v>
      </c>
      <c r="F118" s="146" t="s">
        <v>1317</v>
      </c>
      <c r="G118" s="146" t="s">
        <v>1317</v>
      </c>
      <c r="H118" s="146" t="s">
        <v>1317</v>
      </c>
      <c r="I118" s="146" t="s">
        <v>1317</v>
      </c>
      <c r="J118" s="146" t="s">
        <v>1317</v>
      </c>
      <c r="K118" s="146">
        <v>4507.6769405057603</v>
      </c>
      <c r="L118" s="146" t="s">
        <v>1317</v>
      </c>
      <c r="M118" s="146">
        <v>1.0608065642</v>
      </c>
      <c r="N118" s="146" t="s">
        <v>1317</v>
      </c>
      <c r="O118" s="146" t="s">
        <v>1317</v>
      </c>
      <c r="P118" s="146" t="s">
        <v>1317</v>
      </c>
      <c r="Q118" s="146">
        <v>1628.4722274100002</v>
      </c>
      <c r="R118" s="146">
        <v>313.09267366</v>
      </c>
      <c r="S118" s="146">
        <v>6450.3026481399611</v>
      </c>
    </row>
    <row r="119" spans="1:19" s="7" customFormat="1" ht="15" customHeight="1">
      <c r="A119" s="155">
        <v>113</v>
      </c>
      <c r="B119" s="127" t="s">
        <v>1386</v>
      </c>
      <c r="C119" s="127" t="s">
        <v>1317</v>
      </c>
      <c r="D119" s="127" t="s">
        <v>1317</v>
      </c>
      <c r="E119" s="127" t="s">
        <v>1317</v>
      </c>
      <c r="F119" s="127" t="s">
        <v>1317</v>
      </c>
      <c r="G119" s="127">
        <v>33.773080289999996</v>
      </c>
      <c r="H119" s="127" t="s">
        <v>1317</v>
      </c>
      <c r="I119" s="127">
        <v>26.040393160000001</v>
      </c>
      <c r="J119" s="127" t="s">
        <v>1317</v>
      </c>
      <c r="K119" s="127">
        <v>5073.0881704200001</v>
      </c>
      <c r="L119" s="127">
        <v>76.857992499999995</v>
      </c>
      <c r="M119" s="127" t="s">
        <v>1317</v>
      </c>
      <c r="N119" s="127" t="s">
        <v>1317</v>
      </c>
      <c r="O119" s="127" t="s">
        <v>1317</v>
      </c>
      <c r="P119" s="127">
        <v>898.60393004999992</v>
      </c>
      <c r="Q119" s="127" t="s">
        <v>1317</v>
      </c>
      <c r="R119" s="127" t="s">
        <v>1317</v>
      </c>
      <c r="S119" s="127">
        <v>6108.3635664200001</v>
      </c>
    </row>
    <row r="120" spans="1:19" ht="15" customHeight="1">
      <c r="A120" s="156">
        <v>114</v>
      </c>
      <c r="B120" s="146" t="s">
        <v>192</v>
      </c>
      <c r="C120" s="146">
        <v>23.72749096451</v>
      </c>
      <c r="D120" s="146">
        <v>2798.128012962658</v>
      </c>
      <c r="E120" s="146" t="s">
        <v>1317</v>
      </c>
      <c r="F120" s="146" t="s">
        <v>1317</v>
      </c>
      <c r="G120" s="146">
        <v>160.31021078697802</v>
      </c>
      <c r="H120" s="146" t="s">
        <v>1317</v>
      </c>
      <c r="I120" s="146">
        <v>585.3132690312201</v>
      </c>
      <c r="J120" s="146" t="s">
        <v>1317</v>
      </c>
      <c r="K120" s="146">
        <v>286.91403243223499</v>
      </c>
      <c r="L120" s="146">
        <v>29.664640709364001</v>
      </c>
      <c r="M120" s="146">
        <v>6.2372080073239999</v>
      </c>
      <c r="N120" s="146">
        <v>616.82129007132596</v>
      </c>
      <c r="O120" s="146" t="s">
        <v>1317</v>
      </c>
      <c r="P120" s="146">
        <v>73.024023011717006</v>
      </c>
      <c r="Q120" s="146">
        <v>1047.279900702631</v>
      </c>
      <c r="R120" s="146">
        <v>391.83604944198805</v>
      </c>
      <c r="S120" s="146">
        <v>6019.2561281219514</v>
      </c>
    </row>
    <row r="121" spans="1:19" s="7" customFormat="1" ht="15" customHeight="1">
      <c r="A121" s="155">
        <v>115</v>
      </c>
      <c r="B121" s="127" t="s">
        <v>677</v>
      </c>
      <c r="C121" s="127">
        <v>0.68071999429899999</v>
      </c>
      <c r="D121" s="127">
        <v>145.51073006100199</v>
      </c>
      <c r="E121" s="127">
        <v>4.5100002910000003E-3</v>
      </c>
      <c r="F121" s="127">
        <v>763.16787562052002</v>
      </c>
      <c r="G121" s="127">
        <v>38.194459776673</v>
      </c>
      <c r="H121" s="127" t="s">
        <v>1317</v>
      </c>
      <c r="I121" s="127">
        <v>18.837779870205999</v>
      </c>
      <c r="J121" s="127">
        <v>33.273000177760004</v>
      </c>
      <c r="K121" s="127">
        <v>311.63187780837603</v>
      </c>
      <c r="L121" s="127">
        <v>387.73924074410996</v>
      </c>
      <c r="M121" s="127">
        <v>39.344770036025999</v>
      </c>
      <c r="N121" s="127">
        <v>2097.6324777694658</v>
      </c>
      <c r="O121" s="127">
        <v>9.1722805921260004</v>
      </c>
      <c r="P121" s="127" t="s">
        <v>1317</v>
      </c>
      <c r="Q121" s="127">
        <v>2111.1410221092133</v>
      </c>
      <c r="R121" s="127">
        <v>43.320435289999999</v>
      </c>
      <c r="S121" s="127">
        <v>5999.6511798500678</v>
      </c>
    </row>
    <row r="122" spans="1:19" ht="15" customHeight="1">
      <c r="A122" s="156">
        <v>116</v>
      </c>
      <c r="B122" s="146" t="s">
        <v>353</v>
      </c>
      <c r="C122" s="146" t="s">
        <v>1317</v>
      </c>
      <c r="D122" s="146" t="s">
        <v>1317</v>
      </c>
      <c r="E122" s="146" t="s">
        <v>1317</v>
      </c>
      <c r="F122" s="146" t="s">
        <v>1317</v>
      </c>
      <c r="G122" s="146" t="s">
        <v>1317</v>
      </c>
      <c r="H122" s="146" t="s">
        <v>1317</v>
      </c>
      <c r="I122" s="146" t="s">
        <v>1317</v>
      </c>
      <c r="J122" s="146" t="s">
        <v>1317</v>
      </c>
      <c r="K122" s="146">
        <v>19.493085613801</v>
      </c>
      <c r="L122" s="146" t="s">
        <v>1317</v>
      </c>
      <c r="M122" s="146">
        <v>1.3973900142460001</v>
      </c>
      <c r="N122" s="146">
        <v>2162.9888800816361</v>
      </c>
      <c r="O122" s="146" t="s">
        <v>1317</v>
      </c>
      <c r="P122" s="146" t="s">
        <v>1317</v>
      </c>
      <c r="Q122" s="146">
        <v>3699.980049024613</v>
      </c>
      <c r="R122" s="146">
        <v>92.382122595699997</v>
      </c>
      <c r="S122" s="146">
        <v>5976.2415273299957</v>
      </c>
    </row>
    <row r="123" spans="1:19" s="7" customFormat="1" ht="15" customHeight="1">
      <c r="A123" s="155">
        <v>117</v>
      </c>
      <c r="B123" s="127" t="s">
        <v>903</v>
      </c>
      <c r="C123" s="127">
        <v>298.91422741908099</v>
      </c>
      <c r="D123" s="127">
        <v>450.92495838375902</v>
      </c>
      <c r="E123" s="127">
        <v>6.9909999771999992E-2</v>
      </c>
      <c r="F123" s="127">
        <v>823.80146984046701</v>
      </c>
      <c r="G123" s="127" t="s">
        <v>1317</v>
      </c>
      <c r="H123" s="127" t="s">
        <v>1317</v>
      </c>
      <c r="I123" s="127">
        <v>16.055619942827001</v>
      </c>
      <c r="J123" s="127">
        <v>45.195750021168998</v>
      </c>
      <c r="K123" s="127">
        <v>1559.2359271830001</v>
      </c>
      <c r="L123" s="127">
        <v>748.548097244666</v>
      </c>
      <c r="M123" s="127">
        <v>69.566279848812997</v>
      </c>
      <c r="N123" s="127">
        <v>186.01283893912699</v>
      </c>
      <c r="O123" s="127" t="s">
        <v>1317</v>
      </c>
      <c r="P123" s="127">
        <v>7.7449999913000001E-2</v>
      </c>
      <c r="Q123" s="127">
        <v>1715.8928806369072</v>
      </c>
      <c r="R123" s="127" t="s">
        <v>1317</v>
      </c>
      <c r="S123" s="127">
        <v>5914.2954094595007</v>
      </c>
    </row>
    <row r="124" spans="1:19" ht="15" customHeight="1">
      <c r="A124" s="156">
        <v>118</v>
      </c>
      <c r="B124" s="146" t="s">
        <v>1035</v>
      </c>
      <c r="C124" s="146" t="s">
        <v>1317</v>
      </c>
      <c r="D124" s="146" t="s">
        <v>1317</v>
      </c>
      <c r="E124" s="146" t="s">
        <v>1317</v>
      </c>
      <c r="F124" s="146" t="s">
        <v>1317</v>
      </c>
      <c r="G124" s="146" t="s">
        <v>1317</v>
      </c>
      <c r="H124" s="146" t="s">
        <v>1317</v>
      </c>
      <c r="I124" s="146">
        <v>82.411213730355001</v>
      </c>
      <c r="J124" s="146" t="s">
        <v>1317</v>
      </c>
      <c r="K124" s="146">
        <v>1382.4238817340961</v>
      </c>
      <c r="L124" s="146">
        <v>1.1912467399989999</v>
      </c>
      <c r="M124" s="146">
        <v>2.08434040097</v>
      </c>
      <c r="N124" s="146">
        <v>16.010276991839998</v>
      </c>
      <c r="O124" s="146" t="s">
        <v>1317</v>
      </c>
      <c r="P124" s="146">
        <v>560.69221108807699</v>
      </c>
      <c r="Q124" s="146">
        <v>3787.3017632074279</v>
      </c>
      <c r="R124" s="146">
        <v>2.031470723E-2</v>
      </c>
      <c r="S124" s="146">
        <v>5832.1352485999951</v>
      </c>
    </row>
    <row r="125" spans="1:19" s="7" customFormat="1" ht="15" customHeight="1">
      <c r="A125" s="155">
        <v>119</v>
      </c>
      <c r="B125" s="127" t="s">
        <v>828</v>
      </c>
      <c r="C125" s="127">
        <v>4.2782297182190003</v>
      </c>
      <c r="D125" s="127">
        <v>106.16002568201201</v>
      </c>
      <c r="E125" s="127" t="s">
        <v>1317</v>
      </c>
      <c r="F125" s="127">
        <v>8.5413800073689998</v>
      </c>
      <c r="G125" s="127">
        <v>3.4321900024020002</v>
      </c>
      <c r="H125" s="127" t="s">
        <v>1317</v>
      </c>
      <c r="I125" s="127">
        <v>5.5519586570239996</v>
      </c>
      <c r="J125" s="127">
        <v>8.1409400056970007</v>
      </c>
      <c r="K125" s="127">
        <v>341.75730404581799</v>
      </c>
      <c r="L125" s="127">
        <v>22.557315478176999</v>
      </c>
      <c r="M125" s="127">
        <v>54.143939598452</v>
      </c>
      <c r="N125" s="127">
        <v>707.08411251331609</v>
      </c>
      <c r="O125" s="127" t="s">
        <v>1317</v>
      </c>
      <c r="P125" s="127">
        <v>0.55430406286</v>
      </c>
      <c r="Q125" s="127">
        <v>4175.203097640514</v>
      </c>
      <c r="R125" s="127">
        <v>387.47263025724902</v>
      </c>
      <c r="S125" s="127">
        <v>5824.8774276691092</v>
      </c>
    </row>
    <row r="126" spans="1:19" ht="15" customHeight="1">
      <c r="A126" s="156">
        <v>120</v>
      </c>
      <c r="B126" s="146" t="s">
        <v>415</v>
      </c>
      <c r="C126" s="146" t="s">
        <v>1317</v>
      </c>
      <c r="D126" s="146" t="s">
        <v>1317</v>
      </c>
      <c r="E126" s="146" t="s">
        <v>1317</v>
      </c>
      <c r="F126" s="146" t="s">
        <v>1317</v>
      </c>
      <c r="G126" s="146" t="s">
        <v>1317</v>
      </c>
      <c r="H126" s="146" t="s">
        <v>1317</v>
      </c>
      <c r="I126" s="146">
        <v>200.68110095</v>
      </c>
      <c r="J126" s="146" t="s">
        <v>1317</v>
      </c>
      <c r="K126" s="146">
        <v>5478.4895175583624</v>
      </c>
      <c r="L126" s="146" t="s">
        <v>1317</v>
      </c>
      <c r="M126" s="146" t="s">
        <v>1317</v>
      </c>
      <c r="N126" s="146" t="s">
        <v>1317</v>
      </c>
      <c r="O126" s="146" t="s">
        <v>1317</v>
      </c>
      <c r="P126" s="146">
        <v>26.597299600002</v>
      </c>
      <c r="Q126" s="146">
        <v>85.290136275654007</v>
      </c>
      <c r="R126" s="146">
        <v>5.2411676859799998</v>
      </c>
      <c r="S126" s="146">
        <v>5796.299222069998</v>
      </c>
    </row>
    <row r="127" spans="1:19" s="7" customFormat="1" ht="15" customHeight="1">
      <c r="A127" s="155">
        <v>121</v>
      </c>
      <c r="B127" s="127" t="s">
        <v>175</v>
      </c>
      <c r="C127" s="127">
        <v>518.15615142270599</v>
      </c>
      <c r="D127" s="127">
        <v>796.27074470879495</v>
      </c>
      <c r="E127" s="127">
        <v>227.472141473183</v>
      </c>
      <c r="F127" s="127">
        <v>60.587629490000005</v>
      </c>
      <c r="G127" s="127">
        <v>1186.1981711436711</v>
      </c>
      <c r="H127" s="127" t="s">
        <v>1317</v>
      </c>
      <c r="I127" s="127">
        <v>424.140771927635</v>
      </c>
      <c r="J127" s="127">
        <v>99.301489600303995</v>
      </c>
      <c r="K127" s="127">
        <v>835.121855607209</v>
      </c>
      <c r="L127" s="127">
        <v>1.0488393967760001</v>
      </c>
      <c r="M127" s="127">
        <v>68.606278248476002</v>
      </c>
      <c r="N127" s="127">
        <v>325.67318678306799</v>
      </c>
      <c r="O127" s="127" t="s">
        <v>1317</v>
      </c>
      <c r="P127" s="127">
        <v>42.233860285033003</v>
      </c>
      <c r="Q127" s="127">
        <v>869.69099193260399</v>
      </c>
      <c r="R127" s="127">
        <v>341.79414350002099</v>
      </c>
      <c r="S127" s="127">
        <v>5796.2962555194808</v>
      </c>
    </row>
    <row r="128" spans="1:19" ht="15" customHeight="1">
      <c r="A128" s="156">
        <v>122</v>
      </c>
      <c r="B128" s="146" t="s">
        <v>253</v>
      </c>
      <c r="C128" s="146">
        <v>266.93078966999997</v>
      </c>
      <c r="D128" s="146">
        <v>1137.5980200422348</v>
      </c>
      <c r="E128" s="146">
        <v>42.483809919625998</v>
      </c>
      <c r="F128" s="146">
        <v>41.606818732771998</v>
      </c>
      <c r="G128" s="146">
        <v>113.15705239</v>
      </c>
      <c r="H128" s="146" t="s">
        <v>1317</v>
      </c>
      <c r="I128" s="146">
        <v>0.10173476162999999</v>
      </c>
      <c r="J128" s="146" t="s">
        <v>1317</v>
      </c>
      <c r="K128" s="146">
        <v>11.475524262999</v>
      </c>
      <c r="L128" s="146" t="s">
        <v>1317</v>
      </c>
      <c r="M128" s="146">
        <v>0.29093002644799998</v>
      </c>
      <c r="N128" s="146">
        <v>147.71012849412</v>
      </c>
      <c r="O128" s="146" t="s">
        <v>1317</v>
      </c>
      <c r="P128" s="146">
        <v>3371.253511945853</v>
      </c>
      <c r="Q128" s="146">
        <v>591.92983648111908</v>
      </c>
      <c r="R128" s="146" t="s">
        <v>1317</v>
      </c>
      <c r="S128" s="146">
        <v>5724.5381567268023</v>
      </c>
    </row>
    <row r="129" spans="1:19" s="7" customFormat="1" ht="15" customHeight="1">
      <c r="A129" s="155">
        <v>123</v>
      </c>
      <c r="B129" s="127" t="s">
        <v>431</v>
      </c>
      <c r="C129" s="127" t="s">
        <v>1317</v>
      </c>
      <c r="D129" s="127">
        <v>1.11680074615</v>
      </c>
      <c r="E129" s="127" t="s">
        <v>1317</v>
      </c>
      <c r="F129" s="127" t="s">
        <v>1317</v>
      </c>
      <c r="G129" s="127" t="s">
        <v>1317</v>
      </c>
      <c r="H129" s="127" t="s">
        <v>1317</v>
      </c>
      <c r="I129" s="127">
        <v>88.639272015057998</v>
      </c>
      <c r="J129" s="127" t="s">
        <v>1317</v>
      </c>
      <c r="K129" s="127">
        <v>36.537202832910005</v>
      </c>
      <c r="L129" s="127">
        <v>3.9066809189399998</v>
      </c>
      <c r="M129" s="127">
        <v>1.1100880467600001</v>
      </c>
      <c r="N129" s="127">
        <v>987.12215125906005</v>
      </c>
      <c r="O129" s="127" t="s">
        <v>1317</v>
      </c>
      <c r="P129" s="127">
        <v>787.02116040999999</v>
      </c>
      <c r="Q129" s="127">
        <v>2645.7355364837999</v>
      </c>
      <c r="R129" s="127">
        <v>1162.1928622273199</v>
      </c>
      <c r="S129" s="127">
        <v>5713.3817549399982</v>
      </c>
    </row>
    <row r="130" spans="1:19" ht="15" customHeight="1">
      <c r="A130" s="156">
        <v>124</v>
      </c>
      <c r="B130" s="146" t="s">
        <v>505</v>
      </c>
      <c r="C130" s="146">
        <v>117.50627629</v>
      </c>
      <c r="D130" s="146">
        <v>69.937041558147996</v>
      </c>
      <c r="E130" s="146" t="s">
        <v>1317</v>
      </c>
      <c r="F130" s="146" t="s">
        <v>1317</v>
      </c>
      <c r="G130" s="146" t="s">
        <v>1317</v>
      </c>
      <c r="H130" s="146" t="s">
        <v>1317</v>
      </c>
      <c r="I130" s="146">
        <v>1.7277460200000001</v>
      </c>
      <c r="J130" s="146">
        <v>0.78966649111099996</v>
      </c>
      <c r="K130" s="146">
        <v>15.146813715291001</v>
      </c>
      <c r="L130" s="146">
        <v>1.778911034214</v>
      </c>
      <c r="M130" s="146">
        <v>533.19445358140501</v>
      </c>
      <c r="N130" s="146">
        <v>1171.9751241518459</v>
      </c>
      <c r="O130" s="146" t="s">
        <v>1317</v>
      </c>
      <c r="P130" s="146">
        <v>796.39405476357604</v>
      </c>
      <c r="Q130" s="146">
        <v>2948.538773346881</v>
      </c>
      <c r="R130" s="146">
        <v>48.944113254338006</v>
      </c>
      <c r="S130" s="146">
        <v>5705.9329742068094</v>
      </c>
    </row>
    <row r="131" spans="1:19" s="7" customFormat="1" ht="15" customHeight="1">
      <c r="A131" s="155">
        <v>125</v>
      </c>
      <c r="B131" s="127" t="s">
        <v>499</v>
      </c>
      <c r="C131" s="127" t="s">
        <v>1317</v>
      </c>
      <c r="D131" s="127" t="s">
        <v>1317</v>
      </c>
      <c r="E131" s="127" t="s">
        <v>1317</v>
      </c>
      <c r="F131" s="127" t="s">
        <v>1317</v>
      </c>
      <c r="G131" s="127" t="s">
        <v>1317</v>
      </c>
      <c r="H131" s="127" t="s">
        <v>1317</v>
      </c>
      <c r="I131" s="127" t="s">
        <v>1317</v>
      </c>
      <c r="J131" s="127" t="s">
        <v>1317</v>
      </c>
      <c r="K131" s="127">
        <v>395.07671712000001</v>
      </c>
      <c r="L131" s="127" t="s">
        <v>1317</v>
      </c>
      <c r="M131" s="127" t="s">
        <v>1317</v>
      </c>
      <c r="N131" s="127" t="s">
        <v>1317</v>
      </c>
      <c r="O131" s="127" t="s">
        <v>1317</v>
      </c>
      <c r="P131" s="127">
        <v>5293.5577089099997</v>
      </c>
      <c r="Q131" s="127" t="s">
        <v>1317</v>
      </c>
      <c r="R131" s="127" t="s">
        <v>1317</v>
      </c>
      <c r="S131" s="127">
        <v>5688.6344260299993</v>
      </c>
    </row>
    <row r="132" spans="1:19" ht="15" customHeight="1">
      <c r="A132" s="156">
        <v>126</v>
      </c>
      <c r="B132" s="146" t="s">
        <v>252</v>
      </c>
      <c r="C132" s="146" t="s">
        <v>1317</v>
      </c>
      <c r="D132" s="146" t="s">
        <v>1317</v>
      </c>
      <c r="E132" s="146" t="s">
        <v>1317</v>
      </c>
      <c r="F132" s="146" t="s">
        <v>1317</v>
      </c>
      <c r="G132" s="146" t="s">
        <v>1317</v>
      </c>
      <c r="H132" s="146" t="s">
        <v>1317</v>
      </c>
      <c r="I132" s="146" t="s">
        <v>1317</v>
      </c>
      <c r="J132" s="146" t="s">
        <v>1317</v>
      </c>
      <c r="K132" s="146" t="s">
        <v>1317</v>
      </c>
      <c r="L132" s="146" t="s">
        <v>1317</v>
      </c>
      <c r="M132" s="146" t="s">
        <v>1317</v>
      </c>
      <c r="N132" s="146">
        <v>17.037873519999998</v>
      </c>
      <c r="O132" s="146" t="s">
        <v>1317</v>
      </c>
      <c r="P132" s="146" t="s">
        <v>1317</v>
      </c>
      <c r="Q132" s="146" t="s">
        <v>1317</v>
      </c>
      <c r="R132" s="146">
        <v>5561.4674061800006</v>
      </c>
      <c r="S132" s="146">
        <v>5578.5052797000008</v>
      </c>
    </row>
    <row r="133" spans="1:19" s="7" customFormat="1" ht="15" customHeight="1">
      <c r="A133" s="155">
        <v>127</v>
      </c>
      <c r="B133" s="127" t="s">
        <v>655</v>
      </c>
      <c r="C133" s="127">
        <v>3.236086657855</v>
      </c>
      <c r="D133" s="127">
        <v>3.236086657855</v>
      </c>
      <c r="E133" s="127">
        <v>11.218430094969001</v>
      </c>
      <c r="F133" s="127" t="s">
        <v>1317</v>
      </c>
      <c r="G133" s="127" t="s">
        <v>1317</v>
      </c>
      <c r="H133" s="127" t="s">
        <v>1317</v>
      </c>
      <c r="I133" s="127">
        <v>1.70082391</v>
      </c>
      <c r="J133" s="127" t="s">
        <v>1317</v>
      </c>
      <c r="K133" s="127">
        <v>615.71115788610007</v>
      </c>
      <c r="L133" s="127">
        <v>8.5828237450019991</v>
      </c>
      <c r="M133" s="127">
        <v>2.0221930220200002</v>
      </c>
      <c r="N133" s="127">
        <v>3467.2420039657541</v>
      </c>
      <c r="O133" s="127" t="s">
        <v>1317</v>
      </c>
      <c r="P133" s="127" t="s">
        <v>1317</v>
      </c>
      <c r="Q133" s="127">
        <v>1457.2897057627699</v>
      </c>
      <c r="R133" s="127" t="s">
        <v>1317</v>
      </c>
      <c r="S133" s="127">
        <v>5570.2393117023248</v>
      </c>
    </row>
    <row r="134" spans="1:19" ht="15" customHeight="1">
      <c r="A134" s="156">
        <v>128</v>
      </c>
      <c r="B134" s="146" t="s">
        <v>977</v>
      </c>
      <c r="C134" s="146" t="s">
        <v>1317</v>
      </c>
      <c r="D134" s="146" t="s">
        <v>1317</v>
      </c>
      <c r="E134" s="146" t="s">
        <v>1317</v>
      </c>
      <c r="F134" s="146" t="s">
        <v>1317</v>
      </c>
      <c r="G134" s="146">
        <v>8.8814389499999997</v>
      </c>
      <c r="H134" s="146" t="s">
        <v>1317</v>
      </c>
      <c r="I134" s="146">
        <v>92.347420029999995</v>
      </c>
      <c r="J134" s="146" t="s">
        <v>1317</v>
      </c>
      <c r="K134" s="146">
        <v>4790.2715054412474</v>
      </c>
      <c r="L134" s="146" t="s">
        <v>1317</v>
      </c>
      <c r="M134" s="146">
        <v>14.126642689999999</v>
      </c>
      <c r="N134" s="146" t="s">
        <v>1317</v>
      </c>
      <c r="O134" s="146" t="s">
        <v>1317</v>
      </c>
      <c r="P134" s="146">
        <v>290.85504116999999</v>
      </c>
      <c r="Q134" s="146">
        <v>280.47464924863203</v>
      </c>
      <c r="R134" s="146" t="s">
        <v>1317</v>
      </c>
      <c r="S134" s="146">
        <v>5476.9566975298794</v>
      </c>
    </row>
    <row r="135" spans="1:19" s="7" customFormat="1" ht="15" customHeight="1">
      <c r="A135" s="155">
        <v>129</v>
      </c>
      <c r="B135" s="127" t="s">
        <v>694</v>
      </c>
      <c r="C135" s="127" t="s">
        <v>1317</v>
      </c>
      <c r="D135" s="127" t="s">
        <v>1317</v>
      </c>
      <c r="E135" s="127" t="s">
        <v>1317</v>
      </c>
      <c r="F135" s="127" t="s">
        <v>1317</v>
      </c>
      <c r="G135" s="127">
        <v>190.41208498</v>
      </c>
      <c r="H135" s="127" t="s">
        <v>1317</v>
      </c>
      <c r="I135" s="127">
        <v>197.28526262049499</v>
      </c>
      <c r="J135" s="127" t="s">
        <v>1317</v>
      </c>
      <c r="K135" s="127">
        <v>4491.7602380580065</v>
      </c>
      <c r="L135" s="127" t="s">
        <v>1317</v>
      </c>
      <c r="M135" s="127" t="s">
        <v>1317</v>
      </c>
      <c r="N135" s="127" t="s">
        <v>1317</v>
      </c>
      <c r="O135" s="127" t="s">
        <v>1317</v>
      </c>
      <c r="P135" s="127">
        <v>45.314567771641002</v>
      </c>
      <c r="Q135" s="127">
        <v>539.82614443547402</v>
      </c>
      <c r="R135" s="127" t="s">
        <v>1317</v>
      </c>
      <c r="S135" s="127">
        <v>5464.5982978656166</v>
      </c>
    </row>
    <row r="136" spans="1:19" ht="15" customHeight="1">
      <c r="A136" s="156">
        <v>130</v>
      </c>
      <c r="B136" s="146" t="s">
        <v>653</v>
      </c>
      <c r="C136" s="146" t="s">
        <v>1317</v>
      </c>
      <c r="D136" s="146" t="s">
        <v>1317</v>
      </c>
      <c r="E136" s="146" t="s">
        <v>1317</v>
      </c>
      <c r="F136" s="146" t="s">
        <v>1317</v>
      </c>
      <c r="G136" s="146" t="s">
        <v>1317</v>
      </c>
      <c r="H136" s="146" t="s">
        <v>1317</v>
      </c>
      <c r="I136" s="146" t="s">
        <v>1317</v>
      </c>
      <c r="J136" s="146" t="s">
        <v>1317</v>
      </c>
      <c r="K136" s="146">
        <v>5269.8166938481399</v>
      </c>
      <c r="L136" s="146">
        <v>1.8862644320799999</v>
      </c>
      <c r="M136" s="146" t="s">
        <v>1317</v>
      </c>
      <c r="N136" s="146" t="s">
        <v>1317</v>
      </c>
      <c r="O136" s="146" t="s">
        <v>1317</v>
      </c>
      <c r="P136" s="146">
        <v>39.065866492319998</v>
      </c>
      <c r="Q136" s="146">
        <v>43.461559520180003</v>
      </c>
      <c r="R136" s="146">
        <v>91.154557807279005</v>
      </c>
      <c r="S136" s="146">
        <v>5445.3849420999995</v>
      </c>
    </row>
    <row r="137" spans="1:19" s="7" customFormat="1" ht="15" customHeight="1">
      <c r="A137" s="155">
        <v>131</v>
      </c>
      <c r="B137" s="127" t="s">
        <v>307</v>
      </c>
      <c r="C137" s="127" t="s">
        <v>1317</v>
      </c>
      <c r="D137" s="127" t="s">
        <v>1317</v>
      </c>
      <c r="E137" s="127" t="s">
        <v>1317</v>
      </c>
      <c r="F137" s="127" t="s">
        <v>1317</v>
      </c>
      <c r="G137" s="127" t="s">
        <v>1317</v>
      </c>
      <c r="H137" s="127" t="s">
        <v>1317</v>
      </c>
      <c r="I137" s="127">
        <v>8.3473500824089992</v>
      </c>
      <c r="J137" s="127" t="s">
        <v>1317</v>
      </c>
      <c r="K137" s="127">
        <v>6.2475876231589993</v>
      </c>
      <c r="L137" s="127" t="s">
        <v>1317</v>
      </c>
      <c r="M137" s="127">
        <v>0.13022989926200002</v>
      </c>
      <c r="N137" s="127">
        <v>4706.6189499326829</v>
      </c>
      <c r="O137" s="127" t="s">
        <v>1317</v>
      </c>
      <c r="P137" s="127">
        <v>0.71383684641899992</v>
      </c>
      <c r="Q137" s="127">
        <v>525.12145254293296</v>
      </c>
      <c r="R137" s="127">
        <v>15.079451713129</v>
      </c>
      <c r="S137" s="127">
        <v>5262.2588586399943</v>
      </c>
    </row>
    <row r="138" spans="1:19" ht="15" customHeight="1">
      <c r="A138" s="156">
        <v>132</v>
      </c>
      <c r="B138" s="146" t="s">
        <v>79</v>
      </c>
      <c r="C138" s="146">
        <v>336.78807272783098</v>
      </c>
      <c r="D138" s="146">
        <v>405.08780785572498</v>
      </c>
      <c r="E138" s="146">
        <v>36.515739541592005</v>
      </c>
      <c r="F138" s="146">
        <v>4.5419439677849995</v>
      </c>
      <c r="G138" s="146">
        <v>3.6065201925579999</v>
      </c>
      <c r="H138" s="146" t="s">
        <v>1317</v>
      </c>
      <c r="I138" s="146">
        <v>520.87021635571807</v>
      </c>
      <c r="J138" s="146">
        <v>1.3331039404490002</v>
      </c>
      <c r="K138" s="146">
        <v>2539.2795846405138</v>
      </c>
      <c r="L138" s="146">
        <v>32.876454843327004</v>
      </c>
      <c r="M138" s="146">
        <v>42.849053539369002</v>
      </c>
      <c r="N138" s="146">
        <v>735.84615523218599</v>
      </c>
      <c r="O138" s="146" t="s">
        <v>1317</v>
      </c>
      <c r="P138" s="146">
        <v>9.6839820011999991E-2</v>
      </c>
      <c r="Q138" s="146">
        <v>577.67438208487704</v>
      </c>
      <c r="R138" s="146" t="s">
        <v>1317</v>
      </c>
      <c r="S138" s="146">
        <v>5237.3658747419422</v>
      </c>
    </row>
    <row r="139" spans="1:19" s="7" customFormat="1" ht="15" customHeight="1">
      <c r="A139" s="155">
        <v>133</v>
      </c>
      <c r="B139" s="127" t="s">
        <v>522</v>
      </c>
      <c r="C139" s="127">
        <v>4.9329998105000002E-2</v>
      </c>
      <c r="D139" s="127">
        <v>2037.6582441269381</v>
      </c>
      <c r="E139" s="127" t="s">
        <v>1317</v>
      </c>
      <c r="F139" s="127" t="s">
        <v>1317</v>
      </c>
      <c r="G139" s="127" t="s">
        <v>1317</v>
      </c>
      <c r="H139" s="127" t="s">
        <v>1317</v>
      </c>
      <c r="I139" s="127">
        <v>16.889939954303998</v>
      </c>
      <c r="J139" s="127">
        <v>0.61737999827700007</v>
      </c>
      <c r="K139" s="127">
        <v>471.71113104084895</v>
      </c>
      <c r="L139" s="127">
        <v>12.014549840578999</v>
      </c>
      <c r="M139" s="127">
        <v>36.074279602263005</v>
      </c>
      <c r="N139" s="127">
        <v>1783.17333399525</v>
      </c>
      <c r="O139" s="127" t="s">
        <v>1317</v>
      </c>
      <c r="P139" s="127" t="s">
        <v>1317</v>
      </c>
      <c r="Q139" s="127">
        <v>807.12598950922802</v>
      </c>
      <c r="R139" s="127" t="s">
        <v>1317</v>
      </c>
      <c r="S139" s="127">
        <v>5165.3141780657934</v>
      </c>
    </row>
    <row r="140" spans="1:19" ht="15" customHeight="1">
      <c r="A140" s="156">
        <v>134</v>
      </c>
      <c r="B140" s="146" t="s">
        <v>1165</v>
      </c>
      <c r="C140" s="146" t="s">
        <v>1317</v>
      </c>
      <c r="D140" s="146">
        <v>6.6281499792099998</v>
      </c>
      <c r="E140" s="146" t="s">
        <v>1317</v>
      </c>
      <c r="F140" s="146">
        <v>240.95783619999997</v>
      </c>
      <c r="G140" s="146">
        <v>347.94879116425699</v>
      </c>
      <c r="H140" s="146" t="s">
        <v>1317</v>
      </c>
      <c r="I140" s="146">
        <v>1.1991700024210001</v>
      </c>
      <c r="J140" s="146" t="s">
        <v>1317</v>
      </c>
      <c r="K140" s="146">
        <v>430.59511180867798</v>
      </c>
      <c r="L140" s="146">
        <v>22.915489380709001</v>
      </c>
      <c r="M140" s="146">
        <v>91.462994965212005</v>
      </c>
      <c r="N140" s="146">
        <v>2929.2424714653539</v>
      </c>
      <c r="O140" s="146" t="s">
        <v>1317</v>
      </c>
      <c r="P140" s="146" t="s">
        <v>1317</v>
      </c>
      <c r="Q140" s="146">
        <v>982.17763797378007</v>
      </c>
      <c r="R140" s="146">
        <v>7.0375333703650007</v>
      </c>
      <c r="S140" s="146">
        <v>5060.165186309986</v>
      </c>
    </row>
    <row r="141" spans="1:19" s="7" customFormat="1" ht="15" customHeight="1">
      <c r="A141" s="155">
        <v>135</v>
      </c>
      <c r="B141" s="127" t="s">
        <v>217</v>
      </c>
      <c r="C141" s="127" t="s">
        <v>1317</v>
      </c>
      <c r="D141" s="127" t="s">
        <v>1317</v>
      </c>
      <c r="E141" s="127" t="s">
        <v>1317</v>
      </c>
      <c r="F141" s="127" t="s">
        <v>1317</v>
      </c>
      <c r="G141" s="127" t="s">
        <v>1317</v>
      </c>
      <c r="H141" s="127" t="s">
        <v>1317</v>
      </c>
      <c r="I141" s="127">
        <v>1905.9147701617651</v>
      </c>
      <c r="J141" s="127">
        <v>25.53713059</v>
      </c>
      <c r="K141" s="127">
        <v>1369.7391020472601</v>
      </c>
      <c r="L141" s="127">
        <v>154.84350645941299</v>
      </c>
      <c r="M141" s="127">
        <v>150.64526960155902</v>
      </c>
      <c r="N141" s="127">
        <v>17.39770652</v>
      </c>
      <c r="O141" s="127" t="s">
        <v>1317</v>
      </c>
      <c r="P141" s="127" t="s">
        <v>1317</v>
      </c>
      <c r="Q141" s="127">
        <v>1423.70828231</v>
      </c>
      <c r="R141" s="127" t="s">
        <v>1317</v>
      </c>
      <c r="S141" s="127">
        <v>5047.7857676899976</v>
      </c>
    </row>
    <row r="142" spans="1:19" ht="15" customHeight="1">
      <c r="A142" s="156">
        <v>136</v>
      </c>
      <c r="B142" s="146" t="s">
        <v>169</v>
      </c>
      <c r="C142" s="146" t="s">
        <v>1317</v>
      </c>
      <c r="D142" s="146" t="s">
        <v>1317</v>
      </c>
      <c r="E142" s="146" t="s">
        <v>1317</v>
      </c>
      <c r="F142" s="146" t="s">
        <v>1317</v>
      </c>
      <c r="G142" s="146" t="s">
        <v>1317</v>
      </c>
      <c r="H142" s="146" t="s">
        <v>1317</v>
      </c>
      <c r="I142" s="146">
        <v>4333.0775346895571</v>
      </c>
      <c r="J142" s="146" t="s">
        <v>1317</v>
      </c>
      <c r="K142" s="146">
        <v>50.195369637199001</v>
      </c>
      <c r="L142" s="146">
        <v>2.8992641794889997</v>
      </c>
      <c r="M142" s="146">
        <v>0.97038267079899998</v>
      </c>
      <c r="N142" s="146">
        <v>474.346837741635</v>
      </c>
      <c r="O142" s="146" t="s">
        <v>1317</v>
      </c>
      <c r="P142" s="146">
        <v>1.4776025459690001</v>
      </c>
      <c r="Q142" s="146">
        <v>167.85936832616801</v>
      </c>
      <c r="R142" s="146">
        <v>8.1149802691790001</v>
      </c>
      <c r="S142" s="146">
        <v>5038.9413400599951</v>
      </c>
    </row>
    <row r="143" spans="1:19" s="7" customFormat="1" ht="15" customHeight="1">
      <c r="A143" s="155">
        <v>137</v>
      </c>
      <c r="B143" s="127" t="s">
        <v>974</v>
      </c>
      <c r="C143" s="127" t="s">
        <v>1317</v>
      </c>
      <c r="D143" s="127" t="s">
        <v>1317</v>
      </c>
      <c r="E143" s="127" t="s">
        <v>1317</v>
      </c>
      <c r="F143" s="127" t="s">
        <v>1317</v>
      </c>
      <c r="G143" s="127" t="s">
        <v>1317</v>
      </c>
      <c r="H143" s="127" t="s">
        <v>1317</v>
      </c>
      <c r="I143" s="127">
        <v>77.282853041658996</v>
      </c>
      <c r="J143" s="127" t="s">
        <v>1317</v>
      </c>
      <c r="K143" s="127">
        <v>1798.2013765613619</v>
      </c>
      <c r="L143" s="127" t="s">
        <v>1317</v>
      </c>
      <c r="M143" s="127" t="s">
        <v>1317</v>
      </c>
      <c r="N143" s="127">
        <v>169.010255203529</v>
      </c>
      <c r="O143" s="127" t="s">
        <v>1317</v>
      </c>
      <c r="P143" s="127">
        <v>645.192405206123</v>
      </c>
      <c r="Q143" s="127">
        <v>1404.4192199580441</v>
      </c>
      <c r="R143" s="127">
        <v>942.26394963927805</v>
      </c>
      <c r="S143" s="127">
        <v>5036.3700596099952</v>
      </c>
    </row>
    <row r="144" spans="1:19" ht="15" customHeight="1">
      <c r="A144" s="156">
        <v>138</v>
      </c>
      <c r="B144" s="146" t="s">
        <v>13</v>
      </c>
      <c r="C144" s="146" t="s">
        <v>1317</v>
      </c>
      <c r="D144" s="146">
        <v>9.0013171323089995</v>
      </c>
      <c r="E144" s="146" t="s">
        <v>1317</v>
      </c>
      <c r="F144" s="146">
        <v>118.265892891619</v>
      </c>
      <c r="G144" s="146" t="s">
        <v>1317</v>
      </c>
      <c r="H144" s="146" t="s">
        <v>1317</v>
      </c>
      <c r="I144" s="146">
        <v>33.096660990739998</v>
      </c>
      <c r="J144" s="146" t="s">
        <v>1317</v>
      </c>
      <c r="K144" s="146">
        <v>1335.6934622829999</v>
      </c>
      <c r="L144" s="146">
        <v>6.2578515192989999</v>
      </c>
      <c r="M144" s="146">
        <v>1.314075452989</v>
      </c>
      <c r="N144" s="146">
        <v>262.49704903642896</v>
      </c>
      <c r="O144" s="146" t="s">
        <v>1317</v>
      </c>
      <c r="P144" s="146">
        <v>19.888591096310002</v>
      </c>
      <c r="Q144" s="146">
        <v>1403.7433890794771</v>
      </c>
      <c r="R144" s="146">
        <v>1833.5815306678219</v>
      </c>
      <c r="S144" s="146">
        <v>5023.3398201499931</v>
      </c>
    </row>
    <row r="145" spans="1:19" s="7" customFormat="1" ht="15" customHeight="1">
      <c r="A145" s="155">
        <v>139</v>
      </c>
      <c r="B145" s="127" t="s">
        <v>971</v>
      </c>
      <c r="C145" s="127" t="s">
        <v>1317</v>
      </c>
      <c r="D145" s="127" t="s">
        <v>1317</v>
      </c>
      <c r="E145" s="127" t="s">
        <v>1317</v>
      </c>
      <c r="F145" s="127" t="s">
        <v>1317</v>
      </c>
      <c r="G145" s="127" t="s">
        <v>1317</v>
      </c>
      <c r="H145" s="127" t="s">
        <v>1317</v>
      </c>
      <c r="I145" s="127">
        <v>37.712084441422</v>
      </c>
      <c r="J145" s="127" t="s">
        <v>1317</v>
      </c>
      <c r="K145" s="127">
        <v>11.867657586905999</v>
      </c>
      <c r="L145" s="127">
        <v>1.584817560292</v>
      </c>
      <c r="M145" s="127">
        <v>0.36018580006600004</v>
      </c>
      <c r="N145" s="127" t="s">
        <v>1317</v>
      </c>
      <c r="O145" s="127" t="s">
        <v>1317</v>
      </c>
      <c r="P145" s="127" t="s">
        <v>1317</v>
      </c>
      <c r="Q145" s="127">
        <v>376.68735255611</v>
      </c>
      <c r="R145" s="127">
        <v>4589.3525610351999</v>
      </c>
      <c r="S145" s="127">
        <v>5017.5646589799962</v>
      </c>
    </row>
    <row r="146" spans="1:19" ht="15" customHeight="1">
      <c r="A146" s="156">
        <v>140</v>
      </c>
      <c r="B146" s="146" t="s">
        <v>807</v>
      </c>
      <c r="C146" s="146" t="s">
        <v>1317</v>
      </c>
      <c r="D146" s="146" t="s">
        <v>1317</v>
      </c>
      <c r="E146" s="146" t="s">
        <v>1317</v>
      </c>
      <c r="F146" s="146" t="s">
        <v>1317</v>
      </c>
      <c r="G146" s="146" t="s">
        <v>1317</v>
      </c>
      <c r="H146" s="146" t="s">
        <v>1317</v>
      </c>
      <c r="I146" s="146" t="s">
        <v>1317</v>
      </c>
      <c r="J146" s="146" t="s">
        <v>1317</v>
      </c>
      <c r="K146" s="146">
        <v>233.382461645408</v>
      </c>
      <c r="L146" s="146" t="s">
        <v>1317</v>
      </c>
      <c r="M146" s="146">
        <v>312.21526666393999</v>
      </c>
      <c r="N146" s="146">
        <v>993.75329796391111</v>
      </c>
      <c r="O146" s="146" t="s">
        <v>1317</v>
      </c>
      <c r="P146" s="146">
        <v>2764.9688612867399</v>
      </c>
      <c r="Q146" s="146">
        <v>662.74071758000002</v>
      </c>
      <c r="R146" s="146" t="s">
        <v>1317</v>
      </c>
      <c r="S146" s="146">
        <v>4967.0606051399991</v>
      </c>
    </row>
    <row r="147" spans="1:19" s="7" customFormat="1" ht="15" customHeight="1">
      <c r="A147" s="155">
        <v>141</v>
      </c>
      <c r="B147" s="127" t="s">
        <v>392</v>
      </c>
      <c r="C147" s="127" t="s">
        <v>1317</v>
      </c>
      <c r="D147" s="127" t="s">
        <v>1317</v>
      </c>
      <c r="E147" s="127" t="s">
        <v>1317</v>
      </c>
      <c r="F147" s="127" t="s">
        <v>1317</v>
      </c>
      <c r="G147" s="127" t="s">
        <v>1317</v>
      </c>
      <c r="H147" s="127" t="s">
        <v>1317</v>
      </c>
      <c r="I147" s="127" t="s">
        <v>1317</v>
      </c>
      <c r="J147" s="127" t="s">
        <v>1317</v>
      </c>
      <c r="K147" s="127">
        <v>4446.3421483463717</v>
      </c>
      <c r="L147" s="127" t="s">
        <v>1317</v>
      </c>
      <c r="M147" s="127" t="s">
        <v>1317</v>
      </c>
      <c r="N147" s="127" t="s">
        <v>1317</v>
      </c>
      <c r="O147" s="127" t="s">
        <v>1317</v>
      </c>
      <c r="P147" s="127">
        <v>406.94086553075999</v>
      </c>
      <c r="Q147" s="127">
        <v>89.183473621726009</v>
      </c>
      <c r="R147" s="127">
        <v>6.1403343592199997</v>
      </c>
      <c r="S147" s="127">
        <v>4948.6068218580776</v>
      </c>
    </row>
    <row r="148" spans="1:19" ht="15" customHeight="1">
      <c r="A148" s="156">
        <v>142</v>
      </c>
      <c r="B148" s="146" t="s">
        <v>298</v>
      </c>
      <c r="C148" s="146">
        <v>766.81046098834895</v>
      </c>
      <c r="D148" s="146">
        <v>37.288676044359995</v>
      </c>
      <c r="E148" s="146">
        <v>301.306980010183</v>
      </c>
      <c r="F148" s="146">
        <v>3.5345185955690002</v>
      </c>
      <c r="G148" s="146">
        <v>338.21401896154396</v>
      </c>
      <c r="H148" s="146" t="s">
        <v>1317</v>
      </c>
      <c r="I148" s="146">
        <v>7.4924110269390001</v>
      </c>
      <c r="J148" s="146" t="s">
        <v>1317</v>
      </c>
      <c r="K148" s="146">
        <v>1440.9824948308219</v>
      </c>
      <c r="L148" s="146">
        <v>55.311061805279998</v>
      </c>
      <c r="M148" s="146">
        <v>15.835916704837</v>
      </c>
      <c r="N148" s="146">
        <v>831.83725259475398</v>
      </c>
      <c r="O148" s="146" t="s">
        <v>1317</v>
      </c>
      <c r="P148" s="146">
        <v>21.293396053599</v>
      </c>
      <c r="Q148" s="146">
        <v>734.30070905998502</v>
      </c>
      <c r="R148" s="146">
        <v>390.94558187377402</v>
      </c>
      <c r="S148" s="146">
        <v>4945.1534785499953</v>
      </c>
    </row>
    <row r="149" spans="1:19" s="7" customFormat="1" ht="15" customHeight="1">
      <c r="A149" s="155">
        <v>143</v>
      </c>
      <c r="B149" s="127" t="s">
        <v>380</v>
      </c>
      <c r="C149" s="127">
        <v>529.27173072761002</v>
      </c>
      <c r="D149" s="127">
        <v>229.97881294608501</v>
      </c>
      <c r="E149" s="127">
        <v>24.791999885404</v>
      </c>
      <c r="F149" s="127">
        <v>82.459893430000008</v>
      </c>
      <c r="G149" s="127" t="s">
        <v>1317</v>
      </c>
      <c r="H149" s="127" t="s">
        <v>1317</v>
      </c>
      <c r="I149" s="127">
        <v>10.421775434855999</v>
      </c>
      <c r="J149" s="127" t="s">
        <v>1317</v>
      </c>
      <c r="K149" s="127">
        <v>331.33656014018499</v>
      </c>
      <c r="L149" s="127">
        <v>26.513926106283002</v>
      </c>
      <c r="M149" s="127">
        <v>3.7240631562910003</v>
      </c>
      <c r="N149" s="127">
        <v>803.29569814715899</v>
      </c>
      <c r="O149" s="127" t="s">
        <v>1317</v>
      </c>
      <c r="P149" s="127" t="s">
        <v>1317</v>
      </c>
      <c r="Q149" s="127">
        <v>2336.9440275646148</v>
      </c>
      <c r="R149" s="127">
        <v>532.3336386615</v>
      </c>
      <c r="S149" s="127">
        <v>4911.0721261999879</v>
      </c>
    </row>
    <row r="150" spans="1:19" ht="15" customHeight="1">
      <c r="A150" s="156">
        <v>144</v>
      </c>
      <c r="B150" s="146" t="s">
        <v>391</v>
      </c>
      <c r="C150" s="146" t="s">
        <v>1317</v>
      </c>
      <c r="D150" s="146" t="s">
        <v>1317</v>
      </c>
      <c r="E150" s="146" t="s">
        <v>1317</v>
      </c>
      <c r="F150" s="146">
        <v>167.14341012313102</v>
      </c>
      <c r="G150" s="146" t="s">
        <v>1317</v>
      </c>
      <c r="H150" s="146" t="s">
        <v>1317</v>
      </c>
      <c r="I150" s="146">
        <v>9.2736024759699998</v>
      </c>
      <c r="J150" s="146" t="s">
        <v>1317</v>
      </c>
      <c r="K150" s="146">
        <v>3554.1836611208018</v>
      </c>
      <c r="L150" s="146">
        <v>3.7859677200000001E-3</v>
      </c>
      <c r="M150" s="146">
        <v>1.651168356E-2</v>
      </c>
      <c r="N150" s="146">
        <v>436.47182274047799</v>
      </c>
      <c r="O150" s="146" t="s">
        <v>1317</v>
      </c>
      <c r="P150" s="146">
        <v>76.190414048430995</v>
      </c>
      <c r="Q150" s="146">
        <v>485.53824435966698</v>
      </c>
      <c r="R150" s="146">
        <v>162.84083812023198</v>
      </c>
      <c r="S150" s="146">
        <v>4891.6622906399907</v>
      </c>
    </row>
    <row r="151" spans="1:19" s="7" customFormat="1" ht="15" customHeight="1">
      <c r="A151" s="155">
        <v>145</v>
      </c>
      <c r="B151" s="127" t="s">
        <v>463</v>
      </c>
      <c r="C151" s="127" t="s">
        <v>1317</v>
      </c>
      <c r="D151" s="127" t="s">
        <v>1317</v>
      </c>
      <c r="E151" s="127" t="s">
        <v>1317</v>
      </c>
      <c r="F151" s="127" t="s">
        <v>1317</v>
      </c>
      <c r="G151" s="127" t="s">
        <v>1317</v>
      </c>
      <c r="H151" s="127" t="s">
        <v>1317</v>
      </c>
      <c r="I151" s="127" t="s">
        <v>1317</v>
      </c>
      <c r="J151" s="127" t="s">
        <v>1317</v>
      </c>
      <c r="K151" s="127" t="s">
        <v>1317</v>
      </c>
      <c r="L151" s="127" t="s">
        <v>1317</v>
      </c>
      <c r="M151" s="127" t="s">
        <v>1317</v>
      </c>
      <c r="N151" s="127" t="s">
        <v>1317</v>
      </c>
      <c r="O151" s="127" t="s">
        <v>1317</v>
      </c>
      <c r="P151" s="127">
        <v>2426.3763635599998</v>
      </c>
      <c r="Q151" s="127">
        <v>2412.9699610900002</v>
      </c>
      <c r="R151" s="127" t="s">
        <v>1317</v>
      </c>
      <c r="S151" s="127">
        <v>4839.3463246499996</v>
      </c>
    </row>
    <row r="152" spans="1:19" ht="15" customHeight="1">
      <c r="A152" s="156">
        <v>146</v>
      </c>
      <c r="B152" s="146" t="s">
        <v>895</v>
      </c>
      <c r="C152" s="146" t="s">
        <v>1317</v>
      </c>
      <c r="D152" s="146" t="s">
        <v>1317</v>
      </c>
      <c r="E152" s="146" t="s">
        <v>1317</v>
      </c>
      <c r="F152" s="146" t="s">
        <v>1317</v>
      </c>
      <c r="G152" s="146" t="s">
        <v>1317</v>
      </c>
      <c r="H152" s="146" t="s">
        <v>1317</v>
      </c>
      <c r="I152" s="146">
        <v>1.35976200624</v>
      </c>
      <c r="J152" s="146" t="s">
        <v>1317</v>
      </c>
      <c r="K152" s="146" t="s">
        <v>1317</v>
      </c>
      <c r="L152" s="146" t="s">
        <v>1317</v>
      </c>
      <c r="M152" s="146">
        <v>282.77336625709898</v>
      </c>
      <c r="N152" s="146" t="s">
        <v>1317</v>
      </c>
      <c r="O152" s="146" t="s">
        <v>1317</v>
      </c>
      <c r="P152" s="146">
        <v>2147.4479464488859</v>
      </c>
      <c r="Q152" s="146">
        <v>2280.2804587277733</v>
      </c>
      <c r="R152" s="146" t="s">
        <v>1317</v>
      </c>
      <c r="S152" s="146">
        <v>4711.8615334399983</v>
      </c>
    </row>
    <row r="153" spans="1:19" s="7" customFormat="1" ht="15" customHeight="1">
      <c r="A153" s="155">
        <v>147</v>
      </c>
      <c r="B153" s="127" t="s">
        <v>1206</v>
      </c>
      <c r="C153" s="127" t="s">
        <v>1317</v>
      </c>
      <c r="D153" s="127" t="s">
        <v>1317</v>
      </c>
      <c r="E153" s="127" t="s">
        <v>1317</v>
      </c>
      <c r="F153" s="127" t="s">
        <v>1317</v>
      </c>
      <c r="G153" s="127" t="s">
        <v>1317</v>
      </c>
      <c r="H153" s="127" t="s">
        <v>1317</v>
      </c>
      <c r="I153" s="127" t="s">
        <v>1317</v>
      </c>
      <c r="J153" s="127" t="s">
        <v>1317</v>
      </c>
      <c r="K153" s="127" t="s">
        <v>1317</v>
      </c>
      <c r="L153" s="127" t="s">
        <v>1317</v>
      </c>
      <c r="M153" s="127" t="s">
        <v>1317</v>
      </c>
      <c r="N153" s="127" t="s">
        <v>1317</v>
      </c>
      <c r="O153" s="127" t="s">
        <v>1317</v>
      </c>
      <c r="P153" s="127" t="s">
        <v>1317</v>
      </c>
      <c r="Q153" s="127" t="s">
        <v>1317</v>
      </c>
      <c r="R153" s="127">
        <v>4637.8560804799999</v>
      </c>
      <c r="S153" s="127">
        <v>4637.8560804799999</v>
      </c>
    </row>
    <row r="154" spans="1:19" ht="15" customHeight="1">
      <c r="A154" s="156">
        <v>148</v>
      </c>
      <c r="B154" s="146" t="s">
        <v>480</v>
      </c>
      <c r="C154" s="146" t="s">
        <v>1317</v>
      </c>
      <c r="D154" s="146" t="s">
        <v>1317</v>
      </c>
      <c r="E154" s="146" t="s">
        <v>1317</v>
      </c>
      <c r="F154" s="146" t="s">
        <v>1317</v>
      </c>
      <c r="G154" s="146" t="s">
        <v>1317</v>
      </c>
      <c r="H154" s="146" t="s">
        <v>1317</v>
      </c>
      <c r="I154" s="146" t="s">
        <v>1317</v>
      </c>
      <c r="J154" s="146" t="s">
        <v>1317</v>
      </c>
      <c r="K154" s="146" t="s">
        <v>1317</v>
      </c>
      <c r="L154" s="146" t="s">
        <v>1317</v>
      </c>
      <c r="M154" s="146" t="s">
        <v>1317</v>
      </c>
      <c r="N154" s="146" t="s">
        <v>1317</v>
      </c>
      <c r="O154" s="146" t="s">
        <v>1317</v>
      </c>
      <c r="P154" s="146" t="s">
        <v>1317</v>
      </c>
      <c r="Q154" s="146" t="s">
        <v>1317</v>
      </c>
      <c r="R154" s="146">
        <v>4621.7738010000003</v>
      </c>
      <c r="S154" s="146">
        <v>4621.7738010000003</v>
      </c>
    </row>
    <row r="155" spans="1:19" s="7" customFormat="1" ht="15" customHeight="1">
      <c r="A155" s="155">
        <v>149</v>
      </c>
      <c r="B155" s="127" t="s">
        <v>1085</v>
      </c>
      <c r="C155" s="127">
        <v>10.214670822887999</v>
      </c>
      <c r="D155" s="127">
        <v>108.841506323267</v>
      </c>
      <c r="E155" s="127" t="s">
        <v>1317</v>
      </c>
      <c r="F155" s="127">
        <v>21.707195270307999</v>
      </c>
      <c r="G155" s="127">
        <v>0.41158903682799997</v>
      </c>
      <c r="H155" s="127" t="s">
        <v>1317</v>
      </c>
      <c r="I155" s="127">
        <v>554.31514717423795</v>
      </c>
      <c r="J155" s="127" t="s">
        <v>1317</v>
      </c>
      <c r="K155" s="127">
        <v>193.774480402161</v>
      </c>
      <c r="L155" s="127">
        <v>1.8594735583790001</v>
      </c>
      <c r="M155" s="127">
        <v>2.1381312941089998</v>
      </c>
      <c r="N155" s="127">
        <v>1515.9381676555381</v>
      </c>
      <c r="O155" s="127" t="s">
        <v>1317</v>
      </c>
      <c r="P155" s="127">
        <v>223.64971381367801</v>
      </c>
      <c r="Q155" s="127">
        <v>1451.39873136811</v>
      </c>
      <c r="R155" s="127">
        <v>529.30963588047598</v>
      </c>
      <c r="S155" s="127">
        <v>4613.5584425999805</v>
      </c>
    </row>
    <row r="156" spans="1:19" ht="15" customHeight="1">
      <c r="A156" s="156">
        <v>150</v>
      </c>
      <c r="B156" s="146" t="s">
        <v>782</v>
      </c>
      <c r="C156" s="146" t="s">
        <v>1317</v>
      </c>
      <c r="D156" s="146" t="s">
        <v>1317</v>
      </c>
      <c r="E156" s="146" t="s">
        <v>1317</v>
      </c>
      <c r="F156" s="146" t="s">
        <v>1317</v>
      </c>
      <c r="G156" s="146" t="s">
        <v>1317</v>
      </c>
      <c r="H156" s="146" t="s">
        <v>1317</v>
      </c>
      <c r="I156" s="146" t="s">
        <v>1317</v>
      </c>
      <c r="J156" s="146" t="s">
        <v>1317</v>
      </c>
      <c r="K156" s="146" t="s">
        <v>1317</v>
      </c>
      <c r="L156" s="146">
        <v>0.49952784541799999</v>
      </c>
      <c r="M156" s="146">
        <v>268.26227160431802</v>
      </c>
      <c r="N156" s="146">
        <v>1344.1127873032819</v>
      </c>
      <c r="O156" s="146" t="s">
        <v>1317</v>
      </c>
      <c r="P156" s="146">
        <v>699.03201210711097</v>
      </c>
      <c r="Q156" s="146">
        <v>2221.8222786781257</v>
      </c>
      <c r="R156" s="146">
        <v>7.5430243817419997</v>
      </c>
      <c r="S156" s="146">
        <v>4541.2719019199967</v>
      </c>
    </row>
    <row r="157" spans="1:19" s="7" customFormat="1" ht="15" customHeight="1">
      <c r="A157" s="155">
        <v>151</v>
      </c>
      <c r="B157" s="127" t="s">
        <v>1158</v>
      </c>
      <c r="C157" s="127" t="s">
        <v>1317</v>
      </c>
      <c r="D157" s="127" t="s">
        <v>1317</v>
      </c>
      <c r="E157" s="127" t="s">
        <v>1317</v>
      </c>
      <c r="F157" s="127">
        <v>262.4471576885</v>
      </c>
      <c r="G157" s="127">
        <v>1636.1983955032799</v>
      </c>
      <c r="H157" s="127" t="s">
        <v>1317</v>
      </c>
      <c r="I157" s="127">
        <v>62.853258261481002</v>
      </c>
      <c r="J157" s="127" t="s">
        <v>1317</v>
      </c>
      <c r="K157" s="127">
        <v>118.948360498208</v>
      </c>
      <c r="L157" s="127">
        <v>1.900982699579</v>
      </c>
      <c r="M157" s="127">
        <v>9.7853007059989991</v>
      </c>
      <c r="N157" s="127">
        <v>2123.9193598829111</v>
      </c>
      <c r="O157" s="127" t="s">
        <v>1317</v>
      </c>
      <c r="P157" s="127">
        <v>0.63107547982000001</v>
      </c>
      <c r="Q157" s="127">
        <v>301.10905690547298</v>
      </c>
      <c r="R157" s="127" t="s">
        <v>1317</v>
      </c>
      <c r="S157" s="127">
        <v>4517.7929476252511</v>
      </c>
    </row>
    <row r="158" spans="1:19" ht="15" customHeight="1">
      <c r="A158" s="156">
        <v>152</v>
      </c>
      <c r="B158" s="146" t="s">
        <v>920</v>
      </c>
      <c r="C158" s="146" t="s">
        <v>1317</v>
      </c>
      <c r="D158" s="146">
        <v>4.4419586622360008</v>
      </c>
      <c r="E158" s="146">
        <v>58.13349976752</v>
      </c>
      <c r="F158" s="146" t="s">
        <v>1317</v>
      </c>
      <c r="G158" s="146" t="s">
        <v>1317</v>
      </c>
      <c r="H158" s="146" t="s">
        <v>1317</v>
      </c>
      <c r="I158" s="146">
        <v>129.34799612508101</v>
      </c>
      <c r="J158" s="146" t="s">
        <v>1317</v>
      </c>
      <c r="K158" s="146">
        <v>242.922476640273</v>
      </c>
      <c r="L158" s="146">
        <v>114.09216465718501</v>
      </c>
      <c r="M158" s="146">
        <v>18.694334517763998</v>
      </c>
      <c r="N158" s="146">
        <v>7.0845332411860005</v>
      </c>
      <c r="O158" s="146" t="s">
        <v>1317</v>
      </c>
      <c r="P158" s="146" t="s">
        <v>1317</v>
      </c>
      <c r="Q158" s="146">
        <v>3327.9546198681469</v>
      </c>
      <c r="R158" s="146">
        <v>594.50949473060098</v>
      </c>
      <c r="S158" s="146">
        <v>4497.1810782099928</v>
      </c>
    </row>
    <row r="159" spans="1:19" s="7" customFormat="1" ht="15" customHeight="1">
      <c r="A159" s="155">
        <v>153</v>
      </c>
      <c r="B159" s="127" t="s">
        <v>162</v>
      </c>
      <c r="C159" s="127" t="s">
        <v>1317</v>
      </c>
      <c r="D159" s="127" t="s">
        <v>1317</v>
      </c>
      <c r="E159" s="127" t="s">
        <v>1317</v>
      </c>
      <c r="F159" s="127" t="s">
        <v>1317</v>
      </c>
      <c r="G159" s="127" t="s">
        <v>1317</v>
      </c>
      <c r="H159" s="127" t="s">
        <v>1317</v>
      </c>
      <c r="I159" s="127">
        <v>23.320326770000001</v>
      </c>
      <c r="J159" s="127" t="s">
        <v>1317</v>
      </c>
      <c r="K159" s="127">
        <v>286.53549083999997</v>
      </c>
      <c r="L159" s="127">
        <v>16.625519985161002</v>
      </c>
      <c r="M159" s="127">
        <v>4.4208628136440007</v>
      </c>
      <c r="N159" s="127" t="s">
        <v>1317</v>
      </c>
      <c r="O159" s="127" t="s">
        <v>1317</v>
      </c>
      <c r="P159" s="127" t="s">
        <v>1317</v>
      </c>
      <c r="Q159" s="127">
        <v>327.30645784081696</v>
      </c>
      <c r="R159" s="127">
        <v>3836.4794105703759</v>
      </c>
      <c r="S159" s="127">
        <v>4494.6880688199981</v>
      </c>
    </row>
    <row r="160" spans="1:19" ht="15" customHeight="1">
      <c r="A160" s="156">
        <v>154</v>
      </c>
      <c r="B160" s="146" t="s">
        <v>969</v>
      </c>
      <c r="C160" s="146" t="s">
        <v>1317</v>
      </c>
      <c r="D160" s="146" t="s">
        <v>1317</v>
      </c>
      <c r="E160" s="146" t="s">
        <v>1317</v>
      </c>
      <c r="F160" s="146" t="s">
        <v>1317</v>
      </c>
      <c r="G160" s="146" t="s">
        <v>1317</v>
      </c>
      <c r="H160" s="146" t="s">
        <v>1317</v>
      </c>
      <c r="I160" s="146" t="s">
        <v>1317</v>
      </c>
      <c r="J160" s="146" t="s">
        <v>1317</v>
      </c>
      <c r="K160" s="146" t="s">
        <v>1317</v>
      </c>
      <c r="L160" s="146" t="s">
        <v>1317</v>
      </c>
      <c r="M160" s="146">
        <v>15.164306798677</v>
      </c>
      <c r="N160" s="146">
        <v>2280.2290103600103</v>
      </c>
      <c r="O160" s="146" t="s">
        <v>1317</v>
      </c>
      <c r="P160" s="146">
        <v>2.80000001268</v>
      </c>
      <c r="Q160" s="146" t="s">
        <v>1317</v>
      </c>
      <c r="R160" s="146">
        <v>2145.236043648641</v>
      </c>
      <c r="S160" s="146">
        <v>4443.4293608200078</v>
      </c>
    </row>
    <row r="161" spans="1:19" s="7" customFormat="1" ht="15" customHeight="1">
      <c r="A161" s="155">
        <v>155</v>
      </c>
      <c r="B161" s="127" t="s">
        <v>779</v>
      </c>
      <c r="C161" s="127" t="s">
        <v>1317</v>
      </c>
      <c r="D161" s="127" t="s">
        <v>1317</v>
      </c>
      <c r="E161" s="127" t="s">
        <v>1317</v>
      </c>
      <c r="F161" s="127" t="s">
        <v>1317</v>
      </c>
      <c r="G161" s="127" t="s">
        <v>1317</v>
      </c>
      <c r="H161" s="127" t="s">
        <v>1317</v>
      </c>
      <c r="I161" s="127">
        <v>0.16000363481799998</v>
      </c>
      <c r="J161" s="127" t="s">
        <v>1317</v>
      </c>
      <c r="K161" s="127">
        <v>439.89356725518104</v>
      </c>
      <c r="L161" s="127" t="s">
        <v>1317</v>
      </c>
      <c r="M161" s="127" t="s">
        <v>1317</v>
      </c>
      <c r="N161" s="127" t="s">
        <v>1317</v>
      </c>
      <c r="O161" s="127" t="s">
        <v>1317</v>
      </c>
      <c r="P161" s="127" t="s">
        <v>1317</v>
      </c>
      <c r="Q161" s="127" t="s">
        <v>1317</v>
      </c>
      <c r="R161" s="127">
        <v>3965.5907525399998</v>
      </c>
      <c r="S161" s="127">
        <v>4405.6443234299986</v>
      </c>
    </row>
    <row r="162" spans="1:19" ht="15" customHeight="1">
      <c r="A162" s="156">
        <v>156</v>
      </c>
      <c r="B162" s="146" t="s">
        <v>15</v>
      </c>
      <c r="C162" s="146" t="s">
        <v>1317</v>
      </c>
      <c r="D162" s="146">
        <v>265.364460844733</v>
      </c>
      <c r="E162" s="146">
        <v>6.8110000226E-2</v>
      </c>
      <c r="F162" s="146">
        <v>215.371356007549</v>
      </c>
      <c r="G162" s="146">
        <v>81.880664410000989</v>
      </c>
      <c r="H162" s="146" t="s">
        <v>1317</v>
      </c>
      <c r="I162" s="146">
        <v>13.517569759333</v>
      </c>
      <c r="J162" s="146">
        <v>18.680399709534001</v>
      </c>
      <c r="K162" s="146">
        <v>527.94910243228696</v>
      </c>
      <c r="L162" s="146">
        <v>501.783609419877</v>
      </c>
      <c r="M162" s="146">
        <v>42.384679951243996</v>
      </c>
      <c r="N162" s="146">
        <v>224.07687070225501</v>
      </c>
      <c r="O162" s="146" t="s">
        <v>1317</v>
      </c>
      <c r="P162" s="146" t="s">
        <v>1317</v>
      </c>
      <c r="Q162" s="146">
        <v>2431.306497544665</v>
      </c>
      <c r="R162" s="146" t="s">
        <v>1317</v>
      </c>
      <c r="S162" s="146">
        <v>4322.3833207817042</v>
      </c>
    </row>
    <row r="163" spans="1:19" s="7" customFormat="1" ht="15" customHeight="1">
      <c r="A163" s="155">
        <v>157</v>
      </c>
      <c r="B163" s="127" t="s">
        <v>628</v>
      </c>
      <c r="C163" s="127" t="s">
        <v>1317</v>
      </c>
      <c r="D163" s="127" t="s">
        <v>1317</v>
      </c>
      <c r="E163" s="127" t="s">
        <v>1317</v>
      </c>
      <c r="F163" s="127" t="s">
        <v>1317</v>
      </c>
      <c r="G163" s="127" t="s">
        <v>1317</v>
      </c>
      <c r="H163" s="127" t="s">
        <v>1317</v>
      </c>
      <c r="I163" s="127">
        <v>373.60597716357199</v>
      </c>
      <c r="J163" s="127" t="s">
        <v>1317</v>
      </c>
      <c r="K163" s="127">
        <v>93.410344169086997</v>
      </c>
      <c r="L163" s="127">
        <v>555.17427298318603</v>
      </c>
      <c r="M163" s="127">
        <v>1647.4703873788148</v>
      </c>
      <c r="N163" s="127">
        <v>1483.982381173146</v>
      </c>
      <c r="O163" s="127" t="s">
        <v>1317</v>
      </c>
      <c r="P163" s="127">
        <v>8.2403859344899999</v>
      </c>
      <c r="Q163" s="127">
        <v>112.013486988181</v>
      </c>
      <c r="R163" s="127">
        <v>4.88372821952</v>
      </c>
      <c r="S163" s="127">
        <v>4278.7809640099977</v>
      </c>
    </row>
    <row r="164" spans="1:19" ht="15" customHeight="1">
      <c r="A164" s="156">
        <v>158</v>
      </c>
      <c r="B164" s="146" t="s">
        <v>514</v>
      </c>
      <c r="C164" s="146" t="s">
        <v>1317</v>
      </c>
      <c r="D164" s="146" t="s">
        <v>1317</v>
      </c>
      <c r="E164" s="146" t="s">
        <v>1317</v>
      </c>
      <c r="F164" s="146" t="s">
        <v>1317</v>
      </c>
      <c r="G164" s="146" t="s">
        <v>1317</v>
      </c>
      <c r="H164" s="146" t="s">
        <v>1317</v>
      </c>
      <c r="I164" s="146">
        <v>1.063240840775</v>
      </c>
      <c r="J164" s="146" t="s">
        <v>1317</v>
      </c>
      <c r="K164" s="146">
        <v>287.880704182785</v>
      </c>
      <c r="L164" s="146">
        <v>14.889068433965999</v>
      </c>
      <c r="M164" s="146">
        <v>9.1558119709339998</v>
      </c>
      <c r="N164" s="146">
        <v>0.62320045010300007</v>
      </c>
      <c r="O164" s="146" t="s">
        <v>1317</v>
      </c>
      <c r="P164" s="146">
        <v>781.22163665859</v>
      </c>
      <c r="Q164" s="146">
        <v>2502.1062807405101</v>
      </c>
      <c r="R164" s="146">
        <v>502.26467370233098</v>
      </c>
      <c r="S164" s="146">
        <v>4099.2046169799942</v>
      </c>
    </row>
    <row r="165" spans="1:19" s="7" customFormat="1" ht="15" customHeight="1">
      <c r="A165" s="155">
        <v>159</v>
      </c>
      <c r="B165" s="127" t="s">
        <v>854</v>
      </c>
      <c r="C165" s="127" t="s">
        <v>1317</v>
      </c>
      <c r="D165" s="127" t="s">
        <v>1317</v>
      </c>
      <c r="E165" s="127" t="s">
        <v>1317</v>
      </c>
      <c r="F165" s="127" t="s">
        <v>1317</v>
      </c>
      <c r="G165" s="127" t="s">
        <v>1317</v>
      </c>
      <c r="H165" s="127" t="s">
        <v>1317</v>
      </c>
      <c r="I165" s="127" t="s">
        <v>1317</v>
      </c>
      <c r="J165" s="127" t="s">
        <v>1317</v>
      </c>
      <c r="K165" s="127">
        <v>2574.3218735579599</v>
      </c>
      <c r="L165" s="127">
        <v>0.24144053969999998</v>
      </c>
      <c r="M165" s="127">
        <v>0.35355815276000002</v>
      </c>
      <c r="N165" s="127">
        <v>46.045368134939999</v>
      </c>
      <c r="O165" s="127" t="s">
        <v>1317</v>
      </c>
      <c r="P165" s="127">
        <v>1349.28675568216</v>
      </c>
      <c r="Q165" s="127">
        <v>103.99772956248</v>
      </c>
      <c r="R165" s="127" t="s">
        <v>1317</v>
      </c>
      <c r="S165" s="127">
        <v>4074.2467256299992</v>
      </c>
    </row>
    <row r="166" spans="1:19" ht="15" customHeight="1">
      <c r="A166" s="156">
        <v>160</v>
      </c>
      <c r="B166" s="146" t="s">
        <v>80</v>
      </c>
      <c r="C166" s="146" t="s">
        <v>1317</v>
      </c>
      <c r="D166" s="146" t="s">
        <v>1317</v>
      </c>
      <c r="E166" s="146" t="s">
        <v>1317</v>
      </c>
      <c r="F166" s="146" t="s">
        <v>1317</v>
      </c>
      <c r="G166" s="146" t="s">
        <v>1317</v>
      </c>
      <c r="H166" s="146" t="s">
        <v>1317</v>
      </c>
      <c r="I166" s="146">
        <v>3964.9993101599998</v>
      </c>
      <c r="J166" s="146" t="s">
        <v>1317</v>
      </c>
      <c r="K166" s="146" t="s">
        <v>1317</v>
      </c>
      <c r="L166" s="146" t="s">
        <v>1317</v>
      </c>
      <c r="M166" s="146" t="s">
        <v>1317</v>
      </c>
      <c r="N166" s="146" t="s">
        <v>1317</v>
      </c>
      <c r="O166" s="146" t="s">
        <v>1317</v>
      </c>
      <c r="P166" s="146" t="s">
        <v>1317</v>
      </c>
      <c r="Q166" s="146">
        <v>82.770087799519999</v>
      </c>
      <c r="R166" s="146" t="s">
        <v>1317</v>
      </c>
      <c r="S166" s="146">
        <v>4047.7693979595197</v>
      </c>
    </row>
    <row r="167" spans="1:19" s="7" customFormat="1" ht="15" customHeight="1">
      <c r="A167" s="155">
        <v>161</v>
      </c>
      <c r="B167" s="127" t="s">
        <v>1008</v>
      </c>
      <c r="C167" s="127">
        <v>0.102780000383</v>
      </c>
      <c r="D167" s="127">
        <v>20.998030124816001</v>
      </c>
      <c r="E167" s="127" t="s">
        <v>1317</v>
      </c>
      <c r="F167" s="127">
        <v>1291.5916620086009</v>
      </c>
      <c r="G167" s="127">
        <v>3.3771700342600002</v>
      </c>
      <c r="H167" s="127" t="s">
        <v>1317</v>
      </c>
      <c r="I167" s="127">
        <v>129.077129489832</v>
      </c>
      <c r="J167" s="127">
        <v>13.449759978630999</v>
      </c>
      <c r="K167" s="127">
        <v>103.23725668177799</v>
      </c>
      <c r="L167" s="127">
        <v>933.878626077067</v>
      </c>
      <c r="M167" s="127">
        <v>115.83583956638999</v>
      </c>
      <c r="N167" s="127">
        <v>1015.5700470439569</v>
      </c>
      <c r="O167" s="127" t="s">
        <v>1317</v>
      </c>
      <c r="P167" s="127" t="s">
        <v>1317</v>
      </c>
      <c r="Q167" s="127">
        <v>274.30702509900499</v>
      </c>
      <c r="R167" s="127">
        <v>132.06836447526001</v>
      </c>
      <c r="S167" s="127">
        <v>4033.4936905799796</v>
      </c>
    </row>
    <row r="168" spans="1:19" ht="15" customHeight="1">
      <c r="A168" s="156">
        <v>162</v>
      </c>
      <c r="B168" s="146" t="s">
        <v>121</v>
      </c>
      <c r="C168" s="146" t="s">
        <v>1317</v>
      </c>
      <c r="D168" s="146" t="s">
        <v>1317</v>
      </c>
      <c r="E168" s="146" t="s">
        <v>1317</v>
      </c>
      <c r="F168" s="146">
        <v>104.43410223000001</v>
      </c>
      <c r="G168" s="146">
        <v>131.11010783</v>
      </c>
      <c r="H168" s="146" t="s">
        <v>1317</v>
      </c>
      <c r="I168" s="146">
        <v>164.12552279686798</v>
      </c>
      <c r="J168" s="146" t="s">
        <v>1317</v>
      </c>
      <c r="K168" s="146">
        <v>3127.2203872743448</v>
      </c>
      <c r="L168" s="146">
        <v>47.928074909011997</v>
      </c>
      <c r="M168" s="146">
        <v>6.9229945700000002</v>
      </c>
      <c r="N168" s="146">
        <v>166.475988475256</v>
      </c>
      <c r="O168" s="146" t="s">
        <v>1317</v>
      </c>
      <c r="P168" s="146">
        <v>55.219110058769999</v>
      </c>
      <c r="Q168" s="146">
        <v>200.667124254116</v>
      </c>
      <c r="R168" s="146">
        <v>0.76551774162999997</v>
      </c>
      <c r="S168" s="146">
        <v>4004.8689301399972</v>
      </c>
    </row>
    <row r="169" spans="1:19" s="7" customFormat="1" ht="15" customHeight="1">
      <c r="A169" s="155">
        <v>163</v>
      </c>
      <c r="B169" s="127" t="s">
        <v>101</v>
      </c>
      <c r="C169" s="127" t="s">
        <v>1317</v>
      </c>
      <c r="D169" s="127" t="s">
        <v>1317</v>
      </c>
      <c r="E169" s="127" t="s">
        <v>1317</v>
      </c>
      <c r="F169" s="127">
        <v>69.12555626000001</v>
      </c>
      <c r="G169" s="127" t="s">
        <v>1317</v>
      </c>
      <c r="H169" s="127" t="s">
        <v>1317</v>
      </c>
      <c r="I169" s="127">
        <v>863.22751524834393</v>
      </c>
      <c r="J169" s="127" t="s">
        <v>1317</v>
      </c>
      <c r="K169" s="127">
        <v>1065.7135860488909</v>
      </c>
      <c r="L169" s="127">
        <v>137.060216411178</v>
      </c>
      <c r="M169" s="127">
        <v>72.201704500000005</v>
      </c>
      <c r="N169" s="127" t="s">
        <v>1317</v>
      </c>
      <c r="O169" s="127" t="s">
        <v>1317</v>
      </c>
      <c r="P169" s="127" t="s">
        <v>1317</v>
      </c>
      <c r="Q169" s="127">
        <v>1615.9877670599999</v>
      </c>
      <c r="R169" s="127">
        <v>170.31882021165501</v>
      </c>
      <c r="S169" s="127">
        <v>3993.6351657400678</v>
      </c>
    </row>
    <row r="170" spans="1:19" ht="15" customHeight="1">
      <c r="A170" s="156">
        <v>164</v>
      </c>
      <c r="B170" s="146" t="s">
        <v>698</v>
      </c>
      <c r="C170" s="146" t="s">
        <v>1317</v>
      </c>
      <c r="D170" s="146" t="s">
        <v>1317</v>
      </c>
      <c r="E170" s="146" t="s">
        <v>1317</v>
      </c>
      <c r="F170" s="146" t="s">
        <v>1317</v>
      </c>
      <c r="G170" s="146">
        <v>42.37661502572</v>
      </c>
      <c r="H170" s="146" t="s">
        <v>1317</v>
      </c>
      <c r="I170" s="146" t="s">
        <v>1317</v>
      </c>
      <c r="J170" s="146" t="s">
        <v>1317</v>
      </c>
      <c r="K170" s="146">
        <v>1824.9248502914929</v>
      </c>
      <c r="L170" s="146" t="s">
        <v>1317</v>
      </c>
      <c r="M170" s="146" t="s">
        <v>1317</v>
      </c>
      <c r="N170" s="146">
        <v>181.30135982890599</v>
      </c>
      <c r="O170" s="146" t="s">
        <v>1317</v>
      </c>
      <c r="P170" s="146" t="s">
        <v>1317</v>
      </c>
      <c r="Q170" s="146">
        <v>454.05631372995799</v>
      </c>
      <c r="R170" s="146">
        <v>1484.835546543919</v>
      </c>
      <c r="S170" s="146">
        <v>3987.4946854199961</v>
      </c>
    </row>
    <row r="171" spans="1:19" s="7" customFormat="1" ht="15" customHeight="1">
      <c r="A171" s="155">
        <v>165</v>
      </c>
      <c r="B171" s="127" t="s">
        <v>904</v>
      </c>
      <c r="C171" s="127" t="s">
        <v>1317</v>
      </c>
      <c r="D171" s="127" t="s">
        <v>1317</v>
      </c>
      <c r="E171" s="127" t="s">
        <v>1317</v>
      </c>
      <c r="F171" s="127" t="s">
        <v>1317</v>
      </c>
      <c r="G171" s="127" t="s">
        <v>1317</v>
      </c>
      <c r="H171" s="127" t="s">
        <v>1317</v>
      </c>
      <c r="I171" s="127">
        <v>63.63896956</v>
      </c>
      <c r="J171" s="127" t="s">
        <v>1317</v>
      </c>
      <c r="K171" s="127" t="s">
        <v>1317</v>
      </c>
      <c r="L171" s="127" t="s">
        <v>1317</v>
      </c>
      <c r="M171" s="127" t="s">
        <v>1317</v>
      </c>
      <c r="N171" s="127">
        <v>3618.95740009172</v>
      </c>
      <c r="O171" s="127" t="s">
        <v>1317</v>
      </c>
      <c r="P171" s="127" t="s">
        <v>1317</v>
      </c>
      <c r="Q171" s="127">
        <v>118.86013818914</v>
      </c>
      <c r="R171" s="127">
        <v>118.40614043085999</v>
      </c>
      <c r="S171" s="127">
        <v>3919.86264827172</v>
      </c>
    </row>
    <row r="172" spans="1:19" ht="15" customHeight="1">
      <c r="A172" s="156">
        <v>166</v>
      </c>
      <c r="B172" s="146" t="s">
        <v>543</v>
      </c>
      <c r="C172" s="146" t="s">
        <v>1317</v>
      </c>
      <c r="D172" s="146" t="s">
        <v>1317</v>
      </c>
      <c r="E172" s="146" t="s">
        <v>1317</v>
      </c>
      <c r="F172" s="146" t="s">
        <v>1317</v>
      </c>
      <c r="G172" s="146" t="s">
        <v>1317</v>
      </c>
      <c r="H172" s="146" t="s">
        <v>1317</v>
      </c>
      <c r="I172" s="146">
        <v>62.879375869484996</v>
      </c>
      <c r="J172" s="146" t="s">
        <v>1317</v>
      </c>
      <c r="K172" s="146">
        <v>187.61356003492799</v>
      </c>
      <c r="L172" s="146">
        <v>5.5595163796849993</v>
      </c>
      <c r="M172" s="146">
        <v>136.06013748482999</v>
      </c>
      <c r="N172" s="146" t="s">
        <v>1317</v>
      </c>
      <c r="O172" s="146" t="s">
        <v>1317</v>
      </c>
      <c r="P172" s="146">
        <v>254.53300947</v>
      </c>
      <c r="Q172" s="146">
        <v>3272.5095636710703</v>
      </c>
      <c r="R172" s="146" t="s">
        <v>1317</v>
      </c>
      <c r="S172" s="146">
        <v>3919.1551629099981</v>
      </c>
    </row>
    <row r="173" spans="1:19" s="7" customFormat="1" ht="15" customHeight="1">
      <c r="A173" s="155">
        <v>167</v>
      </c>
      <c r="B173" s="127" t="s">
        <v>24</v>
      </c>
      <c r="C173" s="127">
        <v>930.76565010000002</v>
      </c>
      <c r="D173" s="127" t="s">
        <v>1317</v>
      </c>
      <c r="E173" s="127" t="s">
        <v>1317</v>
      </c>
      <c r="F173" s="127">
        <v>160.01408784999998</v>
      </c>
      <c r="G173" s="127" t="s">
        <v>1317</v>
      </c>
      <c r="H173" s="127" t="s">
        <v>1317</v>
      </c>
      <c r="I173" s="127">
        <v>496.51975408944799</v>
      </c>
      <c r="J173" s="127">
        <v>1.8580945600000001</v>
      </c>
      <c r="K173" s="127">
        <v>1832.878359388935</v>
      </c>
      <c r="L173" s="127" t="s">
        <v>1317</v>
      </c>
      <c r="M173" s="127">
        <v>274.43323526922501</v>
      </c>
      <c r="N173" s="127">
        <v>122.44104106685499</v>
      </c>
      <c r="O173" s="127" t="s">
        <v>1317</v>
      </c>
      <c r="P173" s="127" t="s">
        <v>1317</v>
      </c>
      <c r="Q173" s="127" t="s">
        <v>1317</v>
      </c>
      <c r="R173" s="127">
        <v>35.771988745527999</v>
      </c>
      <c r="S173" s="127">
        <v>3854.6822110699909</v>
      </c>
    </row>
    <row r="174" spans="1:19" ht="15" customHeight="1">
      <c r="A174" s="156">
        <v>168</v>
      </c>
      <c r="B174" s="146" t="s">
        <v>865</v>
      </c>
      <c r="C174" s="146" t="s">
        <v>1317</v>
      </c>
      <c r="D174" s="146">
        <v>11.73056723611</v>
      </c>
      <c r="E174" s="146" t="s">
        <v>1317</v>
      </c>
      <c r="F174" s="146" t="s">
        <v>1317</v>
      </c>
      <c r="G174" s="146" t="s">
        <v>1317</v>
      </c>
      <c r="H174" s="146" t="s">
        <v>1317</v>
      </c>
      <c r="I174" s="146">
        <v>481.60976699008103</v>
      </c>
      <c r="J174" s="146">
        <v>249.24181184</v>
      </c>
      <c r="K174" s="146">
        <v>199.884105971206</v>
      </c>
      <c r="L174" s="146">
        <v>398.17781663024999</v>
      </c>
      <c r="M174" s="146">
        <v>17.500514128816999</v>
      </c>
      <c r="N174" s="146">
        <v>139.035904548362</v>
      </c>
      <c r="O174" s="146" t="s">
        <v>1317</v>
      </c>
      <c r="P174" s="146">
        <v>3.1062057428959999</v>
      </c>
      <c r="Q174" s="146">
        <v>2106.5985190866973</v>
      </c>
      <c r="R174" s="146">
        <v>212.961075545569</v>
      </c>
      <c r="S174" s="146">
        <v>3819.8462877199886</v>
      </c>
    </row>
    <row r="175" spans="1:19" s="7" customFormat="1" ht="15" customHeight="1">
      <c r="A175" s="155">
        <v>169</v>
      </c>
      <c r="B175" s="127" t="s">
        <v>501</v>
      </c>
      <c r="C175" s="127" t="s">
        <v>1317</v>
      </c>
      <c r="D175" s="127">
        <v>13.342390195425001</v>
      </c>
      <c r="E175" s="127">
        <v>15.62421926</v>
      </c>
      <c r="F175" s="127" t="s">
        <v>1317</v>
      </c>
      <c r="G175" s="127" t="s">
        <v>1317</v>
      </c>
      <c r="H175" s="127" t="s">
        <v>1317</v>
      </c>
      <c r="I175" s="127">
        <v>170.72709220109999</v>
      </c>
      <c r="J175" s="127">
        <v>258.58589405563299</v>
      </c>
      <c r="K175" s="127">
        <v>1302.0664897106531</v>
      </c>
      <c r="L175" s="127">
        <v>30.349308906946</v>
      </c>
      <c r="M175" s="127">
        <v>8.4018759999629999</v>
      </c>
      <c r="N175" s="127" t="s">
        <v>1317</v>
      </c>
      <c r="O175" s="127">
        <v>39.422001259999995</v>
      </c>
      <c r="P175" s="127">
        <v>612.33369833858706</v>
      </c>
      <c r="Q175" s="127">
        <v>1298.9889687795151</v>
      </c>
      <c r="R175" s="127">
        <v>28.505041342160002</v>
      </c>
      <c r="S175" s="127">
        <v>3778.346980049982</v>
      </c>
    </row>
    <row r="176" spans="1:19" ht="15" customHeight="1">
      <c r="A176" s="156">
        <v>170</v>
      </c>
      <c r="B176" s="146" t="s">
        <v>566</v>
      </c>
      <c r="C176" s="146" t="s">
        <v>1317</v>
      </c>
      <c r="D176" s="146">
        <v>0.61433972072600007</v>
      </c>
      <c r="E176" s="146">
        <v>10.714535129272999</v>
      </c>
      <c r="F176" s="146" t="s">
        <v>1317</v>
      </c>
      <c r="G176" s="146" t="s">
        <v>1317</v>
      </c>
      <c r="H176" s="146" t="s">
        <v>1317</v>
      </c>
      <c r="I176" s="146">
        <v>3603.01868668</v>
      </c>
      <c r="J176" s="146">
        <v>117.29400048000001</v>
      </c>
      <c r="K176" s="146" t="s">
        <v>1317</v>
      </c>
      <c r="L176" s="146" t="s">
        <v>1317</v>
      </c>
      <c r="M176" s="146" t="s">
        <v>1317</v>
      </c>
      <c r="N176" s="146" t="s">
        <v>1317</v>
      </c>
      <c r="O176" s="146" t="s">
        <v>1317</v>
      </c>
      <c r="P176" s="146" t="s">
        <v>1317</v>
      </c>
      <c r="Q176" s="146">
        <v>5.7694077899999998</v>
      </c>
      <c r="R176" s="146" t="s">
        <v>1317</v>
      </c>
      <c r="S176" s="146">
        <v>3737.4109697999988</v>
      </c>
    </row>
    <row r="177" spans="1:19" s="7" customFormat="1" ht="15" customHeight="1">
      <c r="A177" s="155">
        <v>171</v>
      </c>
      <c r="B177" s="127" t="s">
        <v>746</v>
      </c>
      <c r="C177" s="127" t="s">
        <v>1317</v>
      </c>
      <c r="D177" s="127" t="s">
        <v>1317</v>
      </c>
      <c r="E177" s="127" t="s">
        <v>1317</v>
      </c>
      <c r="F177" s="127" t="s">
        <v>1317</v>
      </c>
      <c r="G177" s="127">
        <v>176.70211853000001</v>
      </c>
      <c r="H177" s="127" t="s">
        <v>1317</v>
      </c>
      <c r="I177" s="127" t="s">
        <v>1317</v>
      </c>
      <c r="J177" s="127">
        <v>81.460735400000004</v>
      </c>
      <c r="K177" s="127">
        <v>3391.8704801690101</v>
      </c>
      <c r="L177" s="127" t="s">
        <v>1317</v>
      </c>
      <c r="M177" s="127" t="s">
        <v>1317</v>
      </c>
      <c r="N177" s="127" t="s">
        <v>1317</v>
      </c>
      <c r="O177" s="127" t="s">
        <v>1317</v>
      </c>
      <c r="P177" s="127" t="s">
        <v>1317</v>
      </c>
      <c r="Q177" s="127">
        <v>77.799775530000005</v>
      </c>
      <c r="R177" s="127" t="s">
        <v>1317</v>
      </c>
      <c r="S177" s="127">
        <v>3727.8331096290099</v>
      </c>
    </row>
    <row r="178" spans="1:19" ht="15" customHeight="1">
      <c r="A178" s="156">
        <v>172</v>
      </c>
      <c r="B178" s="146" t="s">
        <v>81</v>
      </c>
      <c r="C178" s="146" t="s">
        <v>1317</v>
      </c>
      <c r="D178" s="146" t="s">
        <v>1317</v>
      </c>
      <c r="E178" s="146" t="s">
        <v>1317</v>
      </c>
      <c r="F178" s="146" t="s">
        <v>1317</v>
      </c>
      <c r="G178" s="146">
        <v>38.613103280211</v>
      </c>
      <c r="H178" s="146" t="s">
        <v>1317</v>
      </c>
      <c r="I178" s="146">
        <v>115.432207558179</v>
      </c>
      <c r="J178" s="146" t="s">
        <v>1317</v>
      </c>
      <c r="K178" s="146">
        <v>2309.4112892938269</v>
      </c>
      <c r="L178" s="146">
        <v>28.891167421181002</v>
      </c>
      <c r="M178" s="146" t="s">
        <v>1317</v>
      </c>
      <c r="N178" s="146">
        <v>878.70148700398397</v>
      </c>
      <c r="O178" s="146" t="s">
        <v>1317</v>
      </c>
      <c r="P178" s="146">
        <v>3.1921543500839999</v>
      </c>
      <c r="Q178" s="146">
        <v>167.86924815252598</v>
      </c>
      <c r="R178" s="146" t="s">
        <v>1317</v>
      </c>
      <c r="S178" s="146">
        <v>3542.1106570599914</v>
      </c>
    </row>
    <row r="179" spans="1:19" s="7" customFormat="1" ht="15" customHeight="1">
      <c r="A179" s="155">
        <v>173</v>
      </c>
      <c r="B179" s="127" t="s">
        <v>190</v>
      </c>
      <c r="C179" s="127" t="s">
        <v>1317</v>
      </c>
      <c r="D179" s="127" t="s">
        <v>1317</v>
      </c>
      <c r="E179" s="127" t="s">
        <v>1317</v>
      </c>
      <c r="F179" s="127" t="s">
        <v>1317</v>
      </c>
      <c r="G179" s="127">
        <v>19.90908056</v>
      </c>
      <c r="H179" s="127" t="s">
        <v>1317</v>
      </c>
      <c r="I179" s="127">
        <v>944.22354613000005</v>
      </c>
      <c r="J179" s="127">
        <v>1253.2511599100001</v>
      </c>
      <c r="K179" s="127">
        <v>189.12472775237302</v>
      </c>
      <c r="L179" s="127">
        <v>13.553770083304999</v>
      </c>
      <c r="M179" s="127">
        <v>44.350572549999995</v>
      </c>
      <c r="N179" s="127">
        <v>0.65608551432099993</v>
      </c>
      <c r="O179" s="127" t="s">
        <v>1317</v>
      </c>
      <c r="P179" s="127" t="s">
        <v>1317</v>
      </c>
      <c r="Q179" s="127">
        <v>1069.0596861098099</v>
      </c>
      <c r="R179" s="127" t="s">
        <v>1317</v>
      </c>
      <c r="S179" s="127">
        <v>3534.1286286098093</v>
      </c>
    </row>
    <row r="180" spans="1:19" ht="15" customHeight="1">
      <c r="A180" s="156">
        <v>174</v>
      </c>
      <c r="B180" s="146" t="s">
        <v>84</v>
      </c>
      <c r="C180" s="146">
        <v>282.32078197999999</v>
      </c>
      <c r="D180" s="146" t="s">
        <v>1317</v>
      </c>
      <c r="E180" s="146" t="s">
        <v>1317</v>
      </c>
      <c r="F180" s="146" t="s">
        <v>1317</v>
      </c>
      <c r="G180" s="146">
        <v>201.543029602123</v>
      </c>
      <c r="H180" s="146" t="s">
        <v>1317</v>
      </c>
      <c r="I180" s="146">
        <v>37.851866728428</v>
      </c>
      <c r="J180" s="146" t="s">
        <v>1317</v>
      </c>
      <c r="K180" s="146">
        <v>286.785258244538</v>
      </c>
      <c r="L180" s="146" t="s">
        <v>1317</v>
      </c>
      <c r="M180" s="146" t="s">
        <v>1317</v>
      </c>
      <c r="N180" s="146">
        <v>87.225200115369006</v>
      </c>
      <c r="O180" s="146" t="s">
        <v>1317</v>
      </c>
      <c r="P180" s="146" t="s">
        <v>1317</v>
      </c>
      <c r="Q180" s="146">
        <v>74.657029748189998</v>
      </c>
      <c r="R180" s="146">
        <v>2501.6548443313491</v>
      </c>
      <c r="S180" s="146">
        <v>3472.0380107499968</v>
      </c>
    </row>
    <row r="181" spans="1:19" s="7" customFormat="1" ht="15" customHeight="1">
      <c r="A181" s="155">
        <v>175</v>
      </c>
      <c r="B181" s="127" t="s">
        <v>710</v>
      </c>
      <c r="C181" s="127">
        <v>53.57330168</v>
      </c>
      <c r="D181" s="127">
        <v>418.30698577004</v>
      </c>
      <c r="E181" s="127" t="s">
        <v>1317</v>
      </c>
      <c r="F181" s="127" t="s">
        <v>1317</v>
      </c>
      <c r="G181" s="127">
        <v>13.96891664</v>
      </c>
      <c r="H181" s="127" t="s">
        <v>1317</v>
      </c>
      <c r="I181" s="127" t="s">
        <v>1317</v>
      </c>
      <c r="J181" s="127" t="s">
        <v>1317</v>
      </c>
      <c r="K181" s="127">
        <v>5.5470399766180005</v>
      </c>
      <c r="L181" s="127">
        <v>0.359619998484</v>
      </c>
      <c r="M181" s="127">
        <v>16.155459931902001</v>
      </c>
      <c r="N181" s="127">
        <v>2846.6591268917391</v>
      </c>
      <c r="O181" s="127" t="s">
        <v>1317</v>
      </c>
      <c r="P181" s="127" t="s">
        <v>1317</v>
      </c>
      <c r="Q181" s="127">
        <v>17.690922652213001</v>
      </c>
      <c r="R181" s="127">
        <v>48.97233833904</v>
      </c>
      <c r="S181" s="127">
        <v>3421.233711880036</v>
      </c>
    </row>
    <row r="182" spans="1:19" ht="15" customHeight="1">
      <c r="A182" s="156">
        <v>176</v>
      </c>
      <c r="B182" s="146" t="s">
        <v>354</v>
      </c>
      <c r="C182" s="146" t="s">
        <v>1317</v>
      </c>
      <c r="D182" s="146" t="s">
        <v>1317</v>
      </c>
      <c r="E182" s="146" t="s">
        <v>1317</v>
      </c>
      <c r="F182" s="146" t="s">
        <v>1317</v>
      </c>
      <c r="G182" s="146" t="s">
        <v>1317</v>
      </c>
      <c r="H182" s="146" t="s">
        <v>1317</v>
      </c>
      <c r="I182" s="146">
        <v>568.96038779564799</v>
      </c>
      <c r="J182" s="146">
        <v>58.031731255306994</v>
      </c>
      <c r="K182" s="146">
        <v>114.765539301272</v>
      </c>
      <c r="L182" s="146">
        <v>5.2758217230249995</v>
      </c>
      <c r="M182" s="146">
        <v>99.885591845774997</v>
      </c>
      <c r="N182" s="146" t="s">
        <v>1317</v>
      </c>
      <c r="O182" s="146" t="s">
        <v>1317</v>
      </c>
      <c r="P182" s="146">
        <v>1248.9665605916971</v>
      </c>
      <c r="Q182" s="146">
        <v>1200.3873101772681</v>
      </c>
      <c r="R182" s="146">
        <v>4.34103101</v>
      </c>
      <c r="S182" s="146">
        <v>3300.6139736999921</v>
      </c>
    </row>
    <row r="183" spans="1:19" s="7" customFormat="1" ht="15" customHeight="1">
      <c r="A183" s="155">
        <v>177</v>
      </c>
      <c r="B183" s="127" t="s">
        <v>526</v>
      </c>
      <c r="C183" s="127" t="s">
        <v>1317</v>
      </c>
      <c r="D183" s="127" t="s">
        <v>1317</v>
      </c>
      <c r="E183" s="127" t="s">
        <v>1317</v>
      </c>
      <c r="F183" s="127">
        <v>9.1694284700000015</v>
      </c>
      <c r="G183" s="127" t="s">
        <v>1317</v>
      </c>
      <c r="H183" s="127" t="s">
        <v>1317</v>
      </c>
      <c r="I183" s="127" t="s">
        <v>1317</v>
      </c>
      <c r="J183" s="127" t="s">
        <v>1317</v>
      </c>
      <c r="K183" s="127">
        <v>3285.9488045098001</v>
      </c>
      <c r="L183" s="127">
        <v>1.6551981779589999</v>
      </c>
      <c r="M183" s="127" t="s">
        <v>1317</v>
      </c>
      <c r="N183" s="127" t="s">
        <v>1317</v>
      </c>
      <c r="O183" s="127" t="s">
        <v>1317</v>
      </c>
      <c r="P183" s="127" t="s">
        <v>1317</v>
      </c>
      <c r="Q183" s="127" t="s">
        <v>1317</v>
      </c>
      <c r="R183" s="127" t="s">
        <v>1317</v>
      </c>
      <c r="S183" s="127">
        <v>3296.7734311577592</v>
      </c>
    </row>
    <row r="184" spans="1:19" ht="15" customHeight="1">
      <c r="A184" s="156">
        <v>178</v>
      </c>
      <c r="B184" s="146" t="s">
        <v>742</v>
      </c>
      <c r="C184" s="146" t="s">
        <v>1317</v>
      </c>
      <c r="D184" s="146" t="s">
        <v>1317</v>
      </c>
      <c r="E184" s="146" t="s">
        <v>1317</v>
      </c>
      <c r="F184" s="146">
        <v>17.55186325</v>
      </c>
      <c r="G184" s="146">
        <v>579.72557224082993</v>
      </c>
      <c r="H184" s="146" t="s">
        <v>1317</v>
      </c>
      <c r="I184" s="146">
        <v>23.784940339999999</v>
      </c>
      <c r="J184" s="146" t="s">
        <v>1317</v>
      </c>
      <c r="K184" s="146">
        <v>188.85875472999999</v>
      </c>
      <c r="L184" s="146">
        <v>85.675588766351993</v>
      </c>
      <c r="M184" s="146">
        <v>622.00538713056392</v>
      </c>
      <c r="N184" s="146">
        <v>854.239246284807</v>
      </c>
      <c r="O184" s="146" t="s">
        <v>1317</v>
      </c>
      <c r="P184" s="146" t="s">
        <v>1317</v>
      </c>
      <c r="Q184" s="146">
        <v>199.77518094995798</v>
      </c>
      <c r="R184" s="146">
        <v>719.85827789601603</v>
      </c>
      <c r="S184" s="146">
        <v>3291.4748115885268</v>
      </c>
    </row>
    <row r="185" spans="1:19" s="7" customFormat="1" ht="15" customHeight="1">
      <c r="A185" s="155">
        <v>179</v>
      </c>
      <c r="B185" s="127" t="s">
        <v>265</v>
      </c>
      <c r="C185" s="127">
        <v>151.24134464217201</v>
      </c>
      <c r="D185" s="127">
        <v>72.236737911020995</v>
      </c>
      <c r="E185" s="127">
        <v>1.001109998222</v>
      </c>
      <c r="F185" s="127">
        <v>7.1420195062070002</v>
      </c>
      <c r="G185" s="127">
        <v>4.4917695977229997</v>
      </c>
      <c r="H185" s="127" t="s">
        <v>1317</v>
      </c>
      <c r="I185" s="127">
        <v>1.0053849610399999</v>
      </c>
      <c r="J185" s="127" t="s">
        <v>1317</v>
      </c>
      <c r="K185" s="127">
        <v>37.536552875070996</v>
      </c>
      <c r="L185" s="127">
        <v>0.525817821927</v>
      </c>
      <c r="M185" s="127">
        <v>292.03703112007702</v>
      </c>
      <c r="N185" s="127">
        <v>1117.847127347404</v>
      </c>
      <c r="O185" s="127" t="s">
        <v>1317</v>
      </c>
      <c r="P185" s="127">
        <v>64.632981232486003</v>
      </c>
      <c r="Q185" s="127">
        <v>1078.8377114149421</v>
      </c>
      <c r="R185" s="127">
        <v>459.11973915169898</v>
      </c>
      <c r="S185" s="127">
        <v>3287.6553275799906</v>
      </c>
    </row>
    <row r="186" spans="1:19" ht="15" customHeight="1">
      <c r="A186" s="156">
        <v>180</v>
      </c>
      <c r="B186" s="146" t="s">
        <v>992</v>
      </c>
      <c r="C186" s="146" t="s">
        <v>1317</v>
      </c>
      <c r="D186" s="146" t="s">
        <v>1317</v>
      </c>
      <c r="E186" s="146" t="s">
        <v>1317</v>
      </c>
      <c r="F186" s="146" t="s">
        <v>1317</v>
      </c>
      <c r="G186" s="146" t="s">
        <v>1317</v>
      </c>
      <c r="H186" s="146" t="s">
        <v>1317</v>
      </c>
      <c r="I186" s="146">
        <v>1683.853695165363</v>
      </c>
      <c r="J186" s="146" t="s">
        <v>1317</v>
      </c>
      <c r="K186" s="146">
        <v>1570.6802691346359</v>
      </c>
      <c r="L186" s="146" t="s">
        <v>1317</v>
      </c>
      <c r="M186" s="146" t="s">
        <v>1317</v>
      </c>
      <c r="N186" s="146" t="s">
        <v>1317</v>
      </c>
      <c r="O186" s="146" t="s">
        <v>1317</v>
      </c>
      <c r="P186" s="146" t="s">
        <v>1317</v>
      </c>
      <c r="Q186" s="146" t="s">
        <v>1317</v>
      </c>
      <c r="R186" s="146" t="s">
        <v>1317</v>
      </c>
      <c r="S186" s="146">
        <v>3254.5339642999988</v>
      </c>
    </row>
    <row r="187" spans="1:19" s="7" customFormat="1" ht="15" customHeight="1">
      <c r="A187" s="155">
        <v>181</v>
      </c>
      <c r="B187" s="127" t="s">
        <v>1351</v>
      </c>
      <c r="C187" s="127" t="s">
        <v>1317</v>
      </c>
      <c r="D187" s="127" t="s">
        <v>1317</v>
      </c>
      <c r="E187" s="127" t="s">
        <v>1317</v>
      </c>
      <c r="F187" s="127" t="s">
        <v>1317</v>
      </c>
      <c r="G187" s="127" t="s">
        <v>1317</v>
      </c>
      <c r="H187" s="127" t="s">
        <v>1317</v>
      </c>
      <c r="I187" s="127" t="s">
        <v>1317</v>
      </c>
      <c r="J187" s="127" t="s">
        <v>1317</v>
      </c>
      <c r="K187" s="127">
        <v>3224.3403534399999</v>
      </c>
      <c r="L187" s="127" t="s">
        <v>1317</v>
      </c>
      <c r="M187" s="127" t="s">
        <v>1317</v>
      </c>
      <c r="N187" s="127" t="s">
        <v>1317</v>
      </c>
      <c r="O187" s="127" t="s">
        <v>1317</v>
      </c>
      <c r="P187" s="127" t="s">
        <v>1317</v>
      </c>
      <c r="Q187" s="127" t="s">
        <v>1317</v>
      </c>
      <c r="R187" s="127" t="s">
        <v>1317</v>
      </c>
      <c r="S187" s="127">
        <v>3224.3403534399999</v>
      </c>
    </row>
    <row r="188" spans="1:19" ht="15" customHeight="1">
      <c r="A188" s="156">
        <v>182</v>
      </c>
      <c r="B188" s="146" t="s">
        <v>728</v>
      </c>
      <c r="C188" s="146" t="s">
        <v>1317</v>
      </c>
      <c r="D188" s="146" t="s">
        <v>1317</v>
      </c>
      <c r="E188" s="146" t="s">
        <v>1317</v>
      </c>
      <c r="F188" s="146" t="s">
        <v>1317</v>
      </c>
      <c r="G188" s="146" t="s">
        <v>1317</v>
      </c>
      <c r="H188" s="146" t="s">
        <v>1317</v>
      </c>
      <c r="I188" s="146">
        <v>1104.4299207186209</v>
      </c>
      <c r="J188" s="146">
        <v>11.309035130000002</v>
      </c>
      <c r="K188" s="146">
        <v>146.63940023777698</v>
      </c>
      <c r="L188" s="146">
        <v>44.405971809123002</v>
      </c>
      <c r="M188" s="146">
        <v>95.894366832450004</v>
      </c>
      <c r="N188" s="146">
        <v>58.127695908797001</v>
      </c>
      <c r="O188" s="146" t="s">
        <v>1317</v>
      </c>
      <c r="P188" s="146">
        <v>8.3296390179999999E-2</v>
      </c>
      <c r="Q188" s="146">
        <v>1530.594550987088</v>
      </c>
      <c r="R188" s="146">
        <v>189.93570326595699</v>
      </c>
      <c r="S188" s="146">
        <v>3181.4199412799931</v>
      </c>
    </row>
    <row r="189" spans="1:19" s="7" customFormat="1" ht="15" customHeight="1">
      <c r="A189" s="155">
        <v>183</v>
      </c>
      <c r="B189" s="127" t="s">
        <v>839</v>
      </c>
      <c r="C189" s="127">
        <v>7.1085493849240002</v>
      </c>
      <c r="D189" s="127">
        <v>24.936729540096998</v>
      </c>
      <c r="E189" s="127" t="s">
        <v>1317</v>
      </c>
      <c r="F189" s="127" t="s">
        <v>1317</v>
      </c>
      <c r="G189" s="127" t="s">
        <v>1317</v>
      </c>
      <c r="H189" s="127" t="s">
        <v>1317</v>
      </c>
      <c r="I189" s="127">
        <v>3.5013599577579999</v>
      </c>
      <c r="J189" s="127">
        <v>0.80056000175800002</v>
      </c>
      <c r="K189" s="127">
        <v>171.03573932947901</v>
      </c>
      <c r="L189" s="127">
        <v>6.0069400366690004</v>
      </c>
      <c r="M189" s="127">
        <v>111.43371039669199</v>
      </c>
      <c r="N189" s="127">
        <v>532.85956841708798</v>
      </c>
      <c r="O189" s="127" t="s">
        <v>1317</v>
      </c>
      <c r="P189" s="127" t="s">
        <v>1317</v>
      </c>
      <c r="Q189" s="127">
        <v>2005.356832772743</v>
      </c>
      <c r="R189" s="127">
        <v>307.66705637886002</v>
      </c>
      <c r="S189" s="127">
        <v>3170.7070462160682</v>
      </c>
    </row>
    <row r="190" spans="1:19" ht="15" customHeight="1">
      <c r="A190" s="156">
        <v>184</v>
      </c>
      <c r="B190" s="146" t="s">
        <v>598</v>
      </c>
      <c r="C190" s="146" t="s">
        <v>1317</v>
      </c>
      <c r="D190" s="146" t="s">
        <v>1317</v>
      </c>
      <c r="E190" s="146" t="s">
        <v>1317</v>
      </c>
      <c r="F190" s="146" t="s">
        <v>1317</v>
      </c>
      <c r="G190" s="146" t="s">
        <v>1317</v>
      </c>
      <c r="H190" s="146" t="s">
        <v>1317</v>
      </c>
      <c r="I190" s="146">
        <v>3.3690698933700003</v>
      </c>
      <c r="J190" s="146" t="s">
        <v>1317</v>
      </c>
      <c r="K190" s="146">
        <v>3147.661310546629</v>
      </c>
      <c r="L190" s="146" t="s">
        <v>1317</v>
      </c>
      <c r="M190" s="146" t="s">
        <v>1317</v>
      </c>
      <c r="N190" s="146" t="s">
        <v>1317</v>
      </c>
      <c r="O190" s="146" t="s">
        <v>1317</v>
      </c>
      <c r="P190" s="146" t="s">
        <v>1317</v>
      </c>
      <c r="Q190" s="146" t="s">
        <v>1317</v>
      </c>
      <c r="R190" s="146" t="s">
        <v>1317</v>
      </c>
      <c r="S190" s="146">
        <v>3151.0303804399991</v>
      </c>
    </row>
    <row r="191" spans="1:19" s="7" customFormat="1" ht="15" customHeight="1">
      <c r="A191" s="155">
        <v>185</v>
      </c>
      <c r="B191" s="127" t="s">
        <v>769</v>
      </c>
      <c r="C191" s="127" t="s">
        <v>1317</v>
      </c>
      <c r="D191" s="127" t="s">
        <v>1317</v>
      </c>
      <c r="E191" s="127" t="s">
        <v>1317</v>
      </c>
      <c r="F191" s="127" t="s">
        <v>1317</v>
      </c>
      <c r="G191" s="127" t="s">
        <v>1317</v>
      </c>
      <c r="H191" s="127" t="s">
        <v>1317</v>
      </c>
      <c r="I191" s="127" t="s">
        <v>1317</v>
      </c>
      <c r="J191" s="127" t="s">
        <v>1317</v>
      </c>
      <c r="K191" s="127">
        <v>7.4096800647299998</v>
      </c>
      <c r="L191" s="127" t="s">
        <v>1317</v>
      </c>
      <c r="M191" s="127" t="s">
        <v>1317</v>
      </c>
      <c r="N191" s="127" t="s">
        <v>1317</v>
      </c>
      <c r="O191" s="127" t="s">
        <v>1317</v>
      </c>
      <c r="P191" s="127">
        <v>3137.3877336052669</v>
      </c>
      <c r="Q191" s="127" t="s">
        <v>1317</v>
      </c>
      <c r="R191" s="127" t="s">
        <v>1317</v>
      </c>
      <c r="S191" s="127">
        <v>3144.7974136699968</v>
      </c>
    </row>
    <row r="192" spans="1:19" ht="15" customHeight="1">
      <c r="A192" s="156">
        <v>186</v>
      </c>
      <c r="B192" s="146" t="s">
        <v>965</v>
      </c>
      <c r="C192" s="146">
        <v>96.461750030000005</v>
      </c>
      <c r="D192" s="146">
        <v>13.908762784367001</v>
      </c>
      <c r="E192" s="146" t="s">
        <v>1317</v>
      </c>
      <c r="F192" s="146">
        <v>7.1218426014269998</v>
      </c>
      <c r="G192" s="146">
        <v>51.736870796699002</v>
      </c>
      <c r="H192" s="146" t="s">
        <v>1317</v>
      </c>
      <c r="I192" s="146" t="s">
        <v>1317</v>
      </c>
      <c r="J192" s="146">
        <v>38.482215046487006</v>
      </c>
      <c r="K192" s="146">
        <v>473.73921473380398</v>
      </c>
      <c r="L192" s="146">
        <v>2.9082511399720001</v>
      </c>
      <c r="M192" s="146">
        <v>272.72942849105402</v>
      </c>
      <c r="N192" s="146">
        <v>32.722919252296997</v>
      </c>
      <c r="O192" s="146" t="s">
        <v>1317</v>
      </c>
      <c r="P192" s="146" t="s">
        <v>1317</v>
      </c>
      <c r="Q192" s="146">
        <v>2146.4775950258618</v>
      </c>
      <c r="R192" s="146">
        <v>3.5279885099999997</v>
      </c>
      <c r="S192" s="146">
        <v>3139.8168384119685</v>
      </c>
    </row>
    <row r="193" spans="1:19" s="7" customFormat="1" ht="15" customHeight="1">
      <c r="A193" s="155">
        <v>187</v>
      </c>
      <c r="B193" s="127" t="s">
        <v>634</v>
      </c>
      <c r="C193" s="127" t="s">
        <v>1317</v>
      </c>
      <c r="D193" s="127">
        <v>9.11545937</v>
      </c>
      <c r="E193" s="127" t="s">
        <v>1317</v>
      </c>
      <c r="F193" s="127" t="s">
        <v>1317</v>
      </c>
      <c r="G193" s="127">
        <v>126.77747473000001</v>
      </c>
      <c r="H193" s="127" t="s">
        <v>1317</v>
      </c>
      <c r="I193" s="127">
        <v>4.5080416631600002</v>
      </c>
      <c r="J193" s="127" t="s">
        <v>1317</v>
      </c>
      <c r="K193" s="127">
        <v>2602.5637262328191</v>
      </c>
      <c r="L193" s="127" t="s">
        <v>1317</v>
      </c>
      <c r="M193" s="127">
        <v>77.406784699483012</v>
      </c>
      <c r="N193" s="127">
        <v>112.20989848993399</v>
      </c>
      <c r="O193" s="127" t="s">
        <v>1317</v>
      </c>
      <c r="P193" s="127" t="s">
        <v>1317</v>
      </c>
      <c r="Q193" s="127">
        <v>175.02240949794</v>
      </c>
      <c r="R193" s="127" t="s">
        <v>1317</v>
      </c>
      <c r="S193" s="127">
        <v>3107.6037946833362</v>
      </c>
    </row>
    <row r="194" spans="1:19" ht="15" customHeight="1">
      <c r="A194" s="156">
        <v>188</v>
      </c>
      <c r="B194" s="146" t="s">
        <v>531</v>
      </c>
      <c r="C194" s="146">
        <v>0.46220865801700001</v>
      </c>
      <c r="D194" s="146" t="s">
        <v>1317</v>
      </c>
      <c r="E194" s="146">
        <v>0.17453062392400001</v>
      </c>
      <c r="F194" s="146" t="s">
        <v>1317</v>
      </c>
      <c r="G194" s="146" t="s">
        <v>1317</v>
      </c>
      <c r="H194" s="146" t="s">
        <v>1317</v>
      </c>
      <c r="I194" s="146">
        <v>491.77323755999998</v>
      </c>
      <c r="J194" s="146" t="s">
        <v>1317</v>
      </c>
      <c r="K194" s="146" t="s">
        <v>1317</v>
      </c>
      <c r="L194" s="146" t="s">
        <v>1317</v>
      </c>
      <c r="M194" s="146">
        <v>352.031137507013</v>
      </c>
      <c r="N194" s="146">
        <v>1120.8008380065651</v>
      </c>
      <c r="O194" s="146" t="s">
        <v>1317</v>
      </c>
      <c r="P194" s="146" t="s">
        <v>1317</v>
      </c>
      <c r="Q194" s="146">
        <v>998.57083520447804</v>
      </c>
      <c r="R194" s="146">
        <v>126.57242835</v>
      </c>
      <c r="S194" s="146">
        <v>3090.385215909997</v>
      </c>
    </row>
    <row r="195" spans="1:19" s="7" customFormat="1" ht="15" customHeight="1">
      <c r="A195" s="155">
        <v>189</v>
      </c>
      <c r="B195" s="127" t="s">
        <v>285</v>
      </c>
      <c r="C195" s="127" t="s">
        <v>1317</v>
      </c>
      <c r="D195" s="127" t="s">
        <v>1317</v>
      </c>
      <c r="E195" s="127" t="s">
        <v>1317</v>
      </c>
      <c r="F195" s="127" t="s">
        <v>1317</v>
      </c>
      <c r="G195" s="127" t="s">
        <v>1317</v>
      </c>
      <c r="H195" s="127" t="s">
        <v>1317</v>
      </c>
      <c r="I195" s="127" t="s">
        <v>1317</v>
      </c>
      <c r="J195" s="127" t="s">
        <v>1317</v>
      </c>
      <c r="K195" s="127" t="s">
        <v>1317</v>
      </c>
      <c r="L195" s="127" t="s">
        <v>1317</v>
      </c>
      <c r="M195" s="127" t="s">
        <v>1317</v>
      </c>
      <c r="N195" s="127" t="s">
        <v>1317</v>
      </c>
      <c r="O195" s="127" t="s">
        <v>1317</v>
      </c>
      <c r="P195" s="127">
        <v>2993.5681357199996</v>
      </c>
      <c r="Q195" s="127" t="s">
        <v>1317</v>
      </c>
      <c r="R195" s="127" t="s">
        <v>1317</v>
      </c>
      <c r="S195" s="127">
        <v>2993.5681357199996</v>
      </c>
    </row>
    <row r="196" spans="1:19" ht="15" customHeight="1">
      <c r="A196" s="156">
        <v>190</v>
      </c>
      <c r="B196" s="146" t="s">
        <v>50</v>
      </c>
      <c r="C196" s="146" t="s">
        <v>1317</v>
      </c>
      <c r="D196" s="146" t="s">
        <v>1317</v>
      </c>
      <c r="E196" s="146" t="s">
        <v>1317</v>
      </c>
      <c r="F196" s="146" t="s">
        <v>1317</v>
      </c>
      <c r="G196" s="146" t="s">
        <v>1317</v>
      </c>
      <c r="H196" s="146" t="s">
        <v>1317</v>
      </c>
      <c r="I196" s="146">
        <v>38.141837680000002</v>
      </c>
      <c r="J196" s="146" t="s">
        <v>1317</v>
      </c>
      <c r="K196" s="146">
        <v>1171.3676371336492</v>
      </c>
      <c r="L196" s="146">
        <v>0.93456001635000008</v>
      </c>
      <c r="M196" s="146" t="s">
        <v>1317</v>
      </c>
      <c r="N196" s="146" t="s">
        <v>1317</v>
      </c>
      <c r="O196" s="146" t="s">
        <v>1317</v>
      </c>
      <c r="P196" s="146" t="s">
        <v>1317</v>
      </c>
      <c r="Q196" s="146">
        <v>1772.75283085</v>
      </c>
      <c r="R196" s="146" t="s">
        <v>1317</v>
      </c>
      <c r="S196" s="146">
        <v>2983.1968656799991</v>
      </c>
    </row>
    <row r="197" spans="1:19" s="7" customFormat="1" ht="15" customHeight="1">
      <c r="A197" s="155">
        <v>191</v>
      </c>
      <c r="B197" s="127" t="s">
        <v>1199</v>
      </c>
      <c r="C197" s="127" t="s">
        <v>1317</v>
      </c>
      <c r="D197" s="127" t="s">
        <v>1317</v>
      </c>
      <c r="E197" s="127" t="s">
        <v>1317</v>
      </c>
      <c r="F197" s="127" t="s">
        <v>1317</v>
      </c>
      <c r="G197" s="127" t="s">
        <v>1317</v>
      </c>
      <c r="H197" s="127" t="s">
        <v>1317</v>
      </c>
      <c r="I197" s="127">
        <v>65.018790962410009</v>
      </c>
      <c r="J197" s="127" t="s">
        <v>1317</v>
      </c>
      <c r="K197" s="127">
        <v>2896.0591403865501</v>
      </c>
      <c r="L197" s="127" t="s">
        <v>1317</v>
      </c>
      <c r="M197" s="127" t="s">
        <v>1317</v>
      </c>
      <c r="N197" s="127" t="s">
        <v>1317</v>
      </c>
      <c r="O197" s="127" t="s">
        <v>1317</v>
      </c>
      <c r="P197" s="127" t="s">
        <v>1317</v>
      </c>
      <c r="Q197" s="127" t="s">
        <v>1317</v>
      </c>
      <c r="R197" s="127" t="s">
        <v>1317</v>
      </c>
      <c r="S197" s="127">
        <v>2961.0779313489602</v>
      </c>
    </row>
    <row r="198" spans="1:19" ht="15" customHeight="1">
      <c r="A198" s="156">
        <v>192</v>
      </c>
      <c r="B198" s="146" t="s">
        <v>956</v>
      </c>
      <c r="C198" s="146" t="s">
        <v>1317</v>
      </c>
      <c r="D198" s="146" t="s">
        <v>1317</v>
      </c>
      <c r="E198" s="146" t="s">
        <v>1317</v>
      </c>
      <c r="F198" s="146" t="s">
        <v>1317</v>
      </c>
      <c r="G198" s="146" t="s">
        <v>1317</v>
      </c>
      <c r="H198" s="146" t="s">
        <v>1317</v>
      </c>
      <c r="I198" s="146" t="s">
        <v>1317</v>
      </c>
      <c r="J198" s="146" t="s">
        <v>1317</v>
      </c>
      <c r="K198" s="146" t="s">
        <v>1317</v>
      </c>
      <c r="L198" s="146" t="s">
        <v>1317</v>
      </c>
      <c r="M198" s="146" t="s">
        <v>1317</v>
      </c>
      <c r="N198" s="146" t="s">
        <v>1317</v>
      </c>
      <c r="O198" s="146" t="s">
        <v>1317</v>
      </c>
      <c r="P198" s="146">
        <v>2952.0385803000004</v>
      </c>
      <c r="Q198" s="146" t="s">
        <v>1317</v>
      </c>
      <c r="R198" s="146" t="s">
        <v>1317</v>
      </c>
      <c r="S198" s="146">
        <v>2952.0385803000004</v>
      </c>
    </row>
    <row r="199" spans="1:19" s="7" customFormat="1" ht="15" customHeight="1">
      <c r="A199" s="155">
        <v>193</v>
      </c>
      <c r="B199" s="127" t="s">
        <v>69</v>
      </c>
      <c r="C199" s="127">
        <v>1.261289129643</v>
      </c>
      <c r="D199" s="127">
        <v>52.787641851345001</v>
      </c>
      <c r="E199" s="127" t="s">
        <v>1317</v>
      </c>
      <c r="F199" s="127" t="s">
        <v>1317</v>
      </c>
      <c r="G199" s="127" t="s">
        <v>1317</v>
      </c>
      <c r="H199" s="127" t="s">
        <v>1317</v>
      </c>
      <c r="I199" s="127">
        <v>5.46048635</v>
      </c>
      <c r="J199" s="127">
        <v>2.7111649999000002E-2</v>
      </c>
      <c r="K199" s="127">
        <v>36.20646644</v>
      </c>
      <c r="L199" s="127">
        <v>1.08874253</v>
      </c>
      <c r="M199" s="127">
        <v>0.43053253385900003</v>
      </c>
      <c r="N199" s="127">
        <v>184.83473099408099</v>
      </c>
      <c r="O199" s="127" t="s">
        <v>1317</v>
      </c>
      <c r="P199" s="127" t="s">
        <v>1317</v>
      </c>
      <c r="Q199" s="127">
        <v>2658.336125782736</v>
      </c>
      <c r="R199" s="127">
        <v>0.451761401412</v>
      </c>
      <c r="S199" s="127">
        <v>2940.8848886630749</v>
      </c>
    </row>
    <row r="200" spans="1:19" ht="15" customHeight="1">
      <c r="A200" s="156">
        <v>194</v>
      </c>
      <c r="B200" s="146" t="s">
        <v>1105</v>
      </c>
      <c r="C200" s="146" t="s">
        <v>1317</v>
      </c>
      <c r="D200" s="146" t="s">
        <v>1317</v>
      </c>
      <c r="E200" s="146" t="s">
        <v>1317</v>
      </c>
      <c r="F200" s="146" t="s">
        <v>1317</v>
      </c>
      <c r="G200" s="146" t="s">
        <v>1317</v>
      </c>
      <c r="H200" s="146" t="s">
        <v>1317</v>
      </c>
      <c r="I200" s="146" t="s">
        <v>1317</v>
      </c>
      <c r="J200" s="146" t="s">
        <v>1317</v>
      </c>
      <c r="K200" s="146">
        <v>2939.7827358499999</v>
      </c>
      <c r="L200" s="146" t="s">
        <v>1317</v>
      </c>
      <c r="M200" s="146" t="s">
        <v>1317</v>
      </c>
      <c r="N200" s="146" t="s">
        <v>1317</v>
      </c>
      <c r="O200" s="146" t="s">
        <v>1317</v>
      </c>
      <c r="P200" s="146" t="s">
        <v>1317</v>
      </c>
      <c r="Q200" s="146" t="s">
        <v>1317</v>
      </c>
      <c r="R200" s="146" t="s">
        <v>1317</v>
      </c>
      <c r="S200" s="146">
        <v>2939.7827358499999</v>
      </c>
    </row>
    <row r="201" spans="1:19" s="7" customFormat="1" ht="15" customHeight="1">
      <c r="A201" s="155">
        <v>195</v>
      </c>
      <c r="B201" s="127" t="s">
        <v>601</v>
      </c>
      <c r="C201" s="127" t="s">
        <v>1317</v>
      </c>
      <c r="D201" s="127" t="s">
        <v>1317</v>
      </c>
      <c r="E201" s="127" t="s">
        <v>1317</v>
      </c>
      <c r="F201" s="127" t="s">
        <v>1317</v>
      </c>
      <c r="G201" s="127" t="s">
        <v>1317</v>
      </c>
      <c r="H201" s="127" t="s">
        <v>1317</v>
      </c>
      <c r="I201" s="127">
        <v>83.750158794559994</v>
      </c>
      <c r="J201" s="127">
        <v>610.36634476999996</v>
      </c>
      <c r="K201" s="127">
        <v>228.59951464035998</v>
      </c>
      <c r="L201" s="127" t="s">
        <v>1317</v>
      </c>
      <c r="M201" s="127" t="s">
        <v>1317</v>
      </c>
      <c r="N201" s="127">
        <v>6.1324188371799995</v>
      </c>
      <c r="O201" s="127" t="s">
        <v>1317</v>
      </c>
      <c r="P201" s="127">
        <v>164.24705944931901</v>
      </c>
      <c r="Q201" s="127">
        <v>175.88161688935</v>
      </c>
      <c r="R201" s="127">
        <v>1642.3765776192299</v>
      </c>
      <c r="S201" s="127">
        <v>2911.3536909999989</v>
      </c>
    </row>
    <row r="202" spans="1:19" ht="15" customHeight="1">
      <c r="A202" s="156">
        <v>196</v>
      </c>
      <c r="B202" s="146" t="s">
        <v>643</v>
      </c>
      <c r="C202" s="146">
        <v>74.625200227622003</v>
      </c>
      <c r="D202" s="146">
        <v>9.7759998915999999E-2</v>
      </c>
      <c r="E202" s="146" t="s">
        <v>1317</v>
      </c>
      <c r="F202" s="146">
        <v>244.53008783601902</v>
      </c>
      <c r="G202" s="146">
        <v>23.148355547733001</v>
      </c>
      <c r="H202" s="146" t="s">
        <v>1317</v>
      </c>
      <c r="I202" s="146">
        <v>0.26239999820900001</v>
      </c>
      <c r="J202" s="146">
        <v>14.29512986934</v>
      </c>
      <c r="K202" s="146">
        <v>308.356679357107</v>
      </c>
      <c r="L202" s="146">
        <v>119.242219462126</v>
      </c>
      <c r="M202" s="146">
        <v>16.624660022492002</v>
      </c>
      <c r="N202" s="146">
        <v>422.39634972851002</v>
      </c>
      <c r="O202" s="146" t="s">
        <v>1317</v>
      </c>
      <c r="P202" s="146" t="s">
        <v>1317</v>
      </c>
      <c r="Q202" s="146">
        <v>1622.290367219427</v>
      </c>
      <c r="R202" s="146">
        <v>2.1642974221390001</v>
      </c>
      <c r="S202" s="146">
        <v>2848.03350668964</v>
      </c>
    </row>
    <row r="203" spans="1:19" s="7" customFormat="1" ht="15" customHeight="1">
      <c r="A203" s="155">
        <v>197</v>
      </c>
      <c r="B203" s="127" t="s">
        <v>468</v>
      </c>
      <c r="C203" s="127" t="s">
        <v>1317</v>
      </c>
      <c r="D203" s="127">
        <v>45.364602330650001</v>
      </c>
      <c r="E203" s="127" t="s">
        <v>1317</v>
      </c>
      <c r="F203" s="127" t="s">
        <v>1317</v>
      </c>
      <c r="G203" s="127">
        <v>46.142574250000003</v>
      </c>
      <c r="H203" s="127" t="s">
        <v>1317</v>
      </c>
      <c r="I203" s="127">
        <v>46.570699620040003</v>
      </c>
      <c r="J203" s="127" t="s">
        <v>1317</v>
      </c>
      <c r="K203" s="127">
        <v>841.30618385021</v>
      </c>
      <c r="L203" s="127">
        <v>11.134616018839999</v>
      </c>
      <c r="M203" s="127">
        <v>14.476991220790001</v>
      </c>
      <c r="N203" s="127">
        <v>7.8139380295399992</v>
      </c>
      <c r="O203" s="127" t="s">
        <v>1317</v>
      </c>
      <c r="P203" s="127">
        <v>0.88116931522900011</v>
      </c>
      <c r="Q203" s="127">
        <v>710.71144088352003</v>
      </c>
      <c r="R203" s="127">
        <v>1091.8133554011799</v>
      </c>
      <c r="S203" s="127">
        <v>2816.2155709199988</v>
      </c>
    </row>
    <row r="204" spans="1:19" ht="15" customHeight="1">
      <c r="A204" s="156">
        <v>198</v>
      </c>
      <c r="B204" s="146" t="s">
        <v>99</v>
      </c>
      <c r="C204" s="146">
        <v>4.8781699721159999</v>
      </c>
      <c r="D204" s="146">
        <v>129.246927152859</v>
      </c>
      <c r="E204" s="146">
        <v>58.812759931652003</v>
      </c>
      <c r="F204" s="146">
        <v>147.13976417721599</v>
      </c>
      <c r="G204" s="146">
        <v>221.21872766125099</v>
      </c>
      <c r="H204" s="146" t="s">
        <v>1317</v>
      </c>
      <c r="I204" s="146">
        <v>2.449779985997</v>
      </c>
      <c r="J204" s="146" t="s">
        <v>1317</v>
      </c>
      <c r="K204" s="146">
        <v>141.81407815020199</v>
      </c>
      <c r="L204" s="146">
        <v>0.40149999294700001</v>
      </c>
      <c r="M204" s="146">
        <v>4.2974599594900003</v>
      </c>
      <c r="N204" s="146">
        <v>519.75567670198598</v>
      </c>
      <c r="O204" s="146" t="s">
        <v>1317</v>
      </c>
      <c r="P204" s="146" t="s">
        <v>1317</v>
      </c>
      <c r="Q204" s="146">
        <v>1557.1066221637011</v>
      </c>
      <c r="R204" s="146">
        <v>8.6491399505610005</v>
      </c>
      <c r="S204" s="146">
        <v>2795.7706057999785</v>
      </c>
    </row>
    <row r="205" spans="1:19" s="7" customFormat="1" ht="15" customHeight="1">
      <c r="A205" s="155">
        <v>199</v>
      </c>
      <c r="B205" s="127" t="s">
        <v>867</v>
      </c>
      <c r="C205" s="127" t="s">
        <v>1317</v>
      </c>
      <c r="D205" s="127" t="s">
        <v>1317</v>
      </c>
      <c r="E205" s="127" t="s">
        <v>1317</v>
      </c>
      <c r="F205" s="127" t="s">
        <v>1317</v>
      </c>
      <c r="G205" s="127" t="s">
        <v>1317</v>
      </c>
      <c r="H205" s="127" t="s">
        <v>1317</v>
      </c>
      <c r="I205" s="127" t="s">
        <v>1317</v>
      </c>
      <c r="J205" s="127" t="s">
        <v>1317</v>
      </c>
      <c r="K205" s="127" t="s">
        <v>1317</v>
      </c>
      <c r="L205" s="127">
        <v>56.764771380368998</v>
      </c>
      <c r="M205" s="127">
        <v>2155.1895627686899</v>
      </c>
      <c r="N205" s="127" t="s">
        <v>1317</v>
      </c>
      <c r="O205" s="127" t="s">
        <v>1317</v>
      </c>
      <c r="P205" s="127">
        <v>87.962750866883994</v>
      </c>
      <c r="Q205" s="127">
        <v>481.92955245405398</v>
      </c>
      <c r="R205" s="127" t="s">
        <v>1317</v>
      </c>
      <c r="S205" s="127">
        <v>2781.8466374699969</v>
      </c>
    </row>
    <row r="206" spans="1:19" ht="15" customHeight="1">
      <c r="A206" s="156">
        <v>200</v>
      </c>
      <c r="B206" s="146" t="s">
        <v>500</v>
      </c>
      <c r="C206" s="146">
        <v>91.893399960116994</v>
      </c>
      <c r="D206" s="146">
        <v>714.72262623341601</v>
      </c>
      <c r="E206" s="146" t="s">
        <v>1317</v>
      </c>
      <c r="F206" s="146">
        <v>40.143439982577</v>
      </c>
      <c r="G206" s="146">
        <v>23.690740510471002</v>
      </c>
      <c r="H206" s="146" t="s">
        <v>1317</v>
      </c>
      <c r="I206" s="146" t="s">
        <v>1317</v>
      </c>
      <c r="J206" s="146" t="s">
        <v>1317</v>
      </c>
      <c r="K206" s="146">
        <v>7.9340000756999998E-2</v>
      </c>
      <c r="L206" s="146" t="s">
        <v>1317</v>
      </c>
      <c r="M206" s="146">
        <v>6.6337200493740003</v>
      </c>
      <c r="N206" s="146">
        <v>617.43454550226102</v>
      </c>
      <c r="O206" s="146" t="s">
        <v>1317</v>
      </c>
      <c r="P206" s="146" t="s">
        <v>1317</v>
      </c>
      <c r="Q206" s="146">
        <v>1245.0151964910231</v>
      </c>
      <c r="R206" s="146" t="s">
        <v>1317</v>
      </c>
      <c r="S206" s="146">
        <v>2739.6130087299962</v>
      </c>
    </row>
    <row r="207" spans="1:19" s="7" customFormat="1" ht="15" customHeight="1">
      <c r="A207" s="155">
        <v>201</v>
      </c>
      <c r="B207" s="127" t="s">
        <v>220</v>
      </c>
      <c r="C207" s="127" t="s">
        <v>1317</v>
      </c>
      <c r="D207" s="127">
        <v>31.132853079999997</v>
      </c>
      <c r="E207" s="127" t="s">
        <v>1317</v>
      </c>
      <c r="F207" s="127" t="s">
        <v>1317</v>
      </c>
      <c r="G207" s="127" t="s">
        <v>1317</v>
      </c>
      <c r="H207" s="127" t="s">
        <v>1317</v>
      </c>
      <c r="I207" s="127">
        <v>252.532858756341</v>
      </c>
      <c r="J207" s="127" t="s">
        <v>1317</v>
      </c>
      <c r="K207" s="127">
        <v>81.420327710272005</v>
      </c>
      <c r="L207" s="127">
        <v>9.3282107062539996</v>
      </c>
      <c r="M207" s="127">
        <v>0.65603465856300003</v>
      </c>
      <c r="N207" s="127">
        <v>290.75489245143501</v>
      </c>
      <c r="O207" s="127" t="s">
        <v>1317</v>
      </c>
      <c r="P207" s="127">
        <v>2.591173090736</v>
      </c>
      <c r="Q207" s="127">
        <v>1721.3465635054099</v>
      </c>
      <c r="R207" s="127">
        <v>348.81131760097497</v>
      </c>
      <c r="S207" s="127">
        <v>2738.5742315599859</v>
      </c>
    </row>
    <row r="208" spans="1:19" ht="15" customHeight="1">
      <c r="A208" s="156">
        <v>202</v>
      </c>
      <c r="B208" s="146" t="s">
        <v>1061</v>
      </c>
      <c r="C208" s="146" t="s">
        <v>1317</v>
      </c>
      <c r="D208" s="146" t="s">
        <v>1317</v>
      </c>
      <c r="E208" s="146" t="s">
        <v>1317</v>
      </c>
      <c r="F208" s="146" t="s">
        <v>1317</v>
      </c>
      <c r="G208" s="146">
        <v>49.274868609999999</v>
      </c>
      <c r="H208" s="146" t="s">
        <v>1317</v>
      </c>
      <c r="I208" s="146">
        <v>6.5493351200000003</v>
      </c>
      <c r="J208" s="146" t="s">
        <v>1317</v>
      </c>
      <c r="K208" s="146" t="s">
        <v>1317</v>
      </c>
      <c r="L208" s="146" t="s">
        <v>1317</v>
      </c>
      <c r="M208" s="146">
        <v>88.558264792807989</v>
      </c>
      <c r="N208" s="146">
        <v>208.00950008000001</v>
      </c>
      <c r="O208" s="146" t="s">
        <v>1317</v>
      </c>
      <c r="P208" s="146" t="s">
        <v>1317</v>
      </c>
      <c r="Q208" s="146">
        <v>1165.4478305671921</v>
      </c>
      <c r="R208" s="146">
        <v>1207.83185041</v>
      </c>
      <c r="S208" s="146">
        <v>2725.6716495800001</v>
      </c>
    </row>
    <row r="209" spans="1:19" s="7" customFormat="1" ht="15" customHeight="1">
      <c r="A209" s="155">
        <v>203</v>
      </c>
      <c r="B209" s="127" t="s">
        <v>703</v>
      </c>
      <c r="C209" s="127">
        <v>272.01799148936999</v>
      </c>
      <c r="D209" s="127">
        <v>449.21019492300496</v>
      </c>
      <c r="E209" s="127">
        <v>374.33311848380498</v>
      </c>
      <c r="F209" s="127">
        <v>157.78980707870502</v>
      </c>
      <c r="G209" s="127">
        <v>80.027595491656001</v>
      </c>
      <c r="H209" s="127" t="s">
        <v>1317</v>
      </c>
      <c r="I209" s="127">
        <v>142.91994081874299</v>
      </c>
      <c r="J209" s="127" t="s">
        <v>1317</v>
      </c>
      <c r="K209" s="127">
        <v>867.08341170172798</v>
      </c>
      <c r="L209" s="127" t="s">
        <v>1317</v>
      </c>
      <c r="M209" s="127">
        <v>6.5409796861359997</v>
      </c>
      <c r="N209" s="127">
        <v>6.2969077594699998</v>
      </c>
      <c r="O209" s="127" t="s">
        <v>1317</v>
      </c>
      <c r="P209" s="127" t="s">
        <v>1317</v>
      </c>
      <c r="Q209" s="127">
        <v>342.18766126736404</v>
      </c>
      <c r="R209" s="127" t="s">
        <v>1317</v>
      </c>
      <c r="S209" s="127">
        <v>2698.4076086999821</v>
      </c>
    </row>
    <row r="210" spans="1:19" ht="15" customHeight="1">
      <c r="A210" s="156">
        <v>204</v>
      </c>
      <c r="B210" s="146" t="s">
        <v>308</v>
      </c>
      <c r="C210" s="146" t="s">
        <v>1317</v>
      </c>
      <c r="D210" s="146" t="s">
        <v>1317</v>
      </c>
      <c r="E210" s="146" t="s">
        <v>1317</v>
      </c>
      <c r="F210" s="146" t="s">
        <v>1317</v>
      </c>
      <c r="G210" s="146" t="s">
        <v>1317</v>
      </c>
      <c r="H210" s="146" t="s">
        <v>1317</v>
      </c>
      <c r="I210" s="146">
        <v>301.10487549202003</v>
      </c>
      <c r="J210" s="146" t="s">
        <v>1317</v>
      </c>
      <c r="K210" s="146">
        <v>135.94165050685001</v>
      </c>
      <c r="L210" s="146">
        <v>608.9495924277951</v>
      </c>
      <c r="M210" s="146">
        <v>1447.9398105996959</v>
      </c>
      <c r="N210" s="146" t="s">
        <v>1317</v>
      </c>
      <c r="O210" s="146" t="s">
        <v>1317</v>
      </c>
      <c r="P210" s="146" t="s">
        <v>1317</v>
      </c>
      <c r="Q210" s="146">
        <v>193.61150874363602</v>
      </c>
      <c r="R210" s="146" t="s">
        <v>1317</v>
      </c>
      <c r="S210" s="146">
        <v>2687.547437769997</v>
      </c>
    </row>
    <row r="211" spans="1:19" s="7" customFormat="1" ht="15" customHeight="1">
      <c r="A211" s="155">
        <v>205</v>
      </c>
      <c r="B211" s="127" t="s">
        <v>893</v>
      </c>
      <c r="C211" s="127" t="s">
        <v>1317</v>
      </c>
      <c r="D211" s="127" t="s">
        <v>1317</v>
      </c>
      <c r="E211" s="127" t="s">
        <v>1317</v>
      </c>
      <c r="F211" s="127" t="s">
        <v>1317</v>
      </c>
      <c r="G211" s="127" t="s">
        <v>1317</v>
      </c>
      <c r="H211" s="127" t="s">
        <v>1317</v>
      </c>
      <c r="I211" s="127">
        <v>108.85199756</v>
      </c>
      <c r="J211" s="127">
        <v>83.140617400150006</v>
      </c>
      <c r="K211" s="127">
        <v>18.24255144</v>
      </c>
      <c r="L211" s="127">
        <v>0.36111411999999998</v>
      </c>
      <c r="M211" s="127">
        <v>40.949647089849002</v>
      </c>
      <c r="N211" s="127" t="s">
        <v>1317</v>
      </c>
      <c r="O211" s="127" t="s">
        <v>1317</v>
      </c>
      <c r="P211" s="127" t="s">
        <v>1317</v>
      </c>
      <c r="Q211" s="127">
        <v>2431.3903559999999</v>
      </c>
      <c r="R211" s="127">
        <v>2.6262709999999998E-2</v>
      </c>
      <c r="S211" s="127">
        <v>2682.9625463199991</v>
      </c>
    </row>
    <row r="212" spans="1:19" ht="15" customHeight="1">
      <c r="A212" s="156">
        <v>206</v>
      </c>
      <c r="B212" s="146" t="s">
        <v>1172</v>
      </c>
      <c r="C212" s="146" t="s">
        <v>1317</v>
      </c>
      <c r="D212" s="146" t="s">
        <v>1317</v>
      </c>
      <c r="E212" s="146" t="s">
        <v>1317</v>
      </c>
      <c r="F212" s="146" t="s">
        <v>1317</v>
      </c>
      <c r="G212" s="146" t="s">
        <v>1317</v>
      </c>
      <c r="H212" s="146" t="s">
        <v>1317</v>
      </c>
      <c r="I212" s="146">
        <v>372.280714434412</v>
      </c>
      <c r="J212" s="146" t="s">
        <v>1317</v>
      </c>
      <c r="K212" s="146">
        <v>319.10923866976702</v>
      </c>
      <c r="L212" s="146">
        <v>313.62946447573898</v>
      </c>
      <c r="M212" s="146">
        <v>61.80298595</v>
      </c>
      <c r="N212" s="146" t="s">
        <v>1317</v>
      </c>
      <c r="O212" s="146" t="s">
        <v>1317</v>
      </c>
      <c r="P212" s="146" t="s">
        <v>1317</v>
      </c>
      <c r="Q212" s="146">
        <v>1601.429384320076</v>
      </c>
      <c r="R212" s="146">
        <v>4.2326527700009997</v>
      </c>
      <c r="S212" s="146">
        <v>2672.484440619995</v>
      </c>
    </row>
    <row r="213" spans="1:19" s="7" customFormat="1" ht="15" customHeight="1">
      <c r="A213" s="155">
        <v>207</v>
      </c>
      <c r="B213" s="127" t="s">
        <v>281</v>
      </c>
      <c r="C213" s="127" t="s">
        <v>1317</v>
      </c>
      <c r="D213" s="127" t="s">
        <v>1317</v>
      </c>
      <c r="E213" s="127" t="s">
        <v>1317</v>
      </c>
      <c r="F213" s="127">
        <v>12.73239334</v>
      </c>
      <c r="G213" s="127" t="s">
        <v>1317</v>
      </c>
      <c r="H213" s="127" t="s">
        <v>1317</v>
      </c>
      <c r="I213" s="127">
        <v>138.16983317213999</v>
      </c>
      <c r="J213" s="127" t="s">
        <v>1317</v>
      </c>
      <c r="K213" s="127">
        <v>2463.0445742536604</v>
      </c>
      <c r="L213" s="127" t="s">
        <v>1317</v>
      </c>
      <c r="M213" s="127" t="s">
        <v>1317</v>
      </c>
      <c r="N213" s="127" t="s">
        <v>1317</v>
      </c>
      <c r="O213" s="127" t="s">
        <v>1317</v>
      </c>
      <c r="P213" s="127">
        <v>27.277255934199999</v>
      </c>
      <c r="Q213" s="127" t="s">
        <v>1317</v>
      </c>
      <c r="R213" s="127" t="s">
        <v>1317</v>
      </c>
      <c r="S213" s="127">
        <v>2641.2240567000003</v>
      </c>
    </row>
    <row r="214" spans="1:19" ht="15" customHeight="1">
      <c r="A214" s="156">
        <v>208</v>
      </c>
      <c r="B214" s="146" t="s">
        <v>843</v>
      </c>
      <c r="C214" s="146" t="s">
        <v>1317</v>
      </c>
      <c r="D214" s="146">
        <v>47.612281912119997</v>
      </c>
      <c r="E214" s="146" t="s">
        <v>1317</v>
      </c>
      <c r="F214" s="146">
        <v>351.01638728997</v>
      </c>
      <c r="G214" s="146">
        <v>82.376782046499997</v>
      </c>
      <c r="H214" s="146" t="s">
        <v>1317</v>
      </c>
      <c r="I214" s="146">
        <v>110.49081734271</v>
      </c>
      <c r="J214" s="146" t="s">
        <v>1317</v>
      </c>
      <c r="K214" s="146">
        <v>259.62560179574899</v>
      </c>
      <c r="L214" s="146">
        <v>264.11935022094002</v>
      </c>
      <c r="M214" s="146">
        <v>0.386435316029</v>
      </c>
      <c r="N214" s="146">
        <v>1352.7584806554789</v>
      </c>
      <c r="O214" s="146" t="s">
        <v>1317</v>
      </c>
      <c r="P214" s="146">
        <v>0.35818859200000003</v>
      </c>
      <c r="Q214" s="146">
        <v>128.853195745639</v>
      </c>
      <c r="R214" s="146">
        <v>3.6828145528589999</v>
      </c>
      <c r="S214" s="146">
        <v>2601.280335469995</v>
      </c>
    </row>
    <row r="215" spans="1:19" s="7" customFormat="1" ht="15" customHeight="1">
      <c r="A215" s="155">
        <v>209</v>
      </c>
      <c r="B215" s="127" t="s">
        <v>637</v>
      </c>
      <c r="C215" s="127">
        <v>52.611652390479996</v>
      </c>
      <c r="D215" s="127">
        <v>6.1395888789999999E-2</v>
      </c>
      <c r="E215" s="127" t="s">
        <v>1317</v>
      </c>
      <c r="F215" s="127">
        <v>270.630637324318</v>
      </c>
      <c r="G215" s="127">
        <v>475.85220060970903</v>
      </c>
      <c r="H215" s="127" t="s">
        <v>1317</v>
      </c>
      <c r="I215" s="127">
        <v>12.12775137431</v>
      </c>
      <c r="J215" s="127" t="s">
        <v>1317</v>
      </c>
      <c r="K215" s="127">
        <v>18.62885097473</v>
      </c>
      <c r="L215" s="127">
        <v>0.10003303428999999</v>
      </c>
      <c r="M215" s="127">
        <v>0.12872432446000001</v>
      </c>
      <c r="N215" s="127">
        <v>752.64908753401903</v>
      </c>
      <c r="O215" s="127" t="s">
        <v>1317</v>
      </c>
      <c r="P215" s="127">
        <v>0.12697874511000001</v>
      </c>
      <c r="Q215" s="127">
        <v>196.65870287716999</v>
      </c>
      <c r="R215" s="127">
        <v>819.63056789261202</v>
      </c>
      <c r="S215" s="127">
        <v>2599.2065829699982</v>
      </c>
    </row>
    <row r="216" spans="1:19" ht="15" customHeight="1">
      <c r="A216" s="156">
        <v>210</v>
      </c>
      <c r="B216" s="146" t="s">
        <v>209</v>
      </c>
      <c r="C216" s="146">
        <v>3.771304250699</v>
      </c>
      <c r="D216" s="146">
        <v>3.0682017504289996</v>
      </c>
      <c r="E216" s="146" t="s">
        <v>1317</v>
      </c>
      <c r="F216" s="146" t="s">
        <v>1317</v>
      </c>
      <c r="G216" s="146" t="s">
        <v>1317</v>
      </c>
      <c r="H216" s="146" t="s">
        <v>1317</v>
      </c>
      <c r="I216" s="146">
        <v>12.858528190378999</v>
      </c>
      <c r="J216" s="146" t="s">
        <v>1317</v>
      </c>
      <c r="K216" s="146">
        <v>740.43360043325492</v>
      </c>
      <c r="L216" s="146">
        <v>32.958033913609</v>
      </c>
      <c r="M216" s="146">
        <v>0.103016759889</v>
      </c>
      <c r="N216" s="146">
        <v>0.36761741251899999</v>
      </c>
      <c r="O216" s="146" t="s">
        <v>1317</v>
      </c>
      <c r="P216" s="146">
        <v>755.546118842635</v>
      </c>
      <c r="Q216" s="146">
        <v>1039.9672746918</v>
      </c>
      <c r="R216" s="146">
        <v>4.7789382847790005</v>
      </c>
      <c r="S216" s="146">
        <v>2593.8526345299929</v>
      </c>
    </row>
    <row r="217" spans="1:19" s="7" customFormat="1" ht="15" customHeight="1">
      <c r="A217" s="155">
        <v>211</v>
      </c>
      <c r="B217" s="127" t="s">
        <v>17</v>
      </c>
      <c r="C217" s="127" t="s">
        <v>1317</v>
      </c>
      <c r="D217" s="127" t="s">
        <v>1317</v>
      </c>
      <c r="E217" s="127" t="s">
        <v>1317</v>
      </c>
      <c r="F217" s="127">
        <v>249.811672935784</v>
      </c>
      <c r="G217" s="127">
        <v>1038.0170445306339</v>
      </c>
      <c r="H217" s="127" t="s">
        <v>1317</v>
      </c>
      <c r="I217" s="127" t="s">
        <v>1317</v>
      </c>
      <c r="J217" s="127" t="s">
        <v>1317</v>
      </c>
      <c r="K217" s="127">
        <v>961.31057868971004</v>
      </c>
      <c r="L217" s="127" t="s">
        <v>1317</v>
      </c>
      <c r="M217" s="127" t="s">
        <v>1317</v>
      </c>
      <c r="N217" s="127" t="s">
        <v>1317</v>
      </c>
      <c r="O217" s="127" t="s">
        <v>1317</v>
      </c>
      <c r="P217" s="127" t="s">
        <v>1317</v>
      </c>
      <c r="Q217" s="127">
        <v>330.55620434391898</v>
      </c>
      <c r="R217" s="127" t="s">
        <v>1317</v>
      </c>
      <c r="S217" s="127">
        <v>2579.6955005000468</v>
      </c>
    </row>
    <row r="218" spans="1:19" ht="15" customHeight="1">
      <c r="A218" s="156">
        <v>212</v>
      </c>
      <c r="B218" s="146" t="s">
        <v>883</v>
      </c>
      <c r="C218" s="146" t="s">
        <v>1317</v>
      </c>
      <c r="D218" s="146" t="s">
        <v>1317</v>
      </c>
      <c r="E218" s="146" t="s">
        <v>1317</v>
      </c>
      <c r="F218" s="146" t="s">
        <v>1317</v>
      </c>
      <c r="G218" s="146" t="s">
        <v>1317</v>
      </c>
      <c r="H218" s="146" t="s">
        <v>1317</v>
      </c>
      <c r="I218" s="146">
        <v>261.41324961000004</v>
      </c>
      <c r="J218" s="146">
        <v>2.46554092</v>
      </c>
      <c r="K218" s="146">
        <v>857.80632694800499</v>
      </c>
      <c r="L218" s="146">
        <v>245.68616061453199</v>
      </c>
      <c r="M218" s="146">
        <v>2.745126267461</v>
      </c>
      <c r="N218" s="146" t="s">
        <v>1317</v>
      </c>
      <c r="O218" s="146" t="s">
        <v>1317</v>
      </c>
      <c r="P218" s="146" t="s">
        <v>1317</v>
      </c>
      <c r="Q218" s="146">
        <v>803.74045847000002</v>
      </c>
      <c r="R218" s="146">
        <v>403.87177093999998</v>
      </c>
      <c r="S218" s="146">
        <v>2577.7286337699979</v>
      </c>
    </row>
    <row r="219" spans="1:19" s="7" customFormat="1" ht="15" customHeight="1">
      <c r="A219" s="155">
        <v>213</v>
      </c>
      <c r="B219" s="127" t="s">
        <v>348</v>
      </c>
      <c r="C219" s="127" t="s">
        <v>1317</v>
      </c>
      <c r="D219" s="127" t="s">
        <v>1317</v>
      </c>
      <c r="E219" s="127" t="s">
        <v>1317</v>
      </c>
      <c r="F219" s="127" t="s">
        <v>1317</v>
      </c>
      <c r="G219" s="127">
        <v>134.67551725013899</v>
      </c>
      <c r="H219" s="127" t="s">
        <v>1317</v>
      </c>
      <c r="I219" s="127" t="s">
        <v>1317</v>
      </c>
      <c r="J219" s="127" t="s">
        <v>1317</v>
      </c>
      <c r="K219" s="127">
        <v>104.957900865838</v>
      </c>
      <c r="L219" s="127">
        <v>296.46899190836797</v>
      </c>
      <c r="M219" s="127">
        <v>215.09714143789</v>
      </c>
      <c r="N219" s="127">
        <v>834.91891789777401</v>
      </c>
      <c r="O219" s="127" t="s">
        <v>1317</v>
      </c>
      <c r="P219" s="127" t="s">
        <v>1317</v>
      </c>
      <c r="Q219" s="127">
        <v>958.79524563998609</v>
      </c>
      <c r="R219" s="127" t="s">
        <v>1317</v>
      </c>
      <c r="S219" s="127">
        <v>2544.9137149999951</v>
      </c>
    </row>
    <row r="220" spans="1:19" ht="15" customHeight="1">
      <c r="A220" s="156">
        <v>214</v>
      </c>
      <c r="B220" s="146" t="s">
        <v>705</v>
      </c>
      <c r="C220" s="146" t="s">
        <v>1317</v>
      </c>
      <c r="D220" s="146">
        <v>13.546692709519</v>
      </c>
      <c r="E220" s="146" t="s">
        <v>1317</v>
      </c>
      <c r="F220" s="146">
        <v>162.97452138999998</v>
      </c>
      <c r="G220" s="146" t="s">
        <v>1317</v>
      </c>
      <c r="H220" s="146" t="s">
        <v>1317</v>
      </c>
      <c r="I220" s="146">
        <v>17.962550151828999</v>
      </c>
      <c r="J220" s="146" t="s">
        <v>1317</v>
      </c>
      <c r="K220" s="146">
        <v>295.01671667959795</v>
      </c>
      <c r="L220" s="146">
        <v>2.556584613609</v>
      </c>
      <c r="M220" s="146">
        <v>0.51208826678899999</v>
      </c>
      <c r="N220" s="146">
        <v>258.657653961508</v>
      </c>
      <c r="O220" s="146" t="s">
        <v>1317</v>
      </c>
      <c r="P220" s="146">
        <v>2.8975679868990003</v>
      </c>
      <c r="Q220" s="146">
        <v>437.65493898160798</v>
      </c>
      <c r="R220" s="146">
        <v>1328.3203187386341</v>
      </c>
      <c r="S220" s="146">
        <v>2520.0996334799929</v>
      </c>
    </row>
    <row r="221" spans="1:19" s="7" customFormat="1" ht="15" customHeight="1">
      <c r="A221" s="155">
        <v>215</v>
      </c>
      <c r="B221" s="127" t="s">
        <v>232</v>
      </c>
      <c r="C221" s="127" t="s">
        <v>1317</v>
      </c>
      <c r="D221" s="127" t="s">
        <v>1317</v>
      </c>
      <c r="E221" s="127" t="s">
        <v>1317</v>
      </c>
      <c r="F221" s="127" t="s">
        <v>1317</v>
      </c>
      <c r="G221" s="127" t="s">
        <v>1317</v>
      </c>
      <c r="H221" s="127" t="s">
        <v>1317</v>
      </c>
      <c r="I221" s="127">
        <v>2.459999995E-3</v>
      </c>
      <c r="J221" s="127" t="s">
        <v>1317</v>
      </c>
      <c r="K221" s="127">
        <v>2282.313357217447</v>
      </c>
      <c r="L221" s="127" t="s">
        <v>1317</v>
      </c>
      <c r="M221" s="127" t="s">
        <v>1317</v>
      </c>
      <c r="N221" s="127">
        <v>24.706879952516999</v>
      </c>
      <c r="O221" s="127" t="s">
        <v>1317</v>
      </c>
      <c r="P221" s="127" t="s">
        <v>1317</v>
      </c>
      <c r="Q221" s="127">
        <v>205.41045819999999</v>
      </c>
      <c r="R221" s="127" t="s">
        <v>1317</v>
      </c>
      <c r="S221" s="127">
        <v>2512.433155369959</v>
      </c>
    </row>
    <row r="222" spans="1:19" ht="15" customHeight="1">
      <c r="A222" s="156">
        <v>216</v>
      </c>
      <c r="B222" s="146" t="s">
        <v>518</v>
      </c>
      <c r="C222" s="146" t="s">
        <v>1317</v>
      </c>
      <c r="D222" s="146" t="s">
        <v>1317</v>
      </c>
      <c r="E222" s="146" t="s">
        <v>1317</v>
      </c>
      <c r="F222" s="146" t="s">
        <v>1317</v>
      </c>
      <c r="G222" s="146" t="s">
        <v>1317</v>
      </c>
      <c r="H222" s="146" t="s">
        <v>1317</v>
      </c>
      <c r="I222" s="146" t="s">
        <v>1317</v>
      </c>
      <c r="J222" s="146" t="s">
        <v>1317</v>
      </c>
      <c r="K222" s="146">
        <v>2509.30412024</v>
      </c>
      <c r="L222" s="146" t="s">
        <v>1317</v>
      </c>
      <c r="M222" s="146" t="s">
        <v>1317</v>
      </c>
      <c r="N222" s="146" t="s">
        <v>1317</v>
      </c>
      <c r="O222" s="146" t="s">
        <v>1317</v>
      </c>
      <c r="P222" s="146" t="s">
        <v>1317</v>
      </c>
      <c r="Q222" s="146" t="s">
        <v>1317</v>
      </c>
      <c r="R222" s="146" t="s">
        <v>1317</v>
      </c>
      <c r="S222" s="146">
        <v>2509.30412024</v>
      </c>
    </row>
    <row r="223" spans="1:19" s="7" customFormat="1" ht="15" customHeight="1">
      <c r="A223" s="155">
        <v>217</v>
      </c>
      <c r="B223" s="127" t="s">
        <v>644</v>
      </c>
      <c r="C223" s="127" t="s">
        <v>1317</v>
      </c>
      <c r="D223" s="127" t="s">
        <v>1317</v>
      </c>
      <c r="E223" s="127" t="s">
        <v>1317</v>
      </c>
      <c r="F223" s="127" t="s">
        <v>1317</v>
      </c>
      <c r="G223" s="127" t="s">
        <v>1317</v>
      </c>
      <c r="H223" s="127" t="s">
        <v>1317</v>
      </c>
      <c r="I223" s="127" t="s">
        <v>1317</v>
      </c>
      <c r="J223" s="127" t="s">
        <v>1317</v>
      </c>
      <c r="K223" s="127" t="s">
        <v>1317</v>
      </c>
      <c r="L223" s="127" t="s">
        <v>1317</v>
      </c>
      <c r="M223" s="127" t="s">
        <v>1317</v>
      </c>
      <c r="N223" s="127" t="s">
        <v>1317</v>
      </c>
      <c r="O223" s="127" t="s">
        <v>1317</v>
      </c>
      <c r="P223" s="127" t="s">
        <v>1317</v>
      </c>
      <c r="Q223" s="127" t="s">
        <v>1317</v>
      </c>
      <c r="R223" s="127">
        <v>2507.3733389899999</v>
      </c>
      <c r="S223" s="127">
        <v>2507.3733389899999</v>
      </c>
    </row>
    <row r="224" spans="1:19" ht="15" customHeight="1">
      <c r="A224" s="156">
        <v>218</v>
      </c>
      <c r="B224" s="146" t="s">
        <v>118</v>
      </c>
      <c r="C224" s="146" t="s">
        <v>1317</v>
      </c>
      <c r="D224" s="146" t="s">
        <v>1317</v>
      </c>
      <c r="E224" s="146" t="s">
        <v>1317</v>
      </c>
      <c r="F224" s="146" t="s">
        <v>1317</v>
      </c>
      <c r="G224" s="146" t="s">
        <v>1317</v>
      </c>
      <c r="H224" s="146" t="s">
        <v>1317</v>
      </c>
      <c r="I224" s="146">
        <v>396.45085576448503</v>
      </c>
      <c r="J224" s="146" t="s">
        <v>1317</v>
      </c>
      <c r="K224" s="146">
        <v>349.47846716659501</v>
      </c>
      <c r="L224" s="146">
        <v>141.441060788708</v>
      </c>
      <c r="M224" s="146" t="s">
        <v>1317</v>
      </c>
      <c r="N224" s="146" t="s">
        <v>1317</v>
      </c>
      <c r="O224" s="146" t="s">
        <v>1317</v>
      </c>
      <c r="P224" s="146">
        <v>17.132488819999999</v>
      </c>
      <c r="Q224" s="146">
        <v>1578.0835264228069</v>
      </c>
      <c r="R224" s="146">
        <v>20.2657079974</v>
      </c>
      <c r="S224" s="146">
        <v>2502.8521069599951</v>
      </c>
    </row>
    <row r="225" spans="1:19" s="7" customFormat="1" ht="15" customHeight="1">
      <c r="A225" s="155">
        <v>219</v>
      </c>
      <c r="B225" s="127" t="s">
        <v>555</v>
      </c>
      <c r="C225" s="127">
        <v>14.985559822493</v>
      </c>
      <c r="D225" s="127">
        <v>40.645588989665001</v>
      </c>
      <c r="E225" s="127" t="s">
        <v>1317</v>
      </c>
      <c r="F225" s="127" t="s">
        <v>1317</v>
      </c>
      <c r="G225" s="127">
        <v>443.487814649624</v>
      </c>
      <c r="H225" s="127" t="s">
        <v>1317</v>
      </c>
      <c r="I225" s="127">
        <v>1.85656713038</v>
      </c>
      <c r="J225" s="127" t="s">
        <v>1317</v>
      </c>
      <c r="K225" s="127">
        <v>13.997773398268999</v>
      </c>
      <c r="L225" s="127">
        <v>6.8889992803999989E-2</v>
      </c>
      <c r="M225" s="127">
        <v>3.6805899121139998</v>
      </c>
      <c r="N225" s="127">
        <v>632.92311677138196</v>
      </c>
      <c r="O225" s="127" t="s">
        <v>1317</v>
      </c>
      <c r="P225" s="127">
        <v>183.85392381247999</v>
      </c>
      <c r="Q225" s="127">
        <v>1158.8549684379161</v>
      </c>
      <c r="R225" s="127">
        <v>7.7205410828609997</v>
      </c>
      <c r="S225" s="127">
        <v>2502.0753339999883</v>
      </c>
    </row>
    <row r="226" spans="1:19" ht="15" customHeight="1">
      <c r="A226" s="156">
        <v>220</v>
      </c>
      <c r="B226" s="146" t="s">
        <v>196</v>
      </c>
      <c r="C226" s="146" t="s">
        <v>1317</v>
      </c>
      <c r="D226" s="146" t="s">
        <v>1317</v>
      </c>
      <c r="E226" s="146" t="s">
        <v>1317</v>
      </c>
      <c r="F226" s="146">
        <v>149.80058365721899</v>
      </c>
      <c r="G226" s="146">
        <v>266.85700245086804</v>
      </c>
      <c r="H226" s="146" t="s">
        <v>1317</v>
      </c>
      <c r="I226" s="146">
        <v>0.164718321359</v>
      </c>
      <c r="J226" s="146" t="s">
        <v>1317</v>
      </c>
      <c r="K226" s="146">
        <v>16.192154061436998</v>
      </c>
      <c r="L226" s="146">
        <v>0.177169999642</v>
      </c>
      <c r="M226" s="146">
        <v>0.39210215875599996</v>
      </c>
      <c r="N226" s="146">
        <v>1162.256250081537</v>
      </c>
      <c r="O226" s="146" t="s">
        <v>1317</v>
      </c>
      <c r="P226" s="146" t="s">
        <v>1317</v>
      </c>
      <c r="Q226" s="146">
        <v>825.208106331257</v>
      </c>
      <c r="R226" s="146">
        <v>73.381918697894008</v>
      </c>
      <c r="S226" s="146">
        <v>2494.4300057599689</v>
      </c>
    </row>
    <row r="227" spans="1:19" s="7" customFormat="1" ht="15" customHeight="1">
      <c r="A227" s="155">
        <v>221</v>
      </c>
      <c r="B227" s="127" t="s">
        <v>794</v>
      </c>
      <c r="C227" s="127" t="s">
        <v>1317</v>
      </c>
      <c r="D227" s="127" t="s">
        <v>1317</v>
      </c>
      <c r="E227" s="127" t="s">
        <v>1317</v>
      </c>
      <c r="F227" s="127" t="s">
        <v>1317</v>
      </c>
      <c r="G227" s="127" t="s">
        <v>1317</v>
      </c>
      <c r="H227" s="127" t="s">
        <v>1317</v>
      </c>
      <c r="I227" s="127" t="s">
        <v>1317</v>
      </c>
      <c r="J227" s="127" t="s">
        <v>1317</v>
      </c>
      <c r="K227" s="127" t="s">
        <v>1317</v>
      </c>
      <c r="L227" s="127" t="s">
        <v>1317</v>
      </c>
      <c r="M227" s="127" t="s">
        <v>1317</v>
      </c>
      <c r="N227" s="127" t="s">
        <v>1317</v>
      </c>
      <c r="O227" s="127" t="s">
        <v>1317</v>
      </c>
      <c r="P227" s="127" t="s">
        <v>1317</v>
      </c>
      <c r="Q227" s="127">
        <v>9.2126319155010012</v>
      </c>
      <c r="R227" s="127">
        <v>2469.1608364044982</v>
      </c>
      <c r="S227" s="127">
        <v>2478.3734683199991</v>
      </c>
    </row>
    <row r="228" spans="1:19" ht="15" customHeight="1">
      <c r="A228" s="156">
        <v>222</v>
      </c>
      <c r="B228" s="146" t="s">
        <v>141</v>
      </c>
      <c r="C228" s="146">
        <v>262.34127581131702</v>
      </c>
      <c r="D228" s="146">
        <v>430.63272540217798</v>
      </c>
      <c r="E228" s="146">
        <v>68.653641135991009</v>
      </c>
      <c r="F228" s="146" t="s">
        <v>1317</v>
      </c>
      <c r="G228" s="146">
        <v>129.73451428000001</v>
      </c>
      <c r="H228" s="146" t="s">
        <v>1317</v>
      </c>
      <c r="I228" s="146">
        <v>87.178035367847002</v>
      </c>
      <c r="J228" s="146">
        <v>1.1916737290739998</v>
      </c>
      <c r="K228" s="146">
        <v>35.192628679971001</v>
      </c>
      <c r="L228" s="146">
        <v>51.751282838813999</v>
      </c>
      <c r="M228" s="146">
        <v>685.41735586340292</v>
      </c>
      <c r="N228" s="146">
        <v>94.994744635817</v>
      </c>
      <c r="O228" s="146" t="s">
        <v>1317</v>
      </c>
      <c r="P228" s="146">
        <v>113.24258953981901</v>
      </c>
      <c r="Q228" s="146">
        <v>246.62567690403699</v>
      </c>
      <c r="R228" s="146">
        <v>263.35427747344602</v>
      </c>
      <c r="S228" s="146">
        <v>2470.3104216617139</v>
      </c>
    </row>
    <row r="229" spans="1:19" s="7" customFormat="1" ht="15" customHeight="1">
      <c r="A229" s="155">
        <v>223</v>
      </c>
      <c r="B229" s="127" t="s">
        <v>661</v>
      </c>
      <c r="C229" s="127">
        <v>1090.459435966317</v>
      </c>
      <c r="D229" s="127">
        <v>75.100070389999999</v>
      </c>
      <c r="E229" s="127">
        <v>118.487204127304</v>
      </c>
      <c r="F229" s="127" t="s">
        <v>1317</v>
      </c>
      <c r="G229" s="127" t="s">
        <v>1317</v>
      </c>
      <c r="H229" s="127" t="s">
        <v>1317</v>
      </c>
      <c r="I229" s="127">
        <v>97.621604319775003</v>
      </c>
      <c r="J229" s="127">
        <v>12.286312013802</v>
      </c>
      <c r="K229" s="127">
        <v>165.50642830000001</v>
      </c>
      <c r="L229" s="127">
        <v>61.947186405983004</v>
      </c>
      <c r="M229" s="127">
        <v>182.95117067038399</v>
      </c>
      <c r="N229" s="127">
        <v>0.7207727972800001</v>
      </c>
      <c r="O229" s="127">
        <v>0.43444428349100001</v>
      </c>
      <c r="P229" s="127">
        <v>52.720936884162001</v>
      </c>
      <c r="Q229" s="127">
        <v>578.42009918522501</v>
      </c>
      <c r="R229" s="127">
        <v>18.851967816263002</v>
      </c>
      <c r="S229" s="127">
        <v>2455.5076331599862</v>
      </c>
    </row>
    <row r="230" spans="1:19" ht="15" customHeight="1">
      <c r="A230" s="156">
        <v>224</v>
      </c>
      <c r="B230" s="146" t="s">
        <v>987</v>
      </c>
      <c r="C230" s="146" t="s">
        <v>1317</v>
      </c>
      <c r="D230" s="146" t="s">
        <v>1317</v>
      </c>
      <c r="E230" s="146" t="s">
        <v>1317</v>
      </c>
      <c r="F230" s="146" t="s">
        <v>1317</v>
      </c>
      <c r="G230" s="146">
        <v>578.31187083999998</v>
      </c>
      <c r="H230" s="146" t="s">
        <v>1317</v>
      </c>
      <c r="I230" s="146" t="s">
        <v>1317</v>
      </c>
      <c r="J230" s="146" t="s">
        <v>1317</v>
      </c>
      <c r="K230" s="146">
        <v>147.89049424000001</v>
      </c>
      <c r="L230" s="146" t="s">
        <v>1317</v>
      </c>
      <c r="M230" s="146" t="s">
        <v>1317</v>
      </c>
      <c r="N230" s="146">
        <v>1543.3428126768001</v>
      </c>
      <c r="O230" s="146" t="s">
        <v>1317</v>
      </c>
      <c r="P230" s="146" t="s">
        <v>1317</v>
      </c>
      <c r="Q230" s="146">
        <v>159.56109781320001</v>
      </c>
      <c r="R230" s="146" t="s">
        <v>1317</v>
      </c>
      <c r="S230" s="146">
        <v>2429.10627557</v>
      </c>
    </row>
    <row r="231" spans="1:19" s="7" customFormat="1" ht="15" customHeight="1">
      <c r="A231" s="155">
        <v>225</v>
      </c>
      <c r="B231" s="127" t="s">
        <v>1375</v>
      </c>
      <c r="C231" s="127" t="s">
        <v>1317</v>
      </c>
      <c r="D231" s="127" t="s">
        <v>1317</v>
      </c>
      <c r="E231" s="127" t="s">
        <v>1317</v>
      </c>
      <c r="F231" s="127" t="s">
        <v>1317</v>
      </c>
      <c r="G231" s="127">
        <v>8.1106700983040003</v>
      </c>
      <c r="H231" s="127" t="s">
        <v>1317</v>
      </c>
      <c r="I231" s="127" t="s">
        <v>1317</v>
      </c>
      <c r="J231" s="127" t="s">
        <v>1317</v>
      </c>
      <c r="K231" s="127" t="s">
        <v>1317</v>
      </c>
      <c r="L231" s="127" t="s">
        <v>1317</v>
      </c>
      <c r="M231" s="127" t="s">
        <v>1317</v>
      </c>
      <c r="N231" s="127">
        <v>66.292670803489997</v>
      </c>
      <c r="O231" s="127" t="s">
        <v>1317</v>
      </c>
      <c r="P231" s="127" t="s">
        <v>1317</v>
      </c>
      <c r="Q231" s="127">
        <v>2352.4352901482048</v>
      </c>
      <c r="R231" s="127" t="s">
        <v>1317</v>
      </c>
      <c r="S231" s="127">
        <v>2426.8386310499986</v>
      </c>
    </row>
    <row r="232" spans="1:19" ht="15" customHeight="1">
      <c r="A232" s="156">
        <v>226</v>
      </c>
      <c r="B232" s="146" t="s">
        <v>790</v>
      </c>
      <c r="C232" s="146" t="s">
        <v>1317</v>
      </c>
      <c r="D232" s="146" t="s">
        <v>1317</v>
      </c>
      <c r="E232" s="146" t="s">
        <v>1317</v>
      </c>
      <c r="F232" s="146" t="s">
        <v>1317</v>
      </c>
      <c r="G232" s="146" t="s">
        <v>1317</v>
      </c>
      <c r="H232" s="146" t="s">
        <v>1317</v>
      </c>
      <c r="I232" s="146">
        <v>857.47693224942998</v>
      </c>
      <c r="J232" s="146" t="s">
        <v>1317</v>
      </c>
      <c r="K232" s="146">
        <v>1537.8449672783202</v>
      </c>
      <c r="L232" s="146">
        <v>0.16936397010000001</v>
      </c>
      <c r="M232" s="146" t="s">
        <v>1317</v>
      </c>
      <c r="N232" s="146">
        <v>18.514539242329001</v>
      </c>
      <c r="O232" s="146" t="s">
        <v>1317</v>
      </c>
      <c r="P232" s="146" t="s">
        <v>1317</v>
      </c>
      <c r="Q232" s="146">
        <v>4.5234445620000001E-2</v>
      </c>
      <c r="R232" s="146">
        <v>3.212955634199</v>
      </c>
      <c r="S232" s="146">
        <v>2417.2639928199983</v>
      </c>
    </row>
    <row r="233" spans="1:19" s="7" customFormat="1" ht="15" customHeight="1">
      <c r="A233" s="155">
        <v>227</v>
      </c>
      <c r="B233" s="127" t="s">
        <v>1011</v>
      </c>
      <c r="C233" s="127" t="s">
        <v>1317</v>
      </c>
      <c r="D233" s="127" t="s">
        <v>1317</v>
      </c>
      <c r="E233" s="127" t="s">
        <v>1317</v>
      </c>
      <c r="F233" s="127" t="s">
        <v>1317</v>
      </c>
      <c r="G233" s="127" t="s">
        <v>1317</v>
      </c>
      <c r="H233" s="127" t="s">
        <v>1317</v>
      </c>
      <c r="I233" s="127" t="s">
        <v>1317</v>
      </c>
      <c r="J233" s="127" t="s">
        <v>1317</v>
      </c>
      <c r="K233" s="127">
        <v>8.0733153566300011</v>
      </c>
      <c r="L233" s="127">
        <v>0.23925262923900001</v>
      </c>
      <c r="M233" s="127">
        <v>2.9277289849E-2</v>
      </c>
      <c r="N233" s="127">
        <v>0.14177093924</v>
      </c>
      <c r="O233" s="127" t="s">
        <v>1317</v>
      </c>
      <c r="P233" s="127">
        <v>2300.1224593817792</v>
      </c>
      <c r="Q233" s="127" t="s">
        <v>1317</v>
      </c>
      <c r="R233" s="127">
        <v>31.412411123260004</v>
      </c>
      <c r="S233" s="127">
        <v>2340.0184867199973</v>
      </c>
    </row>
    <row r="234" spans="1:19" ht="15" customHeight="1">
      <c r="A234" s="156">
        <v>228</v>
      </c>
      <c r="B234" s="146" t="s">
        <v>511</v>
      </c>
      <c r="C234" s="146" t="s">
        <v>1317</v>
      </c>
      <c r="D234" s="146" t="s">
        <v>1317</v>
      </c>
      <c r="E234" s="146" t="s">
        <v>1317</v>
      </c>
      <c r="F234" s="146" t="s">
        <v>1317</v>
      </c>
      <c r="G234" s="146">
        <v>119.14695268999999</v>
      </c>
      <c r="H234" s="146" t="s">
        <v>1317</v>
      </c>
      <c r="I234" s="146">
        <v>278.89306494045002</v>
      </c>
      <c r="J234" s="146" t="s">
        <v>1317</v>
      </c>
      <c r="K234" s="146">
        <v>1561.866772650327</v>
      </c>
      <c r="L234" s="146">
        <v>136.691880833216</v>
      </c>
      <c r="M234" s="146">
        <v>5.8655058604020001</v>
      </c>
      <c r="N234" s="146">
        <v>3.4914071907580002</v>
      </c>
      <c r="O234" s="146" t="s">
        <v>1317</v>
      </c>
      <c r="P234" s="146">
        <v>137.949789180441</v>
      </c>
      <c r="Q234" s="146">
        <v>83.779852644394992</v>
      </c>
      <c r="R234" s="146" t="s">
        <v>1317</v>
      </c>
      <c r="S234" s="146">
        <v>2327.6852259899888</v>
      </c>
    </row>
    <row r="235" spans="1:19" s="7" customFormat="1" ht="15" customHeight="1">
      <c r="A235" s="155">
        <v>229</v>
      </c>
      <c r="B235" s="127" t="s">
        <v>172</v>
      </c>
      <c r="C235" s="127" t="s">
        <v>1317</v>
      </c>
      <c r="D235" s="127" t="s">
        <v>1317</v>
      </c>
      <c r="E235" s="127" t="s">
        <v>1317</v>
      </c>
      <c r="F235" s="127" t="s">
        <v>1317</v>
      </c>
      <c r="G235" s="127">
        <v>144.11956613999999</v>
      </c>
      <c r="H235" s="127" t="s">
        <v>1317</v>
      </c>
      <c r="I235" s="127">
        <v>81.385374957870013</v>
      </c>
      <c r="J235" s="127" t="s">
        <v>1317</v>
      </c>
      <c r="K235" s="127">
        <v>2027.953250066226</v>
      </c>
      <c r="L235" s="127" t="s">
        <v>1317</v>
      </c>
      <c r="M235" s="127">
        <v>46.531683003110999</v>
      </c>
      <c r="N235" s="127">
        <v>0.44685296357000004</v>
      </c>
      <c r="O235" s="127" t="s">
        <v>1317</v>
      </c>
      <c r="P235" s="127" t="s">
        <v>1317</v>
      </c>
      <c r="Q235" s="127">
        <v>11.861199559220999</v>
      </c>
      <c r="R235" s="127" t="s">
        <v>1317</v>
      </c>
      <c r="S235" s="127">
        <v>2312.2979266899983</v>
      </c>
    </row>
    <row r="236" spans="1:19" ht="15" customHeight="1">
      <c r="A236" s="156">
        <v>230</v>
      </c>
      <c r="B236" s="146" t="s">
        <v>203</v>
      </c>
      <c r="C236" s="146" t="s">
        <v>1317</v>
      </c>
      <c r="D236" s="146" t="s">
        <v>1317</v>
      </c>
      <c r="E236" s="146" t="s">
        <v>1317</v>
      </c>
      <c r="F236" s="146" t="s">
        <v>1317</v>
      </c>
      <c r="G236" s="146" t="s">
        <v>1317</v>
      </c>
      <c r="H236" s="146" t="s">
        <v>1317</v>
      </c>
      <c r="I236" s="146" t="s">
        <v>1317</v>
      </c>
      <c r="J236" s="146" t="s">
        <v>1317</v>
      </c>
      <c r="K236" s="146">
        <v>2308.57471106</v>
      </c>
      <c r="L236" s="146" t="s">
        <v>1317</v>
      </c>
      <c r="M236" s="146" t="s">
        <v>1317</v>
      </c>
      <c r="N236" s="146" t="s">
        <v>1317</v>
      </c>
      <c r="O236" s="146" t="s">
        <v>1317</v>
      </c>
      <c r="P236" s="146" t="s">
        <v>1317</v>
      </c>
      <c r="Q236" s="146" t="s">
        <v>1317</v>
      </c>
      <c r="R236" s="146" t="s">
        <v>1317</v>
      </c>
      <c r="S236" s="146">
        <v>2308.57471106</v>
      </c>
    </row>
    <row r="237" spans="1:19" s="7" customFormat="1" ht="15" customHeight="1">
      <c r="A237" s="155">
        <v>231</v>
      </c>
      <c r="B237" s="127" t="s">
        <v>160</v>
      </c>
      <c r="C237" s="127" t="s">
        <v>1317</v>
      </c>
      <c r="D237" s="127" t="s">
        <v>1317</v>
      </c>
      <c r="E237" s="127" t="s">
        <v>1317</v>
      </c>
      <c r="F237" s="127" t="s">
        <v>1317</v>
      </c>
      <c r="G237" s="127">
        <v>260.62510553999999</v>
      </c>
      <c r="H237" s="127" t="s">
        <v>1317</v>
      </c>
      <c r="I237" s="127">
        <v>221.25235758129</v>
      </c>
      <c r="J237" s="127" t="s">
        <v>1317</v>
      </c>
      <c r="K237" s="127">
        <v>1049.7042233859131</v>
      </c>
      <c r="L237" s="127">
        <v>24.464509481768999</v>
      </c>
      <c r="M237" s="127">
        <v>338.05535426234104</v>
      </c>
      <c r="N237" s="127" t="s">
        <v>1317</v>
      </c>
      <c r="O237" s="127" t="s">
        <v>1317</v>
      </c>
      <c r="P237" s="127">
        <v>134.77446061281799</v>
      </c>
      <c r="Q237" s="127">
        <v>233.66711939000101</v>
      </c>
      <c r="R237" s="127">
        <v>0.18167665586000001</v>
      </c>
      <c r="S237" s="127">
        <v>2262.7248069099924</v>
      </c>
    </row>
    <row r="238" spans="1:19" ht="15" customHeight="1">
      <c r="A238" s="156">
        <v>232</v>
      </c>
      <c r="B238" s="146" t="s">
        <v>525</v>
      </c>
      <c r="C238" s="146" t="s">
        <v>1317</v>
      </c>
      <c r="D238" s="146">
        <v>17.672588281536001</v>
      </c>
      <c r="E238" s="146" t="s">
        <v>1317</v>
      </c>
      <c r="F238" s="146" t="s">
        <v>1317</v>
      </c>
      <c r="G238" s="146" t="s">
        <v>1317</v>
      </c>
      <c r="H238" s="146" t="s">
        <v>1317</v>
      </c>
      <c r="I238" s="146">
        <v>176.64512980365899</v>
      </c>
      <c r="J238" s="146">
        <v>2.3213665004920001</v>
      </c>
      <c r="K238" s="146">
        <v>233.32902989211499</v>
      </c>
      <c r="L238" s="146">
        <v>58.309619684821001</v>
      </c>
      <c r="M238" s="146">
        <v>12.112564494325001</v>
      </c>
      <c r="N238" s="146">
        <v>24.696510185237003</v>
      </c>
      <c r="O238" s="146" t="s">
        <v>1317</v>
      </c>
      <c r="P238" s="146">
        <v>6.76196105</v>
      </c>
      <c r="Q238" s="146">
        <v>1721.9006121177908</v>
      </c>
      <c r="R238" s="146">
        <v>7.3587230016999988E-2</v>
      </c>
      <c r="S238" s="146">
        <v>2253.8229692399927</v>
      </c>
    </row>
    <row r="239" spans="1:19" s="7" customFormat="1" ht="15" customHeight="1">
      <c r="A239" s="155">
        <v>233</v>
      </c>
      <c r="B239" s="127" t="s">
        <v>181</v>
      </c>
      <c r="C239" s="127">
        <v>701.26304165746205</v>
      </c>
      <c r="D239" s="127">
        <v>189.67077896467399</v>
      </c>
      <c r="E239" s="127">
        <v>776.96366759668808</v>
      </c>
      <c r="F239" s="127" t="s">
        <v>1317</v>
      </c>
      <c r="G239" s="127">
        <v>11.31044615231</v>
      </c>
      <c r="H239" s="127" t="s">
        <v>1317</v>
      </c>
      <c r="I239" s="127">
        <v>9.0928553170419999</v>
      </c>
      <c r="J239" s="127">
        <v>0.83816918878699997</v>
      </c>
      <c r="K239" s="127">
        <v>43.269077014076004</v>
      </c>
      <c r="L239" s="127">
        <v>2.0340900686240002</v>
      </c>
      <c r="M239" s="127">
        <v>15.33287716745</v>
      </c>
      <c r="N239" s="127">
        <v>106.62788422139201</v>
      </c>
      <c r="O239" s="127" t="s">
        <v>1317</v>
      </c>
      <c r="P239" s="127" t="s">
        <v>1317</v>
      </c>
      <c r="Q239" s="127">
        <v>389.36159229148501</v>
      </c>
      <c r="R239" s="127" t="s">
        <v>1317</v>
      </c>
      <c r="S239" s="127">
        <v>2245.76447963999</v>
      </c>
    </row>
    <row r="240" spans="1:19" ht="15" customHeight="1">
      <c r="A240" s="156">
        <v>234</v>
      </c>
      <c r="B240" s="146" t="s">
        <v>625</v>
      </c>
      <c r="C240" s="146" t="s">
        <v>1317</v>
      </c>
      <c r="D240" s="146" t="s">
        <v>1317</v>
      </c>
      <c r="E240" s="146" t="s">
        <v>1317</v>
      </c>
      <c r="F240" s="146" t="s">
        <v>1317</v>
      </c>
      <c r="G240" s="146">
        <v>7.7453098000000002</v>
      </c>
      <c r="H240" s="146" t="s">
        <v>1317</v>
      </c>
      <c r="I240" s="146" t="s">
        <v>1317</v>
      </c>
      <c r="J240" s="146" t="s">
        <v>1317</v>
      </c>
      <c r="K240" s="146">
        <v>1582.3574208379969</v>
      </c>
      <c r="L240" s="146">
        <v>0.18312882946600001</v>
      </c>
      <c r="M240" s="146" t="s">
        <v>1317</v>
      </c>
      <c r="N240" s="146">
        <v>154.62393407086302</v>
      </c>
      <c r="O240" s="146" t="s">
        <v>1317</v>
      </c>
      <c r="P240" s="146">
        <v>12.540191899523</v>
      </c>
      <c r="Q240" s="146">
        <v>253.39070384458</v>
      </c>
      <c r="R240" s="146">
        <v>217.39510899756601</v>
      </c>
      <c r="S240" s="146">
        <v>2228.2357982799949</v>
      </c>
    </row>
    <row r="241" spans="1:19" s="7" customFormat="1" ht="15" customHeight="1">
      <c r="A241" s="155">
        <v>235</v>
      </c>
      <c r="B241" s="127" t="s">
        <v>662</v>
      </c>
      <c r="C241" s="127" t="s">
        <v>1317</v>
      </c>
      <c r="D241" s="127" t="s">
        <v>1317</v>
      </c>
      <c r="E241" s="127" t="s">
        <v>1317</v>
      </c>
      <c r="F241" s="127" t="s">
        <v>1317</v>
      </c>
      <c r="G241" s="127" t="s">
        <v>1317</v>
      </c>
      <c r="H241" s="127" t="s">
        <v>1317</v>
      </c>
      <c r="I241" s="127">
        <v>14.895164149998999</v>
      </c>
      <c r="J241" s="127">
        <v>0.12146259</v>
      </c>
      <c r="K241" s="127" t="s">
        <v>1317</v>
      </c>
      <c r="L241" s="127">
        <v>1889.5011768499999</v>
      </c>
      <c r="M241" s="127">
        <v>2.6996385299999996</v>
      </c>
      <c r="N241" s="127">
        <v>1.6740718999999999</v>
      </c>
      <c r="O241" s="127" t="s">
        <v>1317</v>
      </c>
      <c r="P241" s="127">
        <v>0.54684838000000002</v>
      </c>
      <c r="Q241" s="127">
        <v>36.761701020000004</v>
      </c>
      <c r="R241" s="127">
        <v>260.97515199000003</v>
      </c>
      <c r="S241" s="127">
        <v>2207.1752154099986</v>
      </c>
    </row>
    <row r="242" spans="1:19" ht="15" customHeight="1">
      <c r="A242" s="156">
        <v>236</v>
      </c>
      <c r="B242" s="146" t="s">
        <v>749</v>
      </c>
      <c r="C242" s="146" t="s">
        <v>1317</v>
      </c>
      <c r="D242" s="146" t="s">
        <v>1317</v>
      </c>
      <c r="E242" s="146" t="s">
        <v>1317</v>
      </c>
      <c r="F242" s="146" t="s">
        <v>1317</v>
      </c>
      <c r="G242" s="146" t="s">
        <v>1317</v>
      </c>
      <c r="H242" s="146" t="s">
        <v>1317</v>
      </c>
      <c r="I242" s="146">
        <v>28.158286140888002</v>
      </c>
      <c r="J242" s="146" t="s">
        <v>1317</v>
      </c>
      <c r="K242" s="146" t="s">
        <v>1317</v>
      </c>
      <c r="L242" s="146" t="s">
        <v>1317</v>
      </c>
      <c r="M242" s="146">
        <v>13.599665732999998</v>
      </c>
      <c r="N242" s="146" t="s">
        <v>1317</v>
      </c>
      <c r="O242" s="146" t="s">
        <v>1317</v>
      </c>
      <c r="P242" s="146">
        <v>327.82920693151601</v>
      </c>
      <c r="Q242" s="146">
        <v>1834.6105481046091</v>
      </c>
      <c r="R242" s="146">
        <v>1.7950199984E-2</v>
      </c>
      <c r="S242" s="146">
        <v>2204.2156571099972</v>
      </c>
    </row>
    <row r="243" spans="1:19" s="7" customFormat="1" ht="15" customHeight="1">
      <c r="A243" s="155">
        <v>237</v>
      </c>
      <c r="B243" s="127" t="s">
        <v>704</v>
      </c>
      <c r="C243" s="127" t="s">
        <v>1317</v>
      </c>
      <c r="D243" s="127">
        <v>279.07302889849501</v>
      </c>
      <c r="E243" s="127" t="s">
        <v>1317</v>
      </c>
      <c r="F243" s="127">
        <v>188.757133234462</v>
      </c>
      <c r="G243" s="127">
        <v>52.989560360707998</v>
      </c>
      <c r="H243" s="127" t="s">
        <v>1317</v>
      </c>
      <c r="I243" s="127">
        <v>1.9023500009610002</v>
      </c>
      <c r="J243" s="127">
        <v>25.018539419909999</v>
      </c>
      <c r="K243" s="127">
        <v>52.116355089483001</v>
      </c>
      <c r="L243" s="127">
        <v>152.24737593754199</v>
      </c>
      <c r="M243" s="127">
        <v>107.08799987389401</v>
      </c>
      <c r="N243" s="127">
        <v>532.13508695122198</v>
      </c>
      <c r="O243" s="127" t="s">
        <v>1317</v>
      </c>
      <c r="P243" s="127">
        <v>1.5229213511099999</v>
      </c>
      <c r="Q243" s="127">
        <v>752.67918414713199</v>
      </c>
      <c r="R243" s="127">
        <v>20.918825564720002</v>
      </c>
      <c r="S243" s="127">
        <v>2166.4483608296391</v>
      </c>
    </row>
    <row r="244" spans="1:19" ht="15" customHeight="1">
      <c r="A244" s="156">
        <v>238</v>
      </c>
      <c r="B244" s="146" t="s">
        <v>1112</v>
      </c>
      <c r="C244" s="146" t="s">
        <v>1317</v>
      </c>
      <c r="D244" s="146" t="s">
        <v>1317</v>
      </c>
      <c r="E244" s="146" t="s">
        <v>1317</v>
      </c>
      <c r="F244" s="146" t="s">
        <v>1317</v>
      </c>
      <c r="G244" s="146" t="s">
        <v>1317</v>
      </c>
      <c r="H244" s="146" t="s">
        <v>1317</v>
      </c>
      <c r="I244" s="146">
        <v>824.01312191447994</v>
      </c>
      <c r="J244" s="146">
        <v>591.34350586000005</v>
      </c>
      <c r="K244" s="146">
        <v>43.355122197763002</v>
      </c>
      <c r="L244" s="146" t="s">
        <v>1317</v>
      </c>
      <c r="M244" s="146" t="s">
        <v>1317</v>
      </c>
      <c r="N244" s="146">
        <v>4.3743854138989997</v>
      </c>
      <c r="O244" s="146" t="s">
        <v>1317</v>
      </c>
      <c r="P244" s="146">
        <v>11.222327303550999</v>
      </c>
      <c r="Q244" s="146">
        <v>618.88926723042505</v>
      </c>
      <c r="R244" s="146">
        <v>11.37762671988</v>
      </c>
      <c r="S244" s="146">
        <v>2104.5753566399981</v>
      </c>
    </row>
    <row r="245" spans="1:19" s="7" customFormat="1" ht="15" customHeight="1">
      <c r="A245" s="155">
        <v>239</v>
      </c>
      <c r="B245" s="127" t="s">
        <v>27</v>
      </c>
      <c r="C245" s="127" t="s">
        <v>1317</v>
      </c>
      <c r="D245" s="127" t="s">
        <v>1317</v>
      </c>
      <c r="E245" s="127" t="s">
        <v>1317</v>
      </c>
      <c r="F245" s="127" t="s">
        <v>1317</v>
      </c>
      <c r="G245" s="127" t="s">
        <v>1317</v>
      </c>
      <c r="H245" s="127" t="s">
        <v>1317</v>
      </c>
      <c r="I245" s="127" t="s">
        <v>1317</v>
      </c>
      <c r="J245" s="127" t="s">
        <v>1317</v>
      </c>
      <c r="K245" s="127">
        <v>5.7124803800899997</v>
      </c>
      <c r="L245" s="127" t="s">
        <v>1317</v>
      </c>
      <c r="M245" s="127">
        <v>42.711793693465999</v>
      </c>
      <c r="N245" s="127" t="s">
        <v>1317</v>
      </c>
      <c r="O245" s="127" t="s">
        <v>1317</v>
      </c>
      <c r="P245" s="127">
        <v>152.41821086748999</v>
      </c>
      <c r="Q245" s="127">
        <v>1529.3315766764099</v>
      </c>
      <c r="R245" s="127">
        <v>330.67235970253904</v>
      </c>
      <c r="S245" s="127">
        <v>2060.846421319995</v>
      </c>
    </row>
    <row r="246" spans="1:19" ht="15" customHeight="1">
      <c r="A246" s="156">
        <v>240</v>
      </c>
      <c r="B246" s="146" t="s">
        <v>959</v>
      </c>
      <c r="C246" s="146">
        <v>221.70690516083801</v>
      </c>
      <c r="D246" s="146">
        <v>8.0147568942969993</v>
      </c>
      <c r="E246" s="146">
        <v>33.294209810146995</v>
      </c>
      <c r="F246" s="146" t="s">
        <v>1317</v>
      </c>
      <c r="G246" s="146" t="s">
        <v>1317</v>
      </c>
      <c r="H246" s="146" t="s">
        <v>1317</v>
      </c>
      <c r="I246" s="146">
        <v>1.9711454832850002</v>
      </c>
      <c r="J246" s="146" t="s">
        <v>1317</v>
      </c>
      <c r="K246" s="146">
        <v>67.055711274740005</v>
      </c>
      <c r="L246" s="146">
        <v>0.56906886021799996</v>
      </c>
      <c r="M246" s="146">
        <v>0.51681492030099996</v>
      </c>
      <c r="N246" s="146">
        <v>14.17342149495</v>
      </c>
      <c r="O246" s="146">
        <v>134.51493575452102</v>
      </c>
      <c r="P246" s="146">
        <v>1204.855094220507</v>
      </c>
      <c r="Q246" s="146">
        <v>289.35400157619102</v>
      </c>
      <c r="R246" s="146">
        <v>64.661400959999995</v>
      </c>
      <c r="S246" s="146">
        <v>2040.6874664099951</v>
      </c>
    </row>
    <row r="247" spans="1:19" s="7" customFormat="1" ht="15" customHeight="1">
      <c r="A247" s="155">
        <v>241</v>
      </c>
      <c r="B247" s="127" t="s">
        <v>464</v>
      </c>
      <c r="C247" s="127" t="s">
        <v>1317</v>
      </c>
      <c r="D247" s="127" t="s">
        <v>1317</v>
      </c>
      <c r="E247" s="127" t="s">
        <v>1317</v>
      </c>
      <c r="F247" s="127" t="s">
        <v>1317</v>
      </c>
      <c r="G247" s="127" t="s">
        <v>1317</v>
      </c>
      <c r="H247" s="127" t="s">
        <v>1317</v>
      </c>
      <c r="I247" s="127">
        <v>1.4423978963589998</v>
      </c>
      <c r="J247" s="127">
        <v>3.1225618701990001</v>
      </c>
      <c r="K247" s="127">
        <v>808.82809299818211</v>
      </c>
      <c r="L247" s="127" t="s">
        <v>1317</v>
      </c>
      <c r="M247" s="127" t="s">
        <v>1317</v>
      </c>
      <c r="N247" s="127" t="s">
        <v>1317</v>
      </c>
      <c r="O247" s="127" t="s">
        <v>1317</v>
      </c>
      <c r="P247" s="127">
        <v>1047.559937057428</v>
      </c>
      <c r="Q247" s="127">
        <v>116.862987309529</v>
      </c>
      <c r="R247" s="127">
        <v>27.063759588299</v>
      </c>
      <c r="S247" s="127">
        <v>2004.8797367199961</v>
      </c>
    </row>
    <row r="248" spans="1:19" ht="15" customHeight="1">
      <c r="A248" s="156">
        <v>242</v>
      </c>
      <c r="B248" s="146" t="s">
        <v>620</v>
      </c>
      <c r="C248" s="146" t="s">
        <v>1317</v>
      </c>
      <c r="D248" s="146" t="s">
        <v>1317</v>
      </c>
      <c r="E248" s="146" t="s">
        <v>1317</v>
      </c>
      <c r="F248" s="146" t="s">
        <v>1317</v>
      </c>
      <c r="G248" s="146" t="s">
        <v>1317</v>
      </c>
      <c r="H248" s="146" t="s">
        <v>1317</v>
      </c>
      <c r="I248" s="146" t="s">
        <v>1317</v>
      </c>
      <c r="J248" s="146" t="s">
        <v>1317</v>
      </c>
      <c r="K248" s="146">
        <v>1624.0615373046519</v>
      </c>
      <c r="L248" s="146">
        <v>7.9933399867329999</v>
      </c>
      <c r="M248" s="146">
        <v>28.403239952861</v>
      </c>
      <c r="N248" s="146">
        <v>11.023479981705</v>
      </c>
      <c r="O248" s="146" t="s">
        <v>1317</v>
      </c>
      <c r="P248" s="146" t="s">
        <v>1317</v>
      </c>
      <c r="Q248" s="146">
        <v>314.23786947847998</v>
      </c>
      <c r="R248" s="146">
        <v>14.721789975567001</v>
      </c>
      <c r="S248" s="146">
        <v>2000.4412566799977</v>
      </c>
    </row>
    <row r="249" spans="1:19" s="7" customFormat="1" ht="15" customHeight="1">
      <c r="A249" s="155">
        <v>243</v>
      </c>
      <c r="B249" s="127" t="s">
        <v>812</v>
      </c>
      <c r="C249" s="127" t="s">
        <v>1317</v>
      </c>
      <c r="D249" s="127" t="s">
        <v>1317</v>
      </c>
      <c r="E249" s="127" t="s">
        <v>1317</v>
      </c>
      <c r="F249" s="127" t="s">
        <v>1317</v>
      </c>
      <c r="G249" s="127" t="s">
        <v>1317</v>
      </c>
      <c r="H249" s="127" t="s">
        <v>1317</v>
      </c>
      <c r="I249" s="127">
        <v>263.11569500223999</v>
      </c>
      <c r="J249" s="127" t="s">
        <v>1317</v>
      </c>
      <c r="K249" s="127">
        <v>1449.8538912168181</v>
      </c>
      <c r="L249" s="127">
        <v>11.628176439999999</v>
      </c>
      <c r="M249" s="127">
        <v>244.078579079999</v>
      </c>
      <c r="N249" s="127">
        <v>24.114691409999001</v>
      </c>
      <c r="O249" s="127" t="s">
        <v>1317</v>
      </c>
      <c r="P249" s="127">
        <v>3.4044328900000003</v>
      </c>
      <c r="Q249" s="127">
        <v>1.6949112909399999</v>
      </c>
      <c r="R249" s="127">
        <v>0.11410906</v>
      </c>
      <c r="S249" s="127">
        <v>1998.0044863899959</v>
      </c>
    </row>
    <row r="250" spans="1:19" ht="15" customHeight="1">
      <c r="A250" s="156">
        <v>244</v>
      </c>
      <c r="B250" s="146" t="s">
        <v>179</v>
      </c>
      <c r="C250" s="146" t="s">
        <v>1317</v>
      </c>
      <c r="D250" s="146" t="s">
        <v>1317</v>
      </c>
      <c r="E250" s="146" t="s">
        <v>1317</v>
      </c>
      <c r="F250" s="146">
        <v>22.747747799999999</v>
      </c>
      <c r="G250" s="146" t="s">
        <v>1317</v>
      </c>
      <c r="H250" s="146" t="s">
        <v>1317</v>
      </c>
      <c r="I250" s="146">
        <v>5.4956895083999999</v>
      </c>
      <c r="J250" s="146" t="s">
        <v>1317</v>
      </c>
      <c r="K250" s="146">
        <v>511.30634188707</v>
      </c>
      <c r="L250" s="146" t="s">
        <v>1317</v>
      </c>
      <c r="M250" s="146">
        <v>9.1651382879000001E-2</v>
      </c>
      <c r="N250" s="146">
        <v>1422.5285945328592</v>
      </c>
      <c r="O250" s="146" t="s">
        <v>1317</v>
      </c>
      <c r="P250" s="146" t="s">
        <v>1317</v>
      </c>
      <c r="Q250" s="146">
        <v>9.2435341386900003</v>
      </c>
      <c r="R250" s="146">
        <v>10.109710990099</v>
      </c>
      <c r="S250" s="146">
        <v>1981.5232702399974</v>
      </c>
    </row>
    <row r="251" spans="1:19" s="7" customFormat="1" ht="15" customHeight="1">
      <c r="A251" s="155">
        <v>245</v>
      </c>
      <c r="B251" s="127" t="s">
        <v>687</v>
      </c>
      <c r="C251" s="127" t="s">
        <v>1317</v>
      </c>
      <c r="D251" s="127" t="s">
        <v>1317</v>
      </c>
      <c r="E251" s="127" t="s">
        <v>1317</v>
      </c>
      <c r="F251" s="127" t="s">
        <v>1317</v>
      </c>
      <c r="G251" s="127" t="s">
        <v>1317</v>
      </c>
      <c r="H251" s="127" t="s">
        <v>1317</v>
      </c>
      <c r="I251" s="127">
        <v>476.98315970625004</v>
      </c>
      <c r="J251" s="127" t="s">
        <v>1317</v>
      </c>
      <c r="K251" s="127">
        <v>81.450741252750987</v>
      </c>
      <c r="L251" s="127">
        <v>220.685061516953</v>
      </c>
      <c r="M251" s="127">
        <v>249.87537590760698</v>
      </c>
      <c r="N251" s="127" t="s">
        <v>1317</v>
      </c>
      <c r="O251" s="127" t="s">
        <v>1317</v>
      </c>
      <c r="P251" s="127" t="s">
        <v>1317</v>
      </c>
      <c r="Q251" s="127">
        <v>898.64236817643405</v>
      </c>
      <c r="R251" s="127" t="s">
        <v>1317</v>
      </c>
      <c r="S251" s="127">
        <v>1927.636706559995</v>
      </c>
    </row>
    <row r="252" spans="1:19" ht="15" customHeight="1">
      <c r="A252" s="156">
        <v>246</v>
      </c>
      <c r="B252" s="146" t="s">
        <v>949</v>
      </c>
      <c r="C252" s="146" t="s">
        <v>1317</v>
      </c>
      <c r="D252" s="146" t="s">
        <v>1317</v>
      </c>
      <c r="E252" s="146" t="s">
        <v>1317</v>
      </c>
      <c r="F252" s="146" t="s">
        <v>1317</v>
      </c>
      <c r="G252" s="146" t="s">
        <v>1317</v>
      </c>
      <c r="H252" s="146" t="s">
        <v>1317</v>
      </c>
      <c r="I252" s="146">
        <v>227.46042471000001</v>
      </c>
      <c r="J252" s="146" t="s">
        <v>1317</v>
      </c>
      <c r="K252" s="146">
        <v>18.483236545850001</v>
      </c>
      <c r="L252" s="146" t="s">
        <v>1317</v>
      </c>
      <c r="M252" s="146" t="s">
        <v>1317</v>
      </c>
      <c r="N252" s="146" t="s">
        <v>1317</v>
      </c>
      <c r="O252" s="146" t="s">
        <v>1317</v>
      </c>
      <c r="P252" s="146">
        <v>1479.4077735370399</v>
      </c>
      <c r="Q252" s="146">
        <v>70.321464887960005</v>
      </c>
      <c r="R252" s="146">
        <v>123.20551536914999</v>
      </c>
      <c r="S252" s="146">
        <v>1918.8784150499998</v>
      </c>
    </row>
    <row r="253" spans="1:19" s="7" customFormat="1" ht="15" customHeight="1">
      <c r="A253" s="155">
        <v>247</v>
      </c>
      <c r="B253" s="127" t="s">
        <v>18</v>
      </c>
      <c r="C253" s="127">
        <v>25.812901448788999</v>
      </c>
      <c r="D253" s="127">
        <v>1.97088236152</v>
      </c>
      <c r="E253" s="127" t="s">
        <v>1317</v>
      </c>
      <c r="F253" s="127" t="s">
        <v>1317</v>
      </c>
      <c r="G253" s="127">
        <v>228.4375866922</v>
      </c>
      <c r="H253" s="127" t="s">
        <v>1317</v>
      </c>
      <c r="I253" s="127">
        <v>367.32008520906197</v>
      </c>
      <c r="J253" s="127">
        <v>45.61309482387</v>
      </c>
      <c r="K253" s="127">
        <v>64.776599334970001</v>
      </c>
      <c r="L253" s="127">
        <v>16.373243018128999</v>
      </c>
      <c r="M253" s="127">
        <v>38.399521119759996</v>
      </c>
      <c r="N253" s="127">
        <v>964.23422958205606</v>
      </c>
      <c r="O253" s="127" t="s">
        <v>1317</v>
      </c>
      <c r="P253" s="127" t="s">
        <v>1317</v>
      </c>
      <c r="Q253" s="127">
        <v>102.52937982826001</v>
      </c>
      <c r="R253" s="127">
        <v>37.163612511380002</v>
      </c>
      <c r="S253" s="127">
        <v>1892.6311359299962</v>
      </c>
    </row>
    <row r="254" spans="1:19" ht="15" customHeight="1">
      <c r="A254" s="156">
        <v>248</v>
      </c>
      <c r="B254" s="146" t="s">
        <v>1080</v>
      </c>
      <c r="C254" s="146">
        <v>6.9998498499999999E-3</v>
      </c>
      <c r="D254" s="146">
        <v>0.1111425427</v>
      </c>
      <c r="E254" s="146" t="s">
        <v>1317</v>
      </c>
      <c r="F254" s="146">
        <v>138.42427025241</v>
      </c>
      <c r="G254" s="146" t="s">
        <v>1317</v>
      </c>
      <c r="H254" s="146" t="s">
        <v>1317</v>
      </c>
      <c r="I254" s="146">
        <v>8.0550672205499989</v>
      </c>
      <c r="J254" s="146" t="s">
        <v>1317</v>
      </c>
      <c r="K254" s="146">
        <v>144.30313550470902</v>
      </c>
      <c r="L254" s="146">
        <v>3.7100381840000002E-2</v>
      </c>
      <c r="M254" s="146">
        <v>0.15191168242999997</v>
      </c>
      <c r="N254" s="146">
        <v>371.51621733955301</v>
      </c>
      <c r="O254" s="146" t="s">
        <v>1317</v>
      </c>
      <c r="P254" s="146">
        <v>7.1531333157179997</v>
      </c>
      <c r="Q254" s="146">
        <v>883.19537945035506</v>
      </c>
      <c r="R254" s="146">
        <v>330.123607889879</v>
      </c>
      <c r="S254" s="146">
        <v>1883.077965429994</v>
      </c>
    </row>
    <row r="255" spans="1:19" s="7" customFormat="1" ht="15" customHeight="1">
      <c r="A255" s="155">
        <v>249</v>
      </c>
      <c r="B255" s="127" t="s">
        <v>443</v>
      </c>
      <c r="C255" s="127" t="s">
        <v>1317</v>
      </c>
      <c r="D255" s="127">
        <v>150.28945024838902</v>
      </c>
      <c r="E255" s="127" t="s">
        <v>1317</v>
      </c>
      <c r="F255" s="127">
        <v>39.430493906792002</v>
      </c>
      <c r="G255" s="127">
        <v>9.7368787000000001</v>
      </c>
      <c r="H255" s="127" t="s">
        <v>1317</v>
      </c>
      <c r="I255" s="127">
        <v>3.1717617744000002</v>
      </c>
      <c r="J255" s="127">
        <v>1.0520700027640002</v>
      </c>
      <c r="K255" s="127">
        <v>258.60512081943602</v>
      </c>
      <c r="L255" s="127">
        <v>116.818973935892</v>
      </c>
      <c r="M255" s="127">
        <v>91.007861445665995</v>
      </c>
      <c r="N255" s="127">
        <v>492.88592267337901</v>
      </c>
      <c r="O255" s="127" t="s">
        <v>1317</v>
      </c>
      <c r="P255" s="127">
        <v>3.3555243500319998</v>
      </c>
      <c r="Q255" s="127">
        <v>708.18081257147207</v>
      </c>
      <c r="R255" s="127" t="s">
        <v>1317</v>
      </c>
      <c r="S255" s="127">
        <v>1874.5348704282223</v>
      </c>
    </row>
    <row r="256" spans="1:19" ht="15" customHeight="1">
      <c r="A256" s="156">
        <v>250</v>
      </c>
      <c r="B256" s="146" t="s">
        <v>312</v>
      </c>
      <c r="C256" s="146">
        <v>11.036387132279</v>
      </c>
      <c r="D256" s="146">
        <v>165.851199485818</v>
      </c>
      <c r="E256" s="146">
        <v>8.5533200652239998</v>
      </c>
      <c r="F256" s="146">
        <v>19.162000890000002</v>
      </c>
      <c r="G256" s="146">
        <v>82.736172881348992</v>
      </c>
      <c r="H256" s="146" t="s">
        <v>1317</v>
      </c>
      <c r="I256" s="146">
        <v>4.5171992525079991</v>
      </c>
      <c r="J256" s="146" t="s">
        <v>1317</v>
      </c>
      <c r="K256" s="146">
        <v>278.84919497432799</v>
      </c>
      <c r="L256" s="146">
        <v>27.775473129948001</v>
      </c>
      <c r="M256" s="146">
        <v>56.941704339357003</v>
      </c>
      <c r="N256" s="146">
        <v>168.09472582513499</v>
      </c>
      <c r="O256" s="146" t="s">
        <v>1317</v>
      </c>
      <c r="P256" s="146">
        <v>47.858938749395996</v>
      </c>
      <c r="Q256" s="146">
        <v>858.07023136849295</v>
      </c>
      <c r="R256" s="146">
        <v>138.664987786149</v>
      </c>
      <c r="S256" s="146">
        <v>1868.1115358799839</v>
      </c>
    </row>
    <row r="257" spans="1:19" s="7" customFormat="1" ht="15" customHeight="1">
      <c r="A257" s="155">
        <v>251</v>
      </c>
      <c r="B257" s="127" t="s">
        <v>1354</v>
      </c>
      <c r="C257" s="127" t="s">
        <v>1317</v>
      </c>
      <c r="D257" s="127" t="s">
        <v>1317</v>
      </c>
      <c r="E257" s="127" t="s">
        <v>1317</v>
      </c>
      <c r="F257" s="127" t="s">
        <v>1317</v>
      </c>
      <c r="G257" s="127" t="s">
        <v>1317</v>
      </c>
      <c r="H257" s="127" t="s">
        <v>1317</v>
      </c>
      <c r="I257" s="127">
        <v>148.53882193977</v>
      </c>
      <c r="J257" s="127" t="s">
        <v>1317</v>
      </c>
      <c r="K257" s="127" t="s">
        <v>1317</v>
      </c>
      <c r="L257" s="127" t="s">
        <v>1317</v>
      </c>
      <c r="M257" s="127" t="s">
        <v>1317</v>
      </c>
      <c r="N257" s="127">
        <v>727.15798471655705</v>
      </c>
      <c r="O257" s="127" t="s">
        <v>1317</v>
      </c>
      <c r="P257" s="127" t="s">
        <v>1317</v>
      </c>
      <c r="Q257" s="127">
        <v>983.46178423344099</v>
      </c>
      <c r="R257" s="127" t="s">
        <v>1317</v>
      </c>
      <c r="S257" s="127">
        <v>1859.158590889768</v>
      </c>
    </row>
    <row r="258" spans="1:19" ht="15" customHeight="1">
      <c r="A258" s="156">
        <v>252</v>
      </c>
      <c r="B258" s="146" t="s">
        <v>529</v>
      </c>
      <c r="C258" s="146" t="s">
        <v>1317</v>
      </c>
      <c r="D258" s="146" t="s">
        <v>1317</v>
      </c>
      <c r="E258" s="146" t="s">
        <v>1317</v>
      </c>
      <c r="F258" s="146" t="s">
        <v>1317</v>
      </c>
      <c r="G258" s="146">
        <v>16.171090240000002</v>
      </c>
      <c r="H258" s="146" t="s">
        <v>1317</v>
      </c>
      <c r="I258" s="146">
        <v>187.42725490000001</v>
      </c>
      <c r="J258" s="146" t="s">
        <v>1317</v>
      </c>
      <c r="K258" s="146">
        <v>1229.8489073026089</v>
      </c>
      <c r="L258" s="146">
        <v>1.2949056272100001</v>
      </c>
      <c r="M258" s="146">
        <v>143.68498588918999</v>
      </c>
      <c r="N258" s="146">
        <v>158.989494231121</v>
      </c>
      <c r="O258" s="146" t="s">
        <v>1317</v>
      </c>
      <c r="P258" s="146" t="s">
        <v>1317</v>
      </c>
      <c r="Q258" s="146">
        <v>117.694123152017</v>
      </c>
      <c r="R258" s="146">
        <v>1.6000885</v>
      </c>
      <c r="S258" s="146">
        <v>1856.7108498421469</v>
      </c>
    </row>
    <row r="259" spans="1:19" s="7" customFormat="1" ht="15" customHeight="1">
      <c r="A259" s="155">
        <v>253</v>
      </c>
      <c r="B259" s="127" t="s">
        <v>364</v>
      </c>
      <c r="C259" s="127">
        <v>36.761528310000003</v>
      </c>
      <c r="D259" s="127">
        <v>9.51367428</v>
      </c>
      <c r="E259" s="127" t="s">
        <v>1317</v>
      </c>
      <c r="F259" s="127" t="s">
        <v>1317</v>
      </c>
      <c r="G259" s="127" t="s">
        <v>1317</v>
      </c>
      <c r="H259" s="127" t="s">
        <v>1317</v>
      </c>
      <c r="I259" s="127">
        <v>64.407163557063996</v>
      </c>
      <c r="J259" s="127">
        <v>0.14275678999999999</v>
      </c>
      <c r="K259" s="127">
        <v>258.31813440882502</v>
      </c>
      <c r="L259" s="127" t="s">
        <v>1317</v>
      </c>
      <c r="M259" s="127" t="s">
        <v>1317</v>
      </c>
      <c r="N259" s="127" t="s">
        <v>1317</v>
      </c>
      <c r="O259" s="127" t="s">
        <v>1317</v>
      </c>
      <c r="P259" s="127">
        <v>716.73357327999997</v>
      </c>
      <c r="Q259" s="127">
        <v>762.56664284005001</v>
      </c>
      <c r="R259" s="127">
        <v>0.79955029405900002</v>
      </c>
      <c r="S259" s="127">
        <v>1849.2430237599979</v>
      </c>
    </row>
    <row r="260" spans="1:19" ht="15" customHeight="1">
      <c r="A260" s="156">
        <v>254</v>
      </c>
      <c r="B260" s="146" t="s">
        <v>941</v>
      </c>
      <c r="C260" s="146" t="s">
        <v>1317</v>
      </c>
      <c r="D260" s="146" t="s">
        <v>1317</v>
      </c>
      <c r="E260" s="146" t="s">
        <v>1317</v>
      </c>
      <c r="F260" s="146" t="s">
        <v>1317</v>
      </c>
      <c r="G260" s="146" t="s">
        <v>1317</v>
      </c>
      <c r="H260" s="146" t="s">
        <v>1317</v>
      </c>
      <c r="I260" s="146" t="s">
        <v>1317</v>
      </c>
      <c r="J260" s="146" t="s">
        <v>1317</v>
      </c>
      <c r="K260" s="146" t="s">
        <v>1317</v>
      </c>
      <c r="L260" s="146" t="s">
        <v>1317</v>
      </c>
      <c r="M260" s="146">
        <v>22.269611410551999</v>
      </c>
      <c r="N260" s="146" t="s">
        <v>1317</v>
      </c>
      <c r="O260" s="146" t="s">
        <v>1317</v>
      </c>
      <c r="P260" s="146">
        <v>1798.7239878792761</v>
      </c>
      <c r="Q260" s="146">
        <v>10.853438380170999</v>
      </c>
      <c r="R260" s="146" t="s">
        <v>1317</v>
      </c>
      <c r="S260" s="146">
        <v>1831.8470376699991</v>
      </c>
    </row>
    <row r="261" spans="1:19" s="7" customFormat="1" ht="15" customHeight="1">
      <c r="A261" s="155">
        <v>255</v>
      </c>
      <c r="B261" s="127" t="s">
        <v>184</v>
      </c>
      <c r="C261" s="127">
        <v>1.8598229987619999</v>
      </c>
      <c r="D261" s="127">
        <v>20.872831201139</v>
      </c>
      <c r="E261" s="127">
        <v>13.055220684999</v>
      </c>
      <c r="F261" s="127" t="s">
        <v>1317</v>
      </c>
      <c r="G261" s="127" t="s">
        <v>1317</v>
      </c>
      <c r="H261" s="127" t="s">
        <v>1317</v>
      </c>
      <c r="I261" s="127">
        <v>1.6299971299999998</v>
      </c>
      <c r="J261" s="127" t="s">
        <v>1317</v>
      </c>
      <c r="K261" s="127">
        <v>195.04762810090901</v>
      </c>
      <c r="L261" s="127">
        <v>4.7402027347020006</v>
      </c>
      <c r="M261" s="127">
        <v>49.540748409852995</v>
      </c>
      <c r="N261" s="127">
        <v>3.1601762655679999</v>
      </c>
      <c r="O261" s="127" t="s">
        <v>1317</v>
      </c>
      <c r="P261" s="127">
        <v>21.268317683589999</v>
      </c>
      <c r="Q261" s="127">
        <v>1507.606242890472</v>
      </c>
      <c r="R261" s="127">
        <v>0.71556874000000004</v>
      </c>
      <c r="S261" s="127">
        <v>1819.4967568399939</v>
      </c>
    </row>
    <row r="262" spans="1:19" ht="15" customHeight="1">
      <c r="A262" s="156">
        <v>256</v>
      </c>
      <c r="B262" s="146" t="s">
        <v>1379</v>
      </c>
      <c r="C262" s="146" t="s">
        <v>1317</v>
      </c>
      <c r="D262" s="146" t="s">
        <v>1317</v>
      </c>
      <c r="E262" s="146" t="s">
        <v>1317</v>
      </c>
      <c r="F262" s="146" t="s">
        <v>1317</v>
      </c>
      <c r="G262" s="146" t="s">
        <v>1317</v>
      </c>
      <c r="H262" s="146" t="s">
        <v>1317</v>
      </c>
      <c r="I262" s="146" t="s">
        <v>1317</v>
      </c>
      <c r="J262" s="146" t="s">
        <v>1317</v>
      </c>
      <c r="K262" s="146">
        <v>377.11100171104596</v>
      </c>
      <c r="L262" s="146">
        <v>2.0560550875039998</v>
      </c>
      <c r="M262" s="146">
        <v>905.13938574999997</v>
      </c>
      <c r="N262" s="146" t="s">
        <v>1317</v>
      </c>
      <c r="O262" s="146" t="s">
        <v>1317</v>
      </c>
      <c r="P262" s="146">
        <v>42.554935210000004</v>
      </c>
      <c r="Q262" s="146">
        <v>405.56022667144697</v>
      </c>
      <c r="R262" s="146">
        <v>86.395511310000003</v>
      </c>
      <c r="S262" s="146">
        <v>1818.817115739997</v>
      </c>
    </row>
    <row r="263" spans="1:19" s="7" customFormat="1" ht="15" customHeight="1">
      <c r="A263" s="155">
        <v>257</v>
      </c>
      <c r="B263" s="127" t="s">
        <v>0</v>
      </c>
      <c r="C263" s="127">
        <v>181.47787529963</v>
      </c>
      <c r="D263" s="127" t="s">
        <v>1317</v>
      </c>
      <c r="E263" s="127" t="s">
        <v>1317</v>
      </c>
      <c r="F263" s="127" t="s">
        <v>1317</v>
      </c>
      <c r="G263" s="127" t="s">
        <v>1317</v>
      </c>
      <c r="H263" s="127" t="s">
        <v>1317</v>
      </c>
      <c r="I263" s="127">
        <v>1545.4973511806159</v>
      </c>
      <c r="J263" s="127">
        <v>10.998139918764998</v>
      </c>
      <c r="K263" s="127">
        <v>3.2994419396290002</v>
      </c>
      <c r="L263" s="127" t="s">
        <v>1317</v>
      </c>
      <c r="M263" s="127" t="s">
        <v>1317</v>
      </c>
      <c r="N263" s="127" t="s">
        <v>1317</v>
      </c>
      <c r="O263" s="127" t="s">
        <v>1317</v>
      </c>
      <c r="P263" s="127" t="s">
        <v>1317</v>
      </c>
      <c r="Q263" s="127">
        <v>76.991262781358003</v>
      </c>
      <c r="R263" s="127" t="s">
        <v>1317</v>
      </c>
      <c r="S263" s="127">
        <v>1818.2640711199981</v>
      </c>
    </row>
    <row r="264" spans="1:19" ht="15" customHeight="1">
      <c r="A264" s="156">
        <v>258</v>
      </c>
      <c r="B264" s="146" t="s">
        <v>165</v>
      </c>
      <c r="C264" s="146" t="s">
        <v>1317</v>
      </c>
      <c r="D264" s="146" t="s">
        <v>1317</v>
      </c>
      <c r="E264" s="146" t="s">
        <v>1317</v>
      </c>
      <c r="F264" s="146" t="s">
        <v>1317</v>
      </c>
      <c r="G264" s="146" t="s">
        <v>1317</v>
      </c>
      <c r="H264" s="146" t="s">
        <v>1317</v>
      </c>
      <c r="I264" s="146">
        <v>942.27869225500001</v>
      </c>
      <c r="J264" s="146" t="s">
        <v>1317</v>
      </c>
      <c r="K264" s="146">
        <v>156.63633662000001</v>
      </c>
      <c r="L264" s="146" t="s">
        <v>1317</v>
      </c>
      <c r="M264" s="146" t="s">
        <v>1317</v>
      </c>
      <c r="N264" s="146" t="s">
        <v>1317</v>
      </c>
      <c r="O264" s="146" t="s">
        <v>1317</v>
      </c>
      <c r="P264" s="146" t="s">
        <v>1317</v>
      </c>
      <c r="Q264" s="146">
        <v>714.30549449499904</v>
      </c>
      <c r="R264" s="146" t="s">
        <v>1317</v>
      </c>
      <c r="S264" s="146">
        <v>1813.220523369999</v>
      </c>
    </row>
    <row r="265" spans="1:19" s="7" customFormat="1" ht="15" customHeight="1">
      <c r="A265" s="155">
        <v>259</v>
      </c>
      <c r="B265" s="127" t="s">
        <v>1036</v>
      </c>
      <c r="C265" s="127">
        <v>94.693769672339002</v>
      </c>
      <c r="D265" s="127">
        <v>5.3258969678990002</v>
      </c>
      <c r="E265" s="127" t="s">
        <v>1317</v>
      </c>
      <c r="F265" s="127">
        <v>6.3379063899999997</v>
      </c>
      <c r="G265" s="127">
        <v>20.332694870000001</v>
      </c>
      <c r="H265" s="127" t="s">
        <v>1317</v>
      </c>
      <c r="I265" s="127">
        <v>10.060840160889001</v>
      </c>
      <c r="J265" s="127" t="s">
        <v>1317</v>
      </c>
      <c r="K265" s="127">
        <v>126.32392690685799</v>
      </c>
      <c r="L265" s="127">
        <v>0.84041851668899992</v>
      </c>
      <c r="M265" s="127">
        <v>0.88697283650900005</v>
      </c>
      <c r="N265" s="127">
        <v>477.62847363905297</v>
      </c>
      <c r="O265" s="127" t="s">
        <v>1317</v>
      </c>
      <c r="P265" s="127">
        <v>3.5365374525489996</v>
      </c>
      <c r="Q265" s="127">
        <v>102.84741654983</v>
      </c>
      <c r="R265" s="127">
        <v>955.30081755737899</v>
      </c>
      <c r="S265" s="127">
        <v>1804.1156715199941</v>
      </c>
    </row>
    <row r="266" spans="1:19" ht="15" customHeight="1">
      <c r="A266" s="156">
        <v>260</v>
      </c>
      <c r="B266" s="146" t="s">
        <v>114</v>
      </c>
      <c r="C266" s="146" t="s">
        <v>1317</v>
      </c>
      <c r="D266" s="146">
        <v>13.413499776614</v>
      </c>
      <c r="E266" s="146" t="s">
        <v>1317</v>
      </c>
      <c r="F266" s="146">
        <v>6.88425989</v>
      </c>
      <c r="G266" s="146">
        <v>113.437926615423</v>
      </c>
      <c r="H266" s="146" t="s">
        <v>1317</v>
      </c>
      <c r="I266" s="146">
        <v>0.94972000433199999</v>
      </c>
      <c r="J266" s="146" t="s">
        <v>1317</v>
      </c>
      <c r="K266" s="146">
        <v>137.75861698217699</v>
      </c>
      <c r="L266" s="146">
        <v>0.80437998605099992</v>
      </c>
      <c r="M266" s="146">
        <v>729.31272391962602</v>
      </c>
      <c r="N266" s="146">
        <v>109.13081921689101</v>
      </c>
      <c r="O266" s="146" t="s">
        <v>1317</v>
      </c>
      <c r="P266" s="146" t="s">
        <v>1317</v>
      </c>
      <c r="Q266" s="146">
        <v>688.12796586887896</v>
      </c>
      <c r="R266" s="146" t="s">
        <v>1317</v>
      </c>
      <c r="S266" s="146">
        <v>1799.8199122599931</v>
      </c>
    </row>
    <row r="267" spans="1:19" s="7" customFormat="1" ht="15" customHeight="1">
      <c r="A267" s="155">
        <v>261</v>
      </c>
      <c r="B267" s="127" t="s">
        <v>395</v>
      </c>
      <c r="C267" s="127" t="s">
        <v>1317</v>
      </c>
      <c r="D267" s="127" t="s">
        <v>1317</v>
      </c>
      <c r="E267" s="127" t="s">
        <v>1317</v>
      </c>
      <c r="F267" s="127" t="s">
        <v>1317</v>
      </c>
      <c r="G267" s="127" t="s">
        <v>1317</v>
      </c>
      <c r="H267" s="127" t="s">
        <v>1317</v>
      </c>
      <c r="I267" s="127">
        <v>206.18420294999999</v>
      </c>
      <c r="J267" s="127" t="s">
        <v>1317</v>
      </c>
      <c r="K267" s="127">
        <v>214.48962693000001</v>
      </c>
      <c r="L267" s="127" t="s">
        <v>1317</v>
      </c>
      <c r="M267" s="127" t="s">
        <v>1317</v>
      </c>
      <c r="N267" s="127" t="s">
        <v>1317</v>
      </c>
      <c r="O267" s="127" t="s">
        <v>1317</v>
      </c>
      <c r="P267" s="127" t="s">
        <v>1317</v>
      </c>
      <c r="Q267" s="127">
        <v>1377.44997111</v>
      </c>
      <c r="R267" s="127">
        <v>0.11192981</v>
      </c>
      <c r="S267" s="127">
        <v>1798.2357307999998</v>
      </c>
    </row>
    <row r="268" spans="1:19" ht="15" customHeight="1">
      <c r="A268" s="156">
        <v>262</v>
      </c>
      <c r="B268" s="146" t="s">
        <v>892</v>
      </c>
      <c r="C268" s="146">
        <v>316.29543772000005</v>
      </c>
      <c r="D268" s="146" t="s">
        <v>1317</v>
      </c>
      <c r="E268" s="146" t="s">
        <v>1317</v>
      </c>
      <c r="F268" s="146" t="s">
        <v>1317</v>
      </c>
      <c r="G268" s="146" t="s">
        <v>1317</v>
      </c>
      <c r="H268" s="146" t="s">
        <v>1317</v>
      </c>
      <c r="I268" s="146" t="s">
        <v>1317</v>
      </c>
      <c r="J268" s="146" t="s">
        <v>1317</v>
      </c>
      <c r="K268" s="146">
        <v>505.67302235191397</v>
      </c>
      <c r="L268" s="146">
        <v>40.656197214396997</v>
      </c>
      <c r="M268" s="146" t="s">
        <v>1317</v>
      </c>
      <c r="N268" s="146">
        <v>34.758186476643004</v>
      </c>
      <c r="O268" s="146" t="s">
        <v>1317</v>
      </c>
      <c r="P268" s="146" t="s">
        <v>1317</v>
      </c>
      <c r="Q268" s="146">
        <v>896.56035308150399</v>
      </c>
      <c r="R268" s="146" t="s">
        <v>1317</v>
      </c>
      <c r="S268" s="146">
        <v>1793.943196844458</v>
      </c>
    </row>
    <row r="269" spans="1:19" s="7" customFormat="1" ht="15" customHeight="1">
      <c r="A269" s="155">
        <v>263</v>
      </c>
      <c r="B269" s="127" t="s">
        <v>792</v>
      </c>
      <c r="C269" s="127" t="s">
        <v>1317</v>
      </c>
      <c r="D269" s="127" t="s">
        <v>1317</v>
      </c>
      <c r="E269" s="127" t="s">
        <v>1317</v>
      </c>
      <c r="F269" s="127" t="s">
        <v>1317</v>
      </c>
      <c r="G269" s="127">
        <v>6.8445921900000002</v>
      </c>
      <c r="H269" s="127" t="s">
        <v>1317</v>
      </c>
      <c r="I269" s="127">
        <v>10.688154730000001</v>
      </c>
      <c r="J269" s="127" t="s">
        <v>1317</v>
      </c>
      <c r="K269" s="127">
        <v>14.641036339999999</v>
      </c>
      <c r="L269" s="127" t="s">
        <v>1317</v>
      </c>
      <c r="M269" s="127">
        <v>4.8305612390000002E-2</v>
      </c>
      <c r="N269" s="127">
        <v>87.368526895490007</v>
      </c>
      <c r="O269" s="127" t="s">
        <v>1317</v>
      </c>
      <c r="P269" s="127" t="s">
        <v>1317</v>
      </c>
      <c r="Q269" s="127">
        <v>815.28632370211994</v>
      </c>
      <c r="R269" s="127">
        <v>829.7368604400001</v>
      </c>
      <c r="S269" s="127">
        <v>1764.6137999100001</v>
      </c>
    </row>
    <row r="270" spans="1:19" ht="15" customHeight="1">
      <c r="A270" s="156">
        <v>264</v>
      </c>
      <c r="B270" s="146" t="s">
        <v>898</v>
      </c>
      <c r="C270" s="146" t="s">
        <v>1317</v>
      </c>
      <c r="D270" s="146" t="s">
        <v>1317</v>
      </c>
      <c r="E270" s="146" t="s">
        <v>1317</v>
      </c>
      <c r="F270" s="146" t="s">
        <v>1317</v>
      </c>
      <c r="G270" s="146" t="s">
        <v>1317</v>
      </c>
      <c r="H270" s="146" t="s">
        <v>1317</v>
      </c>
      <c r="I270" s="146">
        <v>262.35715242970201</v>
      </c>
      <c r="J270" s="146" t="s">
        <v>1317</v>
      </c>
      <c r="K270" s="146">
        <v>1025.1964264202959</v>
      </c>
      <c r="L270" s="146" t="s">
        <v>1317</v>
      </c>
      <c r="M270" s="146" t="s">
        <v>1317</v>
      </c>
      <c r="N270" s="146" t="s">
        <v>1317</v>
      </c>
      <c r="O270" s="146" t="s">
        <v>1317</v>
      </c>
      <c r="P270" s="146">
        <v>469.52975518</v>
      </c>
      <c r="Q270" s="146" t="s">
        <v>1317</v>
      </c>
      <c r="R270" s="146" t="s">
        <v>1317</v>
      </c>
      <c r="S270" s="146">
        <v>1757.0833340299978</v>
      </c>
    </row>
    <row r="271" spans="1:19" s="7" customFormat="1" ht="15" customHeight="1">
      <c r="A271" s="155">
        <v>265</v>
      </c>
      <c r="B271" s="127" t="s">
        <v>373</v>
      </c>
      <c r="C271" s="127">
        <v>317.19250549000003</v>
      </c>
      <c r="D271" s="127">
        <v>6.4085409938569997</v>
      </c>
      <c r="E271" s="127" t="s">
        <v>1317</v>
      </c>
      <c r="F271" s="127">
        <v>58.963228322600003</v>
      </c>
      <c r="G271" s="127">
        <v>156.372036734858</v>
      </c>
      <c r="H271" s="127" t="s">
        <v>1317</v>
      </c>
      <c r="I271" s="127">
        <v>0.24069370576999999</v>
      </c>
      <c r="J271" s="127" t="s">
        <v>1317</v>
      </c>
      <c r="K271" s="127">
        <v>1.062747125729</v>
      </c>
      <c r="L271" s="127">
        <v>0.32288096149000001</v>
      </c>
      <c r="M271" s="127">
        <v>84.952843911244003</v>
      </c>
      <c r="N271" s="127">
        <v>111.188586462781</v>
      </c>
      <c r="O271" s="127" t="s">
        <v>1317</v>
      </c>
      <c r="P271" s="127" t="s">
        <v>1317</v>
      </c>
      <c r="Q271" s="127">
        <v>1002.52563447386</v>
      </c>
      <c r="R271" s="127">
        <v>4.5485515078000001</v>
      </c>
      <c r="S271" s="127">
        <v>1743.7782496899893</v>
      </c>
    </row>
    <row r="272" spans="1:19" ht="15" customHeight="1">
      <c r="A272" s="156">
        <v>266</v>
      </c>
      <c r="B272" s="146" t="s">
        <v>1403</v>
      </c>
      <c r="C272" s="146" t="s">
        <v>1317</v>
      </c>
      <c r="D272" s="146" t="s">
        <v>1317</v>
      </c>
      <c r="E272" s="146" t="s">
        <v>1317</v>
      </c>
      <c r="F272" s="146">
        <v>17.202736780000002</v>
      </c>
      <c r="G272" s="146">
        <v>191.94257834000001</v>
      </c>
      <c r="H272" s="146" t="s">
        <v>1317</v>
      </c>
      <c r="I272" s="146">
        <v>4.8458296000000001</v>
      </c>
      <c r="J272" s="146" t="s">
        <v>1317</v>
      </c>
      <c r="K272" s="146">
        <v>220.68549329967001</v>
      </c>
      <c r="L272" s="146" t="s">
        <v>1317</v>
      </c>
      <c r="M272" s="146" t="s">
        <v>1317</v>
      </c>
      <c r="N272" s="146">
        <v>1121.4163033017398</v>
      </c>
      <c r="O272" s="146" t="s">
        <v>1317</v>
      </c>
      <c r="P272" s="146" t="s">
        <v>1317</v>
      </c>
      <c r="Q272" s="146">
        <v>182.2250636979</v>
      </c>
      <c r="R272" s="146" t="s">
        <v>1317</v>
      </c>
      <c r="S272" s="146">
        <v>1738.3180050193098</v>
      </c>
    </row>
    <row r="273" spans="1:19" s="7" customFormat="1" ht="15" customHeight="1">
      <c r="A273" s="155">
        <v>267</v>
      </c>
      <c r="B273" s="127" t="s">
        <v>1164</v>
      </c>
      <c r="C273" s="127" t="s">
        <v>1317</v>
      </c>
      <c r="D273" s="127" t="s">
        <v>1317</v>
      </c>
      <c r="E273" s="127" t="s">
        <v>1317</v>
      </c>
      <c r="F273" s="127" t="s">
        <v>1317</v>
      </c>
      <c r="G273" s="127" t="s">
        <v>1317</v>
      </c>
      <c r="H273" s="127" t="s">
        <v>1317</v>
      </c>
      <c r="I273" s="127">
        <v>6.3691913681300001</v>
      </c>
      <c r="J273" s="127" t="s">
        <v>1317</v>
      </c>
      <c r="K273" s="127">
        <v>886.78030984101997</v>
      </c>
      <c r="L273" s="127">
        <v>8.0053901905</v>
      </c>
      <c r="M273" s="127">
        <v>0.50691022966999999</v>
      </c>
      <c r="N273" s="127">
        <v>115.16179722408999</v>
      </c>
      <c r="O273" s="127" t="s">
        <v>1317</v>
      </c>
      <c r="P273" s="127">
        <v>37.449785483649997</v>
      </c>
      <c r="Q273" s="127" t="s">
        <v>1317</v>
      </c>
      <c r="R273" s="127">
        <v>672.38220121294</v>
      </c>
      <c r="S273" s="127">
        <v>1726.6555855500001</v>
      </c>
    </row>
    <row r="274" spans="1:19" ht="15" customHeight="1">
      <c r="A274" s="156">
        <v>268</v>
      </c>
      <c r="B274" s="146" t="s">
        <v>530</v>
      </c>
      <c r="C274" s="146" t="s">
        <v>1317</v>
      </c>
      <c r="D274" s="146" t="s">
        <v>1317</v>
      </c>
      <c r="E274" s="146" t="s">
        <v>1317</v>
      </c>
      <c r="F274" s="146">
        <v>5.8963322005899999</v>
      </c>
      <c r="G274" s="146" t="s">
        <v>1317</v>
      </c>
      <c r="H274" s="146" t="s">
        <v>1317</v>
      </c>
      <c r="I274" s="146">
        <v>1.4196405076890002</v>
      </c>
      <c r="J274" s="146" t="s">
        <v>1317</v>
      </c>
      <c r="K274" s="146">
        <v>690.32127634395499</v>
      </c>
      <c r="L274" s="146">
        <v>0.70764135849799992</v>
      </c>
      <c r="M274" s="146">
        <v>0.829783759708</v>
      </c>
      <c r="N274" s="146">
        <v>461.06178794930599</v>
      </c>
      <c r="O274" s="146" t="s">
        <v>1317</v>
      </c>
      <c r="P274" s="146">
        <v>2.6731021637090002</v>
      </c>
      <c r="Q274" s="146">
        <v>561.09322427107804</v>
      </c>
      <c r="R274" s="146" t="s">
        <v>1317</v>
      </c>
      <c r="S274" s="146">
        <v>1724.002788554533</v>
      </c>
    </row>
    <row r="275" spans="1:19" s="7" customFormat="1" ht="15" customHeight="1">
      <c r="A275" s="155">
        <v>269</v>
      </c>
      <c r="B275" s="127" t="s">
        <v>493</v>
      </c>
      <c r="C275" s="127" t="s">
        <v>1317</v>
      </c>
      <c r="D275" s="127" t="s">
        <v>1317</v>
      </c>
      <c r="E275" s="127" t="s">
        <v>1317</v>
      </c>
      <c r="F275" s="127">
        <v>1.5562304409000001</v>
      </c>
      <c r="G275" s="127">
        <v>2.72306704952</v>
      </c>
      <c r="H275" s="127" t="s">
        <v>1317</v>
      </c>
      <c r="I275" s="127">
        <v>135.90134426</v>
      </c>
      <c r="J275" s="127" t="s">
        <v>1317</v>
      </c>
      <c r="K275" s="127">
        <v>13.99076672</v>
      </c>
      <c r="L275" s="127" t="s">
        <v>1317</v>
      </c>
      <c r="M275" s="127" t="s">
        <v>1317</v>
      </c>
      <c r="N275" s="127">
        <v>1487.2717489101001</v>
      </c>
      <c r="O275" s="127" t="s">
        <v>1317</v>
      </c>
      <c r="P275" s="127" t="s">
        <v>1317</v>
      </c>
      <c r="Q275" s="127">
        <v>72.546372369479997</v>
      </c>
      <c r="R275" s="127" t="s">
        <v>1317</v>
      </c>
      <c r="S275" s="127">
        <v>1713.98952975</v>
      </c>
    </row>
    <row r="276" spans="1:19" ht="15" customHeight="1">
      <c r="A276" s="156">
        <v>270</v>
      </c>
      <c r="B276" s="146" t="s">
        <v>707</v>
      </c>
      <c r="C276" s="146" t="s">
        <v>1317</v>
      </c>
      <c r="D276" s="146" t="s">
        <v>1317</v>
      </c>
      <c r="E276" s="146" t="s">
        <v>1317</v>
      </c>
      <c r="F276" s="146" t="s">
        <v>1317</v>
      </c>
      <c r="G276" s="146" t="s">
        <v>1317</v>
      </c>
      <c r="H276" s="146" t="s">
        <v>1317</v>
      </c>
      <c r="I276" s="146">
        <v>8.9881262300000007</v>
      </c>
      <c r="J276" s="146" t="s">
        <v>1317</v>
      </c>
      <c r="K276" s="146" t="s">
        <v>1317</v>
      </c>
      <c r="L276" s="146" t="s">
        <v>1317</v>
      </c>
      <c r="M276" s="146">
        <v>20.966551446562001</v>
      </c>
      <c r="N276" s="146" t="s">
        <v>1317</v>
      </c>
      <c r="O276" s="146" t="s">
        <v>1317</v>
      </c>
      <c r="P276" s="146">
        <v>641.19126939343698</v>
      </c>
      <c r="Q276" s="146">
        <v>1036.63753406</v>
      </c>
      <c r="R276" s="146" t="s">
        <v>1317</v>
      </c>
      <c r="S276" s="146">
        <v>1707.783481129999</v>
      </c>
    </row>
    <row r="277" spans="1:19" s="7" customFormat="1" ht="15" customHeight="1">
      <c r="A277" s="155">
        <v>271</v>
      </c>
      <c r="B277" s="127" t="s">
        <v>326</v>
      </c>
      <c r="C277" s="127" t="s">
        <v>1317</v>
      </c>
      <c r="D277" s="127" t="s">
        <v>1317</v>
      </c>
      <c r="E277" s="127" t="s">
        <v>1317</v>
      </c>
      <c r="F277" s="127" t="s">
        <v>1317</v>
      </c>
      <c r="G277" s="127" t="s">
        <v>1317</v>
      </c>
      <c r="H277" s="127" t="s">
        <v>1317</v>
      </c>
      <c r="I277" s="127" t="s">
        <v>1317</v>
      </c>
      <c r="J277" s="127" t="s">
        <v>1317</v>
      </c>
      <c r="K277" s="127" t="s">
        <v>1317</v>
      </c>
      <c r="L277" s="127" t="s">
        <v>1317</v>
      </c>
      <c r="M277" s="127" t="s">
        <v>1317</v>
      </c>
      <c r="N277" s="127" t="s">
        <v>1317</v>
      </c>
      <c r="O277" s="127" t="s">
        <v>1317</v>
      </c>
      <c r="P277" s="127">
        <v>1441.6009631861998</v>
      </c>
      <c r="Q277" s="127">
        <v>247.01597490379899</v>
      </c>
      <c r="R277" s="127" t="s">
        <v>1317</v>
      </c>
      <c r="S277" s="127">
        <v>1688.6169380899987</v>
      </c>
    </row>
    <row r="278" spans="1:19" ht="15" customHeight="1">
      <c r="A278" s="156">
        <v>272</v>
      </c>
      <c r="B278" s="146" t="s">
        <v>1132</v>
      </c>
      <c r="C278" s="146" t="s">
        <v>1317</v>
      </c>
      <c r="D278" s="146">
        <v>3.526053480671</v>
      </c>
      <c r="E278" s="146" t="s">
        <v>1317</v>
      </c>
      <c r="F278" s="146" t="s">
        <v>1317</v>
      </c>
      <c r="G278" s="146" t="s">
        <v>1317</v>
      </c>
      <c r="H278" s="146" t="s">
        <v>1317</v>
      </c>
      <c r="I278" s="146">
        <v>108.03239844190399</v>
      </c>
      <c r="J278" s="146" t="s">
        <v>1317</v>
      </c>
      <c r="K278" s="146">
        <v>3.4841493121159997</v>
      </c>
      <c r="L278" s="146">
        <v>248.38209912956501</v>
      </c>
      <c r="M278" s="146">
        <v>3.3018063719190001</v>
      </c>
      <c r="N278" s="146">
        <v>7.297270021388</v>
      </c>
      <c r="O278" s="146" t="s">
        <v>1317</v>
      </c>
      <c r="P278" s="146" t="s">
        <v>1317</v>
      </c>
      <c r="Q278" s="146">
        <v>1301.099116232431</v>
      </c>
      <c r="R278" s="146" t="s">
        <v>1317</v>
      </c>
      <c r="S278" s="146">
        <v>1675.1228929899939</v>
      </c>
    </row>
    <row r="279" spans="1:19" s="7" customFormat="1" ht="15" customHeight="1">
      <c r="A279" s="155">
        <v>273</v>
      </c>
      <c r="B279" s="127" t="s">
        <v>759</v>
      </c>
      <c r="C279" s="127" t="s">
        <v>1317</v>
      </c>
      <c r="D279" s="127" t="s">
        <v>1317</v>
      </c>
      <c r="E279" s="127" t="s">
        <v>1317</v>
      </c>
      <c r="F279" s="127" t="s">
        <v>1317</v>
      </c>
      <c r="G279" s="127" t="s">
        <v>1317</v>
      </c>
      <c r="H279" s="127" t="s">
        <v>1317</v>
      </c>
      <c r="I279" s="127" t="s">
        <v>1317</v>
      </c>
      <c r="J279" s="127">
        <v>10.464478781226999</v>
      </c>
      <c r="K279" s="127">
        <v>27.427014246126998</v>
      </c>
      <c r="L279" s="127">
        <v>4.3520208629769996</v>
      </c>
      <c r="M279" s="127">
        <v>3.0942673510019998</v>
      </c>
      <c r="N279" s="127">
        <v>17.365773598285998</v>
      </c>
      <c r="O279" s="127" t="s">
        <v>1317</v>
      </c>
      <c r="P279" s="127">
        <v>259.33417822999996</v>
      </c>
      <c r="Q279" s="127">
        <v>1340.511916470376</v>
      </c>
      <c r="R279" s="127" t="s">
        <v>1317</v>
      </c>
      <c r="S279" s="127">
        <v>1662.549649539995</v>
      </c>
    </row>
    <row r="280" spans="1:19" ht="15" customHeight="1">
      <c r="A280" s="156">
        <v>274</v>
      </c>
      <c r="B280" s="146" t="s">
        <v>201</v>
      </c>
      <c r="C280" s="146" t="s">
        <v>1317</v>
      </c>
      <c r="D280" s="146" t="s">
        <v>1317</v>
      </c>
      <c r="E280" s="146" t="s">
        <v>1317</v>
      </c>
      <c r="F280" s="146" t="s">
        <v>1317</v>
      </c>
      <c r="G280" s="146" t="s">
        <v>1317</v>
      </c>
      <c r="H280" s="146" t="s">
        <v>1317</v>
      </c>
      <c r="I280" s="146">
        <v>233.19016945400699</v>
      </c>
      <c r="J280" s="146">
        <v>9.9679139999999999E-2</v>
      </c>
      <c r="K280" s="146">
        <v>56.423301356059</v>
      </c>
      <c r="L280" s="146">
        <v>309.73428445612399</v>
      </c>
      <c r="M280" s="146">
        <v>799.38183126380898</v>
      </c>
      <c r="N280" s="146">
        <v>167.43371087</v>
      </c>
      <c r="O280" s="146" t="s">
        <v>1317</v>
      </c>
      <c r="P280" s="146" t="s">
        <v>1317</v>
      </c>
      <c r="Q280" s="146">
        <v>94.349889730000001</v>
      </c>
      <c r="R280" s="146" t="s">
        <v>1317</v>
      </c>
      <c r="S280" s="146">
        <v>1660.6128662699991</v>
      </c>
    </row>
    <row r="281" spans="1:19" s="7" customFormat="1" ht="15" customHeight="1">
      <c r="A281" s="155">
        <v>275</v>
      </c>
      <c r="B281" s="127" t="s">
        <v>1391</v>
      </c>
      <c r="C281" s="127" t="s">
        <v>1317</v>
      </c>
      <c r="D281" s="127" t="s">
        <v>1317</v>
      </c>
      <c r="E281" s="127" t="s">
        <v>1317</v>
      </c>
      <c r="F281" s="127" t="s">
        <v>1317</v>
      </c>
      <c r="G281" s="127" t="s">
        <v>1317</v>
      </c>
      <c r="H281" s="127" t="s">
        <v>1317</v>
      </c>
      <c r="I281" s="127" t="s">
        <v>1317</v>
      </c>
      <c r="J281" s="127" t="s">
        <v>1317</v>
      </c>
      <c r="K281" s="127">
        <v>1569.3447099865371</v>
      </c>
      <c r="L281" s="127" t="s">
        <v>1317</v>
      </c>
      <c r="M281" s="127">
        <v>36.986855350795999</v>
      </c>
      <c r="N281" s="127">
        <v>31.556990983277</v>
      </c>
      <c r="O281" s="127" t="s">
        <v>1317</v>
      </c>
      <c r="P281" s="127" t="s">
        <v>1317</v>
      </c>
      <c r="Q281" s="127">
        <v>20.755645069386002</v>
      </c>
      <c r="R281" s="127" t="s">
        <v>1317</v>
      </c>
      <c r="S281" s="127">
        <v>1658.6442013899962</v>
      </c>
    </row>
    <row r="282" spans="1:19" ht="15" customHeight="1">
      <c r="A282" s="156">
        <v>276</v>
      </c>
      <c r="B282" s="146" t="s">
        <v>1372</v>
      </c>
      <c r="C282" s="146" t="s">
        <v>1317</v>
      </c>
      <c r="D282" s="146" t="s">
        <v>1317</v>
      </c>
      <c r="E282" s="146" t="s">
        <v>1317</v>
      </c>
      <c r="F282" s="146" t="s">
        <v>1317</v>
      </c>
      <c r="G282" s="146" t="s">
        <v>1317</v>
      </c>
      <c r="H282" s="146" t="s">
        <v>1317</v>
      </c>
      <c r="I282" s="146" t="s">
        <v>1317</v>
      </c>
      <c r="J282" s="146" t="s">
        <v>1317</v>
      </c>
      <c r="K282" s="146" t="s">
        <v>1317</v>
      </c>
      <c r="L282" s="146" t="s">
        <v>1317</v>
      </c>
      <c r="M282" s="146" t="s">
        <v>1317</v>
      </c>
      <c r="N282" s="146" t="s">
        <v>1317</v>
      </c>
      <c r="O282" s="146" t="s">
        <v>1317</v>
      </c>
      <c r="P282" s="146">
        <v>1323.30368116</v>
      </c>
      <c r="Q282" s="146">
        <v>315.65354794000001</v>
      </c>
      <c r="R282" s="146" t="s">
        <v>1317</v>
      </c>
      <c r="S282" s="146">
        <v>1638.9572290999999</v>
      </c>
    </row>
    <row r="283" spans="1:19" s="7" customFormat="1" ht="15" customHeight="1">
      <c r="A283" s="155">
        <v>277</v>
      </c>
      <c r="B283" s="127" t="s">
        <v>1037</v>
      </c>
      <c r="C283" s="127" t="s">
        <v>1317</v>
      </c>
      <c r="D283" s="127" t="s">
        <v>1317</v>
      </c>
      <c r="E283" s="127" t="s">
        <v>1317</v>
      </c>
      <c r="F283" s="127" t="s">
        <v>1317</v>
      </c>
      <c r="G283" s="127" t="s">
        <v>1317</v>
      </c>
      <c r="H283" s="127" t="s">
        <v>1317</v>
      </c>
      <c r="I283" s="127">
        <v>108.250376130999</v>
      </c>
      <c r="J283" s="127">
        <v>2.1114190600000002</v>
      </c>
      <c r="K283" s="127">
        <v>332.85653916607305</v>
      </c>
      <c r="L283" s="127">
        <v>291.25747763031296</v>
      </c>
      <c r="M283" s="127">
        <v>37.684516603573002</v>
      </c>
      <c r="N283" s="127" t="s">
        <v>1317</v>
      </c>
      <c r="O283" s="127" t="s">
        <v>1317</v>
      </c>
      <c r="P283" s="127">
        <v>90.39455658</v>
      </c>
      <c r="Q283" s="127">
        <v>661.44984448482592</v>
      </c>
      <c r="R283" s="127">
        <v>100.36572526520901</v>
      </c>
      <c r="S283" s="127">
        <v>1624.3704549209929</v>
      </c>
    </row>
    <row r="284" spans="1:19" ht="15" customHeight="1">
      <c r="A284" s="156">
        <v>278</v>
      </c>
      <c r="B284" s="146" t="s">
        <v>982</v>
      </c>
      <c r="C284" s="146" t="s">
        <v>1317</v>
      </c>
      <c r="D284" s="146" t="s">
        <v>1317</v>
      </c>
      <c r="E284" s="146" t="s">
        <v>1317</v>
      </c>
      <c r="F284" s="146" t="s">
        <v>1317</v>
      </c>
      <c r="G284" s="146" t="s">
        <v>1317</v>
      </c>
      <c r="H284" s="146" t="s">
        <v>1317</v>
      </c>
      <c r="I284" s="146">
        <v>330.69773562031196</v>
      </c>
      <c r="J284" s="146">
        <v>26.821108384652998</v>
      </c>
      <c r="K284" s="146">
        <v>198.207303378571</v>
      </c>
      <c r="L284" s="146">
        <v>8.5046647864999994</v>
      </c>
      <c r="M284" s="146">
        <v>16.92241221633984</v>
      </c>
      <c r="N284" s="146" t="s">
        <v>1317</v>
      </c>
      <c r="O284" s="146" t="s">
        <v>1317</v>
      </c>
      <c r="P284" s="146">
        <v>409.68396632618914</v>
      </c>
      <c r="Q284" s="146">
        <v>611.840899114428</v>
      </c>
      <c r="R284" s="146">
        <v>21.297789062998998</v>
      </c>
      <c r="S284" s="146">
        <v>1623.9758788899921</v>
      </c>
    </row>
    <row r="285" spans="1:19" s="7" customFormat="1" ht="15" customHeight="1">
      <c r="A285" s="155">
        <v>279</v>
      </c>
      <c r="B285" s="127" t="s">
        <v>1362</v>
      </c>
      <c r="C285" s="127" t="s">
        <v>1317</v>
      </c>
      <c r="D285" s="127" t="s">
        <v>1317</v>
      </c>
      <c r="E285" s="127" t="s">
        <v>1317</v>
      </c>
      <c r="F285" s="127" t="s">
        <v>1317</v>
      </c>
      <c r="G285" s="127" t="s">
        <v>1317</v>
      </c>
      <c r="H285" s="127" t="s">
        <v>1317</v>
      </c>
      <c r="I285" s="127" t="s">
        <v>1317</v>
      </c>
      <c r="J285" s="127" t="s">
        <v>1317</v>
      </c>
      <c r="K285" s="127">
        <v>42.564938234403002</v>
      </c>
      <c r="L285" s="127">
        <v>47.783472079999996</v>
      </c>
      <c r="M285" s="127">
        <v>1.4037443634260001</v>
      </c>
      <c r="N285" s="127">
        <v>1.0553891599999998</v>
      </c>
      <c r="O285" s="127" t="s">
        <v>1317</v>
      </c>
      <c r="P285" s="127" t="s">
        <v>1317</v>
      </c>
      <c r="Q285" s="127">
        <v>0.213708032168</v>
      </c>
      <c r="R285" s="127">
        <v>1508.21027454</v>
      </c>
      <c r="S285" s="127">
        <v>1601.2315264099971</v>
      </c>
    </row>
    <row r="286" spans="1:19" ht="15" customHeight="1">
      <c r="A286" s="156">
        <v>280</v>
      </c>
      <c r="B286" s="146" t="s">
        <v>995</v>
      </c>
      <c r="C286" s="146" t="s">
        <v>1317</v>
      </c>
      <c r="D286" s="146" t="s">
        <v>1317</v>
      </c>
      <c r="E286" s="146" t="s">
        <v>1317</v>
      </c>
      <c r="F286" s="146" t="s">
        <v>1317</v>
      </c>
      <c r="G286" s="146" t="s">
        <v>1317</v>
      </c>
      <c r="H286" s="146" t="s">
        <v>1317</v>
      </c>
      <c r="I286" s="146">
        <v>136.92401728000002</v>
      </c>
      <c r="J286" s="146" t="s">
        <v>1317</v>
      </c>
      <c r="K286" s="146">
        <v>660.62240783000004</v>
      </c>
      <c r="L286" s="146" t="s">
        <v>1317</v>
      </c>
      <c r="M286" s="146">
        <v>91.070455219999999</v>
      </c>
      <c r="N286" s="146" t="s">
        <v>1317</v>
      </c>
      <c r="O286" s="146" t="s">
        <v>1317</v>
      </c>
      <c r="P286" s="146" t="s">
        <v>1317</v>
      </c>
      <c r="Q286" s="146">
        <v>709.38125402000003</v>
      </c>
      <c r="R286" s="146" t="s">
        <v>1317</v>
      </c>
      <c r="S286" s="146">
        <v>1597.9981343500001</v>
      </c>
    </row>
    <row r="287" spans="1:19" s="7" customFormat="1" ht="15" customHeight="1">
      <c r="A287" s="155">
        <v>281</v>
      </c>
      <c r="B287" s="127" t="s">
        <v>323</v>
      </c>
      <c r="C287" s="127" t="s">
        <v>1317</v>
      </c>
      <c r="D287" s="127" t="s">
        <v>1317</v>
      </c>
      <c r="E287" s="127" t="s">
        <v>1317</v>
      </c>
      <c r="F287" s="127" t="s">
        <v>1317</v>
      </c>
      <c r="G287" s="127" t="s">
        <v>1317</v>
      </c>
      <c r="H287" s="127" t="s">
        <v>1317</v>
      </c>
      <c r="I287" s="127">
        <v>651.41811070000006</v>
      </c>
      <c r="J287" s="127" t="s">
        <v>1317</v>
      </c>
      <c r="K287" s="127" t="s">
        <v>1317</v>
      </c>
      <c r="L287" s="127" t="s">
        <v>1317</v>
      </c>
      <c r="M287" s="127" t="s">
        <v>1317</v>
      </c>
      <c r="N287" s="127" t="s">
        <v>1317</v>
      </c>
      <c r="O287" s="127" t="s">
        <v>1317</v>
      </c>
      <c r="P287" s="127" t="s">
        <v>1317</v>
      </c>
      <c r="Q287" s="127">
        <v>940.96239811999999</v>
      </c>
      <c r="R287" s="127" t="s">
        <v>1317</v>
      </c>
      <c r="S287" s="127">
        <v>1592.3805088200002</v>
      </c>
    </row>
    <row r="288" spans="1:19" ht="15" customHeight="1">
      <c r="A288" s="156">
        <v>282</v>
      </c>
      <c r="B288" s="146" t="s">
        <v>1149</v>
      </c>
      <c r="C288" s="146" t="s">
        <v>1317</v>
      </c>
      <c r="D288" s="146" t="s">
        <v>1317</v>
      </c>
      <c r="E288" s="146" t="s">
        <v>1317</v>
      </c>
      <c r="F288" s="146" t="s">
        <v>1317</v>
      </c>
      <c r="G288" s="146" t="s">
        <v>1317</v>
      </c>
      <c r="H288" s="146" t="s">
        <v>1317</v>
      </c>
      <c r="I288" s="146">
        <v>2.9607771611700002</v>
      </c>
      <c r="J288" s="146">
        <v>0.95889418999999998</v>
      </c>
      <c r="K288" s="146">
        <v>44.854399689338997</v>
      </c>
      <c r="L288" s="146">
        <v>4.4730120000000005E-2</v>
      </c>
      <c r="M288" s="146">
        <v>0.47357969999999999</v>
      </c>
      <c r="N288" s="146">
        <v>12.97361173</v>
      </c>
      <c r="O288" s="146" t="s">
        <v>1317</v>
      </c>
      <c r="P288" s="146" t="s">
        <v>1317</v>
      </c>
      <c r="Q288" s="146">
        <v>1323.6830454257199</v>
      </c>
      <c r="R288" s="146">
        <v>205.76914905377001</v>
      </c>
      <c r="S288" s="146">
        <v>1591.718187069999</v>
      </c>
    </row>
    <row r="289" spans="1:19" s="7" customFormat="1" ht="15" customHeight="1">
      <c r="A289" s="155">
        <v>283</v>
      </c>
      <c r="B289" s="127" t="s">
        <v>786</v>
      </c>
      <c r="C289" s="127" t="s">
        <v>1317</v>
      </c>
      <c r="D289" s="127" t="s">
        <v>1317</v>
      </c>
      <c r="E289" s="127" t="s">
        <v>1317</v>
      </c>
      <c r="F289" s="127" t="s">
        <v>1317</v>
      </c>
      <c r="G289" s="127" t="s">
        <v>1317</v>
      </c>
      <c r="H289" s="127" t="s">
        <v>1317</v>
      </c>
      <c r="I289" s="127">
        <v>350.90984362696099</v>
      </c>
      <c r="J289" s="127">
        <v>47.702499819434998</v>
      </c>
      <c r="K289" s="127">
        <v>524.17520874083607</v>
      </c>
      <c r="L289" s="127">
        <v>216.56500246033599</v>
      </c>
      <c r="M289" s="127">
        <v>66.044994976531001</v>
      </c>
      <c r="N289" s="127" t="s">
        <v>1317</v>
      </c>
      <c r="O289" s="127" t="s">
        <v>1317</v>
      </c>
      <c r="P289" s="127" t="s">
        <v>1317</v>
      </c>
      <c r="Q289" s="127">
        <v>381.616162105895</v>
      </c>
      <c r="R289" s="127" t="s">
        <v>1317</v>
      </c>
      <c r="S289" s="127">
        <v>1587.0137117299939</v>
      </c>
    </row>
    <row r="290" spans="1:19" ht="15" customHeight="1">
      <c r="A290" s="156">
        <v>284</v>
      </c>
      <c r="B290" s="146" t="s">
        <v>1389</v>
      </c>
      <c r="C290" s="146" t="s">
        <v>1317</v>
      </c>
      <c r="D290" s="146" t="s">
        <v>1317</v>
      </c>
      <c r="E290" s="146" t="s">
        <v>1317</v>
      </c>
      <c r="F290" s="146" t="s">
        <v>1317</v>
      </c>
      <c r="G290" s="146" t="s">
        <v>1317</v>
      </c>
      <c r="H290" s="146" t="s">
        <v>1317</v>
      </c>
      <c r="I290" s="146">
        <v>3.8489404700000001</v>
      </c>
      <c r="J290" s="146" t="s">
        <v>1317</v>
      </c>
      <c r="K290" s="146">
        <v>1.2789263399739998</v>
      </c>
      <c r="L290" s="146" t="s">
        <v>1317</v>
      </c>
      <c r="M290" s="146" t="s">
        <v>1317</v>
      </c>
      <c r="N290" s="146" t="s">
        <v>1317</v>
      </c>
      <c r="O290" s="146" t="s">
        <v>1317</v>
      </c>
      <c r="P290" s="146">
        <v>1355.8699885708479</v>
      </c>
      <c r="Q290" s="146">
        <v>223.61669532917699</v>
      </c>
      <c r="R290" s="146" t="s">
        <v>1317</v>
      </c>
      <c r="S290" s="146">
        <v>1584.6145507099989</v>
      </c>
    </row>
    <row r="291" spans="1:19" s="7" customFormat="1" ht="15" customHeight="1">
      <c r="A291" s="155">
        <v>285</v>
      </c>
      <c r="B291" s="127" t="s">
        <v>361</v>
      </c>
      <c r="C291" s="127" t="s">
        <v>1317</v>
      </c>
      <c r="D291" s="127" t="s">
        <v>1317</v>
      </c>
      <c r="E291" s="127" t="s">
        <v>1317</v>
      </c>
      <c r="F291" s="127" t="s">
        <v>1317</v>
      </c>
      <c r="G291" s="127" t="s">
        <v>1317</v>
      </c>
      <c r="H291" s="127" t="s">
        <v>1317</v>
      </c>
      <c r="I291" s="127">
        <v>118.30235742000001</v>
      </c>
      <c r="J291" s="127" t="s">
        <v>1317</v>
      </c>
      <c r="K291" s="127">
        <v>987.63128587730205</v>
      </c>
      <c r="L291" s="127">
        <v>19.465331352819</v>
      </c>
      <c r="M291" s="127">
        <v>25.709644810215</v>
      </c>
      <c r="N291" s="127">
        <v>237.99924803405801</v>
      </c>
      <c r="O291" s="127" t="s">
        <v>1317</v>
      </c>
      <c r="P291" s="127" t="s">
        <v>1317</v>
      </c>
      <c r="Q291" s="127">
        <v>153.06413297718098</v>
      </c>
      <c r="R291" s="127">
        <v>0.12619730842000002</v>
      </c>
      <c r="S291" s="127">
        <v>1542.2981977799948</v>
      </c>
    </row>
    <row r="292" spans="1:19" ht="15" customHeight="1">
      <c r="A292" s="156">
        <v>286</v>
      </c>
      <c r="B292" s="146" t="s">
        <v>388</v>
      </c>
      <c r="C292" s="146">
        <v>11.642442248261998</v>
      </c>
      <c r="D292" s="146">
        <v>405.306660336753</v>
      </c>
      <c r="E292" s="146" t="s">
        <v>1317</v>
      </c>
      <c r="F292" s="146" t="s">
        <v>1317</v>
      </c>
      <c r="G292" s="146" t="s">
        <v>1317</v>
      </c>
      <c r="H292" s="146" t="s">
        <v>1317</v>
      </c>
      <c r="I292" s="146" t="s">
        <v>1317</v>
      </c>
      <c r="J292" s="146">
        <v>1.652366739753</v>
      </c>
      <c r="K292" s="146">
        <v>96.983336730403011</v>
      </c>
      <c r="L292" s="146" t="s">
        <v>1317</v>
      </c>
      <c r="M292" s="146">
        <v>15.718001268764</v>
      </c>
      <c r="N292" s="146" t="s">
        <v>1317</v>
      </c>
      <c r="O292" s="146" t="s">
        <v>1317</v>
      </c>
      <c r="P292" s="146">
        <v>208.923100766044</v>
      </c>
      <c r="Q292" s="146">
        <v>765.52206039199098</v>
      </c>
      <c r="R292" s="146">
        <v>13.219188708026</v>
      </c>
      <c r="S292" s="146">
        <v>1518.967157189996</v>
      </c>
    </row>
    <row r="293" spans="1:19" s="7" customFormat="1" ht="15" customHeight="1">
      <c r="A293" s="155">
        <v>287</v>
      </c>
      <c r="B293" s="127" t="s">
        <v>1054</v>
      </c>
      <c r="C293" s="127" t="s">
        <v>1317</v>
      </c>
      <c r="D293" s="127" t="s">
        <v>1317</v>
      </c>
      <c r="E293" s="127" t="s">
        <v>1317</v>
      </c>
      <c r="F293" s="127" t="s">
        <v>1317</v>
      </c>
      <c r="G293" s="127">
        <v>129.54279468000001</v>
      </c>
      <c r="H293" s="127" t="s">
        <v>1317</v>
      </c>
      <c r="I293" s="127" t="s">
        <v>1317</v>
      </c>
      <c r="J293" s="127" t="s">
        <v>1317</v>
      </c>
      <c r="K293" s="127">
        <v>174.40138124999999</v>
      </c>
      <c r="L293" s="127" t="s">
        <v>1317</v>
      </c>
      <c r="M293" s="127" t="s">
        <v>1317</v>
      </c>
      <c r="N293" s="127">
        <v>889.22546256048997</v>
      </c>
      <c r="O293" s="127" t="s">
        <v>1317</v>
      </c>
      <c r="P293" s="127" t="s">
        <v>1317</v>
      </c>
      <c r="Q293" s="127">
        <v>254.73878878195001</v>
      </c>
      <c r="R293" s="127">
        <v>30.714903777469001</v>
      </c>
      <c r="S293" s="127">
        <v>1478.623331049909</v>
      </c>
    </row>
    <row r="294" spans="1:19" ht="15" customHeight="1">
      <c r="A294" s="156">
        <v>288</v>
      </c>
      <c r="B294" s="146" t="s">
        <v>696</v>
      </c>
      <c r="C294" s="146">
        <v>7.1909999943999992E-2</v>
      </c>
      <c r="D294" s="146">
        <v>145.53699988861999</v>
      </c>
      <c r="E294" s="146" t="s">
        <v>1317</v>
      </c>
      <c r="F294" s="146" t="s">
        <v>1317</v>
      </c>
      <c r="G294" s="146" t="s">
        <v>1317</v>
      </c>
      <c r="H294" s="146" t="s">
        <v>1317</v>
      </c>
      <c r="I294" s="146" t="s">
        <v>1317</v>
      </c>
      <c r="J294" s="146" t="s">
        <v>1317</v>
      </c>
      <c r="K294" s="146">
        <v>10.524119991945</v>
      </c>
      <c r="L294" s="146" t="s">
        <v>1317</v>
      </c>
      <c r="M294" s="146">
        <v>3.4593199973519999</v>
      </c>
      <c r="N294" s="146">
        <v>684.44954947619101</v>
      </c>
      <c r="O294" s="146" t="s">
        <v>1317</v>
      </c>
      <c r="P294" s="146" t="s">
        <v>1317</v>
      </c>
      <c r="Q294" s="146">
        <v>619.14008952617201</v>
      </c>
      <c r="R294" s="146">
        <v>0.29820999977099999</v>
      </c>
      <c r="S294" s="146">
        <v>1463.480198879995</v>
      </c>
    </row>
    <row r="295" spans="1:19" s="7" customFormat="1" ht="15" customHeight="1">
      <c r="A295" s="155">
        <v>289</v>
      </c>
      <c r="B295" s="127" t="s">
        <v>222</v>
      </c>
      <c r="C295" s="127" t="s">
        <v>1317</v>
      </c>
      <c r="D295" s="127" t="s">
        <v>1317</v>
      </c>
      <c r="E295" s="127" t="s">
        <v>1317</v>
      </c>
      <c r="F295" s="127" t="s">
        <v>1317</v>
      </c>
      <c r="G295" s="127" t="s">
        <v>1317</v>
      </c>
      <c r="H295" s="127" t="s">
        <v>1317</v>
      </c>
      <c r="I295" s="127" t="s">
        <v>1317</v>
      </c>
      <c r="J295" s="127" t="s">
        <v>1317</v>
      </c>
      <c r="K295" s="127">
        <v>1429.7043690923099</v>
      </c>
      <c r="L295" s="127" t="s">
        <v>1317</v>
      </c>
      <c r="M295" s="127">
        <v>0.25650000065299999</v>
      </c>
      <c r="N295" s="127">
        <v>3.281160418432</v>
      </c>
      <c r="O295" s="127" t="s">
        <v>1317</v>
      </c>
      <c r="P295" s="127" t="s">
        <v>1317</v>
      </c>
      <c r="Q295" s="127">
        <v>16.362369878601001</v>
      </c>
      <c r="R295" s="127" t="s">
        <v>1317</v>
      </c>
      <c r="S295" s="127">
        <v>1449.6043993899957</v>
      </c>
    </row>
    <row r="296" spans="1:19" ht="15" customHeight="1">
      <c r="A296" s="156">
        <v>290</v>
      </c>
      <c r="B296" s="146" t="s">
        <v>1040</v>
      </c>
      <c r="C296" s="146" t="s">
        <v>1317</v>
      </c>
      <c r="D296" s="146" t="s">
        <v>1317</v>
      </c>
      <c r="E296" s="146" t="s">
        <v>1317</v>
      </c>
      <c r="F296" s="146" t="s">
        <v>1317</v>
      </c>
      <c r="G296" s="146" t="s">
        <v>1317</v>
      </c>
      <c r="H296" s="146" t="s">
        <v>1317</v>
      </c>
      <c r="I296" s="146" t="s">
        <v>1317</v>
      </c>
      <c r="J296" s="146" t="s">
        <v>1317</v>
      </c>
      <c r="K296" s="146">
        <v>1433.92705456</v>
      </c>
      <c r="L296" s="146" t="s">
        <v>1317</v>
      </c>
      <c r="M296" s="146" t="s">
        <v>1317</v>
      </c>
      <c r="N296" s="146">
        <v>6.8506603099999994</v>
      </c>
      <c r="O296" s="146" t="s">
        <v>1317</v>
      </c>
      <c r="P296" s="146" t="s">
        <v>1317</v>
      </c>
      <c r="Q296" s="146" t="s">
        <v>1317</v>
      </c>
      <c r="R296" s="146" t="s">
        <v>1317</v>
      </c>
      <c r="S296" s="146">
        <v>1440.77771487</v>
      </c>
    </row>
    <row r="297" spans="1:19" s="7" customFormat="1" ht="15" customHeight="1">
      <c r="A297" s="155">
        <v>291</v>
      </c>
      <c r="B297" s="127" t="s">
        <v>266</v>
      </c>
      <c r="C297" s="127">
        <v>18.454374096559</v>
      </c>
      <c r="D297" s="127" t="s">
        <v>1317</v>
      </c>
      <c r="E297" s="127" t="s">
        <v>1317</v>
      </c>
      <c r="F297" s="127">
        <v>127.28382473514</v>
      </c>
      <c r="G297" s="127" t="s">
        <v>1317</v>
      </c>
      <c r="H297" s="127" t="s">
        <v>1317</v>
      </c>
      <c r="I297" s="127">
        <v>1.1460673628090001</v>
      </c>
      <c r="J297" s="127" t="s">
        <v>1317</v>
      </c>
      <c r="K297" s="127">
        <v>243.20024144430801</v>
      </c>
      <c r="L297" s="127">
        <v>8.3507374724190004</v>
      </c>
      <c r="M297" s="127">
        <v>45.378446319519</v>
      </c>
      <c r="N297" s="127">
        <v>295.47629653421598</v>
      </c>
      <c r="O297" s="127" t="s">
        <v>1317</v>
      </c>
      <c r="P297" s="127">
        <v>3.426383843769</v>
      </c>
      <c r="Q297" s="127">
        <v>364.59942342015802</v>
      </c>
      <c r="R297" s="127">
        <v>331.90218032109397</v>
      </c>
      <c r="S297" s="127">
        <v>1439.217975549991</v>
      </c>
    </row>
    <row r="298" spans="1:19" ht="15" customHeight="1">
      <c r="A298" s="156">
        <v>292</v>
      </c>
      <c r="B298" s="146" t="s">
        <v>947</v>
      </c>
      <c r="C298" s="146" t="s">
        <v>1317</v>
      </c>
      <c r="D298" s="146" t="s">
        <v>1317</v>
      </c>
      <c r="E298" s="146" t="s">
        <v>1317</v>
      </c>
      <c r="F298" s="146" t="s">
        <v>1317</v>
      </c>
      <c r="G298" s="146" t="s">
        <v>1317</v>
      </c>
      <c r="H298" s="146" t="s">
        <v>1317</v>
      </c>
      <c r="I298" s="146" t="s">
        <v>1317</v>
      </c>
      <c r="J298" s="146" t="s">
        <v>1317</v>
      </c>
      <c r="K298" s="146">
        <v>178.16176062884</v>
      </c>
      <c r="L298" s="146" t="s">
        <v>1317</v>
      </c>
      <c r="M298" s="146" t="s">
        <v>1317</v>
      </c>
      <c r="N298" s="146" t="s">
        <v>1317</v>
      </c>
      <c r="O298" s="146" t="s">
        <v>1317</v>
      </c>
      <c r="P298" s="146" t="s">
        <v>1317</v>
      </c>
      <c r="Q298" s="146">
        <v>45.122768448399995</v>
      </c>
      <c r="R298" s="146">
        <v>1198.4525690027599</v>
      </c>
      <c r="S298" s="146">
        <v>1421.7370980799999</v>
      </c>
    </row>
    <row r="299" spans="1:19" s="7" customFormat="1" ht="15" customHeight="1">
      <c r="A299" s="155">
        <v>293</v>
      </c>
      <c r="B299" s="127" t="s">
        <v>785</v>
      </c>
      <c r="C299" s="127" t="s">
        <v>1317</v>
      </c>
      <c r="D299" s="127" t="s">
        <v>1317</v>
      </c>
      <c r="E299" s="127" t="s">
        <v>1317</v>
      </c>
      <c r="F299" s="127">
        <v>70.372230376600001</v>
      </c>
      <c r="G299" s="127" t="s">
        <v>1317</v>
      </c>
      <c r="H299" s="127" t="s">
        <v>1317</v>
      </c>
      <c r="I299" s="127">
        <v>63.477073125774005</v>
      </c>
      <c r="J299" s="127" t="s">
        <v>1317</v>
      </c>
      <c r="K299" s="127">
        <v>1117.3404934258231</v>
      </c>
      <c r="L299" s="127">
        <v>1.30644258929</v>
      </c>
      <c r="M299" s="127">
        <v>1.02101842936</v>
      </c>
      <c r="N299" s="127" t="s">
        <v>1317</v>
      </c>
      <c r="O299" s="127" t="s">
        <v>1317</v>
      </c>
      <c r="P299" s="127">
        <v>84.716890239999998</v>
      </c>
      <c r="Q299" s="127">
        <v>53.439762819747997</v>
      </c>
      <c r="R299" s="127">
        <v>7.27186925</v>
      </c>
      <c r="S299" s="127">
        <v>1398.9457802565951</v>
      </c>
    </row>
    <row r="300" spans="1:19" ht="15" customHeight="1">
      <c r="A300" s="156">
        <v>294</v>
      </c>
      <c r="B300" s="146" t="s">
        <v>935</v>
      </c>
      <c r="C300" s="146" t="s">
        <v>1317</v>
      </c>
      <c r="D300" s="146" t="s">
        <v>1317</v>
      </c>
      <c r="E300" s="146" t="s">
        <v>1317</v>
      </c>
      <c r="F300" s="146" t="s">
        <v>1317</v>
      </c>
      <c r="G300" s="146" t="s">
        <v>1317</v>
      </c>
      <c r="H300" s="146" t="s">
        <v>1317</v>
      </c>
      <c r="I300" s="146">
        <v>530.46110490694502</v>
      </c>
      <c r="J300" s="146" t="s">
        <v>1317</v>
      </c>
      <c r="K300" s="146">
        <v>14.318350421596</v>
      </c>
      <c r="L300" s="146">
        <v>76.539874018755995</v>
      </c>
      <c r="M300" s="146">
        <v>369.90684560287201</v>
      </c>
      <c r="N300" s="146">
        <v>285.10926252324998</v>
      </c>
      <c r="O300" s="146" t="s">
        <v>1317</v>
      </c>
      <c r="P300" s="146" t="s">
        <v>1317</v>
      </c>
      <c r="Q300" s="146">
        <v>102.990710456573</v>
      </c>
      <c r="R300" s="146" t="s">
        <v>1317</v>
      </c>
      <c r="S300" s="146">
        <v>1379.326147929992</v>
      </c>
    </row>
    <row r="301" spans="1:19" s="7" customFormat="1" ht="15" customHeight="1">
      <c r="A301" s="155">
        <v>295</v>
      </c>
      <c r="B301" s="127" t="s">
        <v>921</v>
      </c>
      <c r="C301" s="127" t="s">
        <v>1317</v>
      </c>
      <c r="D301" s="127" t="s">
        <v>1317</v>
      </c>
      <c r="E301" s="127" t="s">
        <v>1317</v>
      </c>
      <c r="F301" s="127" t="s">
        <v>1317</v>
      </c>
      <c r="G301" s="127" t="s">
        <v>1317</v>
      </c>
      <c r="H301" s="127" t="s">
        <v>1317</v>
      </c>
      <c r="I301" s="127">
        <v>229.560986040247</v>
      </c>
      <c r="J301" s="127">
        <v>335.10128766040299</v>
      </c>
      <c r="K301" s="127" t="s">
        <v>1317</v>
      </c>
      <c r="L301" s="127">
        <v>333.051704136627</v>
      </c>
      <c r="M301" s="127" t="s">
        <v>1317</v>
      </c>
      <c r="N301" s="127" t="s">
        <v>1317</v>
      </c>
      <c r="O301" s="127" t="s">
        <v>1317</v>
      </c>
      <c r="P301" s="127" t="s">
        <v>1317</v>
      </c>
      <c r="Q301" s="127">
        <v>476.29807678271504</v>
      </c>
      <c r="R301" s="127">
        <v>2.4386065600009998</v>
      </c>
      <c r="S301" s="127">
        <v>1376.4506611799929</v>
      </c>
    </row>
    <row r="302" spans="1:19" ht="15" customHeight="1">
      <c r="A302" s="156">
        <v>296</v>
      </c>
      <c r="B302" s="146" t="s">
        <v>667</v>
      </c>
      <c r="C302" s="146" t="s">
        <v>1317</v>
      </c>
      <c r="D302" s="146" t="s">
        <v>1317</v>
      </c>
      <c r="E302" s="146" t="s">
        <v>1317</v>
      </c>
      <c r="F302" s="146">
        <v>7.5591058949200001</v>
      </c>
      <c r="G302" s="146">
        <v>96.394627535080005</v>
      </c>
      <c r="H302" s="146" t="s">
        <v>1317</v>
      </c>
      <c r="I302" s="146">
        <v>435.68537195506104</v>
      </c>
      <c r="J302" s="146" t="s">
        <v>1317</v>
      </c>
      <c r="K302" s="146">
        <v>552.2692013054201</v>
      </c>
      <c r="L302" s="146">
        <v>2.2891000150930001</v>
      </c>
      <c r="M302" s="146">
        <v>11.334169675390999</v>
      </c>
      <c r="N302" s="146">
        <v>11.392689903814999</v>
      </c>
      <c r="O302" s="146" t="s">
        <v>1317</v>
      </c>
      <c r="P302" s="146">
        <v>64.439082209999995</v>
      </c>
      <c r="Q302" s="146">
        <v>187.19708727521601</v>
      </c>
      <c r="R302" s="146" t="s">
        <v>1317</v>
      </c>
      <c r="S302" s="146">
        <v>1368.560435769996</v>
      </c>
    </row>
    <row r="303" spans="1:19" s="7" customFormat="1" ht="15" customHeight="1">
      <c r="A303" s="155">
        <v>297</v>
      </c>
      <c r="B303" s="127" t="s">
        <v>764</v>
      </c>
      <c r="C303" s="127" t="s">
        <v>1317</v>
      </c>
      <c r="D303" s="127" t="s">
        <v>1317</v>
      </c>
      <c r="E303" s="127" t="s">
        <v>1317</v>
      </c>
      <c r="F303" s="127">
        <v>4.84188989</v>
      </c>
      <c r="G303" s="127">
        <v>1026.0592873799999</v>
      </c>
      <c r="H303" s="127" t="s">
        <v>1317</v>
      </c>
      <c r="I303" s="127">
        <v>105.926872732617</v>
      </c>
      <c r="J303" s="127" t="s">
        <v>1317</v>
      </c>
      <c r="K303" s="127">
        <v>26.887877140000001</v>
      </c>
      <c r="L303" s="127">
        <v>6.7566212057239996</v>
      </c>
      <c r="M303" s="127">
        <v>6.1169512287519998</v>
      </c>
      <c r="N303" s="127">
        <v>112.248156133199</v>
      </c>
      <c r="O303" s="127" t="s">
        <v>1317</v>
      </c>
      <c r="P303" s="127" t="s">
        <v>1317</v>
      </c>
      <c r="Q303" s="127">
        <v>71.112028889704007</v>
      </c>
      <c r="R303" s="127" t="s">
        <v>1317</v>
      </c>
      <c r="S303" s="127">
        <v>1359.9496845999961</v>
      </c>
    </row>
    <row r="304" spans="1:19" ht="15" customHeight="1">
      <c r="A304" s="156">
        <v>298</v>
      </c>
      <c r="B304" s="146" t="s">
        <v>765</v>
      </c>
      <c r="C304" s="146" t="s">
        <v>1317</v>
      </c>
      <c r="D304" s="146" t="s">
        <v>1317</v>
      </c>
      <c r="E304" s="146" t="s">
        <v>1317</v>
      </c>
      <c r="F304" s="146" t="s">
        <v>1317</v>
      </c>
      <c r="G304" s="146" t="s">
        <v>1317</v>
      </c>
      <c r="H304" s="146" t="s">
        <v>1317</v>
      </c>
      <c r="I304" s="146">
        <v>24.312695933561002</v>
      </c>
      <c r="J304" s="146" t="s">
        <v>1317</v>
      </c>
      <c r="K304" s="146">
        <v>36.927288970086998</v>
      </c>
      <c r="L304" s="146" t="s">
        <v>1317</v>
      </c>
      <c r="M304" s="146" t="s">
        <v>1317</v>
      </c>
      <c r="N304" s="146" t="s">
        <v>1317</v>
      </c>
      <c r="O304" s="146" t="s">
        <v>1317</v>
      </c>
      <c r="P304" s="146">
        <v>797.57219960573696</v>
      </c>
      <c r="Q304" s="146">
        <v>489.78892116061297</v>
      </c>
      <c r="R304" s="146">
        <v>1.23825143</v>
      </c>
      <c r="S304" s="146">
        <v>1349.8393570999979</v>
      </c>
    </row>
    <row r="305" spans="1:19" s="7" customFormat="1" ht="15" customHeight="1">
      <c r="A305" s="155">
        <v>299</v>
      </c>
      <c r="B305" s="127" t="s">
        <v>747</v>
      </c>
      <c r="C305" s="127" t="s">
        <v>1317</v>
      </c>
      <c r="D305" s="127" t="s">
        <v>1317</v>
      </c>
      <c r="E305" s="127" t="s">
        <v>1317</v>
      </c>
      <c r="F305" s="127">
        <v>50.914584326567002</v>
      </c>
      <c r="G305" s="127">
        <v>2.6524714981689996</v>
      </c>
      <c r="H305" s="127" t="s">
        <v>1317</v>
      </c>
      <c r="I305" s="127">
        <v>45.726817229385006</v>
      </c>
      <c r="J305" s="127">
        <v>9.2656957899999988</v>
      </c>
      <c r="K305" s="127">
        <v>69.248638582078996</v>
      </c>
      <c r="L305" s="127">
        <v>4.6671808233999995E-2</v>
      </c>
      <c r="M305" s="127">
        <v>51.899112271398003</v>
      </c>
      <c r="N305" s="127">
        <v>222.39252856716999</v>
      </c>
      <c r="O305" s="127" t="s">
        <v>1317</v>
      </c>
      <c r="P305" s="127">
        <v>2.5756532340899998</v>
      </c>
      <c r="Q305" s="127">
        <v>807.44304203491401</v>
      </c>
      <c r="R305" s="127">
        <v>80.970549647987994</v>
      </c>
      <c r="S305" s="127">
        <v>1343.135764989994</v>
      </c>
    </row>
    <row r="306" spans="1:19" ht="15" customHeight="1">
      <c r="A306" s="156">
        <v>300</v>
      </c>
      <c r="B306" s="146" t="s">
        <v>632</v>
      </c>
      <c r="C306" s="146">
        <v>6.5058871749400007</v>
      </c>
      <c r="D306" s="146">
        <v>11.56016990354</v>
      </c>
      <c r="E306" s="146" t="s">
        <v>1317</v>
      </c>
      <c r="F306" s="146">
        <v>19.584012953948999</v>
      </c>
      <c r="G306" s="146">
        <v>71.686973322162999</v>
      </c>
      <c r="H306" s="146" t="s">
        <v>1317</v>
      </c>
      <c r="I306" s="146">
        <v>4.4060353423499992</v>
      </c>
      <c r="J306" s="146" t="s">
        <v>1317</v>
      </c>
      <c r="K306" s="146">
        <v>286.71539968563997</v>
      </c>
      <c r="L306" s="146">
        <v>2.26848385634</v>
      </c>
      <c r="M306" s="146">
        <v>0.56278463875999996</v>
      </c>
      <c r="N306" s="146">
        <v>119.52119776388</v>
      </c>
      <c r="O306" s="146" t="s">
        <v>1317</v>
      </c>
      <c r="P306" s="146">
        <v>1.3842146016200001</v>
      </c>
      <c r="Q306" s="146">
        <v>190.31213131482602</v>
      </c>
      <c r="R306" s="146">
        <v>608.60428048199003</v>
      </c>
      <c r="S306" s="146">
        <v>1323.1115710399981</v>
      </c>
    </row>
    <row r="307" spans="1:19" s="7" customFormat="1" ht="15" customHeight="1">
      <c r="A307" s="155">
        <v>301</v>
      </c>
      <c r="B307" s="127" t="s">
        <v>650</v>
      </c>
      <c r="C307" s="127" t="s">
        <v>1317</v>
      </c>
      <c r="D307" s="127" t="s">
        <v>1317</v>
      </c>
      <c r="E307" s="127" t="s">
        <v>1317</v>
      </c>
      <c r="F307" s="127" t="s">
        <v>1317</v>
      </c>
      <c r="G307" s="127" t="s">
        <v>1317</v>
      </c>
      <c r="H307" s="127" t="s">
        <v>1317</v>
      </c>
      <c r="I307" s="127">
        <v>1.56969418024</v>
      </c>
      <c r="J307" s="127" t="s">
        <v>1317</v>
      </c>
      <c r="K307" s="127">
        <v>1247.10391038587</v>
      </c>
      <c r="L307" s="127">
        <v>11.479181951729</v>
      </c>
      <c r="M307" s="127">
        <v>0.77752189745</v>
      </c>
      <c r="N307" s="127">
        <v>28.162353308829999</v>
      </c>
      <c r="O307" s="127" t="s">
        <v>1317</v>
      </c>
      <c r="P307" s="127" t="s">
        <v>1317</v>
      </c>
      <c r="Q307" s="127">
        <v>29.9111104419</v>
      </c>
      <c r="R307" s="127">
        <v>2.1343974739789999</v>
      </c>
      <c r="S307" s="127">
        <v>1321.1381696399983</v>
      </c>
    </row>
    <row r="308" spans="1:19" ht="15" customHeight="1">
      <c r="A308" s="156">
        <v>302</v>
      </c>
      <c r="B308" s="146" t="s">
        <v>183</v>
      </c>
      <c r="C308" s="146" t="s">
        <v>1317</v>
      </c>
      <c r="D308" s="146">
        <v>40.124995086089996</v>
      </c>
      <c r="E308" s="146" t="s">
        <v>1317</v>
      </c>
      <c r="F308" s="146">
        <v>44.677197903189999</v>
      </c>
      <c r="G308" s="146">
        <v>80.260420329189998</v>
      </c>
      <c r="H308" s="146" t="s">
        <v>1317</v>
      </c>
      <c r="I308" s="146">
        <v>14.30884353744</v>
      </c>
      <c r="J308" s="146" t="s">
        <v>1317</v>
      </c>
      <c r="K308" s="146">
        <v>120.70799852826899</v>
      </c>
      <c r="L308" s="146">
        <v>4.08208119758</v>
      </c>
      <c r="M308" s="146">
        <v>1.5114334912189999</v>
      </c>
      <c r="N308" s="146">
        <v>109.33381683409</v>
      </c>
      <c r="O308" s="146" t="s">
        <v>1317</v>
      </c>
      <c r="P308" s="146">
        <v>24.240100693510001</v>
      </c>
      <c r="Q308" s="146">
        <v>263.68361304387304</v>
      </c>
      <c r="R308" s="146">
        <v>615.96256459554399</v>
      </c>
      <c r="S308" s="146">
        <v>1318.8930652399949</v>
      </c>
    </row>
    <row r="309" spans="1:19" s="7" customFormat="1" ht="15" customHeight="1">
      <c r="A309" s="155">
        <v>303</v>
      </c>
      <c r="B309" s="127" t="s">
        <v>1002</v>
      </c>
      <c r="C309" s="127" t="s">
        <v>1317</v>
      </c>
      <c r="D309" s="127" t="s">
        <v>1317</v>
      </c>
      <c r="E309" s="127" t="s">
        <v>1317</v>
      </c>
      <c r="F309" s="127" t="s">
        <v>1317</v>
      </c>
      <c r="G309" s="127" t="s">
        <v>1317</v>
      </c>
      <c r="H309" s="127" t="s">
        <v>1317</v>
      </c>
      <c r="I309" s="127" t="s">
        <v>1317</v>
      </c>
      <c r="J309" s="127" t="s">
        <v>1317</v>
      </c>
      <c r="K309" s="127" t="s">
        <v>1317</v>
      </c>
      <c r="L309" s="127" t="s">
        <v>1317</v>
      </c>
      <c r="M309" s="127">
        <v>986.94579274</v>
      </c>
      <c r="N309" s="127" t="s">
        <v>1317</v>
      </c>
      <c r="O309" s="127" t="s">
        <v>1317</v>
      </c>
      <c r="P309" s="127" t="s">
        <v>1317</v>
      </c>
      <c r="Q309" s="127">
        <v>330.65105112999998</v>
      </c>
      <c r="R309" s="127" t="s">
        <v>1317</v>
      </c>
      <c r="S309" s="127">
        <v>1317.5968438699999</v>
      </c>
    </row>
    <row r="310" spans="1:19" ht="15" customHeight="1">
      <c r="A310" s="156">
        <v>304</v>
      </c>
      <c r="B310" s="146" t="s">
        <v>1121</v>
      </c>
      <c r="C310" s="146" t="s">
        <v>1317</v>
      </c>
      <c r="D310" s="146" t="s">
        <v>1317</v>
      </c>
      <c r="E310" s="146" t="s">
        <v>1317</v>
      </c>
      <c r="F310" s="146">
        <v>781.37653620000003</v>
      </c>
      <c r="G310" s="146" t="s">
        <v>1317</v>
      </c>
      <c r="H310" s="146" t="s">
        <v>1317</v>
      </c>
      <c r="I310" s="146" t="s">
        <v>1317</v>
      </c>
      <c r="J310" s="146" t="s">
        <v>1317</v>
      </c>
      <c r="K310" s="146">
        <v>521.79741117000003</v>
      </c>
      <c r="L310" s="146" t="s">
        <v>1317</v>
      </c>
      <c r="M310" s="146" t="s">
        <v>1317</v>
      </c>
      <c r="N310" s="146" t="s">
        <v>1317</v>
      </c>
      <c r="O310" s="146" t="s">
        <v>1317</v>
      </c>
      <c r="P310" s="146" t="s">
        <v>1317</v>
      </c>
      <c r="Q310" s="146" t="s">
        <v>1317</v>
      </c>
      <c r="R310" s="146" t="s">
        <v>1317</v>
      </c>
      <c r="S310" s="146">
        <v>1303.17394737</v>
      </c>
    </row>
    <row r="311" spans="1:19" s="7" customFormat="1" ht="15" customHeight="1">
      <c r="A311" s="155">
        <v>305</v>
      </c>
      <c r="B311" s="127" t="s">
        <v>300</v>
      </c>
      <c r="C311" s="127" t="s">
        <v>1317</v>
      </c>
      <c r="D311" s="127" t="s">
        <v>1317</v>
      </c>
      <c r="E311" s="127" t="s">
        <v>1317</v>
      </c>
      <c r="F311" s="127" t="s">
        <v>1317</v>
      </c>
      <c r="G311" s="127" t="s">
        <v>1317</v>
      </c>
      <c r="H311" s="127" t="s">
        <v>1317</v>
      </c>
      <c r="I311" s="127" t="s">
        <v>1317</v>
      </c>
      <c r="J311" s="127" t="s">
        <v>1317</v>
      </c>
      <c r="K311" s="127">
        <v>658.39216671892495</v>
      </c>
      <c r="L311" s="127">
        <v>12.23031295</v>
      </c>
      <c r="M311" s="127">
        <v>47.380210699065998</v>
      </c>
      <c r="N311" s="127">
        <v>317.94023688439296</v>
      </c>
      <c r="O311" s="127" t="s">
        <v>1317</v>
      </c>
      <c r="P311" s="127" t="s">
        <v>1317</v>
      </c>
      <c r="Q311" s="127">
        <v>264.74128199760401</v>
      </c>
      <c r="R311" s="127">
        <v>0.64944743999999999</v>
      </c>
      <c r="S311" s="127">
        <v>1301.3336566899877</v>
      </c>
    </row>
    <row r="312" spans="1:19" ht="15" customHeight="1">
      <c r="A312" s="156">
        <v>306</v>
      </c>
      <c r="B312" s="146" t="s">
        <v>681</v>
      </c>
      <c r="C312" s="146" t="s">
        <v>1317</v>
      </c>
      <c r="D312" s="146" t="s">
        <v>1317</v>
      </c>
      <c r="E312" s="146" t="s">
        <v>1317</v>
      </c>
      <c r="F312" s="146" t="s">
        <v>1317</v>
      </c>
      <c r="G312" s="146" t="s">
        <v>1317</v>
      </c>
      <c r="H312" s="146" t="s">
        <v>1317</v>
      </c>
      <c r="I312" s="146" t="s">
        <v>1317</v>
      </c>
      <c r="J312" s="146" t="s">
        <v>1317</v>
      </c>
      <c r="K312" s="146" t="s">
        <v>1317</v>
      </c>
      <c r="L312" s="146" t="s">
        <v>1317</v>
      </c>
      <c r="M312" s="146" t="s">
        <v>1317</v>
      </c>
      <c r="N312" s="146">
        <v>123.40847973000001</v>
      </c>
      <c r="O312" s="146" t="s">
        <v>1317</v>
      </c>
      <c r="P312" s="146">
        <v>1162.0054046199998</v>
      </c>
      <c r="Q312" s="146" t="s">
        <v>1317</v>
      </c>
      <c r="R312" s="146" t="s">
        <v>1317</v>
      </c>
      <c r="S312" s="146">
        <v>1285.4138843499998</v>
      </c>
    </row>
    <row r="313" spans="1:19" s="7" customFormat="1" ht="15" customHeight="1">
      <c r="A313" s="155">
        <v>307</v>
      </c>
      <c r="B313" s="127" t="s">
        <v>41</v>
      </c>
      <c r="C313" s="127" t="s">
        <v>1317</v>
      </c>
      <c r="D313" s="127" t="s">
        <v>1317</v>
      </c>
      <c r="E313" s="127" t="s">
        <v>1317</v>
      </c>
      <c r="F313" s="127" t="s">
        <v>1317</v>
      </c>
      <c r="G313" s="127" t="s">
        <v>1317</v>
      </c>
      <c r="H313" s="127" t="s">
        <v>1317</v>
      </c>
      <c r="I313" s="127" t="s">
        <v>1317</v>
      </c>
      <c r="J313" s="127" t="s">
        <v>1317</v>
      </c>
      <c r="K313" s="127">
        <v>1281.27371816</v>
      </c>
      <c r="L313" s="127" t="s">
        <v>1317</v>
      </c>
      <c r="M313" s="127" t="s">
        <v>1317</v>
      </c>
      <c r="N313" s="127" t="s">
        <v>1317</v>
      </c>
      <c r="O313" s="127" t="s">
        <v>1317</v>
      </c>
      <c r="P313" s="127" t="s">
        <v>1317</v>
      </c>
      <c r="Q313" s="127" t="s">
        <v>1317</v>
      </c>
      <c r="R313" s="127" t="s">
        <v>1317</v>
      </c>
      <c r="S313" s="127">
        <v>1281.27371816</v>
      </c>
    </row>
    <row r="314" spans="1:19" ht="15" customHeight="1">
      <c r="A314" s="156">
        <v>308</v>
      </c>
      <c r="B314" s="146" t="s">
        <v>715</v>
      </c>
      <c r="C314" s="146" t="s">
        <v>1317</v>
      </c>
      <c r="D314" s="146" t="s">
        <v>1317</v>
      </c>
      <c r="E314" s="146" t="s">
        <v>1317</v>
      </c>
      <c r="F314" s="146" t="s">
        <v>1317</v>
      </c>
      <c r="G314" s="146" t="s">
        <v>1317</v>
      </c>
      <c r="H314" s="146" t="s">
        <v>1317</v>
      </c>
      <c r="I314" s="146">
        <v>325.11412691000004</v>
      </c>
      <c r="J314" s="146">
        <v>151.36067878999998</v>
      </c>
      <c r="K314" s="146">
        <v>64.016977859999997</v>
      </c>
      <c r="L314" s="146" t="s">
        <v>1317</v>
      </c>
      <c r="M314" s="146" t="s">
        <v>1317</v>
      </c>
      <c r="N314" s="146" t="s">
        <v>1317</v>
      </c>
      <c r="O314" s="146" t="s">
        <v>1317</v>
      </c>
      <c r="P314" s="146">
        <v>8.0021222300000012</v>
      </c>
      <c r="Q314" s="146">
        <v>713.71026933000007</v>
      </c>
      <c r="R314" s="146">
        <v>14.686018009999</v>
      </c>
      <c r="S314" s="146">
        <v>1276.8901931299993</v>
      </c>
    </row>
    <row r="315" spans="1:19" s="7" customFormat="1" ht="15" customHeight="1">
      <c r="A315" s="155">
        <v>309</v>
      </c>
      <c r="B315" s="127" t="s">
        <v>1070</v>
      </c>
      <c r="C315" s="127" t="s">
        <v>1317</v>
      </c>
      <c r="D315" s="127" t="s">
        <v>1317</v>
      </c>
      <c r="E315" s="127" t="s">
        <v>1317</v>
      </c>
      <c r="F315" s="127" t="s">
        <v>1317</v>
      </c>
      <c r="G315" s="127" t="s">
        <v>1317</v>
      </c>
      <c r="H315" s="127" t="s">
        <v>1317</v>
      </c>
      <c r="I315" s="127">
        <v>180.62524395</v>
      </c>
      <c r="J315" s="127" t="s">
        <v>1317</v>
      </c>
      <c r="K315" s="127">
        <v>16.320192540000001</v>
      </c>
      <c r="L315" s="127">
        <v>9.158902320000001</v>
      </c>
      <c r="M315" s="127">
        <v>0.89117957999999997</v>
      </c>
      <c r="N315" s="127" t="s">
        <v>1317</v>
      </c>
      <c r="O315" s="127" t="s">
        <v>1317</v>
      </c>
      <c r="P315" s="127" t="s">
        <v>1317</v>
      </c>
      <c r="Q315" s="127">
        <v>1055.65920398</v>
      </c>
      <c r="R315" s="127" t="s">
        <v>1317</v>
      </c>
      <c r="S315" s="127">
        <v>1262.6547223699999</v>
      </c>
    </row>
    <row r="316" spans="1:19" ht="15" customHeight="1">
      <c r="A316" s="156">
        <v>310</v>
      </c>
      <c r="B316" s="146" t="s">
        <v>890</v>
      </c>
      <c r="C316" s="146" t="s">
        <v>1317</v>
      </c>
      <c r="D316" s="146" t="s">
        <v>1317</v>
      </c>
      <c r="E316" s="146" t="s">
        <v>1317</v>
      </c>
      <c r="F316" s="146">
        <v>83.420338470000004</v>
      </c>
      <c r="G316" s="146">
        <v>220.0402905</v>
      </c>
      <c r="H316" s="146" t="s">
        <v>1317</v>
      </c>
      <c r="I316" s="146" t="s">
        <v>1317</v>
      </c>
      <c r="J316" s="146" t="s">
        <v>1317</v>
      </c>
      <c r="K316" s="146">
        <v>839.56892905629002</v>
      </c>
      <c r="L316" s="146" t="s">
        <v>1317</v>
      </c>
      <c r="M316" s="146" t="s">
        <v>1317</v>
      </c>
      <c r="N316" s="146">
        <v>25.124667053709999</v>
      </c>
      <c r="O316" s="146" t="s">
        <v>1317</v>
      </c>
      <c r="P316" s="146" t="s">
        <v>1317</v>
      </c>
      <c r="Q316" s="146">
        <v>91.157836709999998</v>
      </c>
      <c r="R316" s="146" t="s">
        <v>1317</v>
      </c>
      <c r="S316" s="146">
        <v>1259.3120617900001</v>
      </c>
    </row>
    <row r="317" spans="1:19" s="7" customFormat="1" ht="15" customHeight="1">
      <c r="A317" s="155">
        <v>311</v>
      </c>
      <c r="B317" s="127" t="s">
        <v>860</v>
      </c>
      <c r="C317" s="127" t="s">
        <v>1317</v>
      </c>
      <c r="D317" s="127">
        <v>12.17626476327</v>
      </c>
      <c r="E317" s="127" t="s">
        <v>1317</v>
      </c>
      <c r="F317" s="127">
        <v>22.83674684</v>
      </c>
      <c r="G317" s="127">
        <v>100.11695129175899</v>
      </c>
      <c r="H317" s="127" t="s">
        <v>1317</v>
      </c>
      <c r="I317" s="127">
        <v>1.67006592133</v>
      </c>
      <c r="J317" s="127" t="s">
        <v>1317</v>
      </c>
      <c r="K317" s="127">
        <v>69.544433978880008</v>
      </c>
      <c r="L317" s="127">
        <v>9.1157329101500011</v>
      </c>
      <c r="M317" s="127">
        <v>3.5199999828199999</v>
      </c>
      <c r="N317" s="127">
        <v>16.985063296050001</v>
      </c>
      <c r="O317" s="127" t="s">
        <v>1317</v>
      </c>
      <c r="P317" s="127">
        <v>2.49254049895</v>
      </c>
      <c r="Q317" s="127">
        <v>758.12773439947</v>
      </c>
      <c r="R317" s="127">
        <v>260.44229818731998</v>
      </c>
      <c r="S317" s="127">
        <v>1257.027832069999</v>
      </c>
    </row>
    <row r="318" spans="1:19" ht="15" customHeight="1">
      <c r="A318" s="156">
        <v>312</v>
      </c>
      <c r="B318" s="146" t="s">
        <v>648</v>
      </c>
      <c r="C318" s="146" t="s">
        <v>1317</v>
      </c>
      <c r="D318" s="146" t="s">
        <v>1317</v>
      </c>
      <c r="E318" s="146" t="s">
        <v>1317</v>
      </c>
      <c r="F318" s="146" t="s">
        <v>1317</v>
      </c>
      <c r="G318" s="146" t="s">
        <v>1317</v>
      </c>
      <c r="H318" s="146" t="s">
        <v>1317</v>
      </c>
      <c r="I318" s="146" t="s">
        <v>1317</v>
      </c>
      <c r="J318" s="146" t="s">
        <v>1317</v>
      </c>
      <c r="K318" s="146">
        <v>980.95363535638501</v>
      </c>
      <c r="L318" s="146">
        <v>1.1647188400000001</v>
      </c>
      <c r="M318" s="146" t="s">
        <v>1317</v>
      </c>
      <c r="N318" s="146">
        <v>244.22511388269402</v>
      </c>
      <c r="O318" s="146" t="s">
        <v>1317</v>
      </c>
      <c r="P318" s="146">
        <v>7.0291474900000006</v>
      </c>
      <c r="Q318" s="146">
        <v>1.8393813090490001</v>
      </c>
      <c r="R318" s="146">
        <v>17.171288131868998</v>
      </c>
      <c r="S318" s="146">
        <v>1252.3832850099971</v>
      </c>
    </row>
    <row r="319" spans="1:19" s="7" customFormat="1" ht="15" customHeight="1">
      <c r="A319" s="155">
        <v>313</v>
      </c>
      <c r="B319" s="127" t="s">
        <v>1009</v>
      </c>
      <c r="C319" s="127" t="s">
        <v>1317</v>
      </c>
      <c r="D319" s="127" t="s">
        <v>1317</v>
      </c>
      <c r="E319" s="127" t="s">
        <v>1317</v>
      </c>
      <c r="F319" s="127">
        <v>32.424203609370004</v>
      </c>
      <c r="G319" s="127" t="s">
        <v>1317</v>
      </c>
      <c r="H319" s="127" t="s">
        <v>1317</v>
      </c>
      <c r="I319" s="127">
        <v>2.229756606729</v>
      </c>
      <c r="J319" s="127" t="s">
        <v>1317</v>
      </c>
      <c r="K319" s="127">
        <v>261.48890815643699</v>
      </c>
      <c r="L319" s="127">
        <v>2.0136092867389999</v>
      </c>
      <c r="M319" s="127">
        <v>0.95197844389899999</v>
      </c>
      <c r="N319" s="127">
        <v>164.41542714596798</v>
      </c>
      <c r="O319" s="127" t="s">
        <v>1317</v>
      </c>
      <c r="P319" s="127">
        <v>13.769876574909</v>
      </c>
      <c r="Q319" s="127">
        <v>60.630225502378998</v>
      </c>
      <c r="R319" s="127">
        <v>709.73215744293407</v>
      </c>
      <c r="S319" s="127">
        <v>1247.6561427693641</v>
      </c>
    </row>
    <row r="320" spans="1:19" ht="15" customHeight="1">
      <c r="A320" s="156">
        <v>314</v>
      </c>
      <c r="B320" s="146" t="s">
        <v>1131</v>
      </c>
      <c r="C320" s="146" t="s">
        <v>1317</v>
      </c>
      <c r="D320" s="146" t="s">
        <v>1317</v>
      </c>
      <c r="E320" s="146" t="s">
        <v>1317</v>
      </c>
      <c r="F320" s="146" t="s">
        <v>1317</v>
      </c>
      <c r="G320" s="146" t="s">
        <v>1317</v>
      </c>
      <c r="H320" s="146" t="s">
        <v>1317</v>
      </c>
      <c r="I320" s="146">
        <v>436.101162195585</v>
      </c>
      <c r="J320" s="146" t="s">
        <v>1317</v>
      </c>
      <c r="K320" s="146">
        <v>79.612835752422001</v>
      </c>
      <c r="L320" s="146">
        <v>77.695220921434995</v>
      </c>
      <c r="M320" s="146">
        <v>56.972305813001</v>
      </c>
      <c r="N320" s="146" t="s">
        <v>1317</v>
      </c>
      <c r="O320" s="146" t="s">
        <v>1317</v>
      </c>
      <c r="P320" s="146" t="s">
        <v>1317</v>
      </c>
      <c r="Q320" s="146">
        <v>520.56959493755403</v>
      </c>
      <c r="R320" s="146">
        <v>50.470721750000003</v>
      </c>
      <c r="S320" s="146">
        <v>1221.4218413699969</v>
      </c>
    </row>
    <row r="321" spans="1:19" s="7" customFormat="1" ht="15" customHeight="1">
      <c r="A321" s="155">
        <v>315</v>
      </c>
      <c r="B321" s="127" t="s">
        <v>719</v>
      </c>
      <c r="C321" s="127">
        <v>4.232389912386</v>
      </c>
      <c r="D321" s="127" t="s">
        <v>1317</v>
      </c>
      <c r="E321" s="127" t="s">
        <v>1317</v>
      </c>
      <c r="F321" s="127" t="s">
        <v>1317</v>
      </c>
      <c r="G321" s="127">
        <v>745.25241647414998</v>
      </c>
      <c r="H321" s="127" t="s">
        <v>1317</v>
      </c>
      <c r="I321" s="127">
        <v>176.75898866272601</v>
      </c>
      <c r="J321" s="127">
        <v>120.823238093017</v>
      </c>
      <c r="K321" s="127" t="s">
        <v>1317</v>
      </c>
      <c r="L321" s="127">
        <v>16.863089987172998</v>
      </c>
      <c r="M321" s="127">
        <v>4.815901887041</v>
      </c>
      <c r="N321" s="127" t="s">
        <v>1317</v>
      </c>
      <c r="O321" s="127" t="s">
        <v>1317</v>
      </c>
      <c r="P321" s="127" t="s">
        <v>1317</v>
      </c>
      <c r="Q321" s="127" t="s">
        <v>1317</v>
      </c>
      <c r="R321" s="127">
        <v>138.34132903</v>
      </c>
      <c r="S321" s="127">
        <v>1207.0873540464929</v>
      </c>
    </row>
    <row r="322" spans="1:19" ht="15" customHeight="1">
      <c r="A322" s="156">
        <v>316</v>
      </c>
      <c r="B322" s="146" t="s">
        <v>635</v>
      </c>
      <c r="C322" s="146" t="s">
        <v>1317</v>
      </c>
      <c r="D322" s="146" t="s">
        <v>1317</v>
      </c>
      <c r="E322" s="146" t="s">
        <v>1317</v>
      </c>
      <c r="F322" s="146" t="s">
        <v>1317</v>
      </c>
      <c r="G322" s="146" t="s">
        <v>1317</v>
      </c>
      <c r="H322" s="146" t="s">
        <v>1317</v>
      </c>
      <c r="I322" s="146">
        <v>64.749837293658999</v>
      </c>
      <c r="J322" s="146" t="s">
        <v>1317</v>
      </c>
      <c r="K322" s="146">
        <v>165.408782873181</v>
      </c>
      <c r="L322" s="146" t="s">
        <v>1317</v>
      </c>
      <c r="M322" s="146" t="s">
        <v>1317</v>
      </c>
      <c r="N322" s="146" t="s">
        <v>1317</v>
      </c>
      <c r="O322" s="146" t="s">
        <v>1317</v>
      </c>
      <c r="P322" s="146">
        <v>27.615781685828001</v>
      </c>
      <c r="Q322" s="146">
        <v>948.16838896732997</v>
      </c>
      <c r="R322" s="146" t="s">
        <v>1317</v>
      </c>
      <c r="S322" s="146">
        <v>1205.942790819998</v>
      </c>
    </row>
    <row r="323" spans="1:19" s="7" customFormat="1" ht="15" customHeight="1">
      <c r="A323" s="155">
        <v>317</v>
      </c>
      <c r="B323" s="127" t="s">
        <v>721</v>
      </c>
      <c r="C323" s="127" t="s">
        <v>1317</v>
      </c>
      <c r="D323" s="127" t="s">
        <v>1317</v>
      </c>
      <c r="E323" s="127" t="s">
        <v>1317</v>
      </c>
      <c r="F323" s="127" t="s">
        <v>1317</v>
      </c>
      <c r="G323" s="127" t="s">
        <v>1317</v>
      </c>
      <c r="H323" s="127" t="s">
        <v>1317</v>
      </c>
      <c r="I323" s="127">
        <v>64.263225516900008</v>
      </c>
      <c r="J323" s="127">
        <v>3.7871260000000004E-2</v>
      </c>
      <c r="K323" s="127">
        <v>50.548077944191</v>
      </c>
      <c r="L323" s="127">
        <v>329.810789578254</v>
      </c>
      <c r="M323" s="127">
        <v>753.34419988265392</v>
      </c>
      <c r="N323" s="127">
        <v>1.0300389499989999</v>
      </c>
      <c r="O323" s="127" t="s">
        <v>1317</v>
      </c>
      <c r="P323" s="127">
        <v>5.1922706090000003E-3</v>
      </c>
      <c r="Q323" s="127">
        <v>6.3782463073880002</v>
      </c>
      <c r="R323" s="127" t="s">
        <v>1317</v>
      </c>
      <c r="S323" s="127">
        <v>1205.417641709995</v>
      </c>
    </row>
    <row r="324" spans="1:19" ht="15" customHeight="1">
      <c r="A324" s="156">
        <v>318</v>
      </c>
      <c r="B324" s="146" t="s">
        <v>1213</v>
      </c>
      <c r="C324" s="146" t="s">
        <v>1317</v>
      </c>
      <c r="D324" s="146" t="s">
        <v>1317</v>
      </c>
      <c r="E324" s="146" t="s">
        <v>1317</v>
      </c>
      <c r="F324" s="146" t="s">
        <v>1317</v>
      </c>
      <c r="G324" s="146">
        <v>41.713493729999996</v>
      </c>
      <c r="H324" s="146" t="s">
        <v>1317</v>
      </c>
      <c r="I324" s="146">
        <v>40.832726940000001</v>
      </c>
      <c r="J324" s="146">
        <v>0.88286321000000001</v>
      </c>
      <c r="K324" s="146">
        <v>855.71410237161001</v>
      </c>
      <c r="L324" s="146">
        <v>136.01849247548299</v>
      </c>
      <c r="M324" s="146" t="s">
        <v>1317</v>
      </c>
      <c r="N324" s="146">
        <v>3.2145967403419999</v>
      </c>
      <c r="O324" s="146" t="s">
        <v>1317</v>
      </c>
      <c r="P324" s="146" t="s">
        <v>1317</v>
      </c>
      <c r="Q324" s="146">
        <v>28.341757952563</v>
      </c>
      <c r="R324" s="146">
        <v>98.243164579999998</v>
      </c>
      <c r="S324" s="146">
        <v>1204.9611979999979</v>
      </c>
    </row>
    <row r="325" spans="1:19" s="7" customFormat="1" ht="15" customHeight="1">
      <c r="A325" s="155">
        <v>319</v>
      </c>
      <c r="B325" s="127" t="s">
        <v>863</v>
      </c>
      <c r="C325" s="127" t="s">
        <v>1317</v>
      </c>
      <c r="D325" s="127" t="s">
        <v>1317</v>
      </c>
      <c r="E325" s="127" t="s">
        <v>1317</v>
      </c>
      <c r="F325" s="127" t="s">
        <v>1317</v>
      </c>
      <c r="G325" s="127" t="s">
        <v>1317</v>
      </c>
      <c r="H325" s="127" t="s">
        <v>1317</v>
      </c>
      <c r="I325" s="127">
        <v>25.64698739224</v>
      </c>
      <c r="J325" s="127" t="s">
        <v>1317</v>
      </c>
      <c r="K325" s="127">
        <v>2.0088530271249998</v>
      </c>
      <c r="L325" s="127">
        <v>9.2217689639660012</v>
      </c>
      <c r="M325" s="127">
        <v>2.4779702779540003</v>
      </c>
      <c r="N325" s="127" t="s">
        <v>1317</v>
      </c>
      <c r="O325" s="127" t="s">
        <v>1317</v>
      </c>
      <c r="P325" s="127">
        <v>40.039869930248997</v>
      </c>
      <c r="Q325" s="127">
        <v>1120.3768471784631</v>
      </c>
      <c r="R325" s="127" t="s">
        <v>1317</v>
      </c>
      <c r="S325" s="127">
        <v>1199.7722967699972</v>
      </c>
    </row>
    <row r="326" spans="1:19" ht="15" customHeight="1">
      <c r="A326" s="156">
        <v>320</v>
      </c>
      <c r="B326" s="146" t="s">
        <v>1360</v>
      </c>
      <c r="C326" s="146" t="s">
        <v>1317</v>
      </c>
      <c r="D326" s="146" t="s">
        <v>1317</v>
      </c>
      <c r="E326" s="146" t="s">
        <v>1317</v>
      </c>
      <c r="F326" s="146" t="s">
        <v>1317</v>
      </c>
      <c r="G326" s="146">
        <v>16.942652450000001</v>
      </c>
      <c r="H326" s="146" t="s">
        <v>1317</v>
      </c>
      <c r="I326" s="146">
        <v>5.336662649959</v>
      </c>
      <c r="J326" s="146">
        <v>16.384320486</v>
      </c>
      <c r="K326" s="146">
        <v>353.39267337240398</v>
      </c>
      <c r="L326" s="146">
        <v>344.4979477</v>
      </c>
      <c r="M326" s="146">
        <v>2.7251899740000001</v>
      </c>
      <c r="N326" s="146">
        <v>315.36021149999999</v>
      </c>
      <c r="O326" s="146" t="s">
        <v>1317</v>
      </c>
      <c r="P326" s="146" t="s">
        <v>1317</v>
      </c>
      <c r="Q326" s="146">
        <v>99.10575041602101</v>
      </c>
      <c r="R326" s="146">
        <v>6.510852941614</v>
      </c>
      <c r="S326" s="146">
        <v>1160.256261489998</v>
      </c>
    </row>
    <row r="327" spans="1:19" s="7" customFormat="1" ht="15" customHeight="1">
      <c r="A327" s="155">
        <v>321</v>
      </c>
      <c r="B327" s="127" t="s">
        <v>762</v>
      </c>
      <c r="C327" s="127" t="s">
        <v>1317</v>
      </c>
      <c r="D327" s="127" t="s">
        <v>1317</v>
      </c>
      <c r="E327" s="127" t="s">
        <v>1317</v>
      </c>
      <c r="F327" s="127" t="s">
        <v>1317</v>
      </c>
      <c r="G327" s="127" t="s">
        <v>1317</v>
      </c>
      <c r="H327" s="127" t="s">
        <v>1317</v>
      </c>
      <c r="I327" s="127" t="s">
        <v>1317</v>
      </c>
      <c r="J327" s="127" t="s">
        <v>1317</v>
      </c>
      <c r="K327" s="127">
        <v>11.528695126716999</v>
      </c>
      <c r="L327" s="127" t="s">
        <v>1317</v>
      </c>
      <c r="M327" s="127">
        <v>4.8516601998480002</v>
      </c>
      <c r="N327" s="127">
        <v>507.92366718552501</v>
      </c>
      <c r="O327" s="127" t="s">
        <v>1317</v>
      </c>
      <c r="P327" s="127" t="s">
        <v>1317</v>
      </c>
      <c r="Q327" s="127">
        <v>489.42480785153799</v>
      </c>
      <c r="R327" s="127">
        <v>136.20669559441998</v>
      </c>
      <c r="S327" s="127">
        <v>1149.9355259580479</v>
      </c>
    </row>
    <row r="328" spans="1:19" ht="15" customHeight="1">
      <c r="A328" s="156">
        <v>322</v>
      </c>
      <c r="B328" s="146" t="s">
        <v>835</v>
      </c>
      <c r="C328" s="146" t="s">
        <v>1317</v>
      </c>
      <c r="D328" s="146" t="s">
        <v>1317</v>
      </c>
      <c r="E328" s="146" t="s">
        <v>1317</v>
      </c>
      <c r="F328" s="146" t="s">
        <v>1317</v>
      </c>
      <c r="G328" s="146" t="s">
        <v>1317</v>
      </c>
      <c r="H328" s="146" t="s">
        <v>1317</v>
      </c>
      <c r="I328" s="146">
        <v>426.53925894999998</v>
      </c>
      <c r="J328" s="146" t="s">
        <v>1317</v>
      </c>
      <c r="K328" s="146">
        <v>526.48608787955095</v>
      </c>
      <c r="L328" s="146" t="s">
        <v>1317</v>
      </c>
      <c r="M328" s="146">
        <v>18.676685549032999</v>
      </c>
      <c r="N328" s="146" t="s">
        <v>1317</v>
      </c>
      <c r="O328" s="146" t="s">
        <v>1317</v>
      </c>
      <c r="P328" s="146">
        <v>151.08553002880402</v>
      </c>
      <c r="Q328" s="146">
        <v>23.87785069261</v>
      </c>
      <c r="R328" s="146" t="s">
        <v>1317</v>
      </c>
      <c r="S328" s="146">
        <v>1146.665413099998</v>
      </c>
    </row>
    <row r="329" spans="1:19" s="7" customFormat="1" ht="15" customHeight="1">
      <c r="A329" s="155">
        <v>323</v>
      </c>
      <c r="B329" s="127" t="s">
        <v>824</v>
      </c>
      <c r="C329" s="127" t="s">
        <v>1317</v>
      </c>
      <c r="D329" s="127" t="s">
        <v>1317</v>
      </c>
      <c r="E329" s="127" t="s">
        <v>1317</v>
      </c>
      <c r="F329" s="127" t="s">
        <v>1317</v>
      </c>
      <c r="G329" s="127" t="s">
        <v>1317</v>
      </c>
      <c r="H329" s="127" t="s">
        <v>1317</v>
      </c>
      <c r="I329" s="127" t="s">
        <v>1317</v>
      </c>
      <c r="J329" s="127" t="s">
        <v>1317</v>
      </c>
      <c r="K329" s="127" t="s">
        <v>1317</v>
      </c>
      <c r="L329" s="127">
        <v>1.67126335</v>
      </c>
      <c r="M329" s="127">
        <v>0.22049447</v>
      </c>
      <c r="N329" s="127" t="s">
        <v>1317</v>
      </c>
      <c r="O329" s="127" t="s">
        <v>1317</v>
      </c>
      <c r="P329" s="127" t="s">
        <v>1317</v>
      </c>
      <c r="Q329" s="127">
        <v>4.05828524</v>
      </c>
      <c r="R329" s="127">
        <v>1128.00750926</v>
      </c>
      <c r="S329" s="127">
        <v>1133.9575523200001</v>
      </c>
    </row>
    <row r="330" spans="1:19" ht="15" customHeight="1">
      <c r="A330" s="156">
        <v>324</v>
      </c>
      <c r="B330" s="146" t="s">
        <v>994</v>
      </c>
      <c r="C330" s="146" t="s">
        <v>1317</v>
      </c>
      <c r="D330" s="146">
        <v>99.165552906637998</v>
      </c>
      <c r="E330" s="146" t="s">
        <v>1317</v>
      </c>
      <c r="F330" s="146">
        <v>9.4999995820000002E-2</v>
      </c>
      <c r="G330" s="146">
        <v>4.7061130840100001</v>
      </c>
      <c r="H330" s="146" t="s">
        <v>1317</v>
      </c>
      <c r="I330" s="146">
        <v>15.676304550435999</v>
      </c>
      <c r="J330" s="146">
        <v>0.35709998328100001</v>
      </c>
      <c r="K330" s="146">
        <v>59.370457785870997</v>
      </c>
      <c r="L330" s="146">
        <v>24.367294732420998</v>
      </c>
      <c r="M330" s="146">
        <v>1.750099925597</v>
      </c>
      <c r="N330" s="146">
        <v>69.509846396642999</v>
      </c>
      <c r="O330" s="146" t="s">
        <v>1317</v>
      </c>
      <c r="P330" s="146" t="s">
        <v>1317</v>
      </c>
      <c r="Q330" s="146">
        <v>113.85684754857901</v>
      </c>
      <c r="R330" s="146">
        <v>737.19012902067993</v>
      </c>
      <c r="S330" s="146">
        <v>1126.044745929976</v>
      </c>
    </row>
    <row r="331" spans="1:19" s="7" customFormat="1" ht="15" customHeight="1">
      <c r="A331" s="155">
        <v>325</v>
      </c>
      <c r="B331" s="127" t="s">
        <v>910</v>
      </c>
      <c r="C331" s="127" t="s">
        <v>1317</v>
      </c>
      <c r="D331" s="127" t="s">
        <v>1317</v>
      </c>
      <c r="E331" s="127" t="s">
        <v>1317</v>
      </c>
      <c r="F331" s="127" t="s">
        <v>1317</v>
      </c>
      <c r="G331" s="127" t="s">
        <v>1317</v>
      </c>
      <c r="H331" s="127" t="s">
        <v>1317</v>
      </c>
      <c r="I331" s="127">
        <v>179.79929094115499</v>
      </c>
      <c r="J331" s="127" t="s">
        <v>1317</v>
      </c>
      <c r="K331" s="127">
        <v>90.094426310000003</v>
      </c>
      <c r="L331" s="127">
        <v>69.363499002360001</v>
      </c>
      <c r="M331" s="127">
        <v>278.72563270662801</v>
      </c>
      <c r="N331" s="127">
        <v>34.395286229999996</v>
      </c>
      <c r="O331" s="127" t="s">
        <v>1317</v>
      </c>
      <c r="P331" s="127" t="s">
        <v>1317</v>
      </c>
      <c r="Q331" s="127">
        <v>468.74421834985299</v>
      </c>
      <c r="R331" s="127">
        <v>2.9416951600000001</v>
      </c>
      <c r="S331" s="127">
        <v>1124.064048699996</v>
      </c>
    </row>
    <row r="332" spans="1:19" ht="15" customHeight="1">
      <c r="A332" s="156">
        <v>326</v>
      </c>
      <c r="B332" s="146" t="s">
        <v>241</v>
      </c>
      <c r="C332" s="146" t="s">
        <v>1317</v>
      </c>
      <c r="D332" s="146">
        <v>50.148265208894998</v>
      </c>
      <c r="E332" s="146">
        <v>298.00591916148403</v>
      </c>
      <c r="F332" s="146" t="s">
        <v>1317</v>
      </c>
      <c r="G332" s="146">
        <v>306.27636375579101</v>
      </c>
      <c r="H332" s="146" t="s">
        <v>1317</v>
      </c>
      <c r="I332" s="146">
        <v>18.074730409837997</v>
      </c>
      <c r="J332" s="146">
        <v>2.1078462440689996</v>
      </c>
      <c r="K332" s="146">
        <v>323.027078764544</v>
      </c>
      <c r="L332" s="146">
        <v>38.300359010591997</v>
      </c>
      <c r="M332" s="146">
        <v>2.4147907655589997</v>
      </c>
      <c r="N332" s="146">
        <v>67.414710205181009</v>
      </c>
      <c r="O332" s="146" t="s">
        <v>1317</v>
      </c>
      <c r="P332" s="146" t="s">
        <v>1317</v>
      </c>
      <c r="Q332" s="146">
        <v>16.334350914039</v>
      </c>
      <c r="R332" s="146" t="s">
        <v>1317</v>
      </c>
      <c r="S332" s="146">
        <v>1122.1044144399923</v>
      </c>
    </row>
    <row r="333" spans="1:19" s="7" customFormat="1" ht="15" customHeight="1">
      <c r="A333" s="155">
        <v>327</v>
      </c>
      <c r="B333" s="127" t="s">
        <v>1367</v>
      </c>
      <c r="C333" s="127" t="s">
        <v>1317</v>
      </c>
      <c r="D333" s="127" t="s">
        <v>1317</v>
      </c>
      <c r="E333" s="127" t="s">
        <v>1317</v>
      </c>
      <c r="F333" s="127" t="s">
        <v>1317</v>
      </c>
      <c r="G333" s="127" t="s">
        <v>1317</v>
      </c>
      <c r="H333" s="127" t="s">
        <v>1317</v>
      </c>
      <c r="I333" s="127" t="s">
        <v>1317</v>
      </c>
      <c r="J333" s="127" t="s">
        <v>1317</v>
      </c>
      <c r="K333" s="127" t="s">
        <v>1317</v>
      </c>
      <c r="L333" s="127" t="s">
        <v>1317</v>
      </c>
      <c r="M333" s="127" t="s">
        <v>1317</v>
      </c>
      <c r="N333" s="127" t="s">
        <v>1317</v>
      </c>
      <c r="O333" s="127" t="s">
        <v>1317</v>
      </c>
      <c r="P333" s="127" t="s">
        <v>1317</v>
      </c>
      <c r="Q333" s="127" t="s">
        <v>1317</v>
      </c>
      <c r="R333" s="127">
        <v>1116.3314313599999</v>
      </c>
      <c r="S333" s="127">
        <v>1116.3314313599999</v>
      </c>
    </row>
    <row r="334" spans="1:19" ht="15" customHeight="1">
      <c r="A334" s="156">
        <v>328</v>
      </c>
      <c r="B334" s="146" t="s">
        <v>131</v>
      </c>
      <c r="C334" s="146" t="s">
        <v>1317</v>
      </c>
      <c r="D334" s="146" t="s">
        <v>1317</v>
      </c>
      <c r="E334" s="146" t="s">
        <v>1317</v>
      </c>
      <c r="F334" s="146" t="s">
        <v>1317</v>
      </c>
      <c r="G334" s="146" t="s">
        <v>1317</v>
      </c>
      <c r="H334" s="146" t="s">
        <v>1317</v>
      </c>
      <c r="I334" s="146" t="s">
        <v>1317</v>
      </c>
      <c r="J334" s="146" t="s">
        <v>1317</v>
      </c>
      <c r="K334" s="146" t="s">
        <v>1317</v>
      </c>
      <c r="L334" s="146" t="s">
        <v>1317</v>
      </c>
      <c r="M334" s="146" t="s">
        <v>1317</v>
      </c>
      <c r="N334" s="146" t="s">
        <v>1317</v>
      </c>
      <c r="O334" s="146" t="s">
        <v>1317</v>
      </c>
      <c r="P334" s="146" t="s">
        <v>1317</v>
      </c>
      <c r="Q334" s="146">
        <v>92.410472580000004</v>
      </c>
      <c r="R334" s="146">
        <v>1022.629897</v>
      </c>
      <c r="S334" s="146">
        <v>1115.0403695800001</v>
      </c>
    </row>
    <row r="335" spans="1:19" s="7" customFormat="1" ht="15" customHeight="1">
      <c r="A335" s="155">
        <v>329</v>
      </c>
      <c r="B335" s="127" t="s">
        <v>1101</v>
      </c>
      <c r="C335" s="127" t="s">
        <v>1317</v>
      </c>
      <c r="D335" s="127" t="s">
        <v>1317</v>
      </c>
      <c r="E335" s="127" t="s">
        <v>1317</v>
      </c>
      <c r="F335" s="127" t="s">
        <v>1317</v>
      </c>
      <c r="G335" s="127" t="s">
        <v>1317</v>
      </c>
      <c r="H335" s="127" t="s">
        <v>1317</v>
      </c>
      <c r="I335" s="127">
        <v>5.7618474831590003</v>
      </c>
      <c r="J335" s="127" t="s">
        <v>1317</v>
      </c>
      <c r="K335" s="127">
        <v>792.88318198105503</v>
      </c>
      <c r="L335" s="127">
        <v>32.937290890318998</v>
      </c>
      <c r="M335" s="127">
        <v>16.035453798249002</v>
      </c>
      <c r="N335" s="127" t="s">
        <v>1317</v>
      </c>
      <c r="O335" s="127" t="s">
        <v>1317</v>
      </c>
      <c r="P335" s="127">
        <v>43.777602359968995</v>
      </c>
      <c r="Q335" s="127">
        <v>182.07350607547599</v>
      </c>
      <c r="R335" s="127">
        <v>31.079172241769001</v>
      </c>
      <c r="S335" s="127">
        <v>1104.5480548299961</v>
      </c>
    </row>
    <row r="336" spans="1:19" ht="15" customHeight="1">
      <c r="A336" s="156">
        <v>330</v>
      </c>
      <c r="B336" s="146" t="s">
        <v>409</v>
      </c>
      <c r="C336" s="146" t="s">
        <v>1317</v>
      </c>
      <c r="D336" s="146" t="s">
        <v>1317</v>
      </c>
      <c r="E336" s="146" t="s">
        <v>1317</v>
      </c>
      <c r="F336" s="146">
        <v>244.89972362999998</v>
      </c>
      <c r="G336" s="146">
        <v>151.22028683000002</v>
      </c>
      <c r="H336" s="146" t="s">
        <v>1317</v>
      </c>
      <c r="I336" s="146">
        <v>161.01965945590999</v>
      </c>
      <c r="J336" s="146" t="s">
        <v>1317</v>
      </c>
      <c r="K336" s="146">
        <v>308.50539971409</v>
      </c>
      <c r="L336" s="146" t="s">
        <v>1317</v>
      </c>
      <c r="M336" s="146" t="s">
        <v>1317</v>
      </c>
      <c r="N336" s="146">
        <v>206.81162449000001</v>
      </c>
      <c r="O336" s="146" t="s">
        <v>1317</v>
      </c>
      <c r="P336" s="146">
        <v>21.254916250000001</v>
      </c>
      <c r="Q336" s="146">
        <v>6.3652637300000006</v>
      </c>
      <c r="R336" s="146" t="s">
        <v>1317</v>
      </c>
      <c r="S336" s="146">
        <v>1100.0768740999999</v>
      </c>
    </row>
    <row r="337" spans="1:19" s="7" customFormat="1" ht="15" customHeight="1">
      <c r="A337" s="155">
        <v>331</v>
      </c>
      <c r="B337" s="127" t="s">
        <v>332</v>
      </c>
      <c r="C337" s="127">
        <v>96.985219488124002</v>
      </c>
      <c r="D337" s="127" t="s">
        <v>1317</v>
      </c>
      <c r="E337" s="127">
        <v>186.14612949623901</v>
      </c>
      <c r="F337" s="127" t="s">
        <v>1317</v>
      </c>
      <c r="G337" s="127" t="s">
        <v>1317</v>
      </c>
      <c r="H337" s="127" t="s">
        <v>1317</v>
      </c>
      <c r="I337" s="127">
        <v>40.763063090000003</v>
      </c>
      <c r="J337" s="127" t="s">
        <v>1317</v>
      </c>
      <c r="K337" s="127" t="s">
        <v>1317</v>
      </c>
      <c r="L337" s="127" t="s">
        <v>1317</v>
      </c>
      <c r="M337" s="127" t="s">
        <v>1317</v>
      </c>
      <c r="N337" s="127" t="s">
        <v>1317</v>
      </c>
      <c r="O337" s="127" t="s">
        <v>1317</v>
      </c>
      <c r="P337" s="127">
        <v>407.85841593291599</v>
      </c>
      <c r="Q337" s="127">
        <v>362.49142107271899</v>
      </c>
      <c r="R337" s="127" t="s">
        <v>1317</v>
      </c>
      <c r="S337" s="127">
        <v>1094.2442490799981</v>
      </c>
    </row>
    <row r="338" spans="1:19" ht="15" customHeight="1">
      <c r="A338" s="156">
        <v>332</v>
      </c>
      <c r="B338" s="146" t="s">
        <v>993</v>
      </c>
      <c r="C338" s="146">
        <v>9.7459627429729991</v>
      </c>
      <c r="D338" s="146" t="s">
        <v>1317</v>
      </c>
      <c r="E338" s="146">
        <v>10.080589765178001</v>
      </c>
      <c r="F338" s="146" t="s">
        <v>1317</v>
      </c>
      <c r="G338" s="146">
        <v>8.8179677400000003</v>
      </c>
      <c r="H338" s="146" t="s">
        <v>1317</v>
      </c>
      <c r="I338" s="146">
        <v>4.8335434074050001</v>
      </c>
      <c r="J338" s="146" t="s">
        <v>1317</v>
      </c>
      <c r="K338" s="146">
        <v>985.10663986297197</v>
      </c>
      <c r="L338" s="146" t="s">
        <v>1317</v>
      </c>
      <c r="M338" s="146">
        <v>1.0051697715000001</v>
      </c>
      <c r="N338" s="146">
        <v>24.366172554836002</v>
      </c>
      <c r="O338" s="146" t="s">
        <v>1317</v>
      </c>
      <c r="P338" s="146" t="s">
        <v>1317</v>
      </c>
      <c r="Q338" s="146">
        <v>46.836354875132002</v>
      </c>
      <c r="R338" s="146" t="s">
        <v>1317</v>
      </c>
      <c r="S338" s="146">
        <v>1090.7924007199961</v>
      </c>
    </row>
    <row r="339" spans="1:19" s="7" customFormat="1" ht="15" customHeight="1">
      <c r="A339" s="155">
        <v>333</v>
      </c>
      <c r="B339" s="127" t="s">
        <v>36</v>
      </c>
      <c r="C339" s="127">
        <v>190.935829045573</v>
      </c>
      <c r="D339" s="127">
        <v>1.6437317484510001</v>
      </c>
      <c r="E339" s="127" t="s">
        <v>1317</v>
      </c>
      <c r="F339" s="127">
        <v>1.2922040512049999</v>
      </c>
      <c r="G339" s="127" t="s">
        <v>1317</v>
      </c>
      <c r="H339" s="127" t="s">
        <v>1317</v>
      </c>
      <c r="I339" s="127">
        <v>357.98089100596098</v>
      </c>
      <c r="J339" s="127">
        <v>8.8842094100000004</v>
      </c>
      <c r="K339" s="127" t="s">
        <v>1317</v>
      </c>
      <c r="L339" s="127" t="s">
        <v>1317</v>
      </c>
      <c r="M339" s="127">
        <v>8.0723466509000003E-2</v>
      </c>
      <c r="N339" s="127" t="s">
        <v>1317</v>
      </c>
      <c r="O339" s="127">
        <v>5.7631837400000006</v>
      </c>
      <c r="P339" s="127" t="s">
        <v>1317</v>
      </c>
      <c r="Q339" s="127">
        <v>511.06048026986701</v>
      </c>
      <c r="R339" s="127">
        <v>0.53664168243199994</v>
      </c>
      <c r="S339" s="127">
        <v>1078.177894419998</v>
      </c>
    </row>
    <row r="340" spans="1:19" ht="15" customHeight="1">
      <c r="A340" s="156">
        <v>334</v>
      </c>
      <c r="B340" s="146" t="s">
        <v>922</v>
      </c>
      <c r="C340" s="146" t="s">
        <v>1317</v>
      </c>
      <c r="D340" s="146" t="s">
        <v>1317</v>
      </c>
      <c r="E340" s="146" t="s">
        <v>1317</v>
      </c>
      <c r="F340" s="146" t="s">
        <v>1317</v>
      </c>
      <c r="G340" s="146" t="s">
        <v>1317</v>
      </c>
      <c r="H340" s="146" t="s">
        <v>1317</v>
      </c>
      <c r="I340" s="146">
        <v>0.91720516960300003</v>
      </c>
      <c r="J340" s="146" t="s">
        <v>1317</v>
      </c>
      <c r="K340" s="146" t="s">
        <v>1317</v>
      </c>
      <c r="L340" s="146" t="s">
        <v>1317</v>
      </c>
      <c r="M340" s="146">
        <v>22.800555500154001</v>
      </c>
      <c r="N340" s="146" t="s">
        <v>1317</v>
      </c>
      <c r="O340" s="146" t="s">
        <v>1317</v>
      </c>
      <c r="P340" s="146">
        <v>483.97606287997502</v>
      </c>
      <c r="Q340" s="146">
        <v>568.13232991026609</v>
      </c>
      <c r="R340" s="146" t="s">
        <v>1317</v>
      </c>
      <c r="S340" s="146">
        <v>1075.8261534599981</v>
      </c>
    </row>
    <row r="341" spans="1:19" s="7" customFormat="1" ht="15" customHeight="1">
      <c r="A341" s="155">
        <v>335</v>
      </c>
      <c r="B341" s="127" t="s">
        <v>143</v>
      </c>
      <c r="C341" s="127" t="s">
        <v>1317</v>
      </c>
      <c r="D341" s="127">
        <v>8.4476383112799986</v>
      </c>
      <c r="E341" s="127" t="s">
        <v>1317</v>
      </c>
      <c r="F341" s="127">
        <v>116.34772298350001</v>
      </c>
      <c r="G341" s="127">
        <v>163.69017015</v>
      </c>
      <c r="H341" s="127" t="s">
        <v>1317</v>
      </c>
      <c r="I341" s="127">
        <v>2.7697059265099999</v>
      </c>
      <c r="J341" s="127" t="s">
        <v>1317</v>
      </c>
      <c r="K341" s="127">
        <v>294.697092583977</v>
      </c>
      <c r="L341" s="127">
        <v>2.0595001063199998</v>
      </c>
      <c r="M341" s="127">
        <v>0.43085708351000002</v>
      </c>
      <c r="N341" s="127">
        <v>336.59135204347001</v>
      </c>
      <c r="O341" s="127" t="s">
        <v>1317</v>
      </c>
      <c r="P341" s="127" t="s">
        <v>1317</v>
      </c>
      <c r="Q341" s="127">
        <v>136.87462351761999</v>
      </c>
      <c r="R341" s="127">
        <v>13.602371033810002</v>
      </c>
      <c r="S341" s="127">
        <v>1075.5110337399969</v>
      </c>
    </row>
    <row r="342" spans="1:19" ht="15" customHeight="1">
      <c r="A342" s="156">
        <v>336</v>
      </c>
      <c r="B342" s="146" t="s">
        <v>917</v>
      </c>
      <c r="C342" s="146" t="s">
        <v>1317</v>
      </c>
      <c r="D342" s="146" t="s">
        <v>1317</v>
      </c>
      <c r="E342" s="146" t="s">
        <v>1317</v>
      </c>
      <c r="F342" s="146" t="s">
        <v>1317</v>
      </c>
      <c r="G342" s="146" t="s">
        <v>1317</v>
      </c>
      <c r="H342" s="146" t="s">
        <v>1317</v>
      </c>
      <c r="I342" s="146">
        <v>26.771496096227999</v>
      </c>
      <c r="J342" s="146" t="s">
        <v>1317</v>
      </c>
      <c r="K342" s="146" t="s">
        <v>1317</v>
      </c>
      <c r="L342" s="146">
        <v>0.41466585177299997</v>
      </c>
      <c r="M342" s="146">
        <v>3.0270581301279997</v>
      </c>
      <c r="N342" s="146">
        <v>8.2133731269980004</v>
      </c>
      <c r="O342" s="146" t="s">
        <v>1317</v>
      </c>
      <c r="P342" s="146" t="s">
        <v>1317</v>
      </c>
      <c r="Q342" s="146">
        <v>5.6330651148690007</v>
      </c>
      <c r="R342" s="146">
        <v>1021.66741367</v>
      </c>
      <c r="S342" s="146">
        <v>1065.7270719899959</v>
      </c>
    </row>
    <row r="343" spans="1:19" s="7" customFormat="1" ht="15" customHeight="1">
      <c r="A343" s="155">
        <v>337</v>
      </c>
      <c r="B343" s="127" t="s">
        <v>717</v>
      </c>
      <c r="C343" s="127" t="s">
        <v>1317</v>
      </c>
      <c r="D343" s="127">
        <v>0.98812215264900005</v>
      </c>
      <c r="E343" s="127" t="s">
        <v>1317</v>
      </c>
      <c r="F343" s="127">
        <v>161.57997377000001</v>
      </c>
      <c r="G343" s="127" t="s">
        <v>1317</v>
      </c>
      <c r="H343" s="127" t="s">
        <v>1317</v>
      </c>
      <c r="I343" s="127">
        <v>6.1318806538289996</v>
      </c>
      <c r="J343" s="127" t="s">
        <v>1317</v>
      </c>
      <c r="K343" s="127">
        <v>298.816109548697</v>
      </c>
      <c r="L343" s="127">
        <v>0.67270000227899995</v>
      </c>
      <c r="M343" s="127">
        <v>0.14290009993900002</v>
      </c>
      <c r="N343" s="127">
        <v>399.05528621455403</v>
      </c>
      <c r="O343" s="127" t="s">
        <v>1317</v>
      </c>
      <c r="P343" s="127" t="s">
        <v>1317</v>
      </c>
      <c r="Q343" s="127" t="s">
        <v>1317</v>
      </c>
      <c r="R343" s="127">
        <v>185.51538928804698</v>
      </c>
      <c r="S343" s="127">
        <v>1052.902361729994</v>
      </c>
    </row>
    <row r="344" spans="1:19" ht="15" customHeight="1">
      <c r="A344" s="156">
        <v>338</v>
      </c>
      <c r="B344" s="146" t="s">
        <v>1369</v>
      </c>
      <c r="C344" s="146" t="s">
        <v>1317</v>
      </c>
      <c r="D344" s="146" t="s">
        <v>1317</v>
      </c>
      <c r="E344" s="146" t="s">
        <v>1317</v>
      </c>
      <c r="F344" s="146" t="s">
        <v>1317</v>
      </c>
      <c r="G344" s="146" t="s">
        <v>1317</v>
      </c>
      <c r="H344" s="146" t="s">
        <v>1317</v>
      </c>
      <c r="I344" s="146">
        <v>8.8783600000000004E-2</v>
      </c>
      <c r="J344" s="146" t="s">
        <v>1317</v>
      </c>
      <c r="K344" s="146" t="s">
        <v>1317</v>
      </c>
      <c r="L344" s="146" t="s">
        <v>1317</v>
      </c>
      <c r="M344" s="146" t="s">
        <v>1317</v>
      </c>
      <c r="N344" s="146" t="s">
        <v>1317</v>
      </c>
      <c r="O344" s="146" t="s">
        <v>1317</v>
      </c>
      <c r="P344" s="146" t="s">
        <v>1317</v>
      </c>
      <c r="Q344" s="146" t="s">
        <v>1317</v>
      </c>
      <c r="R344" s="146">
        <v>1051.13600827</v>
      </c>
      <c r="S344" s="146">
        <v>1051.22479187</v>
      </c>
    </row>
    <row r="345" spans="1:19" s="7" customFormat="1" ht="15" customHeight="1">
      <c r="A345" s="155">
        <v>339</v>
      </c>
      <c r="B345" s="127" t="s">
        <v>1017</v>
      </c>
      <c r="C345" s="127" t="s">
        <v>1317</v>
      </c>
      <c r="D345" s="127" t="s">
        <v>1317</v>
      </c>
      <c r="E345" s="127" t="s">
        <v>1317</v>
      </c>
      <c r="F345" s="127" t="s">
        <v>1317</v>
      </c>
      <c r="G345" s="127" t="s">
        <v>1317</v>
      </c>
      <c r="H345" s="127" t="s">
        <v>1317</v>
      </c>
      <c r="I345" s="127" t="s">
        <v>1317</v>
      </c>
      <c r="J345" s="127" t="s">
        <v>1317</v>
      </c>
      <c r="K345" s="127" t="s">
        <v>1317</v>
      </c>
      <c r="L345" s="127" t="s">
        <v>1317</v>
      </c>
      <c r="M345" s="127" t="s">
        <v>1317</v>
      </c>
      <c r="N345" s="127" t="s">
        <v>1317</v>
      </c>
      <c r="O345" s="127" t="s">
        <v>1317</v>
      </c>
      <c r="P345" s="127" t="s">
        <v>1317</v>
      </c>
      <c r="Q345" s="127">
        <v>1034.0740443689601</v>
      </c>
      <c r="R345" s="127" t="s">
        <v>1317</v>
      </c>
      <c r="S345" s="127">
        <v>1034.0740443689601</v>
      </c>
    </row>
    <row r="346" spans="1:19" ht="15" customHeight="1">
      <c r="A346" s="156">
        <v>340</v>
      </c>
      <c r="B346" s="146" t="s">
        <v>337</v>
      </c>
      <c r="C346" s="146" t="s">
        <v>1317</v>
      </c>
      <c r="D346" s="146" t="s">
        <v>1317</v>
      </c>
      <c r="E346" s="146" t="s">
        <v>1317</v>
      </c>
      <c r="F346" s="146" t="s">
        <v>1317</v>
      </c>
      <c r="G346" s="146" t="s">
        <v>1317</v>
      </c>
      <c r="H346" s="146" t="s">
        <v>1317</v>
      </c>
      <c r="I346" s="146">
        <v>240.566713932315</v>
      </c>
      <c r="J346" s="146" t="s">
        <v>1317</v>
      </c>
      <c r="K346" s="146">
        <v>541.56486046970292</v>
      </c>
      <c r="L346" s="146">
        <v>176.14404434770501</v>
      </c>
      <c r="M346" s="146">
        <v>46.780719974334005</v>
      </c>
      <c r="N346" s="146" t="s">
        <v>1317</v>
      </c>
      <c r="O346" s="146" t="s">
        <v>1317</v>
      </c>
      <c r="P346" s="146" t="s">
        <v>1317</v>
      </c>
      <c r="Q346" s="146" t="s">
        <v>1317</v>
      </c>
      <c r="R346" s="146">
        <v>26.297125015940001</v>
      </c>
      <c r="S346" s="146">
        <v>1031.3534637399971</v>
      </c>
    </row>
    <row r="347" spans="1:19" s="7" customFormat="1" ht="15" customHeight="1">
      <c r="A347" s="155">
        <v>341</v>
      </c>
      <c r="B347" s="127" t="s">
        <v>853</v>
      </c>
      <c r="C347" s="127" t="s">
        <v>1317</v>
      </c>
      <c r="D347" s="127" t="s">
        <v>1317</v>
      </c>
      <c r="E347" s="127" t="s">
        <v>1317</v>
      </c>
      <c r="F347" s="127" t="s">
        <v>1317</v>
      </c>
      <c r="G347" s="127">
        <v>12.273567520069999</v>
      </c>
      <c r="H347" s="127" t="s">
        <v>1317</v>
      </c>
      <c r="I347" s="127">
        <v>0.49753158500899997</v>
      </c>
      <c r="J347" s="127" t="s">
        <v>1317</v>
      </c>
      <c r="K347" s="127">
        <v>867.82320898493697</v>
      </c>
      <c r="L347" s="127">
        <v>11.004389759839</v>
      </c>
      <c r="M347" s="127">
        <v>41.668492491182995</v>
      </c>
      <c r="N347" s="127">
        <v>56.534477322986</v>
      </c>
      <c r="O347" s="127" t="s">
        <v>1317</v>
      </c>
      <c r="P347" s="127" t="s">
        <v>1317</v>
      </c>
      <c r="Q347" s="127">
        <v>19.63270415098</v>
      </c>
      <c r="R347" s="127">
        <v>18.399933414989999</v>
      </c>
      <c r="S347" s="127">
        <v>1027.834305229994</v>
      </c>
    </row>
    <row r="348" spans="1:19" ht="15" customHeight="1">
      <c r="A348" s="156">
        <v>342</v>
      </c>
      <c r="B348" s="146" t="s">
        <v>1039</v>
      </c>
      <c r="C348" s="146" t="s">
        <v>1317</v>
      </c>
      <c r="D348" s="146" t="s">
        <v>1317</v>
      </c>
      <c r="E348" s="146" t="s">
        <v>1317</v>
      </c>
      <c r="F348" s="146" t="s">
        <v>1317</v>
      </c>
      <c r="G348" s="146" t="s">
        <v>1317</v>
      </c>
      <c r="H348" s="146" t="s">
        <v>1317</v>
      </c>
      <c r="I348" s="146">
        <v>317.32234739600398</v>
      </c>
      <c r="J348" s="146" t="s">
        <v>1317</v>
      </c>
      <c r="K348" s="146" t="s">
        <v>1317</v>
      </c>
      <c r="L348" s="146">
        <v>103.99711696449801</v>
      </c>
      <c r="M348" s="146">
        <v>0.41551678383799995</v>
      </c>
      <c r="N348" s="146" t="s">
        <v>1317</v>
      </c>
      <c r="O348" s="146" t="s">
        <v>1317</v>
      </c>
      <c r="P348" s="146">
        <v>4.9591910708809994</v>
      </c>
      <c r="Q348" s="146">
        <v>581.43904350480705</v>
      </c>
      <c r="R348" s="146">
        <v>14.36050715</v>
      </c>
      <c r="S348" s="146">
        <v>1022.4937228700279</v>
      </c>
    </row>
    <row r="349" spans="1:19" s="7" customFormat="1" ht="15" customHeight="1">
      <c r="A349" s="155">
        <v>343</v>
      </c>
      <c r="B349" s="127" t="s">
        <v>456</v>
      </c>
      <c r="C349" s="127" t="s">
        <v>1317</v>
      </c>
      <c r="D349" s="127" t="s">
        <v>1317</v>
      </c>
      <c r="E349" s="127">
        <v>14.241181483379</v>
      </c>
      <c r="F349" s="127" t="s">
        <v>1317</v>
      </c>
      <c r="G349" s="127" t="s">
        <v>1317</v>
      </c>
      <c r="H349" s="127" t="s">
        <v>1317</v>
      </c>
      <c r="I349" s="127">
        <v>139.33460077000001</v>
      </c>
      <c r="J349" s="127">
        <v>0.22875269620200001</v>
      </c>
      <c r="K349" s="127">
        <v>410.19106762000001</v>
      </c>
      <c r="L349" s="127">
        <v>19.997769969999002</v>
      </c>
      <c r="M349" s="127">
        <v>10.681559960312999</v>
      </c>
      <c r="N349" s="127">
        <v>53.271795380085997</v>
      </c>
      <c r="O349" s="127" t="s">
        <v>1317</v>
      </c>
      <c r="P349" s="127" t="s">
        <v>1317</v>
      </c>
      <c r="Q349" s="127">
        <v>369.46940808001699</v>
      </c>
      <c r="R349" s="127" t="s">
        <v>1317</v>
      </c>
      <c r="S349" s="127">
        <v>1017.4161359599962</v>
      </c>
    </row>
    <row r="350" spans="1:19" ht="15" customHeight="1">
      <c r="A350" s="156">
        <v>344</v>
      </c>
      <c r="B350" s="146" t="s">
        <v>838</v>
      </c>
      <c r="C350" s="146" t="s">
        <v>1317</v>
      </c>
      <c r="D350" s="146" t="s">
        <v>1317</v>
      </c>
      <c r="E350" s="146" t="s">
        <v>1317</v>
      </c>
      <c r="F350" s="146" t="s">
        <v>1317</v>
      </c>
      <c r="G350" s="146" t="s">
        <v>1317</v>
      </c>
      <c r="H350" s="146" t="s">
        <v>1317</v>
      </c>
      <c r="I350" s="146" t="s">
        <v>1317</v>
      </c>
      <c r="J350" s="146" t="s">
        <v>1317</v>
      </c>
      <c r="K350" s="146" t="s">
        <v>1317</v>
      </c>
      <c r="L350" s="146" t="s">
        <v>1317</v>
      </c>
      <c r="M350" s="146" t="s">
        <v>1317</v>
      </c>
      <c r="N350" s="146" t="s">
        <v>1317</v>
      </c>
      <c r="O350" s="146" t="s">
        <v>1317</v>
      </c>
      <c r="P350" s="146" t="s">
        <v>1317</v>
      </c>
      <c r="Q350" s="146">
        <v>1011.2876889214</v>
      </c>
      <c r="R350" s="146" t="s">
        <v>1317</v>
      </c>
      <c r="S350" s="146">
        <v>1011.2876889214</v>
      </c>
    </row>
    <row r="351" spans="1:19" s="7" customFormat="1" ht="15" customHeight="1">
      <c r="A351" s="155">
        <v>345</v>
      </c>
      <c r="B351" s="127" t="s">
        <v>706</v>
      </c>
      <c r="C351" s="127" t="s">
        <v>1317</v>
      </c>
      <c r="D351" s="127" t="s">
        <v>1317</v>
      </c>
      <c r="E351" s="127" t="s">
        <v>1317</v>
      </c>
      <c r="F351" s="127">
        <v>119.56000292</v>
      </c>
      <c r="G351" s="127">
        <v>45.694543950000003</v>
      </c>
      <c r="H351" s="127" t="s">
        <v>1317</v>
      </c>
      <c r="I351" s="127">
        <v>21.43699419</v>
      </c>
      <c r="J351" s="127" t="s">
        <v>1317</v>
      </c>
      <c r="K351" s="127">
        <v>610.4495820764181</v>
      </c>
      <c r="L351" s="127" t="s">
        <v>1317</v>
      </c>
      <c r="M351" s="127" t="s">
        <v>1317</v>
      </c>
      <c r="N351" s="127">
        <v>193.384098566419</v>
      </c>
      <c r="O351" s="127" t="s">
        <v>1317</v>
      </c>
      <c r="P351" s="127" t="s">
        <v>1317</v>
      </c>
      <c r="Q351" s="127">
        <v>1.930854652809</v>
      </c>
      <c r="R351" s="127">
        <v>8.2904445843490002</v>
      </c>
      <c r="S351" s="127">
        <v>1000.7465209399951</v>
      </c>
    </row>
    <row r="352" spans="1:19" ht="15" customHeight="1">
      <c r="A352" s="156">
        <v>346</v>
      </c>
      <c r="B352" s="146" t="s">
        <v>284</v>
      </c>
      <c r="C352" s="146" t="s">
        <v>1317</v>
      </c>
      <c r="D352" s="146" t="s">
        <v>1317</v>
      </c>
      <c r="E352" s="146" t="s">
        <v>1317</v>
      </c>
      <c r="F352" s="146" t="s">
        <v>1317</v>
      </c>
      <c r="G352" s="146" t="s">
        <v>1317</v>
      </c>
      <c r="H352" s="146" t="s">
        <v>1317</v>
      </c>
      <c r="I352" s="146">
        <v>67.865891490227</v>
      </c>
      <c r="J352" s="146" t="s">
        <v>1317</v>
      </c>
      <c r="K352" s="146">
        <v>428.39484445154295</v>
      </c>
      <c r="L352" s="146">
        <v>45.293477328236001</v>
      </c>
      <c r="M352" s="146">
        <v>2.0306217565629998</v>
      </c>
      <c r="N352" s="146" t="s">
        <v>1317</v>
      </c>
      <c r="O352" s="146" t="s">
        <v>1317</v>
      </c>
      <c r="P352" s="146" t="s">
        <v>1317</v>
      </c>
      <c r="Q352" s="146">
        <v>452.82631651449299</v>
      </c>
      <c r="R352" s="146">
        <v>2.4244155489329997</v>
      </c>
      <c r="S352" s="146">
        <v>998.83556708999492</v>
      </c>
    </row>
    <row r="353" spans="1:19" s="7" customFormat="1" ht="15" customHeight="1">
      <c r="A353" s="155">
        <v>347</v>
      </c>
      <c r="B353" s="127" t="s">
        <v>603</v>
      </c>
      <c r="C353" s="127" t="s">
        <v>1317</v>
      </c>
      <c r="D353" s="127" t="s">
        <v>1317</v>
      </c>
      <c r="E353" s="127" t="s">
        <v>1317</v>
      </c>
      <c r="F353" s="127" t="s">
        <v>1317</v>
      </c>
      <c r="G353" s="127" t="s">
        <v>1317</v>
      </c>
      <c r="H353" s="127" t="s">
        <v>1317</v>
      </c>
      <c r="I353" s="127">
        <v>7.0839116043389998</v>
      </c>
      <c r="J353" s="127" t="s">
        <v>1317</v>
      </c>
      <c r="K353" s="127">
        <v>657.24455346402499</v>
      </c>
      <c r="L353" s="127">
        <v>21.359594515066</v>
      </c>
      <c r="M353" s="127">
        <v>4.45644361</v>
      </c>
      <c r="N353" s="127">
        <v>28.423579373489002</v>
      </c>
      <c r="O353" s="127" t="s">
        <v>1317</v>
      </c>
      <c r="P353" s="127" t="s">
        <v>1317</v>
      </c>
      <c r="Q353" s="127">
        <v>225.03522951719401</v>
      </c>
      <c r="R353" s="127">
        <v>49.731502185873005</v>
      </c>
      <c r="S353" s="127">
        <v>993.33481426998594</v>
      </c>
    </row>
    <row r="354" spans="1:19" ht="15" customHeight="1">
      <c r="A354" s="156">
        <v>348</v>
      </c>
      <c r="B354" s="146" t="s">
        <v>1201</v>
      </c>
      <c r="C354" s="146" t="s">
        <v>1317</v>
      </c>
      <c r="D354" s="146" t="s">
        <v>1317</v>
      </c>
      <c r="E354" s="146" t="s">
        <v>1317</v>
      </c>
      <c r="F354" s="146" t="s">
        <v>1317</v>
      </c>
      <c r="G354" s="146" t="s">
        <v>1317</v>
      </c>
      <c r="H354" s="146" t="s">
        <v>1317</v>
      </c>
      <c r="I354" s="146">
        <v>632.52969146634496</v>
      </c>
      <c r="J354" s="146" t="s">
        <v>1317</v>
      </c>
      <c r="K354" s="146">
        <v>54.361005267372001</v>
      </c>
      <c r="L354" s="146" t="s">
        <v>1317</v>
      </c>
      <c r="M354" s="146" t="s">
        <v>1317</v>
      </c>
      <c r="N354" s="146" t="s">
        <v>1317</v>
      </c>
      <c r="O354" s="146" t="s">
        <v>1317</v>
      </c>
      <c r="P354" s="146" t="s">
        <v>1317</v>
      </c>
      <c r="Q354" s="146">
        <v>305.09235458628098</v>
      </c>
      <c r="R354" s="146" t="s">
        <v>1317</v>
      </c>
      <c r="S354" s="146">
        <v>991.98305131999791</v>
      </c>
    </row>
    <row r="355" spans="1:19" s="7" customFormat="1" ht="15" customHeight="1">
      <c r="A355" s="155">
        <v>349</v>
      </c>
      <c r="B355" s="127" t="s">
        <v>736</v>
      </c>
      <c r="C355" s="127" t="s">
        <v>1317</v>
      </c>
      <c r="D355" s="127" t="s">
        <v>1317</v>
      </c>
      <c r="E355" s="127" t="s">
        <v>1317</v>
      </c>
      <c r="F355" s="127">
        <v>131.87496005765999</v>
      </c>
      <c r="G355" s="127" t="s">
        <v>1317</v>
      </c>
      <c r="H355" s="127" t="s">
        <v>1317</v>
      </c>
      <c r="I355" s="127">
        <v>135.27283142995</v>
      </c>
      <c r="J355" s="127" t="s">
        <v>1317</v>
      </c>
      <c r="K355" s="127">
        <v>26.077416163357999</v>
      </c>
      <c r="L355" s="127" t="s">
        <v>1317</v>
      </c>
      <c r="M355" s="127">
        <v>0.74205638976999999</v>
      </c>
      <c r="N355" s="127">
        <v>335.19020822057996</v>
      </c>
      <c r="O355" s="127" t="s">
        <v>1317</v>
      </c>
      <c r="P355" s="127">
        <v>0.77219508440000006</v>
      </c>
      <c r="Q355" s="127">
        <v>343.25498756351999</v>
      </c>
      <c r="R355" s="127">
        <v>16.293035110759998</v>
      </c>
      <c r="S355" s="127">
        <v>989.47769001999791</v>
      </c>
    </row>
    <row r="356" spans="1:19" ht="15" customHeight="1">
      <c r="A356" s="156">
        <v>350</v>
      </c>
      <c r="B356" s="146" t="s">
        <v>1388</v>
      </c>
      <c r="C356" s="146" t="s">
        <v>1317</v>
      </c>
      <c r="D356" s="146" t="s">
        <v>1317</v>
      </c>
      <c r="E356" s="146" t="s">
        <v>1317</v>
      </c>
      <c r="F356" s="146" t="s">
        <v>1317</v>
      </c>
      <c r="G356" s="146" t="s">
        <v>1317</v>
      </c>
      <c r="H356" s="146" t="s">
        <v>1317</v>
      </c>
      <c r="I356" s="146" t="s">
        <v>1317</v>
      </c>
      <c r="J356" s="146" t="s">
        <v>1317</v>
      </c>
      <c r="K356" s="146">
        <v>4.6544078250499998</v>
      </c>
      <c r="L356" s="146" t="s">
        <v>1317</v>
      </c>
      <c r="M356" s="146" t="s">
        <v>1317</v>
      </c>
      <c r="N356" s="146">
        <v>933.40782241573004</v>
      </c>
      <c r="O356" s="146" t="s">
        <v>1317</v>
      </c>
      <c r="P356" s="146" t="s">
        <v>1317</v>
      </c>
      <c r="Q356" s="146">
        <v>46.570672993629998</v>
      </c>
      <c r="R356" s="146">
        <v>1.288128559E-2</v>
      </c>
      <c r="S356" s="146">
        <v>984.64578452000001</v>
      </c>
    </row>
    <row r="357" spans="1:19" s="7" customFormat="1" ht="15" customHeight="1">
      <c r="A357" s="155">
        <v>351</v>
      </c>
      <c r="B357" s="127" t="s">
        <v>263</v>
      </c>
      <c r="C357" s="127" t="s">
        <v>1317</v>
      </c>
      <c r="D357" s="127" t="s">
        <v>1317</v>
      </c>
      <c r="E357" s="127" t="s">
        <v>1317</v>
      </c>
      <c r="F357" s="127" t="s">
        <v>1317</v>
      </c>
      <c r="G357" s="127">
        <v>29.269180041712001</v>
      </c>
      <c r="H357" s="127" t="s">
        <v>1317</v>
      </c>
      <c r="I357" s="127">
        <v>9.2500298461990003</v>
      </c>
      <c r="J357" s="127" t="s">
        <v>1317</v>
      </c>
      <c r="K357" s="127">
        <v>633.91380521745702</v>
      </c>
      <c r="L357" s="127" t="s">
        <v>1317</v>
      </c>
      <c r="M357" s="127" t="s">
        <v>1317</v>
      </c>
      <c r="N357" s="127">
        <v>23.286438879439</v>
      </c>
      <c r="O357" s="127" t="s">
        <v>1317</v>
      </c>
      <c r="P357" s="127">
        <v>75.915405581659002</v>
      </c>
      <c r="Q357" s="127">
        <v>36.278611215796005</v>
      </c>
      <c r="R357" s="127">
        <v>158.628822437731</v>
      </c>
      <c r="S357" s="127">
        <v>966.54229321999287</v>
      </c>
    </row>
    <row r="358" spans="1:19" ht="15" customHeight="1">
      <c r="A358" s="156">
        <v>352</v>
      </c>
      <c r="B358" s="146" t="s">
        <v>400</v>
      </c>
      <c r="C358" s="146" t="s">
        <v>1317</v>
      </c>
      <c r="D358" s="146">
        <v>2.7536201573370001</v>
      </c>
      <c r="E358" s="146" t="s">
        <v>1317</v>
      </c>
      <c r="F358" s="146">
        <v>287.41807393478103</v>
      </c>
      <c r="G358" s="146">
        <v>108.31722826107701</v>
      </c>
      <c r="H358" s="146" t="s">
        <v>1317</v>
      </c>
      <c r="I358" s="146" t="s">
        <v>1317</v>
      </c>
      <c r="J358" s="146" t="s">
        <v>1317</v>
      </c>
      <c r="K358" s="146">
        <v>10.496625382427</v>
      </c>
      <c r="L358" s="146">
        <v>94.916342928362994</v>
      </c>
      <c r="M358" s="146">
        <v>6.1151176933759999</v>
      </c>
      <c r="N358" s="146">
        <v>96.979237104435001</v>
      </c>
      <c r="O358" s="146" t="s">
        <v>1317</v>
      </c>
      <c r="P358" s="146" t="s">
        <v>1317</v>
      </c>
      <c r="Q358" s="146">
        <v>351.07162631819602</v>
      </c>
      <c r="R358" s="146">
        <v>0.39264915</v>
      </c>
      <c r="S358" s="146">
        <v>958.46052092999219</v>
      </c>
    </row>
    <row r="359" spans="1:19" s="7" customFormat="1" ht="15" customHeight="1">
      <c r="A359" s="155">
        <v>353</v>
      </c>
      <c r="B359" s="127" t="s">
        <v>271</v>
      </c>
      <c r="C359" s="127" t="s">
        <v>1317</v>
      </c>
      <c r="D359" s="127">
        <v>143.27246556999998</v>
      </c>
      <c r="E359" s="127" t="s">
        <v>1317</v>
      </c>
      <c r="F359" s="127" t="s">
        <v>1317</v>
      </c>
      <c r="G359" s="127" t="s">
        <v>1317</v>
      </c>
      <c r="H359" s="127" t="s">
        <v>1317</v>
      </c>
      <c r="I359" s="127" t="s">
        <v>1317</v>
      </c>
      <c r="J359" s="127" t="s">
        <v>1317</v>
      </c>
      <c r="K359" s="127">
        <v>0.22513426354999999</v>
      </c>
      <c r="L359" s="127" t="s">
        <v>1317</v>
      </c>
      <c r="M359" s="127" t="s">
        <v>1317</v>
      </c>
      <c r="N359" s="127">
        <v>30.857920589999999</v>
      </c>
      <c r="O359" s="127" t="s">
        <v>1317</v>
      </c>
      <c r="P359" s="127" t="s">
        <v>1317</v>
      </c>
      <c r="Q359" s="127">
        <v>780.90272547895006</v>
      </c>
      <c r="R359" s="127" t="s">
        <v>1317</v>
      </c>
      <c r="S359" s="127">
        <v>955.25824590249999</v>
      </c>
    </row>
    <row r="360" spans="1:19" ht="15" customHeight="1">
      <c r="A360" s="156">
        <v>354</v>
      </c>
      <c r="B360" s="146" t="s">
        <v>613</v>
      </c>
      <c r="C360" s="146" t="s">
        <v>1317</v>
      </c>
      <c r="D360" s="146" t="s">
        <v>1317</v>
      </c>
      <c r="E360" s="146" t="s">
        <v>1317</v>
      </c>
      <c r="F360" s="146" t="s">
        <v>1317</v>
      </c>
      <c r="G360" s="146" t="s">
        <v>1317</v>
      </c>
      <c r="H360" s="146" t="s">
        <v>1317</v>
      </c>
      <c r="I360" s="146" t="s">
        <v>1317</v>
      </c>
      <c r="J360" s="146" t="s">
        <v>1317</v>
      </c>
      <c r="K360" s="146">
        <v>597.01165535999996</v>
      </c>
      <c r="L360" s="146" t="s">
        <v>1317</v>
      </c>
      <c r="M360" s="146" t="s">
        <v>1317</v>
      </c>
      <c r="N360" s="146" t="s">
        <v>1317</v>
      </c>
      <c r="O360" s="146" t="s">
        <v>1317</v>
      </c>
      <c r="P360" s="146" t="s">
        <v>1317</v>
      </c>
      <c r="Q360" s="146">
        <v>84.012225029999996</v>
      </c>
      <c r="R360" s="146">
        <v>273.76361438999999</v>
      </c>
      <c r="S360" s="146">
        <v>954.78749477999986</v>
      </c>
    </row>
    <row r="361" spans="1:19" s="7" customFormat="1" ht="15" customHeight="1">
      <c r="A361" s="155">
        <v>355</v>
      </c>
      <c r="B361" s="127" t="s">
        <v>781</v>
      </c>
      <c r="C361" s="127" t="s">
        <v>1317</v>
      </c>
      <c r="D361" s="127" t="s">
        <v>1317</v>
      </c>
      <c r="E361" s="127" t="s">
        <v>1317</v>
      </c>
      <c r="F361" s="127" t="s">
        <v>1317</v>
      </c>
      <c r="G361" s="127" t="s">
        <v>1317</v>
      </c>
      <c r="H361" s="127" t="s">
        <v>1317</v>
      </c>
      <c r="I361" s="127">
        <v>30.491282046394645</v>
      </c>
      <c r="J361" s="127" t="s">
        <v>1317</v>
      </c>
      <c r="K361" s="127">
        <v>93.141709854680002</v>
      </c>
      <c r="L361" s="127">
        <v>33.998602554572003</v>
      </c>
      <c r="M361" s="127">
        <v>175.14381427665199</v>
      </c>
      <c r="N361" s="127" t="s">
        <v>1317</v>
      </c>
      <c r="O361" s="127" t="s">
        <v>1317</v>
      </c>
      <c r="P361" s="127">
        <v>1.053335879642</v>
      </c>
      <c r="Q361" s="127">
        <v>505.01708357822241</v>
      </c>
      <c r="R361" s="127">
        <v>112.36030301999999</v>
      </c>
      <c r="S361" s="127">
        <v>951.20613121016299</v>
      </c>
    </row>
    <row r="362" spans="1:19" ht="15" customHeight="1">
      <c r="A362" s="156">
        <v>356</v>
      </c>
      <c r="B362" s="146" t="s">
        <v>806</v>
      </c>
      <c r="C362" s="146">
        <v>19.833790864091</v>
      </c>
      <c r="D362" s="146">
        <v>196.15370951706799</v>
      </c>
      <c r="E362" s="146">
        <v>80.220388533649</v>
      </c>
      <c r="F362" s="146" t="s">
        <v>1317</v>
      </c>
      <c r="G362" s="146" t="s">
        <v>1317</v>
      </c>
      <c r="H362" s="146" t="s">
        <v>1317</v>
      </c>
      <c r="I362" s="146">
        <v>7.1137523399999996</v>
      </c>
      <c r="J362" s="146" t="s">
        <v>1317</v>
      </c>
      <c r="K362" s="146">
        <v>0.58270991892299995</v>
      </c>
      <c r="L362" s="146" t="s">
        <v>1317</v>
      </c>
      <c r="M362" s="146">
        <v>3.6286397715520002</v>
      </c>
      <c r="N362" s="146">
        <v>189.00795756788798</v>
      </c>
      <c r="O362" s="146" t="s">
        <v>1317</v>
      </c>
      <c r="P362" s="146" t="s">
        <v>1317</v>
      </c>
      <c r="Q362" s="146">
        <v>453.28054042682299</v>
      </c>
      <c r="R362" s="146" t="s">
        <v>1317</v>
      </c>
      <c r="S362" s="146">
        <v>949.82148893999397</v>
      </c>
    </row>
    <row r="363" spans="1:19" s="7" customFormat="1" ht="15" customHeight="1">
      <c r="A363" s="155">
        <v>357</v>
      </c>
      <c r="B363" s="127" t="s">
        <v>955</v>
      </c>
      <c r="C363" s="127" t="s">
        <v>1317</v>
      </c>
      <c r="D363" s="127" t="s">
        <v>1317</v>
      </c>
      <c r="E363" s="127" t="s">
        <v>1317</v>
      </c>
      <c r="F363" s="127" t="s">
        <v>1317</v>
      </c>
      <c r="G363" s="127" t="s">
        <v>1317</v>
      </c>
      <c r="H363" s="127" t="s">
        <v>1317</v>
      </c>
      <c r="I363" s="127" t="s">
        <v>1317</v>
      </c>
      <c r="J363" s="127" t="s">
        <v>1317</v>
      </c>
      <c r="K363" s="127">
        <v>938.27634505999993</v>
      </c>
      <c r="L363" s="127" t="s">
        <v>1317</v>
      </c>
      <c r="M363" s="127" t="s">
        <v>1317</v>
      </c>
      <c r="N363" s="127" t="s">
        <v>1317</v>
      </c>
      <c r="O363" s="127" t="s">
        <v>1317</v>
      </c>
      <c r="P363" s="127" t="s">
        <v>1317</v>
      </c>
      <c r="Q363" s="127" t="s">
        <v>1317</v>
      </c>
      <c r="R363" s="127" t="s">
        <v>1317</v>
      </c>
      <c r="S363" s="127">
        <v>938.27634505999993</v>
      </c>
    </row>
    <row r="364" spans="1:19" ht="15" customHeight="1">
      <c r="A364" s="156">
        <v>358</v>
      </c>
      <c r="B364" s="146" t="s">
        <v>276</v>
      </c>
      <c r="C364" s="146" t="s">
        <v>1317</v>
      </c>
      <c r="D364" s="146" t="s">
        <v>1317</v>
      </c>
      <c r="E364" s="146" t="s">
        <v>1317</v>
      </c>
      <c r="F364" s="146" t="s">
        <v>1317</v>
      </c>
      <c r="G364" s="146" t="s">
        <v>1317</v>
      </c>
      <c r="H364" s="146" t="s">
        <v>1317</v>
      </c>
      <c r="I364" s="146" t="s">
        <v>1317</v>
      </c>
      <c r="J364" s="146" t="s">
        <v>1317</v>
      </c>
      <c r="K364" s="146">
        <v>7.21015388</v>
      </c>
      <c r="L364" s="146" t="s">
        <v>1317</v>
      </c>
      <c r="M364" s="146" t="s">
        <v>1317</v>
      </c>
      <c r="N364" s="146" t="s">
        <v>1317</v>
      </c>
      <c r="O364" s="146" t="s">
        <v>1317</v>
      </c>
      <c r="P364" s="146">
        <v>926.49691646999997</v>
      </c>
      <c r="Q364" s="146" t="s">
        <v>1317</v>
      </c>
      <c r="R364" s="146" t="s">
        <v>1317</v>
      </c>
      <c r="S364" s="146">
        <v>933.70707034999998</v>
      </c>
    </row>
    <row r="365" spans="1:19" s="7" customFormat="1" ht="15" customHeight="1">
      <c r="A365" s="155">
        <v>359</v>
      </c>
      <c r="B365" s="127" t="s">
        <v>675</v>
      </c>
      <c r="C365" s="127">
        <v>1.3756720747010001</v>
      </c>
      <c r="D365" s="127">
        <v>39.598595856555995</v>
      </c>
      <c r="E365" s="127">
        <v>13.578228829540999</v>
      </c>
      <c r="F365" s="127">
        <v>0.24386237034299998</v>
      </c>
      <c r="G365" s="127">
        <v>0.50263765070699995</v>
      </c>
      <c r="H365" s="127">
        <v>0.24386237034299998</v>
      </c>
      <c r="I365" s="127">
        <v>337.30932144000002</v>
      </c>
      <c r="J365" s="127" t="s">
        <v>1317</v>
      </c>
      <c r="K365" s="127">
        <v>24.311312711327002</v>
      </c>
      <c r="L365" s="127" t="s">
        <v>1317</v>
      </c>
      <c r="M365" s="127">
        <v>1.8368927266720001</v>
      </c>
      <c r="N365" s="127" t="s">
        <v>1317</v>
      </c>
      <c r="O365" s="127">
        <v>0.301528684007</v>
      </c>
      <c r="P365" s="127">
        <v>2.7205871400000001</v>
      </c>
      <c r="Q365" s="127">
        <v>505.84735085297501</v>
      </c>
      <c r="R365" s="127">
        <v>2.5132340028169997</v>
      </c>
      <c r="S365" s="127">
        <v>930.3830867099889</v>
      </c>
    </row>
    <row r="366" spans="1:19" ht="15" customHeight="1">
      <c r="A366" s="156">
        <v>360</v>
      </c>
      <c r="B366" s="146" t="s">
        <v>605</v>
      </c>
      <c r="C366" s="146">
        <v>76.065708299999997</v>
      </c>
      <c r="D366" s="146" t="s">
        <v>1317</v>
      </c>
      <c r="E366" s="146" t="s">
        <v>1317</v>
      </c>
      <c r="F366" s="146" t="s">
        <v>1317</v>
      </c>
      <c r="G366" s="146">
        <v>53.001473140000002</v>
      </c>
      <c r="H366" s="146" t="s">
        <v>1317</v>
      </c>
      <c r="I366" s="146">
        <v>4.9343700024999999E-2</v>
      </c>
      <c r="J366" s="146" t="s">
        <v>1317</v>
      </c>
      <c r="K366" s="146">
        <v>254.394056831207</v>
      </c>
      <c r="L366" s="146">
        <v>5.8239995291999996E-2</v>
      </c>
      <c r="M366" s="146">
        <v>355.47330132354597</v>
      </c>
      <c r="N366" s="146">
        <v>107.41950361031</v>
      </c>
      <c r="O366" s="146" t="s">
        <v>1317</v>
      </c>
      <c r="P366" s="146" t="s">
        <v>1317</v>
      </c>
      <c r="Q366" s="146">
        <v>79.470877704347998</v>
      </c>
      <c r="R366" s="146">
        <v>1.9142098452630001</v>
      </c>
      <c r="S366" s="146">
        <v>927.84671444999105</v>
      </c>
    </row>
    <row r="367" spans="1:19" s="7" customFormat="1" ht="15" customHeight="1">
      <c r="A367" s="155">
        <v>361</v>
      </c>
      <c r="B367" s="127" t="s">
        <v>230</v>
      </c>
      <c r="C367" s="127" t="s">
        <v>1317</v>
      </c>
      <c r="D367" s="127">
        <v>849.58043709000003</v>
      </c>
      <c r="E367" s="127" t="s">
        <v>1317</v>
      </c>
      <c r="F367" s="127" t="s">
        <v>1317</v>
      </c>
      <c r="G367" s="127" t="s">
        <v>1317</v>
      </c>
      <c r="H367" s="127" t="s">
        <v>1317</v>
      </c>
      <c r="I367" s="127" t="s">
        <v>1317</v>
      </c>
      <c r="J367" s="127" t="s">
        <v>1317</v>
      </c>
      <c r="K367" s="127" t="s">
        <v>1317</v>
      </c>
      <c r="L367" s="127" t="s">
        <v>1317</v>
      </c>
      <c r="M367" s="127" t="s">
        <v>1317</v>
      </c>
      <c r="N367" s="127" t="s">
        <v>1317</v>
      </c>
      <c r="O367" s="127" t="s">
        <v>1317</v>
      </c>
      <c r="P367" s="127" t="s">
        <v>1317</v>
      </c>
      <c r="Q367" s="127">
        <v>77.928247209999995</v>
      </c>
      <c r="R367" s="127" t="s">
        <v>1317</v>
      </c>
      <c r="S367" s="127">
        <v>927.50868430000003</v>
      </c>
    </row>
    <row r="368" spans="1:19" ht="15" customHeight="1">
      <c r="A368" s="156">
        <v>362</v>
      </c>
      <c r="B368" s="146" t="s">
        <v>884</v>
      </c>
      <c r="C368" s="146" t="s">
        <v>1317</v>
      </c>
      <c r="D368" s="146" t="s">
        <v>1317</v>
      </c>
      <c r="E368" s="146" t="s">
        <v>1317</v>
      </c>
      <c r="F368" s="146" t="s">
        <v>1317</v>
      </c>
      <c r="G368" s="146" t="s">
        <v>1317</v>
      </c>
      <c r="H368" s="146" t="s">
        <v>1317</v>
      </c>
      <c r="I368" s="146">
        <v>23.937354059999997</v>
      </c>
      <c r="J368" s="146">
        <v>0.96645990000000004</v>
      </c>
      <c r="K368" s="146">
        <v>0.12859355</v>
      </c>
      <c r="L368" s="146" t="s">
        <v>1317</v>
      </c>
      <c r="M368" s="146" t="s">
        <v>1317</v>
      </c>
      <c r="N368" s="146" t="s">
        <v>1317</v>
      </c>
      <c r="O368" s="146" t="s">
        <v>1317</v>
      </c>
      <c r="P368" s="146" t="s">
        <v>1317</v>
      </c>
      <c r="Q368" s="146">
        <v>894.20659803000001</v>
      </c>
      <c r="R368" s="146" t="s">
        <v>1317</v>
      </c>
      <c r="S368" s="146">
        <v>919.23900553999999</v>
      </c>
    </row>
    <row r="369" spans="1:19" s="7" customFormat="1" ht="15" customHeight="1">
      <c r="A369" s="155">
        <v>363</v>
      </c>
      <c r="B369" s="127" t="s">
        <v>469</v>
      </c>
      <c r="C369" s="127" t="s">
        <v>1317</v>
      </c>
      <c r="D369" s="127" t="s">
        <v>1317</v>
      </c>
      <c r="E369" s="127" t="s">
        <v>1317</v>
      </c>
      <c r="F369" s="127" t="s">
        <v>1317</v>
      </c>
      <c r="G369" s="127" t="s">
        <v>1317</v>
      </c>
      <c r="H369" s="127" t="s">
        <v>1317</v>
      </c>
      <c r="I369" s="127">
        <v>592.98802166408007</v>
      </c>
      <c r="J369" s="127" t="s">
        <v>1317</v>
      </c>
      <c r="K369" s="127" t="s">
        <v>1317</v>
      </c>
      <c r="L369" s="127" t="s">
        <v>1317</v>
      </c>
      <c r="M369" s="127" t="s">
        <v>1317</v>
      </c>
      <c r="N369" s="127">
        <v>7.0489074389880004</v>
      </c>
      <c r="O369" s="127" t="s">
        <v>1317</v>
      </c>
      <c r="P369" s="127" t="s">
        <v>1317</v>
      </c>
      <c r="Q369" s="127">
        <v>10.15207409231</v>
      </c>
      <c r="R369" s="127">
        <v>303.24888764461798</v>
      </c>
      <c r="S369" s="127">
        <v>913.43789083999604</v>
      </c>
    </row>
    <row r="370" spans="1:19" ht="15" customHeight="1">
      <c r="A370" s="156">
        <v>364</v>
      </c>
      <c r="B370" s="146" t="s">
        <v>928</v>
      </c>
      <c r="C370" s="146" t="s">
        <v>1317</v>
      </c>
      <c r="D370" s="146" t="s">
        <v>1317</v>
      </c>
      <c r="E370" s="146" t="s">
        <v>1317</v>
      </c>
      <c r="F370" s="146" t="s">
        <v>1317</v>
      </c>
      <c r="G370" s="146" t="s">
        <v>1317</v>
      </c>
      <c r="H370" s="146" t="s">
        <v>1317</v>
      </c>
      <c r="I370" s="146" t="s">
        <v>1317</v>
      </c>
      <c r="J370" s="146" t="s">
        <v>1317</v>
      </c>
      <c r="K370" s="146">
        <v>16.184734189843002</v>
      </c>
      <c r="L370" s="146" t="s">
        <v>1317</v>
      </c>
      <c r="M370" s="146" t="s">
        <v>1317</v>
      </c>
      <c r="N370" s="146">
        <v>98.867194482482006</v>
      </c>
      <c r="O370" s="146" t="s">
        <v>1317</v>
      </c>
      <c r="P370" s="146">
        <v>4.2765492084499996</v>
      </c>
      <c r="Q370" s="146">
        <v>775.89039185846195</v>
      </c>
      <c r="R370" s="146">
        <v>17.970390860759998</v>
      </c>
      <c r="S370" s="146">
        <v>913.18926059999694</v>
      </c>
    </row>
    <row r="371" spans="1:19" s="7" customFormat="1" ht="15" customHeight="1">
      <c r="A371" s="155">
        <v>365</v>
      </c>
      <c r="B371" s="127" t="s">
        <v>864</v>
      </c>
      <c r="C371" s="127" t="s">
        <v>1317</v>
      </c>
      <c r="D371" s="127" t="s">
        <v>1317</v>
      </c>
      <c r="E371" s="127" t="s">
        <v>1317</v>
      </c>
      <c r="F371" s="127" t="s">
        <v>1317</v>
      </c>
      <c r="G371" s="127" t="s">
        <v>1317</v>
      </c>
      <c r="H371" s="127" t="s">
        <v>1317</v>
      </c>
      <c r="I371" s="127">
        <v>47.111957432785999</v>
      </c>
      <c r="J371" s="127" t="s">
        <v>1317</v>
      </c>
      <c r="K371" s="127">
        <v>151.53631135756999</v>
      </c>
      <c r="L371" s="127">
        <v>78.121799764697997</v>
      </c>
      <c r="M371" s="127">
        <v>1.689854940442</v>
      </c>
      <c r="N371" s="127" t="s">
        <v>1317</v>
      </c>
      <c r="O371" s="127" t="s">
        <v>1317</v>
      </c>
      <c r="P371" s="127" t="s">
        <v>1317</v>
      </c>
      <c r="Q371" s="127">
        <v>604.99232124406808</v>
      </c>
      <c r="R371" s="127">
        <v>23.125521440431001</v>
      </c>
      <c r="S371" s="127">
        <v>906.57776617999514</v>
      </c>
    </row>
    <row r="372" spans="1:19" ht="15" customHeight="1">
      <c r="A372" s="156">
        <v>366</v>
      </c>
      <c r="B372" s="146" t="s">
        <v>95</v>
      </c>
      <c r="C372" s="146" t="s">
        <v>1317</v>
      </c>
      <c r="D372" s="146" t="s">
        <v>1317</v>
      </c>
      <c r="E372" s="146" t="s">
        <v>1317</v>
      </c>
      <c r="F372" s="146" t="s">
        <v>1317</v>
      </c>
      <c r="G372" s="146" t="s">
        <v>1317</v>
      </c>
      <c r="H372" s="146" t="s">
        <v>1317</v>
      </c>
      <c r="I372" s="146">
        <v>19.290849119240999</v>
      </c>
      <c r="J372" s="146" t="s">
        <v>1317</v>
      </c>
      <c r="K372" s="146">
        <v>201.569774481255</v>
      </c>
      <c r="L372" s="146">
        <v>446.27799683999996</v>
      </c>
      <c r="M372" s="146" t="s">
        <v>1317</v>
      </c>
      <c r="N372" s="146" t="s">
        <v>1317</v>
      </c>
      <c r="O372" s="146" t="s">
        <v>1317</v>
      </c>
      <c r="P372" s="146">
        <v>0.89671309995299997</v>
      </c>
      <c r="Q372" s="146">
        <v>228.540984870199</v>
      </c>
      <c r="R372" s="146">
        <v>5.4126252293499997</v>
      </c>
      <c r="S372" s="146">
        <v>901.98894363999796</v>
      </c>
    </row>
    <row r="373" spans="1:19" s="7" customFormat="1" ht="15" customHeight="1">
      <c r="A373" s="155">
        <v>367</v>
      </c>
      <c r="B373" s="127" t="s">
        <v>465</v>
      </c>
      <c r="C373" s="127" t="s">
        <v>1317</v>
      </c>
      <c r="D373" s="127" t="s">
        <v>1317</v>
      </c>
      <c r="E373" s="127" t="s">
        <v>1317</v>
      </c>
      <c r="F373" s="127" t="s">
        <v>1317</v>
      </c>
      <c r="G373" s="127" t="s">
        <v>1317</v>
      </c>
      <c r="H373" s="127" t="s">
        <v>1317</v>
      </c>
      <c r="I373" s="127">
        <v>385.12551587557999</v>
      </c>
      <c r="J373" s="127" t="s">
        <v>1317</v>
      </c>
      <c r="K373" s="127">
        <v>35.173829190691997</v>
      </c>
      <c r="L373" s="127">
        <v>2.7717663731809998</v>
      </c>
      <c r="M373" s="127">
        <v>0.74815479555200004</v>
      </c>
      <c r="N373" s="127" t="s">
        <v>1317</v>
      </c>
      <c r="O373" s="127" t="s">
        <v>1317</v>
      </c>
      <c r="P373" s="127" t="s">
        <v>1317</v>
      </c>
      <c r="Q373" s="127">
        <v>464.55513992025698</v>
      </c>
      <c r="R373" s="127">
        <v>8.4715115947330002</v>
      </c>
      <c r="S373" s="127">
        <v>896.84591774999501</v>
      </c>
    </row>
    <row r="374" spans="1:19" ht="15" customHeight="1">
      <c r="A374" s="156">
        <v>368</v>
      </c>
      <c r="B374" s="146" t="s">
        <v>62</v>
      </c>
      <c r="C374" s="146" t="s">
        <v>1317</v>
      </c>
      <c r="D374" s="146" t="s">
        <v>1317</v>
      </c>
      <c r="E374" s="146" t="s">
        <v>1317</v>
      </c>
      <c r="F374" s="146" t="s">
        <v>1317</v>
      </c>
      <c r="G374" s="146" t="s">
        <v>1317</v>
      </c>
      <c r="H374" s="146" t="s">
        <v>1317</v>
      </c>
      <c r="I374" s="146">
        <v>16.515798726917001</v>
      </c>
      <c r="J374" s="146" t="s">
        <v>1317</v>
      </c>
      <c r="K374" s="146">
        <v>245.71008350146801</v>
      </c>
      <c r="L374" s="146" t="s">
        <v>1317</v>
      </c>
      <c r="M374" s="146" t="s">
        <v>1317</v>
      </c>
      <c r="N374" s="146" t="s">
        <v>1317</v>
      </c>
      <c r="O374" s="146" t="s">
        <v>1317</v>
      </c>
      <c r="P374" s="146">
        <v>38.393202814310996</v>
      </c>
      <c r="Q374" s="146">
        <v>588.92096925730209</v>
      </c>
      <c r="R374" s="146" t="s">
        <v>1317</v>
      </c>
      <c r="S374" s="146">
        <v>889.54005429999802</v>
      </c>
    </row>
    <row r="375" spans="1:19" s="7" customFormat="1" ht="15" customHeight="1">
      <c r="A375" s="155">
        <v>369</v>
      </c>
      <c r="B375" s="127" t="s">
        <v>712</v>
      </c>
      <c r="C375" s="127" t="s">
        <v>1317</v>
      </c>
      <c r="D375" s="127" t="s">
        <v>1317</v>
      </c>
      <c r="E375" s="127" t="s">
        <v>1317</v>
      </c>
      <c r="F375" s="127" t="s">
        <v>1317</v>
      </c>
      <c r="G375" s="127" t="s">
        <v>1317</v>
      </c>
      <c r="H375" s="127" t="s">
        <v>1317</v>
      </c>
      <c r="I375" s="127">
        <v>123.713718135563</v>
      </c>
      <c r="J375" s="127" t="s">
        <v>1317</v>
      </c>
      <c r="K375" s="127">
        <v>52.2593508</v>
      </c>
      <c r="L375" s="127">
        <v>263.06757515943201</v>
      </c>
      <c r="M375" s="127">
        <v>373.47916702359402</v>
      </c>
      <c r="N375" s="127" t="s">
        <v>1317</v>
      </c>
      <c r="O375" s="127" t="s">
        <v>1317</v>
      </c>
      <c r="P375" s="127" t="s">
        <v>1317</v>
      </c>
      <c r="Q375" s="127">
        <v>72.55639210140599</v>
      </c>
      <c r="R375" s="127" t="s">
        <v>1317</v>
      </c>
      <c r="S375" s="127">
        <v>885.07620321999502</v>
      </c>
    </row>
    <row r="376" spans="1:19" ht="15" customHeight="1">
      <c r="A376" s="156">
        <v>370</v>
      </c>
      <c r="B376" s="146" t="s">
        <v>846</v>
      </c>
      <c r="C376" s="146" t="s">
        <v>1317</v>
      </c>
      <c r="D376" s="146" t="s">
        <v>1317</v>
      </c>
      <c r="E376" s="146" t="s">
        <v>1317</v>
      </c>
      <c r="F376" s="146" t="s">
        <v>1317</v>
      </c>
      <c r="G376" s="146">
        <v>271.79680465713</v>
      </c>
      <c r="H376" s="146" t="s">
        <v>1317</v>
      </c>
      <c r="I376" s="146" t="s">
        <v>1317</v>
      </c>
      <c r="J376" s="146" t="s">
        <v>1317</v>
      </c>
      <c r="K376" s="146" t="s">
        <v>1317</v>
      </c>
      <c r="L376" s="146" t="s">
        <v>1317</v>
      </c>
      <c r="M376" s="146" t="s">
        <v>1317</v>
      </c>
      <c r="N376" s="146">
        <v>605.89525726692</v>
      </c>
      <c r="O376" s="146" t="s">
        <v>1317</v>
      </c>
      <c r="P376" s="146" t="s">
        <v>1317</v>
      </c>
      <c r="Q376" s="146">
        <v>2.97100031595</v>
      </c>
      <c r="R376" s="146" t="s">
        <v>1317</v>
      </c>
      <c r="S376" s="146">
        <v>880.66306224000004</v>
      </c>
    </row>
    <row r="377" spans="1:19" s="7" customFormat="1" ht="15" customHeight="1">
      <c r="A377" s="155">
        <v>371</v>
      </c>
      <c r="B377" s="127" t="s">
        <v>771</v>
      </c>
      <c r="C377" s="127" t="s">
        <v>1317</v>
      </c>
      <c r="D377" s="127" t="s">
        <v>1317</v>
      </c>
      <c r="E377" s="127" t="s">
        <v>1317</v>
      </c>
      <c r="F377" s="127" t="s">
        <v>1317</v>
      </c>
      <c r="G377" s="127" t="s">
        <v>1317</v>
      </c>
      <c r="H377" s="127" t="s">
        <v>1317</v>
      </c>
      <c r="I377" s="127" t="s">
        <v>1317</v>
      </c>
      <c r="J377" s="127" t="s">
        <v>1317</v>
      </c>
      <c r="K377" s="127" t="s">
        <v>1317</v>
      </c>
      <c r="L377" s="127">
        <v>878.68637864999994</v>
      </c>
      <c r="M377" s="127" t="s">
        <v>1317</v>
      </c>
      <c r="N377" s="127" t="s">
        <v>1317</v>
      </c>
      <c r="O377" s="127" t="s">
        <v>1317</v>
      </c>
      <c r="P377" s="127" t="s">
        <v>1317</v>
      </c>
      <c r="Q377" s="127" t="s">
        <v>1317</v>
      </c>
      <c r="R377" s="127" t="s">
        <v>1317</v>
      </c>
      <c r="S377" s="127">
        <v>878.68637864999994</v>
      </c>
    </row>
    <row r="378" spans="1:19" ht="15" customHeight="1">
      <c r="A378" s="156">
        <v>372</v>
      </c>
      <c r="B378" s="146" t="s">
        <v>381</v>
      </c>
      <c r="C378" s="146" t="s">
        <v>1317</v>
      </c>
      <c r="D378" s="146" t="s">
        <v>1317</v>
      </c>
      <c r="E378" s="146" t="s">
        <v>1317</v>
      </c>
      <c r="F378" s="146" t="s">
        <v>1317</v>
      </c>
      <c r="G378" s="146" t="s">
        <v>1317</v>
      </c>
      <c r="H378" s="146" t="s">
        <v>1317</v>
      </c>
      <c r="I378" s="146" t="s">
        <v>1317</v>
      </c>
      <c r="J378" s="146" t="s">
        <v>1317</v>
      </c>
      <c r="K378" s="146">
        <v>803.010926857605</v>
      </c>
      <c r="L378" s="146">
        <v>52.644603090097</v>
      </c>
      <c r="M378" s="146">
        <v>13.642081452245002</v>
      </c>
      <c r="N378" s="146">
        <v>0.51376780004900002</v>
      </c>
      <c r="O378" s="146" t="s">
        <v>1317</v>
      </c>
      <c r="P378" s="146" t="s">
        <v>1317</v>
      </c>
      <c r="Q378" s="146" t="s">
        <v>1317</v>
      </c>
      <c r="R378" s="146" t="s">
        <v>1317</v>
      </c>
      <c r="S378" s="146">
        <v>869.81137919999594</v>
      </c>
    </row>
    <row r="379" spans="1:19" s="7" customFormat="1" ht="15" customHeight="1">
      <c r="A379" s="155">
        <v>373</v>
      </c>
      <c r="B379" s="127" t="s">
        <v>916</v>
      </c>
      <c r="C379" s="127" t="s">
        <v>1317</v>
      </c>
      <c r="D379" s="127" t="s">
        <v>1317</v>
      </c>
      <c r="E379" s="127" t="s">
        <v>1317</v>
      </c>
      <c r="F379" s="127">
        <v>3.31131427</v>
      </c>
      <c r="G379" s="127" t="s">
        <v>1317</v>
      </c>
      <c r="H379" s="127" t="s">
        <v>1317</v>
      </c>
      <c r="I379" s="127" t="s">
        <v>1317</v>
      </c>
      <c r="J379" s="127" t="s">
        <v>1317</v>
      </c>
      <c r="K379" s="127" t="s">
        <v>1317</v>
      </c>
      <c r="L379" s="127" t="s">
        <v>1317</v>
      </c>
      <c r="M379" s="127" t="s">
        <v>1317</v>
      </c>
      <c r="N379" s="127">
        <v>80.04190779999999</v>
      </c>
      <c r="O379" s="127" t="s">
        <v>1317</v>
      </c>
      <c r="P379" s="127" t="s">
        <v>1317</v>
      </c>
      <c r="Q379" s="127">
        <v>784.68342185000006</v>
      </c>
      <c r="R379" s="127" t="s">
        <v>1317</v>
      </c>
      <c r="S379" s="127">
        <v>868.03664392000007</v>
      </c>
    </row>
    <row r="380" spans="1:19" ht="15" customHeight="1">
      <c r="A380" s="156">
        <v>374</v>
      </c>
      <c r="B380" s="146" t="s">
        <v>537</v>
      </c>
      <c r="C380" s="146" t="s">
        <v>1317</v>
      </c>
      <c r="D380" s="146" t="s">
        <v>1317</v>
      </c>
      <c r="E380" s="146" t="s">
        <v>1317</v>
      </c>
      <c r="F380" s="146">
        <v>3.4047823399999997</v>
      </c>
      <c r="G380" s="146">
        <v>5.3271816300000001</v>
      </c>
      <c r="H380" s="146" t="s">
        <v>1317</v>
      </c>
      <c r="I380" s="146">
        <v>470.87010052614897</v>
      </c>
      <c r="J380" s="146" t="s">
        <v>1317</v>
      </c>
      <c r="K380" s="146">
        <v>163.32463612864001</v>
      </c>
      <c r="L380" s="146">
        <v>24.869498107155</v>
      </c>
      <c r="M380" s="146">
        <v>2.6685112580479999</v>
      </c>
      <c r="N380" s="146">
        <v>63.017716911287003</v>
      </c>
      <c r="O380" s="146" t="s">
        <v>1317</v>
      </c>
      <c r="P380" s="146">
        <v>11.80169950172</v>
      </c>
      <c r="Q380" s="146">
        <v>26.940007786471003</v>
      </c>
      <c r="R380" s="146">
        <v>92.003872550522999</v>
      </c>
      <c r="S380" s="146">
        <v>864.22800673999313</v>
      </c>
    </row>
    <row r="381" spans="1:19" s="7" customFormat="1" ht="15" customHeight="1">
      <c r="A381" s="155">
        <v>375</v>
      </c>
      <c r="B381" s="127" t="s">
        <v>548</v>
      </c>
      <c r="C381" s="127" t="s">
        <v>1317</v>
      </c>
      <c r="D381" s="127" t="s">
        <v>1317</v>
      </c>
      <c r="E381" s="127" t="s">
        <v>1317</v>
      </c>
      <c r="F381" s="127" t="s">
        <v>1317</v>
      </c>
      <c r="G381" s="127" t="s">
        <v>1317</v>
      </c>
      <c r="H381" s="127" t="s">
        <v>1317</v>
      </c>
      <c r="I381" s="127">
        <v>295.04877980318201</v>
      </c>
      <c r="J381" s="127" t="s">
        <v>1317</v>
      </c>
      <c r="K381" s="127">
        <v>387.40909222115801</v>
      </c>
      <c r="L381" s="127">
        <v>0.75277889609899995</v>
      </c>
      <c r="M381" s="127" t="s">
        <v>1317</v>
      </c>
      <c r="N381" s="127" t="s">
        <v>1317</v>
      </c>
      <c r="O381" s="127" t="s">
        <v>1317</v>
      </c>
      <c r="P381" s="127" t="s">
        <v>1317</v>
      </c>
      <c r="Q381" s="127">
        <v>180.811544771759</v>
      </c>
      <c r="R381" s="127">
        <v>0.13818984779900001</v>
      </c>
      <c r="S381" s="127">
        <v>864.16038553999715</v>
      </c>
    </row>
    <row r="382" spans="1:19" ht="15" customHeight="1">
      <c r="A382" s="156">
        <v>376</v>
      </c>
      <c r="B382" s="146" t="s">
        <v>416</v>
      </c>
      <c r="C382" s="146" t="s">
        <v>1317</v>
      </c>
      <c r="D382" s="146" t="s">
        <v>1317</v>
      </c>
      <c r="E382" s="146" t="s">
        <v>1317</v>
      </c>
      <c r="F382" s="146" t="s">
        <v>1317</v>
      </c>
      <c r="G382" s="146" t="s">
        <v>1317</v>
      </c>
      <c r="H382" s="146" t="s">
        <v>1317</v>
      </c>
      <c r="I382" s="146" t="s">
        <v>1317</v>
      </c>
      <c r="J382" s="146" t="s">
        <v>1317</v>
      </c>
      <c r="K382" s="146">
        <v>838.10814770595005</v>
      </c>
      <c r="L382" s="146" t="s">
        <v>1317</v>
      </c>
      <c r="M382" s="146" t="s">
        <v>1317</v>
      </c>
      <c r="N382" s="146">
        <v>0.24509800570899998</v>
      </c>
      <c r="O382" s="146" t="s">
        <v>1317</v>
      </c>
      <c r="P382" s="146" t="s">
        <v>1317</v>
      </c>
      <c r="Q382" s="146">
        <v>11.836124567380001</v>
      </c>
      <c r="R382" s="146">
        <v>13.754155694289999</v>
      </c>
      <c r="S382" s="146">
        <v>863.94352597332909</v>
      </c>
    </row>
    <row r="383" spans="1:19" s="7" customFormat="1" ht="15" customHeight="1">
      <c r="A383" s="155">
        <v>377</v>
      </c>
      <c r="B383" s="127" t="s">
        <v>586</v>
      </c>
      <c r="C383" s="127">
        <v>8.2169252559490005</v>
      </c>
      <c r="D383" s="127">
        <v>22.803535909809</v>
      </c>
      <c r="E383" s="127" t="s">
        <v>1317</v>
      </c>
      <c r="F383" s="127" t="s">
        <v>1317</v>
      </c>
      <c r="G383" s="127" t="s">
        <v>1317</v>
      </c>
      <c r="H383" s="127" t="s">
        <v>1317</v>
      </c>
      <c r="I383" s="127">
        <v>2.7093762981580003</v>
      </c>
      <c r="J383" s="127" t="s">
        <v>1317</v>
      </c>
      <c r="K383" s="127">
        <v>68.079585437038006</v>
      </c>
      <c r="L383" s="127">
        <v>2.2804756681479996</v>
      </c>
      <c r="M383" s="127">
        <v>4.2646678845180004</v>
      </c>
      <c r="N383" s="127">
        <v>159.83460889764299</v>
      </c>
      <c r="O383" s="127" t="s">
        <v>1317</v>
      </c>
      <c r="P383" s="127">
        <v>0.38052057913799997</v>
      </c>
      <c r="Q383" s="127" t="s">
        <v>1317</v>
      </c>
      <c r="R383" s="127">
        <v>591.87098524958503</v>
      </c>
      <c r="S383" s="127">
        <v>860.44068117998609</v>
      </c>
    </row>
    <row r="384" spans="1:19" ht="15" customHeight="1">
      <c r="A384" s="156">
        <v>378</v>
      </c>
      <c r="B384" s="146" t="s">
        <v>878</v>
      </c>
      <c r="C384" s="146" t="s">
        <v>1317</v>
      </c>
      <c r="D384" s="146" t="s">
        <v>1317</v>
      </c>
      <c r="E384" s="146" t="s">
        <v>1317</v>
      </c>
      <c r="F384" s="146" t="s">
        <v>1317</v>
      </c>
      <c r="G384" s="146" t="s">
        <v>1317</v>
      </c>
      <c r="H384" s="146" t="s">
        <v>1317</v>
      </c>
      <c r="I384" s="146">
        <v>76.952678811629994</v>
      </c>
      <c r="J384" s="146" t="s">
        <v>1317</v>
      </c>
      <c r="K384" s="146">
        <v>1.1942559569999999E-2</v>
      </c>
      <c r="L384" s="146" t="s">
        <v>1317</v>
      </c>
      <c r="M384" s="146">
        <v>146.88997902959599</v>
      </c>
      <c r="N384" s="146" t="s">
        <v>1317</v>
      </c>
      <c r="O384" s="146" t="s">
        <v>1317</v>
      </c>
      <c r="P384" s="146">
        <v>6.2517275065129994</v>
      </c>
      <c r="Q384" s="146">
        <v>143.58425305594901</v>
      </c>
      <c r="R384" s="146">
        <v>482.94613803674002</v>
      </c>
      <c r="S384" s="146">
        <v>856.63671899999804</v>
      </c>
    </row>
    <row r="385" spans="1:19" s="7" customFormat="1" ht="15" customHeight="1">
      <c r="A385" s="155">
        <v>379</v>
      </c>
      <c r="B385" s="127" t="s">
        <v>734</v>
      </c>
      <c r="C385" s="127" t="s">
        <v>1317</v>
      </c>
      <c r="D385" s="127" t="s">
        <v>1317</v>
      </c>
      <c r="E385" s="127" t="s">
        <v>1317</v>
      </c>
      <c r="F385" s="127" t="s">
        <v>1317</v>
      </c>
      <c r="G385" s="127" t="s">
        <v>1317</v>
      </c>
      <c r="H385" s="127" t="s">
        <v>1317</v>
      </c>
      <c r="I385" s="127">
        <v>304.30807826523602</v>
      </c>
      <c r="J385" s="127" t="s">
        <v>1317</v>
      </c>
      <c r="K385" s="127">
        <v>274.207851894763</v>
      </c>
      <c r="L385" s="127">
        <v>5.8207660913467405E-17</v>
      </c>
      <c r="M385" s="127" t="s">
        <v>1317</v>
      </c>
      <c r="N385" s="127" t="s">
        <v>1317</v>
      </c>
      <c r="O385" s="127" t="s">
        <v>1317</v>
      </c>
      <c r="P385" s="127" t="s">
        <v>1317</v>
      </c>
      <c r="Q385" s="127">
        <v>275.23369043999998</v>
      </c>
      <c r="R385" s="127" t="s">
        <v>1317</v>
      </c>
      <c r="S385" s="127">
        <v>853.74962059999893</v>
      </c>
    </row>
    <row r="386" spans="1:19" ht="15" customHeight="1">
      <c r="A386" s="156">
        <v>380</v>
      </c>
      <c r="B386" s="146" t="s">
        <v>65</v>
      </c>
      <c r="C386" s="146" t="s">
        <v>1317</v>
      </c>
      <c r="D386" s="146" t="s">
        <v>1317</v>
      </c>
      <c r="E386" s="146" t="s">
        <v>1317</v>
      </c>
      <c r="F386" s="146">
        <v>2.6379723093099998</v>
      </c>
      <c r="G386" s="146">
        <v>310.03506634069004</v>
      </c>
      <c r="H386" s="146" t="s">
        <v>1317</v>
      </c>
      <c r="I386" s="146">
        <v>0.32491742727</v>
      </c>
      <c r="J386" s="146" t="s">
        <v>1317</v>
      </c>
      <c r="K386" s="146">
        <v>23.616871777660002</v>
      </c>
      <c r="L386" s="146">
        <v>5.7068046793000002</v>
      </c>
      <c r="M386" s="146" t="s">
        <v>1317</v>
      </c>
      <c r="N386" s="146">
        <v>481.31763720546002</v>
      </c>
      <c r="O386" s="146" t="s">
        <v>1317</v>
      </c>
      <c r="P386" s="146" t="s">
        <v>1317</v>
      </c>
      <c r="Q386" s="146">
        <v>7.2089561810590004</v>
      </c>
      <c r="R386" s="146">
        <v>15.58107118925</v>
      </c>
      <c r="S386" s="146">
        <v>846.42929710999897</v>
      </c>
    </row>
    <row r="387" spans="1:19" s="7" customFormat="1" ht="15" customHeight="1">
      <c r="A387" s="155">
        <v>381</v>
      </c>
      <c r="B387" s="127" t="s">
        <v>173</v>
      </c>
      <c r="C387" s="127" t="s">
        <v>1317</v>
      </c>
      <c r="D387" s="127" t="s">
        <v>1317</v>
      </c>
      <c r="E387" s="127" t="s">
        <v>1317</v>
      </c>
      <c r="F387" s="127" t="s">
        <v>1317</v>
      </c>
      <c r="G387" s="127" t="s">
        <v>1317</v>
      </c>
      <c r="H387" s="127" t="s">
        <v>1317</v>
      </c>
      <c r="I387" s="127">
        <v>10.0983865352</v>
      </c>
      <c r="J387" s="127" t="s">
        <v>1317</v>
      </c>
      <c r="K387" s="127">
        <v>50.483516932729998</v>
      </c>
      <c r="L387" s="127">
        <v>2.7156058608200002</v>
      </c>
      <c r="M387" s="127">
        <v>1.5277558683499999</v>
      </c>
      <c r="N387" s="127">
        <v>7.6103252878200003</v>
      </c>
      <c r="O387" s="127" t="s">
        <v>1317</v>
      </c>
      <c r="P387" s="127">
        <v>10.421829613310001</v>
      </c>
      <c r="Q387" s="127">
        <v>204.61585231889001</v>
      </c>
      <c r="R387" s="127">
        <v>557.85768646288</v>
      </c>
      <c r="S387" s="127">
        <v>845.33095888000003</v>
      </c>
    </row>
    <row r="388" spans="1:19" ht="15" customHeight="1">
      <c r="A388" s="156">
        <v>382</v>
      </c>
      <c r="B388" s="146" t="s">
        <v>930</v>
      </c>
      <c r="C388" s="146" t="s">
        <v>1317</v>
      </c>
      <c r="D388" s="146" t="s">
        <v>1317</v>
      </c>
      <c r="E388" s="146" t="s">
        <v>1317</v>
      </c>
      <c r="F388" s="146" t="s">
        <v>1317</v>
      </c>
      <c r="G388" s="146" t="s">
        <v>1317</v>
      </c>
      <c r="H388" s="146" t="s">
        <v>1317</v>
      </c>
      <c r="I388" s="146" t="s">
        <v>1317</v>
      </c>
      <c r="J388" s="146">
        <v>1.6128556999999999</v>
      </c>
      <c r="K388" s="146">
        <v>5.8766001699999997</v>
      </c>
      <c r="L388" s="146">
        <v>170.71144911888501</v>
      </c>
      <c r="M388" s="146">
        <v>0.90426043778800003</v>
      </c>
      <c r="N388" s="146">
        <v>9.3450501500000005</v>
      </c>
      <c r="O388" s="146" t="s">
        <v>1317</v>
      </c>
      <c r="P388" s="146" t="s">
        <v>1317</v>
      </c>
      <c r="Q388" s="146">
        <v>108.656217203643</v>
      </c>
      <c r="R388" s="146">
        <v>547.18265786968095</v>
      </c>
      <c r="S388" s="146">
        <v>844.28909064999698</v>
      </c>
    </row>
    <row r="389" spans="1:19" s="7" customFormat="1" ht="15" customHeight="1">
      <c r="A389" s="155">
        <v>383</v>
      </c>
      <c r="B389" s="127" t="s">
        <v>280</v>
      </c>
      <c r="C389" s="127" t="s">
        <v>1317</v>
      </c>
      <c r="D389" s="127" t="s">
        <v>1317</v>
      </c>
      <c r="E389" s="127" t="s">
        <v>1317</v>
      </c>
      <c r="F389" s="127" t="s">
        <v>1317</v>
      </c>
      <c r="G389" s="127" t="s">
        <v>1317</v>
      </c>
      <c r="H389" s="127" t="s">
        <v>1317</v>
      </c>
      <c r="I389" s="127" t="s">
        <v>1317</v>
      </c>
      <c r="J389" s="127" t="s">
        <v>1317</v>
      </c>
      <c r="K389" s="127">
        <v>14.23909296153</v>
      </c>
      <c r="L389" s="127">
        <v>3.3221641699999997</v>
      </c>
      <c r="M389" s="127">
        <v>3.8663360000000001E-2</v>
      </c>
      <c r="N389" s="127" t="s">
        <v>1317</v>
      </c>
      <c r="O389" s="127" t="s">
        <v>1317</v>
      </c>
      <c r="P389" s="127">
        <v>391.47083228618004</v>
      </c>
      <c r="Q389" s="127">
        <v>1.6895276699999999</v>
      </c>
      <c r="R389" s="127">
        <v>428.22530771228998</v>
      </c>
      <c r="S389" s="127">
        <v>838.98558816000002</v>
      </c>
    </row>
    <row r="390" spans="1:19" ht="15" customHeight="1">
      <c r="A390" s="156">
        <v>384</v>
      </c>
      <c r="B390" s="146" t="s">
        <v>122</v>
      </c>
      <c r="C390" s="146" t="s">
        <v>1317</v>
      </c>
      <c r="D390" s="146" t="s">
        <v>1317</v>
      </c>
      <c r="E390" s="146" t="s">
        <v>1317</v>
      </c>
      <c r="F390" s="146" t="s">
        <v>1317</v>
      </c>
      <c r="G390" s="146" t="s">
        <v>1317</v>
      </c>
      <c r="H390" s="146" t="s">
        <v>1317</v>
      </c>
      <c r="I390" s="146" t="s">
        <v>1317</v>
      </c>
      <c r="J390" s="146" t="s">
        <v>1317</v>
      </c>
      <c r="K390" s="146">
        <v>387.38560759378299</v>
      </c>
      <c r="L390" s="146" t="s">
        <v>1317</v>
      </c>
      <c r="M390" s="146" t="s">
        <v>1317</v>
      </c>
      <c r="N390" s="146" t="s">
        <v>1317</v>
      </c>
      <c r="O390" s="146" t="s">
        <v>1317</v>
      </c>
      <c r="P390" s="146">
        <v>447.22179041621604</v>
      </c>
      <c r="Q390" s="146" t="s">
        <v>1317</v>
      </c>
      <c r="R390" s="146" t="s">
        <v>1317</v>
      </c>
      <c r="S390" s="146">
        <v>834.60739800999909</v>
      </c>
    </row>
    <row r="391" spans="1:19" s="7" customFormat="1" ht="15" customHeight="1">
      <c r="A391" s="155">
        <v>385</v>
      </c>
      <c r="B391" s="127" t="s">
        <v>239</v>
      </c>
      <c r="C391" s="127">
        <v>19.108488812318999</v>
      </c>
      <c r="D391" s="127">
        <v>3.256243602439</v>
      </c>
      <c r="E391" s="127" t="s">
        <v>1317</v>
      </c>
      <c r="F391" s="127" t="s">
        <v>1317</v>
      </c>
      <c r="G391" s="127">
        <v>15.52491242</v>
      </c>
      <c r="H391" s="127" t="s">
        <v>1317</v>
      </c>
      <c r="I391" s="127" t="s">
        <v>1317</v>
      </c>
      <c r="J391" s="127" t="s">
        <v>1317</v>
      </c>
      <c r="K391" s="127">
        <v>58.675342507239002</v>
      </c>
      <c r="L391" s="127">
        <v>2.225040222809</v>
      </c>
      <c r="M391" s="127">
        <v>0.53222243112900003</v>
      </c>
      <c r="N391" s="127">
        <v>442.19544968991295</v>
      </c>
      <c r="O391" s="127" t="s">
        <v>1317</v>
      </c>
      <c r="P391" s="127" t="s">
        <v>1317</v>
      </c>
      <c r="Q391" s="127">
        <v>184.848927835056</v>
      </c>
      <c r="R391" s="127">
        <v>106.667270299089</v>
      </c>
      <c r="S391" s="127">
        <v>833.03389781999283</v>
      </c>
    </row>
    <row r="392" spans="1:19" ht="15" customHeight="1">
      <c r="A392" s="156">
        <v>386</v>
      </c>
      <c r="B392" s="146" t="s">
        <v>524</v>
      </c>
      <c r="C392" s="146" t="s">
        <v>1317</v>
      </c>
      <c r="D392" s="146" t="s">
        <v>1317</v>
      </c>
      <c r="E392" s="146" t="s">
        <v>1317</v>
      </c>
      <c r="F392" s="146">
        <v>17.263304510000001</v>
      </c>
      <c r="G392" s="146">
        <v>10.519424039999999</v>
      </c>
      <c r="H392" s="146" t="s">
        <v>1317</v>
      </c>
      <c r="I392" s="146">
        <v>0.23274543458800001</v>
      </c>
      <c r="J392" s="146" t="s">
        <v>1317</v>
      </c>
      <c r="K392" s="146">
        <v>1.412923969613</v>
      </c>
      <c r="L392" s="146">
        <v>7.6966582418850003</v>
      </c>
      <c r="M392" s="146">
        <v>3.7870450609999999E-3</v>
      </c>
      <c r="N392" s="146">
        <v>175.34515861891299</v>
      </c>
      <c r="O392" s="146" t="s">
        <v>1317</v>
      </c>
      <c r="P392" s="146">
        <v>0.20366999</v>
      </c>
      <c r="Q392" s="146">
        <v>439.69417367919897</v>
      </c>
      <c r="R392" s="146">
        <v>165.555629280734</v>
      </c>
      <c r="S392" s="146">
        <v>817.92747480999299</v>
      </c>
    </row>
    <row r="393" spans="1:19" s="7" customFormat="1" ht="15" customHeight="1">
      <c r="A393" s="155">
        <v>387</v>
      </c>
      <c r="B393" s="127" t="s">
        <v>610</v>
      </c>
      <c r="C393" s="127" t="s">
        <v>1317</v>
      </c>
      <c r="D393" s="127" t="s">
        <v>1317</v>
      </c>
      <c r="E393" s="127" t="s">
        <v>1317</v>
      </c>
      <c r="F393" s="127" t="s">
        <v>1317</v>
      </c>
      <c r="G393" s="127">
        <v>29.24240361</v>
      </c>
      <c r="H393" s="127" t="s">
        <v>1317</v>
      </c>
      <c r="I393" s="127" t="s">
        <v>1317</v>
      </c>
      <c r="J393" s="127" t="s">
        <v>1317</v>
      </c>
      <c r="K393" s="127">
        <v>724.91420129213907</v>
      </c>
      <c r="L393" s="127">
        <v>10.379680240000001</v>
      </c>
      <c r="M393" s="127">
        <v>45.542741847859006</v>
      </c>
      <c r="N393" s="127" t="s">
        <v>1317</v>
      </c>
      <c r="O393" s="127" t="s">
        <v>1317</v>
      </c>
      <c r="P393" s="127" t="s">
        <v>1317</v>
      </c>
      <c r="Q393" s="127" t="s">
        <v>1317</v>
      </c>
      <c r="R393" s="127" t="s">
        <v>1317</v>
      </c>
      <c r="S393" s="127">
        <v>810.07902698999806</v>
      </c>
    </row>
    <row r="394" spans="1:19" ht="15" customHeight="1">
      <c r="A394" s="156">
        <v>388</v>
      </c>
      <c r="B394" s="146" t="s">
        <v>329</v>
      </c>
      <c r="C394" s="146">
        <v>189.87199558</v>
      </c>
      <c r="D394" s="146">
        <v>119.04620910830999</v>
      </c>
      <c r="E394" s="146" t="s">
        <v>1317</v>
      </c>
      <c r="F394" s="146" t="s">
        <v>1317</v>
      </c>
      <c r="G394" s="146">
        <v>55.661909338873002</v>
      </c>
      <c r="H394" s="146" t="s">
        <v>1317</v>
      </c>
      <c r="I394" s="146">
        <v>0.92992203789999994</v>
      </c>
      <c r="J394" s="146" t="s">
        <v>1317</v>
      </c>
      <c r="K394" s="146">
        <v>28.65276076612</v>
      </c>
      <c r="L394" s="146">
        <v>53.884018784479998</v>
      </c>
      <c r="M394" s="146">
        <v>0.97357936004000001</v>
      </c>
      <c r="N394" s="146">
        <v>242.56829575210099</v>
      </c>
      <c r="O394" s="146" t="s">
        <v>1317</v>
      </c>
      <c r="P394" s="146" t="s">
        <v>1317</v>
      </c>
      <c r="Q394" s="146">
        <v>22.125283211606</v>
      </c>
      <c r="R394" s="146">
        <v>92.688744010566992</v>
      </c>
      <c r="S394" s="146">
        <v>806.40271794999694</v>
      </c>
    </row>
    <row r="395" spans="1:19" s="7" customFormat="1" ht="15" customHeight="1">
      <c r="A395" s="155">
        <v>389</v>
      </c>
      <c r="B395" s="127" t="s">
        <v>7</v>
      </c>
      <c r="C395" s="127" t="s">
        <v>1317</v>
      </c>
      <c r="D395" s="127" t="s">
        <v>1317</v>
      </c>
      <c r="E395" s="127" t="s">
        <v>1317</v>
      </c>
      <c r="F395" s="127" t="s">
        <v>1317</v>
      </c>
      <c r="G395" s="127" t="s">
        <v>1317</v>
      </c>
      <c r="H395" s="127" t="s">
        <v>1317</v>
      </c>
      <c r="I395" s="127" t="s">
        <v>1317</v>
      </c>
      <c r="J395" s="127" t="s">
        <v>1317</v>
      </c>
      <c r="K395" s="127">
        <v>749.76290078676993</v>
      </c>
      <c r="L395" s="127" t="s">
        <v>1317</v>
      </c>
      <c r="M395" s="127" t="s">
        <v>1317</v>
      </c>
      <c r="N395" s="127" t="s">
        <v>1317</v>
      </c>
      <c r="O395" s="127" t="s">
        <v>1317</v>
      </c>
      <c r="P395" s="127">
        <v>47.001713343230001</v>
      </c>
      <c r="Q395" s="127" t="s">
        <v>1317</v>
      </c>
      <c r="R395" s="127" t="s">
        <v>1317</v>
      </c>
      <c r="S395" s="127">
        <v>796.76461412999993</v>
      </c>
    </row>
    <row r="396" spans="1:19" ht="15" customHeight="1">
      <c r="A396" s="156">
        <v>390</v>
      </c>
      <c r="B396" s="146" t="s">
        <v>592</v>
      </c>
      <c r="C396" s="146" t="s">
        <v>1317</v>
      </c>
      <c r="D396" s="146" t="s">
        <v>1317</v>
      </c>
      <c r="E396" s="146" t="s">
        <v>1317</v>
      </c>
      <c r="F396" s="146" t="s">
        <v>1317</v>
      </c>
      <c r="G396" s="146" t="s">
        <v>1317</v>
      </c>
      <c r="H396" s="146" t="s">
        <v>1317</v>
      </c>
      <c r="I396" s="146">
        <v>6.5788491100000001E-4</v>
      </c>
      <c r="J396" s="146" t="s">
        <v>1317</v>
      </c>
      <c r="K396" s="146">
        <v>502.067298794583</v>
      </c>
      <c r="L396" s="146">
        <v>2.1962760766380001</v>
      </c>
      <c r="M396" s="146">
        <v>153.79356465232598</v>
      </c>
      <c r="N396" s="146">
        <v>109.85825100154001</v>
      </c>
      <c r="O396" s="146" t="s">
        <v>1317</v>
      </c>
      <c r="P396" s="146" t="s">
        <v>1317</v>
      </c>
      <c r="Q396" s="146">
        <v>23.48624594036</v>
      </c>
      <c r="R396" s="146" t="s">
        <v>1317</v>
      </c>
      <c r="S396" s="146">
        <v>791.40229435035803</v>
      </c>
    </row>
    <row r="397" spans="1:19" s="7" customFormat="1" ht="15" customHeight="1">
      <c r="A397" s="155">
        <v>391</v>
      </c>
      <c r="B397" s="127" t="s">
        <v>379</v>
      </c>
      <c r="C397" s="127" t="s">
        <v>1317</v>
      </c>
      <c r="D397" s="127" t="s">
        <v>1317</v>
      </c>
      <c r="E397" s="127" t="s">
        <v>1317</v>
      </c>
      <c r="F397" s="127" t="s">
        <v>1317</v>
      </c>
      <c r="G397" s="127" t="s">
        <v>1317</v>
      </c>
      <c r="H397" s="127" t="s">
        <v>1317</v>
      </c>
      <c r="I397" s="127" t="s">
        <v>1317</v>
      </c>
      <c r="J397" s="127" t="s">
        <v>1317</v>
      </c>
      <c r="K397" s="127">
        <v>88.811145869295004</v>
      </c>
      <c r="L397" s="127" t="s">
        <v>1317</v>
      </c>
      <c r="M397" s="127" t="s">
        <v>1317</v>
      </c>
      <c r="N397" s="127" t="s">
        <v>1317</v>
      </c>
      <c r="O397" s="127" t="s">
        <v>1317</v>
      </c>
      <c r="P397" s="127">
        <v>125.75263825036501</v>
      </c>
      <c r="Q397" s="127">
        <v>572.37423118033701</v>
      </c>
      <c r="R397" s="127" t="s">
        <v>1317</v>
      </c>
      <c r="S397" s="127">
        <v>786.93801529999701</v>
      </c>
    </row>
    <row r="398" spans="1:19" ht="15" customHeight="1">
      <c r="A398" s="156">
        <v>392</v>
      </c>
      <c r="B398" s="146" t="s">
        <v>303</v>
      </c>
      <c r="C398" s="146" t="s">
        <v>1317</v>
      </c>
      <c r="D398" s="146" t="s">
        <v>1317</v>
      </c>
      <c r="E398" s="146" t="s">
        <v>1317</v>
      </c>
      <c r="F398" s="146" t="s">
        <v>1317</v>
      </c>
      <c r="G398" s="146" t="s">
        <v>1317</v>
      </c>
      <c r="H398" s="146" t="s">
        <v>1317</v>
      </c>
      <c r="I398" s="146">
        <v>26.812268607074998</v>
      </c>
      <c r="J398" s="146" t="s">
        <v>1317</v>
      </c>
      <c r="K398" s="146">
        <v>83.948004341796988</v>
      </c>
      <c r="L398" s="146">
        <v>195.33959505638501</v>
      </c>
      <c r="M398" s="146">
        <v>468.79506027065003</v>
      </c>
      <c r="N398" s="146" t="s">
        <v>1317</v>
      </c>
      <c r="O398" s="146" t="s">
        <v>1317</v>
      </c>
      <c r="P398" s="146" t="s">
        <v>1317</v>
      </c>
      <c r="Q398" s="146">
        <v>4.7675409000000004E-4</v>
      </c>
      <c r="R398" s="146" t="s">
        <v>1317</v>
      </c>
      <c r="S398" s="146">
        <v>774.89540502999694</v>
      </c>
    </row>
    <row r="399" spans="1:19" s="7" customFormat="1" ht="15" customHeight="1">
      <c r="A399" s="155">
        <v>393</v>
      </c>
      <c r="B399" s="127" t="s">
        <v>654</v>
      </c>
      <c r="C399" s="127" t="s">
        <v>1317</v>
      </c>
      <c r="D399" s="127" t="s">
        <v>1317</v>
      </c>
      <c r="E399" s="127" t="s">
        <v>1317</v>
      </c>
      <c r="F399" s="127" t="s">
        <v>1317</v>
      </c>
      <c r="G399" s="127" t="s">
        <v>1317</v>
      </c>
      <c r="H399" s="127" t="s">
        <v>1317</v>
      </c>
      <c r="I399" s="127" t="s">
        <v>1317</v>
      </c>
      <c r="J399" s="127" t="s">
        <v>1317</v>
      </c>
      <c r="K399" s="127">
        <v>54.136731584930004</v>
      </c>
      <c r="L399" s="127" t="s">
        <v>1317</v>
      </c>
      <c r="M399" s="127" t="s">
        <v>1317</v>
      </c>
      <c r="N399" s="127">
        <v>24.514858579999999</v>
      </c>
      <c r="O399" s="127" t="s">
        <v>1317</v>
      </c>
      <c r="P399" s="127">
        <v>0.15748977207000001</v>
      </c>
      <c r="Q399" s="127">
        <v>340.50802083807997</v>
      </c>
      <c r="R399" s="127">
        <v>344.04233644492001</v>
      </c>
      <c r="S399" s="127">
        <v>763.35943722000002</v>
      </c>
    </row>
    <row r="400" spans="1:19" ht="15" customHeight="1">
      <c r="A400" s="156">
        <v>394</v>
      </c>
      <c r="B400" s="146" t="s">
        <v>700</v>
      </c>
      <c r="C400" s="146" t="s">
        <v>1317</v>
      </c>
      <c r="D400" s="146">
        <v>104.19272120000001</v>
      </c>
      <c r="E400" s="146" t="s">
        <v>1317</v>
      </c>
      <c r="F400" s="146" t="s">
        <v>1317</v>
      </c>
      <c r="G400" s="146" t="s">
        <v>1317</v>
      </c>
      <c r="H400" s="146" t="s">
        <v>1317</v>
      </c>
      <c r="I400" s="146">
        <v>58.252285514279997</v>
      </c>
      <c r="J400" s="146">
        <v>15.948069039999998</v>
      </c>
      <c r="K400" s="146">
        <v>275.64923060571999</v>
      </c>
      <c r="L400" s="146">
        <v>1.9648372000000001</v>
      </c>
      <c r="M400" s="146">
        <v>251.17075728999998</v>
      </c>
      <c r="N400" s="146">
        <v>33.678600680000002</v>
      </c>
      <c r="O400" s="146" t="s">
        <v>1317</v>
      </c>
      <c r="P400" s="146" t="s">
        <v>1317</v>
      </c>
      <c r="Q400" s="146">
        <v>20.146798109999999</v>
      </c>
      <c r="R400" s="146" t="s">
        <v>1317</v>
      </c>
      <c r="S400" s="146">
        <v>761.00329964000002</v>
      </c>
    </row>
    <row r="401" spans="1:19" s="7" customFormat="1" ht="15" customHeight="1">
      <c r="A401" s="155">
        <v>395</v>
      </c>
      <c r="B401" s="127" t="s">
        <v>299</v>
      </c>
      <c r="C401" s="127" t="s">
        <v>1317</v>
      </c>
      <c r="D401" s="127" t="s">
        <v>1317</v>
      </c>
      <c r="E401" s="127" t="s">
        <v>1317</v>
      </c>
      <c r="F401" s="127" t="s">
        <v>1317</v>
      </c>
      <c r="G401" s="127">
        <v>203.63737467999999</v>
      </c>
      <c r="H401" s="127" t="s">
        <v>1317</v>
      </c>
      <c r="I401" s="127" t="s">
        <v>1317</v>
      </c>
      <c r="J401" s="127" t="s">
        <v>1317</v>
      </c>
      <c r="K401" s="127">
        <v>64.611107169999997</v>
      </c>
      <c r="L401" s="127" t="s">
        <v>1317</v>
      </c>
      <c r="M401" s="127" t="s">
        <v>1317</v>
      </c>
      <c r="N401" s="127">
        <v>490.79860013104997</v>
      </c>
      <c r="O401" s="127" t="s">
        <v>1317</v>
      </c>
      <c r="P401" s="127" t="s">
        <v>1317</v>
      </c>
      <c r="Q401" s="127">
        <v>0.62249537895000007</v>
      </c>
      <c r="R401" s="127" t="s">
        <v>1317</v>
      </c>
      <c r="S401" s="127">
        <v>759.66957735999995</v>
      </c>
    </row>
    <row r="402" spans="1:19" ht="15" customHeight="1">
      <c r="A402" s="156">
        <v>396</v>
      </c>
      <c r="B402" s="146" t="s">
        <v>1059</v>
      </c>
      <c r="C402" s="146" t="s">
        <v>1317</v>
      </c>
      <c r="D402" s="146">
        <v>3.030423101162</v>
      </c>
      <c r="E402" s="146" t="s">
        <v>1317</v>
      </c>
      <c r="F402" s="146" t="s">
        <v>1317</v>
      </c>
      <c r="G402" s="146" t="s">
        <v>1317</v>
      </c>
      <c r="H402" s="146" t="s">
        <v>1317</v>
      </c>
      <c r="I402" s="146">
        <v>2.2728334400000001E-4</v>
      </c>
      <c r="J402" s="146" t="s">
        <v>1317</v>
      </c>
      <c r="K402" s="146">
        <v>3.9496613539999996E-3</v>
      </c>
      <c r="L402" s="146" t="s">
        <v>1317</v>
      </c>
      <c r="M402" s="146" t="s">
        <v>1317</v>
      </c>
      <c r="N402" s="146" t="s">
        <v>1317</v>
      </c>
      <c r="O402" s="146" t="s">
        <v>1317</v>
      </c>
      <c r="P402" s="146">
        <v>659.93962327404802</v>
      </c>
      <c r="Q402" s="146">
        <v>88.770275080090002</v>
      </c>
      <c r="R402" s="146" t="s">
        <v>1317</v>
      </c>
      <c r="S402" s="146">
        <v>751.74449839999795</v>
      </c>
    </row>
    <row r="403" spans="1:19" s="7" customFormat="1" ht="15" customHeight="1">
      <c r="A403" s="155">
        <v>397</v>
      </c>
      <c r="B403" s="127" t="s">
        <v>638</v>
      </c>
      <c r="C403" s="127" t="s">
        <v>1317</v>
      </c>
      <c r="D403" s="127" t="s">
        <v>1317</v>
      </c>
      <c r="E403" s="127" t="s">
        <v>1317</v>
      </c>
      <c r="F403" s="127" t="s">
        <v>1317</v>
      </c>
      <c r="G403" s="127" t="s">
        <v>1317</v>
      </c>
      <c r="H403" s="127" t="s">
        <v>1317</v>
      </c>
      <c r="I403" s="127">
        <v>0.33548722522000002</v>
      </c>
      <c r="J403" s="127" t="s">
        <v>1317</v>
      </c>
      <c r="K403" s="127">
        <v>742.14601709315002</v>
      </c>
      <c r="L403" s="127">
        <v>0.69636968530999999</v>
      </c>
      <c r="M403" s="127">
        <v>4.0907887326000001</v>
      </c>
      <c r="N403" s="127">
        <v>3.2655157537199999</v>
      </c>
      <c r="O403" s="127" t="s">
        <v>1317</v>
      </c>
      <c r="P403" s="127" t="s">
        <v>1317</v>
      </c>
      <c r="Q403" s="127" t="s">
        <v>1317</v>
      </c>
      <c r="R403" s="127" t="s">
        <v>1317</v>
      </c>
      <c r="S403" s="127">
        <v>750.53417849000004</v>
      </c>
    </row>
    <row r="404" spans="1:19" ht="15" customHeight="1">
      <c r="A404" s="156">
        <v>398</v>
      </c>
      <c r="B404" s="146" t="s">
        <v>1086</v>
      </c>
      <c r="C404" s="146" t="s">
        <v>1317</v>
      </c>
      <c r="D404" s="146" t="s">
        <v>1317</v>
      </c>
      <c r="E404" s="146" t="s">
        <v>1317</v>
      </c>
      <c r="F404" s="146" t="s">
        <v>1317</v>
      </c>
      <c r="G404" s="146" t="s">
        <v>1317</v>
      </c>
      <c r="H404" s="146" t="s">
        <v>1317</v>
      </c>
      <c r="I404" s="146">
        <v>57.520744245513001</v>
      </c>
      <c r="J404" s="146" t="s">
        <v>1317</v>
      </c>
      <c r="K404" s="146">
        <v>104.975183209531</v>
      </c>
      <c r="L404" s="146">
        <v>185.221837447165</v>
      </c>
      <c r="M404" s="146">
        <v>314.42169557369601</v>
      </c>
      <c r="N404" s="146">
        <v>20.719597440000001</v>
      </c>
      <c r="O404" s="146" t="s">
        <v>1317</v>
      </c>
      <c r="P404" s="146" t="s">
        <v>1317</v>
      </c>
      <c r="Q404" s="146">
        <v>54.094518191405996</v>
      </c>
      <c r="R404" s="146">
        <v>0.22392858268499999</v>
      </c>
      <c r="S404" s="146">
        <v>737.177504689996</v>
      </c>
    </row>
    <row r="405" spans="1:19" s="7" customFormat="1" ht="15" customHeight="1">
      <c r="A405" s="155">
        <v>399</v>
      </c>
      <c r="B405" s="127" t="s">
        <v>1014</v>
      </c>
      <c r="C405" s="127" t="s">
        <v>1317</v>
      </c>
      <c r="D405" s="127" t="s">
        <v>1317</v>
      </c>
      <c r="E405" s="127" t="s">
        <v>1317</v>
      </c>
      <c r="F405" s="127" t="s">
        <v>1317</v>
      </c>
      <c r="G405" s="127" t="s">
        <v>1317</v>
      </c>
      <c r="H405" s="127" t="s">
        <v>1317</v>
      </c>
      <c r="I405" s="127">
        <v>7.3453916799999996</v>
      </c>
      <c r="J405" s="127" t="s">
        <v>1317</v>
      </c>
      <c r="K405" s="127" t="s">
        <v>1317</v>
      </c>
      <c r="L405" s="127" t="s">
        <v>1317</v>
      </c>
      <c r="M405" s="127" t="s">
        <v>1317</v>
      </c>
      <c r="N405" s="127">
        <v>553.90740449999998</v>
      </c>
      <c r="O405" s="127" t="s">
        <v>1317</v>
      </c>
      <c r="P405" s="127" t="s">
        <v>1317</v>
      </c>
      <c r="Q405" s="127">
        <v>29.45222102</v>
      </c>
      <c r="R405" s="127">
        <v>146.01011496999999</v>
      </c>
      <c r="S405" s="127">
        <v>736.71513217000006</v>
      </c>
    </row>
    <row r="406" spans="1:19" ht="15" customHeight="1">
      <c r="A406" s="156">
        <v>400</v>
      </c>
      <c r="B406" s="146" t="s">
        <v>157</v>
      </c>
      <c r="C406" s="146" t="s">
        <v>1317</v>
      </c>
      <c r="D406" s="146" t="s">
        <v>1317</v>
      </c>
      <c r="E406" s="146" t="s">
        <v>1317</v>
      </c>
      <c r="F406" s="146">
        <v>11.901431199999999</v>
      </c>
      <c r="G406" s="146">
        <v>29.749798999999999</v>
      </c>
      <c r="H406" s="146" t="s">
        <v>1317</v>
      </c>
      <c r="I406" s="146" t="s">
        <v>1317</v>
      </c>
      <c r="J406" s="146" t="s">
        <v>1317</v>
      </c>
      <c r="K406" s="146">
        <v>12.35178904</v>
      </c>
      <c r="L406" s="146">
        <v>341.31282449999998</v>
      </c>
      <c r="M406" s="146" t="s">
        <v>1317</v>
      </c>
      <c r="N406" s="146">
        <v>304.55985697000006</v>
      </c>
      <c r="O406" s="146" t="s">
        <v>1317</v>
      </c>
      <c r="P406" s="146" t="s">
        <v>1317</v>
      </c>
      <c r="Q406" s="146">
        <v>35.386196729999995</v>
      </c>
      <c r="R406" s="146" t="s">
        <v>1317</v>
      </c>
      <c r="S406" s="146">
        <v>735.26189743999998</v>
      </c>
    </row>
    <row r="407" spans="1:19" s="7" customFormat="1" ht="15" customHeight="1">
      <c r="A407" s="155">
        <v>401</v>
      </c>
      <c r="B407" s="127" t="s">
        <v>896</v>
      </c>
      <c r="C407" s="127" t="s">
        <v>1317</v>
      </c>
      <c r="D407" s="127" t="s">
        <v>1317</v>
      </c>
      <c r="E407" s="127" t="s">
        <v>1317</v>
      </c>
      <c r="F407" s="127" t="s">
        <v>1317</v>
      </c>
      <c r="G407" s="127" t="s">
        <v>1317</v>
      </c>
      <c r="H407" s="127" t="s">
        <v>1317</v>
      </c>
      <c r="I407" s="127" t="s">
        <v>1317</v>
      </c>
      <c r="J407" s="127" t="s">
        <v>1317</v>
      </c>
      <c r="K407" s="127" t="s">
        <v>1317</v>
      </c>
      <c r="L407" s="127" t="s">
        <v>1317</v>
      </c>
      <c r="M407" s="127">
        <v>491.16539013911802</v>
      </c>
      <c r="N407" s="127" t="s">
        <v>1317</v>
      </c>
      <c r="O407" s="127" t="s">
        <v>1317</v>
      </c>
      <c r="P407" s="127">
        <v>26.053255517770001</v>
      </c>
      <c r="Q407" s="127">
        <v>208.92075126888298</v>
      </c>
      <c r="R407" s="127">
        <v>7.9556229342230003</v>
      </c>
      <c r="S407" s="127">
        <v>734.09501985999407</v>
      </c>
    </row>
    <row r="408" spans="1:19" ht="15" customHeight="1">
      <c r="A408" s="156">
        <v>402</v>
      </c>
      <c r="B408" s="146" t="s">
        <v>939</v>
      </c>
      <c r="C408" s="146" t="s">
        <v>1317</v>
      </c>
      <c r="D408" s="146" t="s">
        <v>1317</v>
      </c>
      <c r="E408" s="146" t="s">
        <v>1317</v>
      </c>
      <c r="F408" s="146" t="s">
        <v>1317</v>
      </c>
      <c r="G408" s="146" t="s">
        <v>1317</v>
      </c>
      <c r="H408" s="146" t="s">
        <v>1317</v>
      </c>
      <c r="I408" s="146" t="s">
        <v>1317</v>
      </c>
      <c r="J408" s="146" t="s">
        <v>1317</v>
      </c>
      <c r="K408" s="146">
        <v>643.04758733985807</v>
      </c>
      <c r="L408" s="146" t="s">
        <v>1317</v>
      </c>
      <c r="M408" s="146">
        <v>9.5577926090999998</v>
      </c>
      <c r="N408" s="146">
        <v>61.04331891535</v>
      </c>
      <c r="O408" s="146" t="s">
        <v>1317</v>
      </c>
      <c r="P408" s="146" t="s">
        <v>1317</v>
      </c>
      <c r="Q408" s="146">
        <v>6.0447192295100001</v>
      </c>
      <c r="R408" s="146">
        <v>1.2611175261800001</v>
      </c>
      <c r="S408" s="146">
        <v>720.95453561999807</v>
      </c>
    </row>
    <row r="409" spans="1:19" s="7" customFormat="1" ht="15" customHeight="1">
      <c r="A409" s="155">
        <v>403</v>
      </c>
      <c r="B409" s="127" t="s">
        <v>748</v>
      </c>
      <c r="C409" s="127" t="s">
        <v>1317</v>
      </c>
      <c r="D409" s="127" t="s">
        <v>1317</v>
      </c>
      <c r="E409" s="127" t="s">
        <v>1317</v>
      </c>
      <c r="F409" s="127" t="s">
        <v>1317</v>
      </c>
      <c r="G409" s="127" t="s">
        <v>1317</v>
      </c>
      <c r="H409" s="127" t="s">
        <v>1317</v>
      </c>
      <c r="I409" s="127">
        <v>22.983970289999998</v>
      </c>
      <c r="J409" s="127" t="s">
        <v>1317</v>
      </c>
      <c r="K409" s="127">
        <v>423.72793115691502</v>
      </c>
      <c r="L409" s="127">
        <v>10.523141266986</v>
      </c>
      <c r="M409" s="127">
        <v>3.1117431730129996</v>
      </c>
      <c r="N409" s="127" t="s">
        <v>1317</v>
      </c>
      <c r="O409" s="127" t="s">
        <v>1317</v>
      </c>
      <c r="P409" s="127" t="s">
        <v>1317</v>
      </c>
      <c r="Q409" s="127">
        <v>236.782268185155</v>
      </c>
      <c r="R409" s="127">
        <v>18.208742547928999</v>
      </c>
      <c r="S409" s="127">
        <v>715.33779661999802</v>
      </c>
    </row>
    <row r="410" spans="1:19" ht="15" customHeight="1">
      <c r="A410" s="156">
        <v>404</v>
      </c>
      <c r="B410" s="146" t="s">
        <v>153</v>
      </c>
      <c r="C410" s="146" t="s">
        <v>1317</v>
      </c>
      <c r="D410" s="146" t="s">
        <v>1317</v>
      </c>
      <c r="E410" s="146" t="s">
        <v>1317</v>
      </c>
      <c r="F410" s="146">
        <v>22.56405445</v>
      </c>
      <c r="G410" s="146">
        <v>27.10915738996</v>
      </c>
      <c r="H410" s="146" t="s">
        <v>1317</v>
      </c>
      <c r="I410" s="146" t="s">
        <v>1317</v>
      </c>
      <c r="J410" s="146" t="s">
        <v>1317</v>
      </c>
      <c r="K410" s="146">
        <v>292.31135251999996</v>
      </c>
      <c r="L410" s="146" t="s">
        <v>1317</v>
      </c>
      <c r="M410" s="146">
        <v>0.65636011243699999</v>
      </c>
      <c r="N410" s="146" t="s">
        <v>1317</v>
      </c>
      <c r="O410" s="146" t="s">
        <v>1317</v>
      </c>
      <c r="P410" s="146" t="s">
        <v>1317</v>
      </c>
      <c r="Q410" s="146">
        <v>371.839813871562</v>
      </c>
      <c r="R410" s="146" t="s">
        <v>1317</v>
      </c>
      <c r="S410" s="146">
        <v>714.48073834395905</v>
      </c>
    </row>
    <row r="411" spans="1:19" s="7" customFormat="1" ht="15" customHeight="1">
      <c r="A411" s="155">
        <v>405</v>
      </c>
      <c r="B411" s="127" t="s">
        <v>371</v>
      </c>
      <c r="C411" s="127" t="s">
        <v>1317</v>
      </c>
      <c r="D411" s="127" t="s">
        <v>1317</v>
      </c>
      <c r="E411" s="127" t="s">
        <v>1317</v>
      </c>
      <c r="F411" s="127" t="s">
        <v>1317</v>
      </c>
      <c r="G411" s="127" t="s">
        <v>1317</v>
      </c>
      <c r="H411" s="127" t="s">
        <v>1317</v>
      </c>
      <c r="I411" s="127">
        <v>7.4023273719999996E-3</v>
      </c>
      <c r="J411" s="127" t="s">
        <v>1317</v>
      </c>
      <c r="K411" s="127">
        <v>708.17402354262697</v>
      </c>
      <c r="L411" s="127" t="s">
        <v>1317</v>
      </c>
      <c r="M411" s="127" t="s">
        <v>1317</v>
      </c>
      <c r="N411" s="127" t="s">
        <v>1317</v>
      </c>
      <c r="O411" s="127" t="s">
        <v>1317</v>
      </c>
      <c r="P411" s="127" t="s">
        <v>1317</v>
      </c>
      <c r="Q411" s="127" t="s">
        <v>1317</v>
      </c>
      <c r="R411" s="127" t="s">
        <v>1317</v>
      </c>
      <c r="S411" s="127">
        <v>708.18142586999898</v>
      </c>
    </row>
    <row r="412" spans="1:19" ht="15" customHeight="1">
      <c r="A412" s="156">
        <v>406</v>
      </c>
      <c r="B412" s="146" t="s">
        <v>521</v>
      </c>
      <c r="C412" s="146" t="s">
        <v>1317</v>
      </c>
      <c r="D412" s="146" t="s">
        <v>1317</v>
      </c>
      <c r="E412" s="146" t="s">
        <v>1317</v>
      </c>
      <c r="F412" s="146" t="s">
        <v>1317</v>
      </c>
      <c r="G412" s="146" t="s">
        <v>1317</v>
      </c>
      <c r="H412" s="146" t="s">
        <v>1317</v>
      </c>
      <c r="I412" s="146" t="s">
        <v>1317</v>
      </c>
      <c r="J412" s="146" t="s">
        <v>1317</v>
      </c>
      <c r="K412" s="146">
        <v>690.13432485726003</v>
      </c>
      <c r="L412" s="146" t="s">
        <v>1317</v>
      </c>
      <c r="M412" s="146" t="s">
        <v>1317</v>
      </c>
      <c r="N412" s="146" t="s">
        <v>1317</v>
      </c>
      <c r="O412" s="146" t="s">
        <v>1317</v>
      </c>
      <c r="P412" s="146">
        <v>14.37202065274</v>
      </c>
      <c r="Q412" s="146" t="s">
        <v>1317</v>
      </c>
      <c r="R412" s="146" t="s">
        <v>1317</v>
      </c>
      <c r="S412" s="146">
        <v>704.50634551000007</v>
      </c>
    </row>
    <row r="413" spans="1:19" s="7" customFormat="1" ht="15" customHeight="1">
      <c r="A413" s="155">
        <v>407</v>
      </c>
      <c r="B413" s="127" t="s">
        <v>760</v>
      </c>
      <c r="C413" s="127" t="s">
        <v>1317</v>
      </c>
      <c r="D413" s="127" t="s">
        <v>1317</v>
      </c>
      <c r="E413" s="127" t="s">
        <v>1317</v>
      </c>
      <c r="F413" s="127" t="s">
        <v>1317</v>
      </c>
      <c r="G413" s="127" t="s">
        <v>1317</v>
      </c>
      <c r="H413" s="127" t="s">
        <v>1317</v>
      </c>
      <c r="I413" s="127" t="s">
        <v>1317</v>
      </c>
      <c r="J413" s="127" t="s">
        <v>1317</v>
      </c>
      <c r="K413" s="127" t="s">
        <v>1317</v>
      </c>
      <c r="L413" s="127" t="s">
        <v>1317</v>
      </c>
      <c r="M413" s="127">
        <v>4.3735735039830006</v>
      </c>
      <c r="N413" s="127" t="s">
        <v>1317</v>
      </c>
      <c r="O413" s="127" t="s">
        <v>1317</v>
      </c>
      <c r="P413" s="127">
        <v>136.26607069027202</v>
      </c>
      <c r="Q413" s="127">
        <v>149.53506157574299</v>
      </c>
      <c r="R413" s="127">
        <v>412.15038207999999</v>
      </c>
      <c r="S413" s="127">
        <v>702.325087849998</v>
      </c>
    </row>
    <row r="414" spans="1:19" ht="15" customHeight="1">
      <c r="A414" s="156">
        <v>408</v>
      </c>
      <c r="B414" s="146" t="s">
        <v>479</v>
      </c>
      <c r="C414" s="146">
        <v>97.541110432256005</v>
      </c>
      <c r="D414" s="146">
        <v>1.30423142789</v>
      </c>
      <c r="E414" s="146" t="s">
        <v>1317</v>
      </c>
      <c r="F414" s="146" t="s">
        <v>1317</v>
      </c>
      <c r="G414" s="146" t="s">
        <v>1317</v>
      </c>
      <c r="H414" s="146" t="s">
        <v>1317</v>
      </c>
      <c r="I414" s="146">
        <v>12.215399874111</v>
      </c>
      <c r="J414" s="146" t="s">
        <v>1317</v>
      </c>
      <c r="K414" s="146">
        <v>32.350404712054001</v>
      </c>
      <c r="L414" s="146">
        <v>3.2605785847269999</v>
      </c>
      <c r="M414" s="146" t="s">
        <v>1317</v>
      </c>
      <c r="N414" s="146" t="s">
        <v>1317</v>
      </c>
      <c r="O414" s="146">
        <v>32.329538757716001</v>
      </c>
      <c r="P414" s="146">
        <v>337.24317585345295</v>
      </c>
      <c r="Q414" s="146">
        <v>185.17913056778801</v>
      </c>
      <c r="R414" s="146" t="s">
        <v>1317</v>
      </c>
      <c r="S414" s="146">
        <v>701.42357020999498</v>
      </c>
    </row>
    <row r="415" spans="1:19" s="7" customFormat="1" ht="15" customHeight="1">
      <c r="A415" s="155">
        <v>409</v>
      </c>
      <c r="B415" s="127" t="s">
        <v>1099</v>
      </c>
      <c r="C415" s="127">
        <v>37.361195064602001</v>
      </c>
      <c r="D415" s="127" t="s">
        <v>1317</v>
      </c>
      <c r="E415" s="127">
        <v>67.88038008000099</v>
      </c>
      <c r="F415" s="127" t="s">
        <v>1317</v>
      </c>
      <c r="G415" s="127" t="s">
        <v>1317</v>
      </c>
      <c r="H415" s="127" t="s">
        <v>1317</v>
      </c>
      <c r="I415" s="127">
        <v>38.803685172462004</v>
      </c>
      <c r="J415" s="127" t="s">
        <v>1317</v>
      </c>
      <c r="K415" s="127">
        <v>66.31802234653</v>
      </c>
      <c r="L415" s="127">
        <v>0.11878821609899999</v>
      </c>
      <c r="M415" s="127">
        <v>0.59319859673899999</v>
      </c>
      <c r="N415" s="127" t="s">
        <v>1317</v>
      </c>
      <c r="O415" s="127" t="s">
        <v>1317</v>
      </c>
      <c r="P415" s="127">
        <v>73.088061825268994</v>
      </c>
      <c r="Q415" s="127">
        <v>416.802364619559</v>
      </c>
      <c r="R415" s="127">
        <v>9.7906158734999998E-2</v>
      </c>
      <c r="S415" s="127">
        <v>701.06360207999592</v>
      </c>
    </row>
    <row r="416" spans="1:19" ht="15" customHeight="1">
      <c r="A416" s="156">
        <v>410</v>
      </c>
      <c r="B416" s="146" t="s">
        <v>1173</v>
      </c>
      <c r="C416" s="146" t="s">
        <v>1317</v>
      </c>
      <c r="D416" s="146" t="s">
        <v>1317</v>
      </c>
      <c r="E416" s="146" t="s">
        <v>1317</v>
      </c>
      <c r="F416" s="146" t="s">
        <v>1317</v>
      </c>
      <c r="G416" s="146" t="s">
        <v>1317</v>
      </c>
      <c r="H416" s="146" t="s">
        <v>1317</v>
      </c>
      <c r="I416" s="146" t="s">
        <v>1317</v>
      </c>
      <c r="J416" s="146" t="s">
        <v>1317</v>
      </c>
      <c r="K416" s="146" t="s">
        <v>1317</v>
      </c>
      <c r="L416" s="146" t="s">
        <v>1317</v>
      </c>
      <c r="M416" s="146">
        <v>668.83767695752294</v>
      </c>
      <c r="N416" s="146" t="s">
        <v>1317</v>
      </c>
      <c r="O416" s="146" t="s">
        <v>1317</v>
      </c>
      <c r="P416" s="146" t="s">
        <v>1317</v>
      </c>
      <c r="Q416" s="146" t="s">
        <v>1317</v>
      </c>
      <c r="R416" s="146">
        <v>32.020726652476</v>
      </c>
      <c r="S416" s="146">
        <v>700.85840360999896</v>
      </c>
    </row>
    <row r="417" spans="1:19" s="7" customFormat="1" ht="15" customHeight="1">
      <c r="A417" s="155">
        <v>411</v>
      </c>
      <c r="B417" s="127" t="s">
        <v>66</v>
      </c>
      <c r="C417" s="127">
        <v>190.63334790000002</v>
      </c>
      <c r="D417" s="127" t="s">
        <v>1317</v>
      </c>
      <c r="E417" s="127" t="s">
        <v>1317</v>
      </c>
      <c r="F417" s="127" t="s">
        <v>1317</v>
      </c>
      <c r="G417" s="127">
        <v>159.12154247000001</v>
      </c>
      <c r="H417" s="127" t="s">
        <v>1317</v>
      </c>
      <c r="I417" s="127">
        <v>0.73546405310000007</v>
      </c>
      <c r="J417" s="127" t="s">
        <v>1317</v>
      </c>
      <c r="K417" s="127">
        <v>62.994999763429</v>
      </c>
      <c r="L417" s="127">
        <v>49.164415106050996</v>
      </c>
      <c r="M417" s="127">
        <v>2.8817680546599997</v>
      </c>
      <c r="N417" s="127">
        <v>99.296707196608011</v>
      </c>
      <c r="O417" s="127" t="s">
        <v>1317</v>
      </c>
      <c r="P417" s="127">
        <v>5.1776319669999994E-2</v>
      </c>
      <c r="Q417" s="127">
        <v>120.38369954000001</v>
      </c>
      <c r="R417" s="127">
        <v>12.897414186480001</v>
      </c>
      <c r="S417" s="127">
        <v>698.16113458999791</v>
      </c>
    </row>
    <row r="418" spans="1:19" ht="15" customHeight="1">
      <c r="A418" s="156">
        <v>412</v>
      </c>
      <c r="B418" s="146" t="s">
        <v>428</v>
      </c>
      <c r="C418" s="146" t="s">
        <v>1317</v>
      </c>
      <c r="D418" s="146" t="s">
        <v>1317</v>
      </c>
      <c r="E418" s="146" t="s">
        <v>1317</v>
      </c>
      <c r="F418" s="146" t="s">
        <v>1317</v>
      </c>
      <c r="G418" s="146" t="s">
        <v>1317</v>
      </c>
      <c r="H418" s="146" t="s">
        <v>1317</v>
      </c>
      <c r="I418" s="146">
        <v>167.73937793703499</v>
      </c>
      <c r="J418" s="146" t="s">
        <v>1317</v>
      </c>
      <c r="K418" s="146">
        <v>505.806258605594</v>
      </c>
      <c r="L418" s="146" t="s">
        <v>1317</v>
      </c>
      <c r="M418" s="146" t="s">
        <v>1317</v>
      </c>
      <c r="N418" s="146" t="s">
        <v>1317</v>
      </c>
      <c r="O418" s="146" t="s">
        <v>1317</v>
      </c>
      <c r="P418" s="146" t="s">
        <v>1317</v>
      </c>
      <c r="Q418" s="146">
        <v>18.806731314996998</v>
      </c>
      <c r="R418" s="146">
        <v>4.1275892723709999</v>
      </c>
      <c r="S418" s="146">
        <v>696.47995712999693</v>
      </c>
    </row>
    <row r="419" spans="1:19" s="7" customFormat="1" ht="15" customHeight="1">
      <c r="A419" s="155">
        <v>413</v>
      </c>
      <c r="B419" s="127" t="s">
        <v>244</v>
      </c>
      <c r="C419" s="127" t="s">
        <v>1317</v>
      </c>
      <c r="D419" s="127" t="s">
        <v>1317</v>
      </c>
      <c r="E419" s="127" t="s">
        <v>1317</v>
      </c>
      <c r="F419" s="127" t="s">
        <v>1317</v>
      </c>
      <c r="G419" s="127" t="s">
        <v>1317</v>
      </c>
      <c r="H419" s="127" t="s">
        <v>1317</v>
      </c>
      <c r="I419" s="127">
        <v>0.30042339997299999</v>
      </c>
      <c r="J419" s="127" t="s">
        <v>1317</v>
      </c>
      <c r="K419" s="127">
        <v>55.724292967086001</v>
      </c>
      <c r="L419" s="127" t="s">
        <v>1317</v>
      </c>
      <c r="M419" s="127" t="s">
        <v>1317</v>
      </c>
      <c r="N419" s="127" t="s">
        <v>1317</v>
      </c>
      <c r="O419" s="127" t="s">
        <v>1317</v>
      </c>
      <c r="P419" s="127" t="s">
        <v>1317</v>
      </c>
      <c r="Q419" s="127">
        <v>638.65834568293997</v>
      </c>
      <c r="R419" s="127" t="s">
        <v>1317</v>
      </c>
      <c r="S419" s="127">
        <v>694.68306204999897</v>
      </c>
    </row>
    <row r="420" spans="1:19" ht="15" customHeight="1">
      <c r="A420" s="156">
        <v>414</v>
      </c>
      <c r="B420" s="146" t="s">
        <v>1204</v>
      </c>
      <c r="C420" s="146" t="s">
        <v>1317</v>
      </c>
      <c r="D420" s="146" t="s">
        <v>1317</v>
      </c>
      <c r="E420" s="146">
        <v>2.969570006284</v>
      </c>
      <c r="F420" s="146" t="s">
        <v>1317</v>
      </c>
      <c r="G420" s="146" t="s">
        <v>1317</v>
      </c>
      <c r="H420" s="146" t="s">
        <v>1317</v>
      </c>
      <c r="I420" s="146">
        <v>20.312191377045004</v>
      </c>
      <c r="J420" s="146" t="s">
        <v>1317</v>
      </c>
      <c r="K420" s="146">
        <v>37.050590951171003</v>
      </c>
      <c r="L420" s="146">
        <v>0.88796199999899994</v>
      </c>
      <c r="M420" s="146">
        <v>1.3769655313520002</v>
      </c>
      <c r="N420" s="146">
        <v>55.413337910453997</v>
      </c>
      <c r="O420" s="146" t="s">
        <v>1317</v>
      </c>
      <c r="P420" s="146">
        <v>0.51228578000000002</v>
      </c>
      <c r="Q420" s="146">
        <v>572.41874640507899</v>
      </c>
      <c r="R420" s="146">
        <v>3.5306713786109998</v>
      </c>
      <c r="S420" s="146">
        <v>694.47232133999501</v>
      </c>
    </row>
    <row r="421" spans="1:19" s="7" customFormat="1" ht="15" customHeight="1">
      <c r="A421" s="155">
        <v>415</v>
      </c>
      <c r="B421" s="127" t="s">
        <v>1000</v>
      </c>
      <c r="C421" s="127" t="s">
        <v>1317</v>
      </c>
      <c r="D421" s="127" t="s">
        <v>1317</v>
      </c>
      <c r="E421" s="127" t="s">
        <v>1317</v>
      </c>
      <c r="F421" s="127" t="s">
        <v>1317</v>
      </c>
      <c r="G421" s="127" t="s">
        <v>1317</v>
      </c>
      <c r="H421" s="127" t="s">
        <v>1317</v>
      </c>
      <c r="I421" s="127">
        <v>1.314747E-2</v>
      </c>
      <c r="J421" s="127" t="s">
        <v>1317</v>
      </c>
      <c r="K421" s="127" t="s">
        <v>1317</v>
      </c>
      <c r="L421" s="127" t="s">
        <v>1317</v>
      </c>
      <c r="M421" s="127">
        <v>0.10123246000000001</v>
      </c>
      <c r="N421" s="127">
        <v>648.33772554999996</v>
      </c>
      <c r="O421" s="127" t="s">
        <v>1317</v>
      </c>
      <c r="P421" s="127" t="s">
        <v>1317</v>
      </c>
      <c r="Q421" s="127">
        <v>44.289393579999995</v>
      </c>
      <c r="R421" s="127" t="s">
        <v>1317</v>
      </c>
      <c r="S421" s="127">
        <v>692.74149906000002</v>
      </c>
    </row>
    <row r="422" spans="1:19" ht="15" customHeight="1">
      <c r="A422" s="156">
        <v>416</v>
      </c>
      <c r="B422" s="146" t="s">
        <v>450</v>
      </c>
      <c r="C422" s="146" t="s">
        <v>1317</v>
      </c>
      <c r="D422" s="146" t="s">
        <v>1317</v>
      </c>
      <c r="E422" s="146" t="s">
        <v>1317</v>
      </c>
      <c r="F422" s="146" t="s">
        <v>1317</v>
      </c>
      <c r="G422" s="146" t="s">
        <v>1317</v>
      </c>
      <c r="H422" s="146" t="s">
        <v>1317</v>
      </c>
      <c r="I422" s="146" t="s">
        <v>1317</v>
      </c>
      <c r="J422" s="146" t="s">
        <v>1317</v>
      </c>
      <c r="K422" s="146">
        <v>58.903163403891</v>
      </c>
      <c r="L422" s="146">
        <v>29.77715288393</v>
      </c>
      <c r="M422" s="146">
        <v>1.1401353319</v>
      </c>
      <c r="N422" s="146">
        <v>115.74517376125</v>
      </c>
      <c r="O422" s="146" t="s">
        <v>1317</v>
      </c>
      <c r="P422" s="146">
        <v>389.98512611145003</v>
      </c>
      <c r="Q422" s="146">
        <v>18.144868560519999</v>
      </c>
      <c r="R422" s="146">
        <v>78.664997267057998</v>
      </c>
      <c r="S422" s="146">
        <v>692.36061731999894</v>
      </c>
    </row>
    <row r="423" spans="1:19" s="7" customFormat="1" ht="15" customHeight="1">
      <c r="A423" s="155">
        <v>417</v>
      </c>
      <c r="B423" s="127" t="s">
        <v>763</v>
      </c>
      <c r="C423" s="127" t="s">
        <v>1317</v>
      </c>
      <c r="D423" s="127" t="s">
        <v>1317</v>
      </c>
      <c r="E423" s="127" t="s">
        <v>1317</v>
      </c>
      <c r="F423" s="127" t="s">
        <v>1317</v>
      </c>
      <c r="G423" s="127" t="s">
        <v>1317</v>
      </c>
      <c r="H423" s="127" t="s">
        <v>1317</v>
      </c>
      <c r="I423" s="127">
        <v>142.55136922</v>
      </c>
      <c r="J423" s="127">
        <v>161.92285377211698</v>
      </c>
      <c r="K423" s="127">
        <v>68.307464402063999</v>
      </c>
      <c r="L423" s="127">
        <v>15.396021480766001</v>
      </c>
      <c r="M423" s="127">
        <v>1.8977169723759999</v>
      </c>
      <c r="N423" s="127" t="s">
        <v>1317</v>
      </c>
      <c r="O423" s="127" t="s">
        <v>1317</v>
      </c>
      <c r="P423" s="127">
        <v>74.381010090000004</v>
      </c>
      <c r="Q423" s="127">
        <v>219.29086155267302</v>
      </c>
      <c r="R423" s="127" t="s">
        <v>1317</v>
      </c>
      <c r="S423" s="127">
        <v>683.74729748999607</v>
      </c>
    </row>
    <row r="424" spans="1:19" ht="15" customHeight="1">
      <c r="A424" s="156">
        <v>418</v>
      </c>
      <c r="B424" s="146" t="s">
        <v>434</v>
      </c>
      <c r="C424" s="146" t="s">
        <v>1317</v>
      </c>
      <c r="D424" s="146" t="s">
        <v>1317</v>
      </c>
      <c r="E424" s="146" t="s">
        <v>1317</v>
      </c>
      <c r="F424" s="146" t="s">
        <v>1317</v>
      </c>
      <c r="G424" s="146" t="s">
        <v>1317</v>
      </c>
      <c r="H424" s="146" t="s">
        <v>1317</v>
      </c>
      <c r="I424" s="146" t="s">
        <v>1317</v>
      </c>
      <c r="J424" s="146" t="s">
        <v>1317</v>
      </c>
      <c r="K424" s="146" t="s">
        <v>1317</v>
      </c>
      <c r="L424" s="146" t="s">
        <v>1317</v>
      </c>
      <c r="M424" s="146" t="s">
        <v>1317</v>
      </c>
      <c r="N424" s="146" t="s">
        <v>1317</v>
      </c>
      <c r="O424" s="146" t="s">
        <v>1317</v>
      </c>
      <c r="P424" s="146" t="s">
        <v>1317</v>
      </c>
      <c r="Q424" s="146" t="s">
        <v>1317</v>
      </c>
      <c r="R424" s="146">
        <v>679.63943308</v>
      </c>
      <c r="S424" s="146">
        <v>679.63943308</v>
      </c>
    </row>
    <row r="425" spans="1:19" s="7" customFormat="1" ht="15" customHeight="1">
      <c r="A425" s="155">
        <v>419</v>
      </c>
      <c r="B425" s="127" t="s">
        <v>913</v>
      </c>
      <c r="C425" s="127">
        <v>679.08571230999007</v>
      </c>
      <c r="D425" s="127" t="s">
        <v>1317</v>
      </c>
      <c r="E425" s="127" t="s">
        <v>1317</v>
      </c>
      <c r="F425" s="127" t="s">
        <v>1317</v>
      </c>
      <c r="G425" s="127" t="s">
        <v>1317</v>
      </c>
      <c r="H425" s="127" t="s">
        <v>1317</v>
      </c>
      <c r="I425" s="127" t="s">
        <v>1317</v>
      </c>
      <c r="J425" s="127" t="s">
        <v>1317</v>
      </c>
      <c r="K425" s="127" t="s">
        <v>1317</v>
      </c>
      <c r="L425" s="127" t="s">
        <v>1317</v>
      </c>
      <c r="M425" s="127" t="s">
        <v>1317</v>
      </c>
      <c r="N425" s="127" t="s">
        <v>1317</v>
      </c>
      <c r="O425" s="127" t="s">
        <v>1317</v>
      </c>
      <c r="P425" s="127" t="s">
        <v>1317</v>
      </c>
      <c r="Q425" s="127" t="s">
        <v>1317</v>
      </c>
      <c r="R425" s="127" t="s">
        <v>1317</v>
      </c>
      <c r="S425" s="127">
        <v>679.08571230999007</v>
      </c>
    </row>
    <row r="426" spans="1:19" ht="15" customHeight="1">
      <c r="A426" s="156">
        <v>420</v>
      </c>
      <c r="B426" s="146" t="s">
        <v>757</v>
      </c>
      <c r="C426" s="146">
        <v>13.4838859762</v>
      </c>
      <c r="D426" s="146">
        <v>4.9764557489099994</v>
      </c>
      <c r="E426" s="146" t="s">
        <v>1317</v>
      </c>
      <c r="F426" s="146" t="s">
        <v>1317</v>
      </c>
      <c r="G426" s="146" t="s">
        <v>1317</v>
      </c>
      <c r="H426" s="146" t="s">
        <v>1317</v>
      </c>
      <c r="I426" s="146">
        <v>22.07027217129</v>
      </c>
      <c r="J426" s="146" t="s">
        <v>1317</v>
      </c>
      <c r="K426" s="146">
        <v>109.62471981157</v>
      </c>
      <c r="L426" s="146">
        <v>0.13063388802000001</v>
      </c>
      <c r="M426" s="146" t="s">
        <v>1317</v>
      </c>
      <c r="N426" s="146">
        <v>390.461898884329</v>
      </c>
      <c r="O426" s="146" t="s">
        <v>1317</v>
      </c>
      <c r="P426" s="146">
        <v>3.2484464332699998</v>
      </c>
      <c r="Q426" s="146" t="s">
        <v>1317</v>
      </c>
      <c r="R426" s="146">
        <v>132.05890661641001</v>
      </c>
      <c r="S426" s="146">
        <v>676.05521952999902</v>
      </c>
    </row>
    <row r="427" spans="1:19" s="7" customFormat="1" ht="15" customHeight="1">
      <c r="A427" s="155">
        <v>421</v>
      </c>
      <c r="B427" s="127" t="s">
        <v>1221</v>
      </c>
      <c r="C427" s="127" t="s">
        <v>1317</v>
      </c>
      <c r="D427" s="127" t="s">
        <v>1317</v>
      </c>
      <c r="E427" s="127" t="s">
        <v>1317</v>
      </c>
      <c r="F427" s="127">
        <v>85.349324370000005</v>
      </c>
      <c r="G427" s="127" t="s">
        <v>1317</v>
      </c>
      <c r="H427" s="127" t="s">
        <v>1317</v>
      </c>
      <c r="I427" s="127" t="s">
        <v>1317</v>
      </c>
      <c r="J427" s="127">
        <v>1.156349930083</v>
      </c>
      <c r="K427" s="127">
        <v>522.70097307921401</v>
      </c>
      <c r="L427" s="127" t="s">
        <v>1317</v>
      </c>
      <c r="M427" s="127">
        <v>41.568627694029999</v>
      </c>
      <c r="N427" s="127">
        <v>4.2219097594339994</v>
      </c>
      <c r="O427" s="127" t="s">
        <v>1317</v>
      </c>
      <c r="P427" s="127" t="s">
        <v>1317</v>
      </c>
      <c r="Q427" s="127">
        <v>13.989989217983</v>
      </c>
      <c r="R427" s="127" t="s">
        <v>1317</v>
      </c>
      <c r="S427" s="127">
        <v>668.98717405074399</v>
      </c>
    </row>
    <row r="428" spans="1:19" ht="15" customHeight="1">
      <c r="A428" s="156">
        <v>422</v>
      </c>
      <c r="B428" s="146" t="s">
        <v>342</v>
      </c>
      <c r="C428" s="146" t="s">
        <v>1317</v>
      </c>
      <c r="D428" s="146">
        <v>22.891996629081</v>
      </c>
      <c r="E428" s="146" t="s">
        <v>1317</v>
      </c>
      <c r="F428" s="146" t="s">
        <v>1317</v>
      </c>
      <c r="G428" s="146" t="s">
        <v>1317</v>
      </c>
      <c r="H428" s="146" t="s">
        <v>1317</v>
      </c>
      <c r="I428" s="146">
        <v>2.8178439700000002</v>
      </c>
      <c r="J428" s="146" t="s">
        <v>1317</v>
      </c>
      <c r="K428" s="146">
        <v>2.81868125</v>
      </c>
      <c r="L428" s="146" t="s">
        <v>1317</v>
      </c>
      <c r="M428" s="146">
        <v>11.807316797742001</v>
      </c>
      <c r="N428" s="146" t="s">
        <v>1317</v>
      </c>
      <c r="O428" s="146" t="s">
        <v>1317</v>
      </c>
      <c r="P428" s="146">
        <v>394.79678942444701</v>
      </c>
      <c r="Q428" s="146">
        <v>179.52493218075799</v>
      </c>
      <c r="R428" s="146">
        <v>53.556746127970001</v>
      </c>
      <c r="S428" s="146">
        <v>668.21430637999799</v>
      </c>
    </row>
    <row r="429" spans="1:19" s="7" customFormat="1" ht="15" customHeight="1">
      <c r="A429" s="155">
        <v>423</v>
      </c>
      <c r="B429" s="127" t="s">
        <v>278</v>
      </c>
      <c r="C429" s="127" t="s">
        <v>1317</v>
      </c>
      <c r="D429" s="127" t="s">
        <v>1317</v>
      </c>
      <c r="E429" s="127" t="s">
        <v>1317</v>
      </c>
      <c r="F429" s="127" t="s">
        <v>1317</v>
      </c>
      <c r="G429" s="127" t="s">
        <v>1317</v>
      </c>
      <c r="H429" s="127" t="s">
        <v>1317</v>
      </c>
      <c r="I429" s="127">
        <v>85.800444953492004</v>
      </c>
      <c r="J429" s="127" t="s">
        <v>1317</v>
      </c>
      <c r="K429" s="127">
        <v>234.881762996292</v>
      </c>
      <c r="L429" s="127">
        <v>7.6682802499000002E-2</v>
      </c>
      <c r="M429" s="127">
        <v>0.12449755719000001</v>
      </c>
      <c r="N429" s="127">
        <v>0.83353216766000005</v>
      </c>
      <c r="O429" s="127" t="s">
        <v>1317</v>
      </c>
      <c r="P429" s="127">
        <v>149.450377643172</v>
      </c>
      <c r="Q429" s="127">
        <v>177.810778797642</v>
      </c>
      <c r="R429" s="127">
        <v>17.950814512049</v>
      </c>
      <c r="S429" s="127">
        <v>666.92889142999604</v>
      </c>
    </row>
    <row r="430" spans="1:19" ht="15" customHeight="1">
      <c r="A430" s="156">
        <v>424</v>
      </c>
      <c r="B430" s="146" t="s">
        <v>1402</v>
      </c>
      <c r="C430" s="146" t="s">
        <v>1317</v>
      </c>
      <c r="D430" s="146" t="s">
        <v>1317</v>
      </c>
      <c r="E430" s="146" t="s">
        <v>1317</v>
      </c>
      <c r="F430" s="146" t="s">
        <v>1317</v>
      </c>
      <c r="G430" s="146" t="s">
        <v>1317</v>
      </c>
      <c r="H430" s="146" t="s">
        <v>1317</v>
      </c>
      <c r="I430" s="146">
        <v>0.69187743159899995</v>
      </c>
      <c r="J430" s="146" t="s">
        <v>1317</v>
      </c>
      <c r="K430" s="146">
        <v>83.674856573653997</v>
      </c>
      <c r="L430" s="146" t="s">
        <v>1317</v>
      </c>
      <c r="M430" s="146">
        <v>8.0517587012010008</v>
      </c>
      <c r="N430" s="146">
        <v>8.2663491770180002</v>
      </c>
      <c r="O430" s="146" t="s">
        <v>1317</v>
      </c>
      <c r="P430" s="146">
        <v>135.36182659994302</v>
      </c>
      <c r="Q430" s="146">
        <v>251.9917561899</v>
      </c>
      <c r="R430" s="146">
        <v>173.591541696679</v>
      </c>
      <c r="S430" s="146">
        <v>661.62996636999401</v>
      </c>
    </row>
    <row r="431" spans="1:19" s="7" customFormat="1" ht="15" customHeight="1">
      <c r="A431" s="155">
        <v>425</v>
      </c>
      <c r="B431" s="127" t="s">
        <v>218</v>
      </c>
      <c r="C431" s="127" t="s">
        <v>1317</v>
      </c>
      <c r="D431" s="127" t="s">
        <v>1317</v>
      </c>
      <c r="E431" s="127" t="s">
        <v>1317</v>
      </c>
      <c r="F431" s="127" t="s">
        <v>1317</v>
      </c>
      <c r="G431" s="127">
        <v>469.01071144999997</v>
      </c>
      <c r="H431" s="127" t="s">
        <v>1317</v>
      </c>
      <c r="I431" s="127" t="s">
        <v>1317</v>
      </c>
      <c r="J431" s="127" t="s">
        <v>1317</v>
      </c>
      <c r="K431" s="127">
        <v>162.64102056869001</v>
      </c>
      <c r="L431" s="127" t="s">
        <v>1317</v>
      </c>
      <c r="M431" s="127" t="s">
        <v>1317</v>
      </c>
      <c r="N431" s="127">
        <v>16.049454900000001</v>
      </c>
      <c r="O431" s="127" t="s">
        <v>1317</v>
      </c>
      <c r="P431" s="127" t="s">
        <v>1317</v>
      </c>
      <c r="Q431" s="127" t="s">
        <v>1317</v>
      </c>
      <c r="R431" s="127" t="s">
        <v>1317</v>
      </c>
      <c r="S431" s="127">
        <v>647.70118691868993</v>
      </c>
    </row>
    <row r="432" spans="1:19" ht="15" customHeight="1">
      <c r="A432" s="156">
        <v>426</v>
      </c>
      <c r="B432" s="146" t="s">
        <v>980</v>
      </c>
      <c r="C432" s="146" t="s">
        <v>1317</v>
      </c>
      <c r="D432" s="146" t="s">
        <v>1317</v>
      </c>
      <c r="E432" s="146" t="s">
        <v>1317</v>
      </c>
      <c r="F432" s="146" t="s">
        <v>1317</v>
      </c>
      <c r="G432" s="146" t="s">
        <v>1317</v>
      </c>
      <c r="H432" s="146" t="s">
        <v>1317</v>
      </c>
      <c r="I432" s="146" t="s">
        <v>1317</v>
      </c>
      <c r="J432" s="146" t="s">
        <v>1317</v>
      </c>
      <c r="K432" s="146">
        <v>430.18221255181004</v>
      </c>
      <c r="L432" s="146" t="s">
        <v>1317</v>
      </c>
      <c r="M432" s="146" t="s">
        <v>1317</v>
      </c>
      <c r="N432" s="146">
        <v>171.67190312397997</v>
      </c>
      <c r="O432" s="146" t="s">
        <v>1317</v>
      </c>
      <c r="P432" s="146" t="s">
        <v>1317</v>
      </c>
      <c r="Q432" s="146" t="s">
        <v>1317</v>
      </c>
      <c r="R432" s="146">
        <v>43.403625654210003</v>
      </c>
      <c r="S432" s="146">
        <v>645.25774133000004</v>
      </c>
    </row>
    <row r="433" spans="1:19" s="7" customFormat="1" ht="15" customHeight="1">
      <c r="A433" s="155">
        <v>427</v>
      </c>
      <c r="B433" s="127" t="s">
        <v>287</v>
      </c>
      <c r="C433" s="127" t="s">
        <v>1317</v>
      </c>
      <c r="D433" s="127" t="s">
        <v>1317</v>
      </c>
      <c r="E433" s="127" t="s">
        <v>1317</v>
      </c>
      <c r="F433" s="127" t="s">
        <v>1317</v>
      </c>
      <c r="G433" s="127" t="s">
        <v>1317</v>
      </c>
      <c r="H433" s="127" t="s">
        <v>1317</v>
      </c>
      <c r="I433" s="127" t="s">
        <v>1317</v>
      </c>
      <c r="J433" s="127" t="s">
        <v>1317</v>
      </c>
      <c r="K433" s="127" t="s">
        <v>1317</v>
      </c>
      <c r="L433" s="127" t="s">
        <v>1317</v>
      </c>
      <c r="M433" s="127" t="s">
        <v>1317</v>
      </c>
      <c r="N433" s="127" t="s">
        <v>1317</v>
      </c>
      <c r="O433" s="127" t="s">
        <v>1317</v>
      </c>
      <c r="P433" s="127">
        <v>638.43251396000005</v>
      </c>
      <c r="Q433" s="127" t="s">
        <v>1317</v>
      </c>
      <c r="R433" s="127" t="s">
        <v>1317</v>
      </c>
      <c r="S433" s="127">
        <v>638.43251396000005</v>
      </c>
    </row>
    <row r="434" spans="1:19" ht="15" customHeight="1">
      <c r="A434" s="156">
        <v>428</v>
      </c>
      <c r="B434" s="146" t="s">
        <v>1060</v>
      </c>
      <c r="C434" s="146" t="s">
        <v>1317</v>
      </c>
      <c r="D434" s="146" t="s">
        <v>1317</v>
      </c>
      <c r="E434" s="146" t="s">
        <v>1317</v>
      </c>
      <c r="F434" s="146" t="s">
        <v>1317</v>
      </c>
      <c r="G434" s="146" t="s">
        <v>1317</v>
      </c>
      <c r="H434" s="146" t="s">
        <v>1317</v>
      </c>
      <c r="I434" s="146">
        <v>11.593280860248999</v>
      </c>
      <c r="J434" s="146" t="s">
        <v>1317</v>
      </c>
      <c r="K434" s="146" t="s">
        <v>1317</v>
      </c>
      <c r="L434" s="146" t="s">
        <v>1317</v>
      </c>
      <c r="M434" s="146" t="s">
        <v>1317</v>
      </c>
      <c r="N434" s="146" t="s">
        <v>1317</v>
      </c>
      <c r="O434" s="146" t="s">
        <v>1317</v>
      </c>
      <c r="P434" s="146" t="s">
        <v>1317</v>
      </c>
      <c r="Q434" s="146">
        <v>543.70773214974997</v>
      </c>
      <c r="R434" s="146">
        <v>80.760016219999997</v>
      </c>
      <c r="S434" s="146">
        <v>636.06102922999901</v>
      </c>
    </row>
    <row r="435" spans="1:19" s="7" customFormat="1" ht="15" customHeight="1">
      <c r="A435" s="155">
        <v>429</v>
      </c>
      <c r="B435" s="127" t="s">
        <v>871</v>
      </c>
      <c r="C435" s="127" t="s">
        <v>1317</v>
      </c>
      <c r="D435" s="127" t="s">
        <v>1317</v>
      </c>
      <c r="E435" s="127" t="s">
        <v>1317</v>
      </c>
      <c r="F435" s="127" t="s">
        <v>1317</v>
      </c>
      <c r="G435" s="127" t="s">
        <v>1317</v>
      </c>
      <c r="H435" s="127" t="s">
        <v>1317</v>
      </c>
      <c r="I435" s="127" t="s">
        <v>1317</v>
      </c>
      <c r="J435" s="127">
        <v>0.31000681659700002</v>
      </c>
      <c r="K435" s="127" t="s">
        <v>1317</v>
      </c>
      <c r="L435" s="127">
        <v>0.196976497838</v>
      </c>
      <c r="M435" s="127">
        <v>319.63549604000002</v>
      </c>
      <c r="N435" s="127" t="s">
        <v>1317</v>
      </c>
      <c r="O435" s="127" t="s">
        <v>1317</v>
      </c>
      <c r="P435" s="127" t="s">
        <v>1317</v>
      </c>
      <c r="Q435" s="127">
        <v>312.90990077556404</v>
      </c>
      <c r="R435" s="127" t="s">
        <v>1317</v>
      </c>
      <c r="S435" s="127">
        <v>633.05238012999905</v>
      </c>
    </row>
    <row r="436" spans="1:19" ht="15" customHeight="1">
      <c r="A436" s="156">
        <v>430</v>
      </c>
      <c r="B436" s="146" t="s">
        <v>536</v>
      </c>
      <c r="C436" s="146" t="s">
        <v>1317</v>
      </c>
      <c r="D436" s="146" t="s">
        <v>1317</v>
      </c>
      <c r="E436" s="146" t="s">
        <v>1317</v>
      </c>
      <c r="F436" s="146" t="s">
        <v>1317</v>
      </c>
      <c r="G436" s="146" t="s">
        <v>1317</v>
      </c>
      <c r="H436" s="146" t="s">
        <v>1317</v>
      </c>
      <c r="I436" s="146" t="s">
        <v>1317</v>
      </c>
      <c r="J436" s="146" t="s">
        <v>1317</v>
      </c>
      <c r="K436" s="146">
        <v>215.19731053799998</v>
      </c>
      <c r="L436" s="146" t="s">
        <v>1317</v>
      </c>
      <c r="M436" s="146" t="s">
        <v>1317</v>
      </c>
      <c r="N436" s="146" t="s">
        <v>1317</v>
      </c>
      <c r="O436" s="146" t="s">
        <v>1317</v>
      </c>
      <c r="P436" s="146" t="s">
        <v>1317</v>
      </c>
      <c r="Q436" s="146">
        <v>417.65748637199999</v>
      </c>
      <c r="R436" s="146" t="s">
        <v>1317</v>
      </c>
      <c r="S436" s="146">
        <v>632.85479691</v>
      </c>
    </row>
    <row r="437" spans="1:19" s="7" customFormat="1" ht="15" customHeight="1">
      <c r="A437" s="155">
        <v>431</v>
      </c>
      <c r="B437" s="127" t="s">
        <v>766</v>
      </c>
      <c r="C437" s="127">
        <v>35.177593542494996</v>
      </c>
      <c r="D437" s="127">
        <v>200.35146751705901</v>
      </c>
      <c r="E437" s="127" t="s">
        <v>1317</v>
      </c>
      <c r="F437" s="127" t="s">
        <v>1317</v>
      </c>
      <c r="G437" s="127" t="s">
        <v>1317</v>
      </c>
      <c r="H437" s="127" t="s">
        <v>1317</v>
      </c>
      <c r="I437" s="127">
        <v>15.355663692019</v>
      </c>
      <c r="J437" s="127" t="s">
        <v>1317</v>
      </c>
      <c r="K437" s="127">
        <v>208.249959337739</v>
      </c>
      <c r="L437" s="127">
        <v>9.8880239493489999</v>
      </c>
      <c r="M437" s="127">
        <v>9.3423780745880016</v>
      </c>
      <c r="N437" s="127">
        <v>3.1113406109199997</v>
      </c>
      <c r="O437" s="127" t="s">
        <v>1317</v>
      </c>
      <c r="P437" s="127">
        <v>41.944269017633999</v>
      </c>
      <c r="Q437" s="127">
        <v>100.75740200721199</v>
      </c>
      <c r="R437" s="127">
        <v>2.5922465809789998</v>
      </c>
      <c r="S437" s="127">
        <v>626.77034432999415</v>
      </c>
    </row>
    <row r="438" spans="1:19" ht="15" customHeight="1">
      <c r="A438" s="156">
        <v>432</v>
      </c>
      <c r="B438" s="146" t="s">
        <v>1223</v>
      </c>
      <c r="C438" s="146" t="s">
        <v>1317</v>
      </c>
      <c r="D438" s="146" t="s">
        <v>1317</v>
      </c>
      <c r="E438" s="146" t="s">
        <v>1317</v>
      </c>
      <c r="F438" s="146" t="s">
        <v>1317</v>
      </c>
      <c r="G438" s="146">
        <v>20.44459430745</v>
      </c>
      <c r="H438" s="146" t="s">
        <v>1317</v>
      </c>
      <c r="I438" s="146">
        <v>182.41304965154998</v>
      </c>
      <c r="J438" s="146" t="s">
        <v>1317</v>
      </c>
      <c r="K438" s="146">
        <v>87.397660818835007</v>
      </c>
      <c r="L438" s="146">
        <v>1.4151284799999999</v>
      </c>
      <c r="M438" s="146">
        <v>77.507396549999996</v>
      </c>
      <c r="N438" s="146">
        <v>19.313274119359999</v>
      </c>
      <c r="O438" s="146">
        <v>14.3334385</v>
      </c>
      <c r="P438" s="146">
        <v>82.699066107743988</v>
      </c>
      <c r="Q438" s="146">
        <v>119.759745275059</v>
      </c>
      <c r="R438" s="146">
        <v>18.77396645</v>
      </c>
      <c r="S438" s="146">
        <v>624.05732025999805</v>
      </c>
    </row>
    <row r="439" spans="1:19" s="7" customFormat="1" ht="15" customHeight="1">
      <c r="A439" s="155">
        <v>433</v>
      </c>
      <c r="B439" s="127" t="s">
        <v>689</v>
      </c>
      <c r="C439" s="127" t="s">
        <v>1317</v>
      </c>
      <c r="D439" s="127" t="s">
        <v>1317</v>
      </c>
      <c r="E439" s="127" t="s">
        <v>1317</v>
      </c>
      <c r="F439" s="127" t="s">
        <v>1317</v>
      </c>
      <c r="G439" s="127" t="s">
        <v>1317</v>
      </c>
      <c r="H439" s="127" t="s">
        <v>1317</v>
      </c>
      <c r="I439" s="127">
        <v>116.27199220999999</v>
      </c>
      <c r="J439" s="127" t="s">
        <v>1317</v>
      </c>
      <c r="K439" s="127">
        <v>507.72168376999997</v>
      </c>
      <c r="L439" s="127" t="s">
        <v>1317</v>
      </c>
      <c r="M439" s="127" t="s">
        <v>1317</v>
      </c>
      <c r="N439" s="127" t="s">
        <v>1317</v>
      </c>
      <c r="O439" s="127" t="s">
        <v>1317</v>
      </c>
      <c r="P439" s="127" t="s">
        <v>1317</v>
      </c>
      <c r="Q439" s="127" t="s">
        <v>1317</v>
      </c>
      <c r="R439" s="127" t="s">
        <v>1317</v>
      </c>
      <c r="S439" s="127">
        <v>623.99367597999992</v>
      </c>
    </row>
    <row r="440" spans="1:19" ht="15" customHeight="1">
      <c r="A440" s="156">
        <v>434</v>
      </c>
      <c r="B440" s="146" t="s">
        <v>562</v>
      </c>
      <c r="C440" s="146" t="s">
        <v>1317</v>
      </c>
      <c r="D440" s="146" t="s">
        <v>1317</v>
      </c>
      <c r="E440" s="146" t="s">
        <v>1317</v>
      </c>
      <c r="F440" s="146" t="s">
        <v>1317</v>
      </c>
      <c r="G440" s="146" t="s">
        <v>1317</v>
      </c>
      <c r="H440" s="146" t="s">
        <v>1317</v>
      </c>
      <c r="I440" s="146" t="s">
        <v>1317</v>
      </c>
      <c r="J440" s="146" t="s">
        <v>1317</v>
      </c>
      <c r="K440" s="146">
        <v>620.48046971000008</v>
      </c>
      <c r="L440" s="146" t="s">
        <v>1317</v>
      </c>
      <c r="M440" s="146" t="s">
        <v>1317</v>
      </c>
      <c r="N440" s="146" t="s">
        <v>1317</v>
      </c>
      <c r="O440" s="146" t="s">
        <v>1317</v>
      </c>
      <c r="P440" s="146" t="s">
        <v>1317</v>
      </c>
      <c r="Q440" s="146" t="s">
        <v>1317</v>
      </c>
      <c r="R440" s="146" t="s">
        <v>1317</v>
      </c>
      <c r="S440" s="146">
        <v>620.48046971000008</v>
      </c>
    </row>
    <row r="441" spans="1:19" s="7" customFormat="1" ht="15" customHeight="1">
      <c r="A441" s="155">
        <v>435</v>
      </c>
      <c r="B441" s="127" t="s">
        <v>753</v>
      </c>
      <c r="C441" s="127">
        <v>3.979914506439</v>
      </c>
      <c r="D441" s="127">
        <v>3.2379197867589999</v>
      </c>
      <c r="E441" s="127" t="s">
        <v>1317</v>
      </c>
      <c r="F441" s="127" t="s">
        <v>1317</v>
      </c>
      <c r="G441" s="127" t="s">
        <v>1317</v>
      </c>
      <c r="H441" s="127" t="s">
        <v>1317</v>
      </c>
      <c r="I441" s="127">
        <v>3.6822468718190002</v>
      </c>
      <c r="J441" s="127" t="s">
        <v>1317</v>
      </c>
      <c r="K441" s="127">
        <v>351.73374719963596</v>
      </c>
      <c r="L441" s="127">
        <v>6.697505520619</v>
      </c>
      <c r="M441" s="127">
        <v>2.2739657308999999E-2</v>
      </c>
      <c r="N441" s="127">
        <v>0.440626573819</v>
      </c>
      <c r="O441" s="127" t="s">
        <v>1317</v>
      </c>
      <c r="P441" s="127">
        <v>128.64961569134201</v>
      </c>
      <c r="Q441" s="127">
        <v>105.63954922747401</v>
      </c>
      <c r="R441" s="127">
        <v>14.235819274777999</v>
      </c>
      <c r="S441" s="127">
        <v>618.31968430999405</v>
      </c>
    </row>
    <row r="442" spans="1:19" ht="15" customHeight="1">
      <c r="A442" s="156">
        <v>436</v>
      </c>
      <c r="B442" s="146" t="s">
        <v>727</v>
      </c>
      <c r="C442" s="146" t="s">
        <v>1317</v>
      </c>
      <c r="D442" s="146" t="s">
        <v>1317</v>
      </c>
      <c r="E442" s="146" t="s">
        <v>1317</v>
      </c>
      <c r="F442" s="146" t="s">
        <v>1317</v>
      </c>
      <c r="G442" s="146" t="s">
        <v>1317</v>
      </c>
      <c r="H442" s="146" t="s">
        <v>1317</v>
      </c>
      <c r="I442" s="146">
        <v>25.050332322418001</v>
      </c>
      <c r="J442" s="146" t="s">
        <v>1317</v>
      </c>
      <c r="K442" s="146" t="s">
        <v>1317</v>
      </c>
      <c r="L442" s="146" t="s">
        <v>1317</v>
      </c>
      <c r="M442" s="146" t="s">
        <v>1317</v>
      </c>
      <c r="N442" s="146">
        <v>1.057254426456</v>
      </c>
      <c r="O442" s="146" t="s">
        <v>1317</v>
      </c>
      <c r="P442" s="146" t="s">
        <v>1317</v>
      </c>
      <c r="Q442" s="146">
        <v>34.103692261123001</v>
      </c>
      <c r="R442" s="146">
        <v>557.15754483000001</v>
      </c>
      <c r="S442" s="146">
        <v>617.36882383999705</v>
      </c>
    </row>
    <row r="443" spans="1:19" s="7" customFormat="1" ht="15" customHeight="1">
      <c r="A443" s="155">
        <v>437</v>
      </c>
      <c r="B443" s="127" t="s">
        <v>327</v>
      </c>
      <c r="C443" s="127" t="s">
        <v>1317</v>
      </c>
      <c r="D443" s="127" t="s">
        <v>1317</v>
      </c>
      <c r="E443" s="127" t="s">
        <v>1317</v>
      </c>
      <c r="F443" s="127" t="s">
        <v>1317</v>
      </c>
      <c r="G443" s="127">
        <v>8.7504297200000014</v>
      </c>
      <c r="H443" s="127" t="s">
        <v>1317</v>
      </c>
      <c r="I443" s="127">
        <v>7.5298587999999995</v>
      </c>
      <c r="J443" s="127" t="s">
        <v>1317</v>
      </c>
      <c r="K443" s="127">
        <v>52.223434691835998</v>
      </c>
      <c r="L443" s="127">
        <v>120.736787875532</v>
      </c>
      <c r="M443" s="127">
        <v>8.9892412609509993</v>
      </c>
      <c r="N443" s="127">
        <v>3.7712274862899999</v>
      </c>
      <c r="O443" s="127" t="s">
        <v>1317</v>
      </c>
      <c r="P443" s="127">
        <v>62.453345599999999</v>
      </c>
      <c r="Q443" s="127">
        <v>322.47399646538901</v>
      </c>
      <c r="R443" s="127">
        <v>28.438565260000001</v>
      </c>
      <c r="S443" s="127">
        <v>615.36688715999799</v>
      </c>
    </row>
    <row r="444" spans="1:19" ht="15" customHeight="1">
      <c r="A444" s="156">
        <v>438</v>
      </c>
      <c r="B444" s="146" t="s">
        <v>135</v>
      </c>
      <c r="C444" s="146" t="s">
        <v>1317</v>
      </c>
      <c r="D444" s="146">
        <v>0.412751339775</v>
      </c>
      <c r="E444" s="146" t="s">
        <v>1317</v>
      </c>
      <c r="F444" s="146" t="s">
        <v>1317</v>
      </c>
      <c r="G444" s="146" t="s">
        <v>1317</v>
      </c>
      <c r="H444" s="146" t="s">
        <v>1317</v>
      </c>
      <c r="I444" s="146">
        <v>4.486300856683</v>
      </c>
      <c r="J444" s="146" t="s">
        <v>1317</v>
      </c>
      <c r="K444" s="146" t="s">
        <v>1317</v>
      </c>
      <c r="L444" s="146" t="s">
        <v>1317</v>
      </c>
      <c r="M444" s="146">
        <v>51.983792262038996</v>
      </c>
      <c r="N444" s="146" t="s">
        <v>1317</v>
      </c>
      <c r="O444" s="146" t="s">
        <v>1317</v>
      </c>
      <c r="P444" s="146" t="s">
        <v>1317</v>
      </c>
      <c r="Q444" s="146">
        <v>40.780208533257003</v>
      </c>
      <c r="R444" s="146">
        <v>516.27644202824001</v>
      </c>
      <c r="S444" s="146">
        <v>613.93949501999396</v>
      </c>
    </row>
    <row r="445" spans="1:19" s="7" customFormat="1" ht="15" customHeight="1">
      <c r="A445" s="155">
        <v>439</v>
      </c>
      <c r="B445" s="127" t="s">
        <v>557</v>
      </c>
      <c r="C445" s="127">
        <v>190.36033628999999</v>
      </c>
      <c r="D445" s="127">
        <v>2.555498864429</v>
      </c>
      <c r="E445" s="127" t="s">
        <v>1317</v>
      </c>
      <c r="F445" s="127">
        <v>5.2424810943369993</v>
      </c>
      <c r="G445" s="127">
        <v>10.471931952372</v>
      </c>
      <c r="H445" s="127" t="s">
        <v>1317</v>
      </c>
      <c r="I445" s="127">
        <v>3.9103225520489997</v>
      </c>
      <c r="J445" s="127" t="s">
        <v>1317</v>
      </c>
      <c r="K445" s="127">
        <v>41.564958591146997</v>
      </c>
      <c r="L445" s="127">
        <v>0.12884710159900001</v>
      </c>
      <c r="M445" s="127">
        <v>0.116466953789</v>
      </c>
      <c r="N445" s="127">
        <v>75.380877544047991</v>
      </c>
      <c r="O445" s="127" t="s">
        <v>1317</v>
      </c>
      <c r="P445" s="127" t="s">
        <v>1317</v>
      </c>
      <c r="Q445" s="127">
        <v>78.691589402459996</v>
      </c>
      <c r="R445" s="127">
        <v>203.496010372933</v>
      </c>
      <c r="S445" s="127">
        <v>611.91932071916301</v>
      </c>
    </row>
    <row r="446" spans="1:19" ht="15" customHeight="1">
      <c r="A446" s="156">
        <v>440</v>
      </c>
      <c r="B446" s="146" t="s">
        <v>877</v>
      </c>
      <c r="C446" s="146" t="s">
        <v>1317</v>
      </c>
      <c r="D446" s="146" t="s">
        <v>1317</v>
      </c>
      <c r="E446" s="146" t="s">
        <v>1317</v>
      </c>
      <c r="F446" s="146" t="s">
        <v>1317</v>
      </c>
      <c r="G446" s="146" t="s">
        <v>1317</v>
      </c>
      <c r="H446" s="146" t="s">
        <v>1317</v>
      </c>
      <c r="I446" s="146">
        <v>1.4332399999999999E-3</v>
      </c>
      <c r="J446" s="146" t="s">
        <v>1317</v>
      </c>
      <c r="K446" s="146">
        <v>287.62507746</v>
      </c>
      <c r="L446" s="146" t="s">
        <v>1317</v>
      </c>
      <c r="M446" s="146">
        <v>114.05168676999899</v>
      </c>
      <c r="N446" s="146">
        <v>23.595762950000001</v>
      </c>
      <c r="O446" s="146" t="s">
        <v>1317</v>
      </c>
      <c r="P446" s="146" t="s">
        <v>1317</v>
      </c>
      <c r="Q446" s="146">
        <v>183.76275507</v>
      </c>
      <c r="R446" s="146" t="s">
        <v>1317</v>
      </c>
      <c r="S446" s="146">
        <v>609.03671548999898</v>
      </c>
    </row>
    <row r="447" spans="1:19" s="7" customFormat="1" ht="15" customHeight="1">
      <c r="A447" s="155">
        <v>441</v>
      </c>
      <c r="B447" s="127" t="s">
        <v>78</v>
      </c>
      <c r="C447" s="127" t="s">
        <v>1317</v>
      </c>
      <c r="D447" s="127">
        <v>81.286587049999994</v>
      </c>
      <c r="E447" s="127" t="s">
        <v>1317</v>
      </c>
      <c r="F447" s="127" t="s">
        <v>1317</v>
      </c>
      <c r="G447" s="127">
        <v>147.66774144999999</v>
      </c>
      <c r="H447" s="127" t="s">
        <v>1317</v>
      </c>
      <c r="I447" s="127" t="s">
        <v>1317</v>
      </c>
      <c r="J447" s="127" t="s">
        <v>1317</v>
      </c>
      <c r="K447" s="127">
        <v>59.450408716181002</v>
      </c>
      <c r="L447" s="127">
        <v>0.88545967668000003</v>
      </c>
      <c r="M447" s="127">
        <v>53.252815555063002</v>
      </c>
      <c r="N447" s="127">
        <v>207.41493042207301</v>
      </c>
      <c r="O447" s="127" t="s">
        <v>1317</v>
      </c>
      <c r="P447" s="127" t="s">
        <v>1317</v>
      </c>
      <c r="Q447" s="127">
        <v>58.623593770000006</v>
      </c>
      <c r="R447" s="127" t="s">
        <v>1317</v>
      </c>
      <c r="S447" s="127">
        <v>608.58153663999701</v>
      </c>
    </row>
    <row r="448" spans="1:19" ht="15" customHeight="1">
      <c r="A448" s="156">
        <v>442</v>
      </c>
      <c r="B448" s="146" t="s">
        <v>345</v>
      </c>
      <c r="C448" s="146" t="s">
        <v>1317</v>
      </c>
      <c r="D448" s="146" t="s">
        <v>1317</v>
      </c>
      <c r="E448" s="146" t="s">
        <v>1317</v>
      </c>
      <c r="F448" s="146" t="s">
        <v>1317</v>
      </c>
      <c r="G448" s="146">
        <v>80.751485840000001</v>
      </c>
      <c r="H448" s="146" t="s">
        <v>1317</v>
      </c>
      <c r="I448" s="146" t="s">
        <v>1317</v>
      </c>
      <c r="J448" s="146" t="s">
        <v>1317</v>
      </c>
      <c r="K448" s="146">
        <v>382.55031130624002</v>
      </c>
      <c r="L448" s="146" t="s">
        <v>1317</v>
      </c>
      <c r="M448" s="146" t="s">
        <v>1317</v>
      </c>
      <c r="N448" s="146" t="s">
        <v>1317</v>
      </c>
      <c r="O448" s="146" t="s">
        <v>1317</v>
      </c>
      <c r="P448" s="146" t="s">
        <v>1317</v>
      </c>
      <c r="Q448" s="146">
        <v>138.52613269</v>
      </c>
      <c r="R448" s="146" t="s">
        <v>1317</v>
      </c>
      <c r="S448" s="146">
        <v>601.82792983623995</v>
      </c>
    </row>
    <row r="449" spans="1:19" s="7" customFormat="1" ht="15" customHeight="1">
      <c r="A449" s="155">
        <v>443</v>
      </c>
      <c r="B449" s="127" t="s">
        <v>338</v>
      </c>
      <c r="C449" s="127" t="s">
        <v>1317</v>
      </c>
      <c r="D449" s="127" t="s">
        <v>1317</v>
      </c>
      <c r="E449" s="127" t="s">
        <v>1317</v>
      </c>
      <c r="F449" s="127" t="s">
        <v>1317</v>
      </c>
      <c r="G449" s="127" t="s">
        <v>1317</v>
      </c>
      <c r="H449" s="127" t="s">
        <v>1317</v>
      </c>
      <c r="I449" s="127" t="s">
        <v>1317</v>
      </c>
      <c r="J449" s="127" t="s">
        <v>1317</v>
      </c>
      <c r="K449" s="127">
        <v>598.98287344999005</v>
      </c>
      <c r="L449" s="127" t="s">
        <v>1317</v>
      </c>
      <c r="M449" s="127" t="s">
        <v>1317</v>
      </c>
      <c r="N449" s="127" t="s">
        <v>1317</v>
      </c>
      <c r="O449" s="127" t="s">
        <v>1317</v>
      </c>
      <c r="P449" s="127" t="s">
        <v>1317</v>
      </c>
      <c r="Q449" s="127" t="s">
        <v>1317</v>
      </c>
      <c r="R449" s="127" t="s">
        <v>1317</v>
      </c>
      <c r="S449" s="127">
        <v>598.98287344999005</v>
      </c>
    </row>
    <row r="450" spans="1:19" ht="15" customHeight="1">
      <c r="A450" s="156">
        <v>444</v>
      </c>
      <c r="B450" s="146" t="s">
        <v>487</v>
      </c>
      <c r="C450" s="146" t="s">
        <v>1317</v>
      </c>
      <c r="D450" s="146" t="s">
        <v>1317</v>
      </c>
      <c r="E450" s="146" t="s">
        <v>1317</v>
      </c>
      <c r="F450" s="146" t="s">
        <v>1317</v>
      </c>
      <c r="G450" s="146" t="s">
        <v>1317</v>
      </c>
      <c r="H450" s="146" t="s">
        <v>1317</v>
      </c>
      <c r="I450" s="146" t="s">
        <v>1317</v>
      </c>
      <c r="J450" s="146" t="s">
        <v>1317</v>
      </c>
      <c r="K450" s="146">
        <v>127.91569079593199</v>
      </c>
      <c r="L450" s="146" t="s">
        <v>1317</v>
      </c>
      <c r="M450" s="146">
        <v>84.014510522764994</v>
      </c>
      <c r="N450" s="146">
        <v>383.72816238768098</v>
      </c>
      <c r="O450" s="146" t="s">
        <v>1317</v>
      </c>
      <c r="P450" s="146" t="s">
        <v>1317</v>
      </c>
      <c r="Q450" s="146">
        <v>0.58185000361999994</v>
      </c>
      <c r="R450" s="146" t="s">
        <v>1317</v>
      </c>
      <c r="S450" s="146">
        <v>596.24021370999799</v>
      </c>
    </row>
    <row r="451" spans="1:19" s="7" customFormat="1" ht="15" customHeight="1">
      <c r="A451" s="155">
        <v>445</v>
      </c>
      <c r="B451" s="127" t="s">
        <v>291</v>
      </c>
      <c r="C451" s="127">
        <v>8.1211355452000006E-2</v>
      </c>
      <c r="D451" s="127">
        <v>0.187423359505</v>
      </c>
      <c r="E451" s="127">
        <v>571.43956286305593</v>
      </c>
      <c r="F451" s="127">
        <v>0.242039551125</v>
      </c>
      <c r="G451" s="127" t="s">
        <v>1317</v>
      </c>
      <c r="H451" s="127" t="s">
        <v>1317</v>
      </c>
      <c r="I451" s="127">
        <v>1.0442603380569999</v>
      </c>
      <c r="J451" s="127">
        <v>1E-8</v>
      </c>
      <c r="K451" s="127">
        <v>0.62577698746099997</v>
      </c>
      <c r="L451" s="127">
        <v>0.59949348893300003</v>
      </c>
      <c r="M451" s="127">
        <v>1.601904672806</v>
      </c>
      <c r="N451" s="127" t="s">
        <v>1317</v>
      </c>
      <c r="O451" s="127" t="s">
        <v>1317</v>
      </c>
      <c r="P451" s="127" t="s">
        <v>1317</v>
      </c>
      <c r="Q451" s="127">
        <v>14.855170108123001</v>
      </c>
      <c r="R451" s="127">
        <v>5.4765757154740005</v>
      </c>
      <c r="S451" s="127">
        <v>596.15341844999205</v>
      </c>
    </row>
    <row r="452" spans="1:19" ht="15" customHeight="1">
      <c r="A452" s="156">
        <v>446</v>
      </c>
      <c r="B452" s="146" t="s">
        <v>1136</v>
      </c>
      <c r="C452" s="146">
        <v>81.972423363006001</v>
      </c>
      <c r="D452" s="146" t="s">
        <v>1317</v>
      </c>
      <c r="E452" s="146" t="s">
        <v>1317</v>
      </c>
      <c r="F452" s="146" t="s">
        <v>1317</v>
      </c>
      <c r="G452" s="146" t="s">
        <v>1317</v>
      </c>
      <c r="H452" s="146" t="s">
        <v>1317</v>
      </c>
      <c r="I452" s="146">
        <v>2.5565590396140001</v>
      </c>
      <c r="J452" s="146" t="s">
        <v>1317</v>
      </c>
      <c r="K452" s="146">
        <v>33.113739794623001</v>
      </c>
      <c r="L452" s="146" t="s">
        <v>1317</v>
      </c>
      <c r="M452" s="146" t="s">
        <v>1317</v>
      </c>
      <c r="N452" s="146" t="s">
        <v>1317</v>
      </c>
      <c r="O452" s="146" t="s">
        <v>1317</v>
      </c>
      <c r="P452" s="146">
        <v>312.812782354587</v>
      </c>
      <c r="Q452" s="146">
        <v>163.99918726816898</v>
      </c>
      <c r="R452" s="146" t="s">
        <v>1317</v>
      </c>
      <c r="S452" s="146">
        <v>594.45469181999897</v>
      </c>
    </row>
    <row r="453" spans="1:19" s="7" customFormat="1" ht="15" customHeight="1">
      <c r="A453" s="155">
        <v>447</v>
      </c>
      <c r="B453" s="127" t="s">
        <v>1074</v>
      </c>
      <c r="C453" s="127" t="s">
        <v>1317</v>
      </c>
      <c r="D453" s="127" t="s">
        <v>1317</v>
      </c>
      <c r="E453" s="127">
        <v>18.264199999999999</v>
      </c>
      <c r="F453" s="127" t="s">
        <v>1317</v>
      </c>
      <c r="G453" s="127" t="s">
        <v>1317</v>
      </c>
      <c r="H453" s="127" t="s">
        <v>1317</v>
      </c>
      <c r="I453" s="127">
        <v>33.59821444</v>
      </c>
      <c r="J453" s="127" t="s">
        <v>1317</v>
      </c>
      <c r="K453" s="127">
        <v>317.59711698000001</v>
      </c>
      <c r="L453" s="127" t="s">
        <v>1317</v>
      </c>
      <c r="M453" s="127" t="s">
        <v>1317</v>
      </c>
      <c r="N453" s="127">
        <v>114.48042064000001</v>
      </c>
      <c r="O453" s="127" t="s">
        <v>1317</v>
      </c>
      <c r="P453" s="127" t="s">
        <v>1317</v>
      </c>
      <c r="Q453" s="127">
        <v>110.27414595</v>
      </c>
      <c r="R453" s="127" t="s">
        <v>1317</v>
      </c>
      <c r="S453" s="127">
        <v>594.21409801000004</v>
      </c>
    </row>
    <row r="454" spans="1:19" ht="15" customHeight="1">
      <c r="A454" s="156">
        <v>448</v>
      </c>
      <c r="B454" s="146" t="s">
        <v>224</v>
      </c>
      <c r="C454" s="146" t="s">
        <v>1317</v>
      </c>
      <c r="D454" s="146" t="s">
        <v>1317</v>
      </c>
      <c r="E454" s="146" t="s">
        <v>1317</v>
      </c>
      <c r="F454" s="146">
        <v>0.78148064000000006</v>
      </c>
      <c r="G454" s="146">
        <v>3.8021782761280001</v>
      </c>
      <c r="H454" s="146" t="s">
        <v>1317</v>
      </c>
      <c r="I454" s="146" t="s">
        <v>1317</v>
      </c>
      <c r="J454" s="146" t="s">
        <v>1317</v>
      </c>
      <c r="K454" s="146">
        <v>37.662627694476001</v>
      </c>
      <c r="L454" s="146" t="s">
        <v>1317</v>
      </c>
      <c r="M454" s="146">
        <v>1.155179851187</v>
      </c>
      <c r="N454" s="146">
        <v>252.623296870578</v>
      </c>
      <c r="O454" s="146" t="s">
        <v>1317</v>
      </c>
      <c r="P454" s="146" t="s">
        <v>1317</v>
      </c>
      <c r="Q454" s="146">
        <v>297.44812864762298</v>
      </c>
      <c r="R454" s="146" t="s">
        <v>1317</v>
      </c>
      <c r="S454" s="146">
        <v>593.47289197999203</v>
      </c>
    </row>
    <row r="455" spans="1:19" s="7" customFormat="1" ht="15" customHeight="1">
      <c r="A455" s="155">
        <v>449</v>
      </c>
      <c r="B455" s="127" t="s">
        <v>368</v>
      </c>
      <c r="C455" s="127" t="s">
        <v>1317</v>
      </c>
      <c r="D455" s="127" t="s">
        <v>1317</v>
      </c>
      <c r="E455" s="127" t="s">
        <v>1317</v>
      </c>
      <c r="F455" s="127" t="s">
        <v>1317</v>
      </c>
      <c r="G455" s="127" t="s">
        <v>1317</v>
      </c>
      <c r="H455" s="127" t="s">
        <v>1317</v>
      </c>
      <c r="I455" s="127">
        <v>51.261063403049995</v>
      </c>
      <c r="J455" s="127" t="s">
        <v>1317</v>
      </c>
      <c r="K455" s="127">
        <v>22.037465839999999</v>
      </c>
      <c r="L455" s="127" t="s">
        <v>1317</v>
      </c>
      <c r="M455" s="127" t="s">
        <v>1317</v>
      </c>
      <c r="N455" s="127">
        <v>410.80554813347902</v>
      </c>
      <c r="O455" s="127" t="s">
        <v>1317</v>
      </c>
      <c r="P455" s="127">
        <v>75.363021219999993</v>
      </c>
      <c r="Q455" s="127">
        <v>33.298642254640001</v>
      </c>
      <c r="R455" s="127">
        <v>2.522001883E-2</v>
      </c>
      <c r="S455" s="127">
        <v>592.79096086999903</v>
      </c>
    </row>
    <row r="456" spans="1:19" ht="15" customHeight="1">
      <c r="A456" s="156">
        <v>450</v>
      </c>
      <c r="B456" s="146" t="s">
        <v>709</v>
      </c>
      <c r="C456" s="146" t="s">
        <v>1317</v>
      </c>
      <c r="D456" s="146" t="s">
        <v>1317</v>
      </c>
      <c r="E456" s="146" t="s">
        <v>1317</v>
      </c>
      <c r="F456" s="146">
        <v>27.430084019999999</v>
      </c>
      <c r="G456" s="146">
        <v>35.620923670000003</v>
      </c>
      <c r="H456" s="146" t="s">
        <v>1317</v>
      </c>
      <c r="I456" s="146" t="s">
        <v>1317</v>
      </c>
      <c r="J456" s="146" t="s">
        <v>1317</v>
      </c>
      <c r="K456" s="146">
        <v>131.139401168392</v>
      </c>
      <c r="L456" s="146">
        <v>75.082246519782998</v>
      </c>
      <c r="M456" s="146">
        <v>14.883999059352</v>
      </c>
      <c r="N456" s="146">
        <v>69.929031412284999</v>
      </c>
      <c r="O456" s="146" t="s">
        <v>1317</v>
      </c>
      <c r="P456" s="146">
        <v>8.2616000989059994</v>
      </c>
      <c r="Q456" s="146">
        <v>216.06082523132602</v>
      </c>
      <c r="R456" s="146">
        <v>13.807611269953</v>
      </c>
      <c r="S456" s="146">
        <v>592.21572244999697</v>
      </c>
    </row>
    <row r="457" spans="1:19" s="7" customFormat="1" ht="15" customHeight="1">
      <c r="A457" s="155">
        <v>451</v>
      </c>
      <c r="B457" s="127" t="s">
        <v>251</v>
      </c>
      <c r="C457" s="127" t="s">
        <v>1317</v>
      </c>
      <c r="D457" s="127" t="s">
        <v>1317</v>
      </c>
      <c r="E457" s="127" t="s">
        <v>1317</v>
      </c>
      <c r="F457" s="127" t="s">
        <v>1317</v>
      </c>
      <c r="G457" s="127" t="s">
        <v>1317</v>
      </c>
      <c r="H457" s="127" t="s">
        <v>1317</v>
      </c>
      <c r="I457" s="127" t="s">
        <v>1317</v>
      </c>
      <c r="J457" s="127" t="s">
        <v>1317</v>
      </c>
      <c r="K457" s="127">
        <v>3.2935401156100004</v>
      </c>
      <c r="L457" s="127" t="s">
        <v>1317</v>
      </c>
      <c r="M457" s="127" t="s">
        <v>1317</v>
      </c>
      <c r="N457" s="127">
        <v>588.16639689439</v>
      </c>
      <c r="O457" s="127" t="s">
        <v>1317</v>
      </c>
      <c r="P457" s="127" t="s">
        <v>1317</v>
      </c>
      <c r="Q457" s="127" t="s">
        <v>1317</v>
      </c>
      <c r="R457" s="127" t="s">
        <v>1317</v>
      </c>
      <c r="S457" s="127">
        <v>591.45993700999998</v>
      </c>
    </row>
    <row r="458" spans="1:19" ht="15" customHeight="1">
      <c r="A458" s="156">
        <v>452</v>
      </c>
      <c r="B458" s="146" t="s">
        <v>1016</v>
      </c>
      <c r="C458" s="146" t="s">
        <v>1317</v>
      </c>
      <c r="D458" s="146" t="s">
        <v>1317</v>
      </c>
      <c r="E458" s="146" t="s">
        <v>1317</v>
      </c>
      <c r="F458" s="146" t="s">
        <v>1317</v>
      </c>
      <c r="G458" s="146" t="s">
        <v>1317</v>
      </c>
      <c r="H458" s="146" t="s">
        <v>1317</v>
      </c>
      <c r="I458" s="146">
        <v>587.51395563999995</v>
      </c>
      <c r="J458" s="146" t="s">
        <v>1317</v>
      </c>
      <c r="K458" s="146" t="s">
        <v>1317</v>
      </c>
      <c r="L458" s="146" t="s">
        <v>1317</v>
      </c>
      <c r="M458" s="146" t="s">
        <v>1317</v>
      </c>
      <c r="N458" s="146" t="s">
        <v>1317</v>
      </c>
      <c r="O458" s="146" t="s">
        <v>1317</v>
      </c>
      <c r="P458" s="146" t="s">
        <v>1317</v>
      </c>
      <c r="Q458" s="146" t="s">
        <v>1317</v>
      </c>
      <c r="R458" s="146" t="s">
        <v>1317</v>
      </c>
      <c r="S458" s="146">
        <v>587.51395563999995</v>
      </c>
    </row>
    <row r="459" spans="1:19" s="7" customFormat="1" ht="15" customHeight="1">
      <c r="A459" s="155">
        <v>453</v>
      </c>
      <c r="B459" s="127" t="s">
        <v>1005</v>
      </c>
      <c r="C459" s="127">
        <v>4.969015809359</v>
      </c>
      <c r="D459" s="127" t="s">
        <v>1317</v>
      </c>
      <c r="E459" s="127" t="s">
        <v>1317</v>
      </c>
      <c r="F459" s="127">
        <v>22.291018247930001</v>
      </c>
      <c r="G459" s="127">
        <v>5.5566432920700004</v>
      </c>
      <c r="H459" s="127" t="s">
        <v>1317</v>
      </c>
      <c r="I459" s="127" t="s">
        <v>1317</v>
      </c>
      <c r="J459" s="127" t="s">
        <v>1317</v>
      </c>
      <c r="K459" s="127">
        <v>418.44310407218501</v>
      </c>
      <c r="L459" s="127">
        <v>2.3041540240590002</v>
      </c>
      <c r="M459" s="127">
        <v>20.196188260588002</v>
      </c>
      <c r="N459" s="127">
        <v>57.795596440247998</v>
      </c>
      <c r="O459" s="127" t="s">
        <v>1317</v>
      </c>
      <c r="P459" s="127" t="s">
        <v>1317</v>
      </c>
      <c r="Q459" s="127">
        <v>23.098194214738999</v>
      </c>
      <c r="R459" s="127">
        <v>28.428988788816998</v>
      </c>
      <c r="S459" s="127">
        <v>583.0829031499951</v>
      </c>
    </row>
    <row r="460" spans="1:19" ht="15" customHeight="1">
      <c r="A460" s="156">
        <v>454</v>
      </c>
      <c r="B460" s="146" t="s">
        <v>1052</v>
      </c>
      <c r="C460" s="146" t="s">
        <v>1317</v>
      </c>
      <c r="D460" s="146" t="s">
        <v>1317</v>
      </c>
      <c r="E460" s="146" t="s">
        <v>1317</v>
      </c>
      <c r="F460" s="146" t="s">
        <v>1317</v>
      </c>
      <c r="G460" s="146" t="s">
        <v>1317</v>
      </c>
      <c r="H460" s="146" t="s">
        <v>1317</v>
      </c>
      <c r="I460" s="146" t="s">
        <v>1317</v>
      </c>
      <c r="J460" s="146" t="s">
        <v>1317</v>
      </c>
      <c r="K460" s="146">
        <v>38.315048450568995</v>
      </c>
      <c r="L460" s="146" t="s">
        <v>1317</v>
      </c>
      <c r="M460" s="146" t="s">
        <v>1317</v>
      </c>
      <c r="N460" s="146">
        <v>224.93973631999998</v>
      </c>
      <c r="O460" s="146" t="s">
        <v>1317</v>
      </c>
      <c r="P460" s="146">
        <v>305.35388094999996</v>
      </c>
      <c r="Q460" s="146">
        <v>6.45877047943</v>
      </c>
      <c r="R460" s="146" t="s">
        <v>1317</v>
      </c>
      <c r="S460" s="146">
        <v>575.06743619999895</v>
      </c>
    </row>
    <row r="461" spans="1:19" s="7" customFormat="1" ht="15" customHeight="1">
      <c r="A461" s="155">
        <v>455</v>
      </c>
      <c r="B461" s="127" t="s">
        <v>914</v>
      </c>
      <c r="C461" s="127" t="s">
        <v>1317</v>
      </c>
      <c r="D461" s="127" t="s">
        <v>1317</v>
      </c>
      <c r="E461" s="127" t="s">
        <v>1317</v>
      </c>
      <c r="F461" s="127">
        <v>8.4600338000000015</v>
      </c>
      <c r="G461" s="127" t="s">
        <v>1317</v>
      </c>
      <c r="H461" s="127" t="s">
        <v>1317</v>
      </c>
      <c r="I461" s="127">
        <v>0.16065615387000001</v>
      </c>
      <c r="J461" s="127" t="s">
        <v>1317</v>
      </c>
      <c r="K461" s="127">
        <v>5.3103706970199998</v>
      </c>
      <c r="L461" s="127">
        <v>0.25164871620000001</v>
      </c>
      <c r="M461" s="127">
        <v>0.28073095048000002</v>
      </c>
      <c r="N461" s="127">
        <v>26.457660893930001</v>
      </c>
      <c r="O461" s="127" t="s">
        <v>1317</v>
      </c>
      <c r="P461" s="127">
        <v>7.4649719190000005E-2</v>
      </c>
      <c r="Q461" s="127">
        <v>116.84744561834999</v>
      </c>
      <c r="R461" s="127">
        <v>414.42768041096002</v>
      </c>
      <c r="S461" s="127">
        <v>572.27087696000001</v>
      </c>
    </row>
    <row r="462" spans="1:19" ht="15" customHeight="1">
      <c r="A462" s="156">
        <v>456</v>
      </c>
      <c r="B462" s="146" t="s">
        <v>418</v>
      </c>
      <c r="C462" s="146" t="s">
        <v>1317</v>
      </c>
      <c r="D462" s="146" t="s">
        <v>1317</v>
      </c>
      <c r="E462" s="146" t="s">
        <v>1317</v>
      </c>
      <c r="F462" s="146" t="s">
        <v>1317</v>
      </c>
      <c r="G462" s="146" t="s">
        <v>1317</v>
      </c>
      <c r="H462" s="146" t="s">
        <v>1317</v>
      </c>
      <c r="I462" s="146">
        <v>51.731526094869999</v>
      </c>
      <c r="J462" s="146" t="s">
        <v>1317</v>
      </c>
      <c r="K462" s="146">
        <v>234.83847684043999</v>
      </c>
      <c r="L462" s="146" t="s">
        <v>1317</v>
      </c>
      <c r="M462" s="146" t="s">
        <v>1317</v>
      </c>
      <c r="N462" s="146">
        <v>9.9830336209800006</v>
      </c>
      <c r="O462" s="146" t="s">
        <v>1317</v>
      </c>
      <c r="P462" s="146">
        <v>275.34445162370997</v>
      </c>
      <c r="Q462" s="146" t="s">
        <v>1317</v>
      </c>
      <c r="R462" s="146" t="s">
        <v>1317</v>
      </c>
      <c r="S462" s="146">
        <v>571.89748817999998</v>
      </c>
    </row>
    <row r="463" spans="1:19" s="7" customFormat="1" ht="15" customHeight="1">
      <c r="A463" s="155">
        <v>457</v>
      </c>
      <c r="B463" s="127" t="s">
        <v>34</v>
      </c>
      <c r="C463" s="127" t="s">
        <v>1317</v>
      </c>
      <c r="D463" s="127" t="s">
        <v>1317</v>
      </c>
      <c r="E463" s="127" t="s">
        <v>1317</v>
      </c>
      <c r="F463" s="127" t="s">
        <v>1317</v>
      </c>
      <c r="G463" s="127">
        <v>29.79232876</v>
      </c>
      <c r="H463" s="127" t="s">
        <v>1317</v>
      </c>
      <c r="I463" s="127" t="s">
        <v>1317</v>
      </c>
      <c r="J463" s="127" t="s">
        <v>1317</v>
      </c>
      <c r="K463" s="127">
        <v>154.24021518732999</v>
      </c>
      <c r="L463" s="127" t="s">
        <v>1317</v>
      </c>
      <c r="M463" s="127">
        <v>5.0185875801900002</v>
      </c>
      <c r="N463" s="127">
        <v>374.14412066265101</v>
      </c>
      <c r="O463" s="127" t="s">
        <v>1317</v>
      </c>
      <c r="P463" s="127" t="s">
        <v>1317</v>
      </c>
      <c r="Q463" s="127">
        <v>3.4796690789319999</v>
      </c>
      <c r="R463" s="127">
        <v>2.9361813708930002</v>
      </c>
      <c r="S463" s="127">
        <v>569.61110263999603</v>
      </c>
    </row>
    <row r="464" spans="1:19" ht="15" customHeight="1">
      <c r="A464" s="156">
        <v>458</v>
      </c>
      <c r="B464" s="146" t="s">
        <v>750</v>
      </c>
      <c r="C464" s="146" t="s">
        <v>1317</v>
      </c>
      <c r="D464" s="146" t="s">
        <v>1317</v>
      </c>
      <c r="E464" s="146" t="s">
        <v>1317</v>
      </c>
      <c r="F464" s="146" t="s">
        <v>1317</v>
      </c>
      <c r="G464" s="146" t="s">
        <v>1317</v>
      </c>
      <c r="H464" s="146" t="s">
        <v>1317</v>
      </c>
      <c r="I464" s="146" t="s">
        <v>1317</v>
      </c>
      <c r="J464" s="146" t="s">
        <v>1317</v>
      </c>
      <c r="K464" s="146">
        <v>41.506041702449998</v>
      </c>
      <c r="L464" s="146">
        <v>0.35620433413999997</v>
      </c>
      <c r="M464" s="146" t="s">
        <v>1317</v>
      </c>
      <c r="N464" s="146">
        <v>155.05682432341001</v>
      </c>
      <c r="O464" s="146" t="s">
        <v>1317</v>
      </c>
      <c r="P464" s="146" t="s">
        <v>1317</v>
      </c>
      <c r="Q464" s="146" t="s">
        <v>1317</v>
      </c>
      <c r="R464" s="146">
        <v>368.67654408999999</v>
      </c>
      <c r="S464" s="146">
        <v>565.59561444999997</v>
      </c>
    </row>
    <row r="465" spans="1:19" s="7" customFormat="1" ht="15" customHeight="1">
      <c r="A465" s="155">
        <v>459</v>
      </c>
      <c r="B465" s="127" t="s">
        <v>1081</v>
      </c>
      <c r="C465" s="127" t="s">
        <v>1317</v>
      </c>
      <c r="D465" s="127" t="s">
        <v>1317</v>
      </c>
      <c r="E465" s="127" t="s">
        <v>1317</v>
      </c>
      <c r="F465" s="127" t="s">
        <v>1317</v>
      </c>
      <c r="G465" s="127" t="s">
        <v>1317</v>
      </c>
      <c r="H465" s="127" t="s">
        <v>1317</v>
      </c>
      <c r="I465" s="127">
        <v>548.07772385999999</v>
      </c>
      <c r="J465" s="127" t="s">
        <v>1317</v>
      </c>
      <c r="K465" s="127" t="s">
        <v>1317</v>
      </c>
      <c r="L465" s="127" t="s">
        <v>1317</v>
      </c>
      <c r="M465" s="127" t="s">
        <v>1317</v>
      </c>
      <c r="N465" s="127" t="s">
        <v>1317</v>
      </c>
      <c r="O465" s="127" t="s">
        <v>1317</v>
      </c>
      <c r="P465" s="127" t="s">
        <v>1317</v>
      </c>
      <c r="Q465" s="127" t="s">
        <v>1317</v>
      </c>
      <c r="R465" s="127">
        <v>16.757276149999999</v>
      </c>
      <c r="S465" s="127">
        <v>564.83500001000004</v>
      </c>
    </row>
    <row r="466" spans="1:19" ht="15" customHeight="1">
      <c r="A466" s="156">
        <v>460</v>
      </c>
      <c r="B466" s="146" t="s">
        <v>210</v>
      </c>
      <c r="C466" s="146" t="s">
        <v>1317</v>
      </c>
      <c r="D466" s="146">
        <v>14.988974914975001</v>
      </c>
      <c r="E466" s="146" t="s">
        <v>1317</v>
      </c>
      <c r="F466" s="146">
        <v>9.5907335450390008</v>
      </c>
      <c r="G466" s="146">
        <v>9.5907335550389998</v>
      </c>
      <c r="H466" s="146" t="s">
        <v>1317</v>
      </c>
      <c r="I466" s="146">
        <v>22.02012523662</v>
      </c>
      <c r="J466" s="146" t="s">
        <v>1317</v>
      </c>
      <c r="K466" s="146">
        <v>16.475258333060001</v>
      </c>
      <c r="L466" s="146" t="s">
        <v>1317</v>
      </c>
      <c r="M466" s="146">
        <v>160.90120503583299</v>
      </c>
      <c r="N466" s="146" t="s">
        <v>1317</v>
      </c>
      <c r="O466" s="146" t="s">
        <v>1317</v>
      </c>
      <c r="P466" s="146">
        <v>9.8001673460920014</v>
      </c>
      <c r="Q466" s="146">
        <v>245.359323278479</v>
      </c>
      <c r="R466" s="146">
        <v>74.80750620485901</v>
      </c>
      <c r="S466" s="146">
        <v>563.53402744999596</v>
      </c>
    </row>
    <row r="467" spans="1:19" s="7" customFormat="1" ht="15" customHeight="1">
      <c r="A467" s="155">
        <v>461</v>
      </c>
      <c r="B467" s="127" t="s">
        <v>577</v>
      </c>
      <c r="C467" s="127">
        <v>6.0348340614699998</v>
      </c>
      <c r="D467" s="127">
        <v>4.9097307456700001</v>
      </c>
      <c r="E467" s="127" t="s">
        <v>1317</v>
      </c>
      <c r="F467" s="127" t="s">
        <v>1317</v>
      </c>
      <c r="G467" s="127">
        <v>4.6648883049999999E-2</v>
      </c>
      <c r="H467" s="127" t="s">
        <v>1317</v>
      </c>
      <c r="I467" s="127">
        <v>0.59240325885999989</v>
      </c>
      <c r="J467" s="127" t="s">
        <v>1317</v>
      </c>
      <c r="K467" s="127">
        <v>39.781238944645004</v>
      </c>
      <c r="L467" s="127" t="s">
        <v>1317</v>
      </c>
      <c r="M467" s="127">
        <v>9.6765265500000002</v>
      </c>
      <c r="N467" s="127">
        <v>0.87572120467000003</v>
      </c>
      <c r="O467" s="127" t="s">
        <v>1317</v>
      </c>
      <c r="P467" s="127">
        <v>425.316165653577</v>
      </c>
      <c r="Q467" s="127">
        <v>41.180961804885996</v>
      </c>
      <c r="R467" s="127">
        <v>34.259186713168006</v>
      </c>
      <c r="S467" s="127">
        <v>562.67341781999596</v>
      </c>
    </row>
    <row r="468" spans="1:19" ht="15" customHeight="1">
      <c r="A468" s="156">
        <v>462</v>
      </c>
      <c r="B468" s="146" t="s">
        <v>1089</v>
      </c>
      <c r="C468" s="146" t="s">
        <v>1317</v>
      </c>
      <c r="D468" s="146" t="s">
        <v>1317</v>
      </c>
      <c r="E468" s="146" t="s">
        <v>1317</v>
      </c>
      <c r="F468" s="146" t="s">
        <v>1317</v>
      </c>
      <c r="G468" s="146" t="s">
        <v>1317</v>
      </c>
      <c r="H468" s="146" t="s">
        <v>1317</v>
      </c>
      <c r="I468" s="146" t="s">
        <v>1317</v>
      </c>
      <c r="J468" s="146" t="s">
        <v>1317</v>
      </c>
      <c r="K468" s="146">
        <v>10.905028085648</v>
      </c>
      <c r="L468" s="146" t="s">
        <v>1317</v>
      </c>
      <c r="M468" s="146" t="s">
        <v>1317</v>
      </c>
      <c r="N468" s="146" t="s">
        <v>1317</v>
      </c>
      <c r="O468" s="146" t="s">
        <v>1317</v>
      </c>
      <c r="P468" s="146" t="s">
        <v>1317</v>
      </c>
      <c r="Q468" s="146">
        <v>1.3690950643509998</v>
      </c>
      <c r="R468" s="146">
        <v>539.58029396000006</v>
      </c>
      <c r="S468" s="146">
        <v>551.85441710999908</v>
      </c>
    </row>
    <row r="469" spans="1:19" s="7" customFormat="1" ht="15" customHeight="1">
      <c r="A469" s="155">
        <v>463</v>
      </c>
      <c r="B469" s="127" t="s">
        <v>866</v>
      </c>
      <c r="C469" s="127" t="s">
        <v>1317</v>
      </c>
      <c r="D469" s="127" t="s">
        <v>1317</v>
      </c>
      <c r="E469" s="127" t="s">
        <v>1317</v>
      </c>
      <c r="F469" s="127" t="s">
        <v>1317</v>
      </c>
      <c r="G469" s="127" t="s">
        <v>1317</v>
      </c>
      <c r="H469" s="127" t="s">
        <v>1317</v>
      </c>
      <c r="I469" s="127">
        <v>284.69097023456698</v>
      </c>
      <c r="J469" s="127">
        <v>9.117325039999999</v>
      </c>
      <c r="K469" s="127">
        <v>53.165216028171002</v>
      </c>
      <c r="L469" s="127">
        <v>9.1686039344699992</v>
      </c>
      <c r="M469" s="127">
        <v>0.42478525</v>
      </c>
      <c r="N469" s="127">
        <v>4.21372580279</v>
      </c>
      <c r="O469" s="127" t="s">
        <v>1317</v>
      </c>
      <c r="P469" s="127">
        <v>156.24685580000002</v>
      </c>
      <c r="Q469" s="127">
        <v>15.907290919999999</v>
      </c>
      <c r="R469" s="127">
        <v>17.97965297</v>
      </c>
      <c r="S469" s="127">
        <v>550.9144259799981</v>
      </c>
    </row>
    <row r="470" spans="1:19" ht="15" customHeight="1">
      <c r="A470" s="156">
        <v>464</v>
      </c>
      <c r="B470" s="146" t="s">
        <v>250</v>
      </c>
      <c r="C470" s="146" t="s">
        <v>1317</v>
      </c>
      <c r="D470" s="146" t="s">
        <v>1317</v>
      </c>
      <c r="E470" s="146" t="s">
        <v>1317</v>
      </c>
      <c r="F470" s="146">
        <v>9.6799798500000005</v>
      </c>
      <c r="G470" s="146">
        <v>73.685185588837996</v>
      </c>
      <c r="H470" s="146" t="s">
        <v>1317</v>
      </c>
      <c r="I470" s="146" t="s">
        <v>1317</v>
      </c>
      <c r="J470" s="146" t="s">
        <v>1317</v>
      </c>
      <c r="K470" s="146">
        <v>1.1659999701999999E-2</v>
      </c>
      <c r="L470" s="146">
        <v>0.32500999579700002</v>
      </c>
      <c r="M470" s="146">
        <v>0.52031996774199996</v>
      </c>
      <c r="N470" s="146">
        <v>269.00921526425498</v>
      </c>
      <c r="O470" s="146" t="s">
        <v>1317</v>
      </c>
      <c r="P470" s="146" t="s">
        <v>1317</v>
      </c>
      <c r="Q470" s="146">
        <v>184.94063243366301</v>
      </c>
      <c r="R470" s="146" t="s">
        <v>1317</v>
      </c>
      <c r="S470" s="146">
        <v>538.17200309999703</v>
      </c>
    </row>
    <row r="471" spans="1:19" s="7" customFormat="1" ht="15" customHeight="1">
      <c r="A471" s="155">
        <v>465</v>
      </c>
      <c r="B471" s="127" t="s">
        <v>296</v>
      </c>
      <c r="C471" s="127" t="s">
        <v>1317</v>
      </c>
      <c r="D471" s="127">
        <v>9.1163099482850001</v>
      </c>
      <c r="E471" s="127" t="s">
        <v>1317</v>
      </c>
      <c r="F471" s="127" t="s">
        <v>1317</v>
      </c>
      <c r="G471" s="127" t="s">
        <v>1317</v>
      </c>
      <c r="H471" s="127" t="s">
        <v>1317</v>
      </c>
      <c r="I471" s="127" t="s">
        <v>1317</v>
      </c>
      <c r="J471" s="127" t="s">
        <v>1317</v>
      </c>
      <c r="K471" s="127">
        <v>5.0488604894080007</v>
      </c>
      <c r="L471" s="127" t="s">
        <v>1317</v>
      </c>
      <c r="M471" s="127">
        <v>119.56953687826601</v>
      </c>
      <c r="N471" s="127">
        <v>103.36709518255701</v>
      </c>
      <c r="O471" s="127" t="s">
        <v>1317</v>
      </c>
      <c r="P471" s="127" t="s">
        <v>1317</v>
      </c>
      <c r="Q471" s="127">
        <v>297.013705191479</v>
      </c>
      <c r="R471" s="127" t="s">
        <v>1317</v>
      </c>
      <c r="S471" s="127">
        <v>534.11550768999496</v>
      </c>
    </row>
    <row r="472" spans="1:19" ht="15" customHeight="1">
      <c r="A472" s="156">
        <v>466</v>
      </c>
      <c r="B472" s="146" t="s">
        <v>1175</v>
      </c>
      <c r="C472" s="146" t="s">
        <v>1317</v>
      </c>
      <c r="D472" s="146" t="s">
        <v>1317</v>
      </c>
      <c r="E472" s="146" t="s">
        <v>1317</v>
      </c>
      <c r="F472" s="146">
        <v>25.60743394</v>
      </c>
      <c r="G472" s="146" t="s">
        <v>1317</v>
      </c>
      <c r="H472" s="146" t="s">
        <v>1317</v>
      </c>
      <c r="I472" s="146">
        <v>7.3367652998999999E-2</v>
      </c>
      <c r="J472" s="146" t="s">
        <v>1317</v>
      </c>
      <c r="K472" s="146">
        <v>69.663416317348009</v>
      </c>
      <c r="L472" s="146">
        <v>9.6783674189999998E-3</v>
      </c>
      <c r="M472" s="146">
        <v>4.3560290790000001E-3</v>
      </c>
      <c r="N472" s="146">
        <v>13.200589735178999</v>
      </c>
      <c r="O472" s="146" t="s">
        <v>1317</v>
      </c>
      <c r="P472" s="146">
        <v>0.140296407239</v>
      </c>
      <c r="Q472" s="146">
        <v>48.125509520000001</v>
      </c>
      <c r="R472" s="146">
        <v>374.23541858073196</v>
      </c>
      <c r="S472" s="146">
        <v>531.06006654999499</v>
      </c>
    </row>
    <row r="473" spans="1:19" s="7" customFormat="1" ht="15" customHeight="1">
      <c r="A473" s="155">
        <v>467</v>
      </c>
      <c r="B473" s="127" t="s">
        <v>788</v>
      </c>
      <c r="C473" s="127" t="s">
        <v>1317</v>
      </c>
      <c r="D473" s="127" t="s">
        <v>1317</v>
      </c>
      <c r="E473" s="127" t="s">
        <v>1317</v>
      </c>
      <c r="F473" s="127" t="s">
        <v>1317</v>
      </c>
      <c r="G473" s="127" t="s">
        <v>1317</v>
      </c>
      <c r="H473" s="127" t="s">
        <v>1317</v>
      </c>
      <c r="I473" s="127" t="s">
        <v>1317</v>
      </c>
      <c r="J473" s="127" t="s">
        <v>1317</v>
      </c>
      <c r="K473" s="127" t="s">
        <v>1317</v>
      </c>
      <c r="L473" s="127" t="s">
        <v>1317</v>
      </c>
      <c r="M473" s="127" t="s">
        <v>1317</v>
      </c>
      <c r="N473" s="127">
        <v>21.959276450000001</v>
      </c>
      <c r="O473" s="127" t="s">
        <v>1317</v>
      </c>
      <c r="P473" s="127" t="s">
        <v>1317</v>
      </c>
      <c r="Q473" s="127">
        <v>508.84803289000001</v>
      </c>
      <c r="R473" s="127" t="s">
        <v>1317</v>
      </c>
      <c r="S473" s="127">
        <v>530.80730933999996</v>
      </c>
    </row>
    <row r="474" spans="1:19" ht="15" customHeight="1">
      <c r="A474" s="156">
        <v>468</v>
      </c>
      <c r="B474" s="146" t="s">
        <v>1096</v>
      </c>
      <c r="C474" s="146" t="s">
        <v>1317</v>
      </c>
      <c r="D474" s="146" t="s">
        <v>1317</v>
      </c>
      <c r="E474" s="146" t="s">
        <v>1317</v>
      </c>
      <c r="F474" s="146" t="s">
        <v>1317</v>
      </c>
      <c r="G474" s="146" t="s">
        <v>1317</v>
      </c>
      <c r="H474" s="146" t="s">
        <v>1317</v>
      </c>
      <c r="I474" s="146">
        <v>109.887233250961</v>
      </c>
      <c r="J474" s="146" t="s">
        <v>1317</v>
      </c>
      <c r="K474" s="146">
        <v>0.29311099520900002</v>
      </c>
      <c r="L474" s="146">
        <v>0.69163625566200004</v>
      </c>
      <c r="M474" s="146">
        <v>4.2617530519380002</v>
      </c>
      <c r="N474" s="146">
        <v>23.19546618047</v>
      </c>
      <c r="O474" s="146" t="s">
        <v>1317</v>
      </c>
      <c r="P474" s="146">
        <v>169.92887512999999</v>
      </c>
      <c r="Q474" s="146">
        <v>220.47964009575401</v>
      </c>
      <c r="R474" s="146" t="s">
        <v>1317</v>
      </c>
      <c r="S474" s="146">
        <v>528.73771495999404</v>
      </c>
    </row>
    <row r="475" spans="1:19" s="7" customFormat="1" ht="15" customHeight="1">
      <c r="A475" s="155">
        <v>469</v>
      </c>
      <c r="B475" s="127" t="s">
        <v>814</v>
      </c>
      <c r="C475" s="127" t="s">
        <v>1317</v>
      </c>
      <c r="D475" s="127" t="s">
        <v>1317</v>
      </c>
      <c r="E475" s="127" t="s">
        <v>1317</v>
      </c>
      <c r="F475" s="127" t="s">
        <v>1317</v>
      </c>
      <c r="G475" s="127" t="s">
        <v>1317</v>
      </c>
      <c r="H475" s="127" t="s">
        <v>1317</v>
      </c>
      <c r="I475" s="127" t="s">
        <v>1317</v>
      </c>
      <c r="J475" s="127" t="s">
        <v>1317</v>
      </c>
      <c r="K475" s="127" t="s">
        <v>1317</v>
      </c>
      <c r="L475" s="127">
        <v>7.4840677199999996</v>
      </c>
      <c r="M475" s="127" t="s">
        <v>1317</v>
      </c>
      <c r="N475" s="127" t="s">
        <v>1317</v>
      </c>
      <c r="O475" s="127" t="s">
        <v>1317</v>
      </c>
      <c r="P475" s="127" t="s">
        <v>1317</v>
      </c>
      <c r="Q475" s="127">
        <v>248.0456585</v>
      </c>
      <c r="R475" s="127">
        <v>268.25317087999997</v>
      </c>
      <c r="S475" s="127">
        <v>523.78289710000001</v>
      </c>
    </row>
    <row r="476" spans="1:19" ht="15" customHeight="1">
      <c r="A476" s="156">
        <v>470</v>
      </c>
      <c r="B476" s="146" t="s">
        <v>51</v>
      </c>
      <c r="C476" s="146">
        <v>76.946483237161999</v>
      </c>
      <c r="D476" s="146">
        <v>34.092401434277001</v>
      </c>
      <c r="E476" s="146" t="s">
        <v>1317</v>
      </c>
      <c r="F476" s="146">
        <v>32.292611358560002</v>
      </c>
      <c r="G476" s="146">
        <v>4.0123589400000004</v>
      </c>
      <c r="H476" s="146" t="s">
        <v>1317</v>
      </c>
      <c r="I476" s="146">
        <v>0.75666722872999992</v>
      </c>
      <c r="J476" s="146" t="s">
        <v>1317</v>
      </c>
      <c r="K476" s="146">
        <v>282.58099961394902</v>
      </c>
      <c r="L476" s="146" t="s">
        <v>1317</v>
      </c>
      <c r="M476" s="146">
        <v>7.238250336049</v>
      </c>
      <c r="N476" s="146">
        <v>83.724402841270006</v>
      </c>
      <c r="O476" s="146" t="s">
        <v>1317</v>
      </c>
      <c r="P476" s="146" t="s">
        <v>1317</v>
      </c>
      <c r="Q476" s="146" t="s">
        <v>1317</v>
      </c>
      <c r="R476" s="146" t="s">
        <v>1317</v>
      </c>
      <c r="S476" s="146">
        <v>521.64417498999705</v>
      </c>
    </row>
    <row r="477" spans="1:19" s="7" customFormat="1" ht="15" customHeight="1">
      <c r="A477" s="155">
        <v>471</v>
      </c>
      <c r="B477" s="127" t="s">
        <v>714</v>
      </c>
      <c r="C477" s="127" t="s">
        <v>1317</v>
      </c>
      <c r="D477" s="127" t="s">
        <v>1317</v>
      </c>
      <c r="E477" s="127" t="s">
        <v>1317</v>
      </c>
      <c r="F477" s="127" t="s">
        <v>1317</v>
      </c>
      <c r="G477" s="127" t="s">
        <v>1317</v>
      </c>
      <c r="H477" s="127" t="s">
        <v>1317</v>
      </c>
      <c r="I477" s="127">
        <v>46.721314780786997</v>
      </c>
      <c r="J477" s="127" t="s">
        <v>1317</v>
      </c>
      <c r="K477" s="127" t="s">
        <v>1317</v>
      </c>
      <c r="L477" s="127">
        <v>273.76045823451801</v>
      </c>
      <c r="M477" s="127">
        <v>12.46855272</v>
      </c>
      <c r="N477" s="127" t="s">
        <v>1317</v>
      </c>
      <c r="O477" s="127" t="s">
        <v>1317</v>
      </c>
      <c r="P477" s="127">
        <v>160.598223484165</v>
      </c>
      <c r="Q477" s="127" t="s">
        <v>1317</v>
      </c>
      <c r="R477" s="127">
        <v>21.912445280528001</v>
      </c>
      <c r="S477" s="127">
        <v>515.46099449999804</v>
      </c>
    </row>
    <row r="478" spans="1:19" ht="15" customHeight="1">
      <c r="A478" s="156">
        <v>472</v>
      </c>
      <c r="B478" s="146" t="s">
        <v>1021</v>
      </c>
      <c r="C478" s="146" t="s">
        <v>1317</v>
      </c>
      <c r="D478" s="146" t="s">
        <v>1317</v>
      </c>
      <c r="E478" s="146" t="s">
        <v>1317</v>
      </c>
      <c r="F478" s="146" t="s">
        <v>1317</v>
      </c>
      <c r="G478" s="146" t="s">
        <v>1317</v>
      </c>
      <c r="H478" s="146" t="s">
        <v>1317</v>
      </c>
      <c r="I478" s="146">
        <v>514.75843499999996</v>
      </c>
      <c r="J478" s="146" t="s">
        <v>1317</v>
      </c>
      <c r="K478" s="146" t="s">
        <v>1317</v>
      </c>
      <c r="L478" s="146" t="s">
        <v>1317</v>
      </c>
      <c r="M478" s="146" t="s">
        <v>1317</v>
      </c>
      <c r="N478" s="146" t="s">
        <v>1317</v>
      </c>
      <c r="O478" s="146" t="s">
        <v>1317</v>
      </c>
      <c r="P478" s="146" t="s">
        <v>1317</v>
      </c>
      <c r="Q478" s="146" t="s">
        <v>1317</v>
      </c>
      <c r="R478" s="146" t="s">
        <v>1317</v>
      </c>
      <c r="S478" s="146">
        <v>514.75843499999996</v>
      </c>
    </row>
    <row r="479" spans="1:19" s="7" customFormat="1" ht="15" customHeight="1">
      <c r="A479" s="155">
        <v>473</v>
      </c>
      <c r="B479" s="127" t="s">
        <v>346</v>
      </c>
      <c r="C479" s="127" t="s">
        <v>1317</v>
      </c>
      <c r="D479" s="127" t="s">
        <v>1317</v>
      </c>
      <c r="E479" s="127" t="s">
        <v>1317</v>
      </c>
      <c r="F479" s="127" t="s">
        <v>1317</v>
      </c>
      <c r="G479" s="127">
        <v>189.20861746</v>
      </c>
      <c r="H479" s="127" t="s">
        <v>1317</v>
      </c>
      <c r="I479" s="127" t="s">
        <v>1317</v>
      </c>
      <c r="J479" s="127" t="s">
        <v>1317</v>
      </c>
      <c r="K479" s="127">
        <v>36.560757700000003</v>
      </c>
      <c r="L479" s="127" t="s">
        <v>1317</v>
      </c>
      <c r="M479" s="127" t="s">
        <v>1317</v>
      </c>
      <c r="N479" s="127">
        <v>286.25554852863002</v>
      </c>
      <c r="O479" s="127" t="s">
        <v>1317</v>
      </c>
      <c r="P479" s="127" t="s">
        <v>1317</v>
      </c>
      <c r="Q479" s="127">
        <v>1.1258690313699999</v>
      </c>
      <c r="R479" s="127" t="s">
        <v>1317</v>
      </c>
      <c r="S479" s="127">
        <v>513.15079272000003</v>
      </c>
    </row>
    <row r="480" spans="1:19" ht="15" customHeight="1">
      <c r="A480" s="156">
        <v>474</v>
      </c>
      <c r="B480" s="146" t="s">
        <v>177</v>
      </c>
      <c r="C480" s="146" t="s">
        <v>1317</v>
      </c>
      <c r="D480" s="146">
        <v>43.308573623161003</v>
      </c>
      <c r="E480" s="146" t="s">
        <v>1317</v>
      </c>
      <c r="F480" s="146" t="s">
        <v>1317</v>
      </c>
      <c r="G480" s="146" t="s">
        <v>1317</v>
      </c>
      <c r="H480" s="146" t="s">
        <v>1317</v>
      </c>
      <c r="I480" s="146" t="s">
        <v>1317</v>
      </c>
      <c r="J480" s="146" t="s">
        <v>1317</v>
      </c>
      <c r="K480" s="146" t="s">
        <v>1317</v>
      </c>
      <c r="L480" s="146" t="s">
        <v>1317</v>
      </c>
      <c r="M480" s="146">
        <v>401.935394015707</v>
      </c>
      <c r="N480" s="146" t="s">
        <v>1317</v>
      </c>
      <c r="O480" s="146" t="s">
        <v>1317</v>
      </c>
      <c r="P480" s="146" t="s">
        <v>1317</v>
      </c>
      <c r="Q480" s="146">
        <v>67.558127421129001</v>
      </c>
      <c r="R480" s="146" t="s">
        <v>1317</v>
      </c>
      <c r="S480" s="146">
        <v>512.80209505999699</v>
      </c>
    </row>
    <row r="481" spans="1:19" s="7" customFormat="1" ht="15" customHeight="1">
      <c r="A481" s="155">
        <v>475</v>
      </c>
      <c r="B481" s="127" t="s">
        <v>583</v>
      </c>
      <c r="C481" s="127" t="s">
        <v>1317</v>
      </c>
      <c r="D481" s="127" t="s">
        <v>1317</v>
      </c>
      <c r="E481" s="127" t="s">
        <v>1317</v>
      </c>
      <c r="F481" s="127" t="s">
        <v>1317</v>
      </c>
      <c r="G481" s="127" t="s">
        <v>1317</v>
      </c>
      <c r="H481" s="127" t="s">
        <v>1317</v>
      </c>
      <c r="I481" s="127">
        <v>13.264759880000002</v>
      </c>
      <c r="J481" s="127">
        <v>18.832917460000001</v>
      </c>
      <c r="K481" s="127">
        <v>59.921168860000002</v>
      </c>
      <c r="L481" s="127">
        <v>20.152964710000003</v>
      </c>
      <c r="M481" s="127">
        <v>114.9221271</v>
      </c>
      <c r="N481" s="127" t="s">
        <v>1317</v>
      </c>
      <c r="O481" s="127" t="s">
        <v>1317</v>
      </c>
      <c r="P481" s="127" t="s">
        <v>1317</v>
      </c>
      <c r="Q481" s="127">
        <v>14.91123661</v>
      </c>
      <c r="R481" s="127">
        <v>266.60265339</v>
      </c>
      <c r="S481" s="127">
        <v>508.60782801000005</v>
      </c>
    </row>
    <row r="482" spans="1:19" ht="15" customHeight="1">
      <c r="A482" s="156">
        <v>476</v>
      </c>
      <c r="B482" s="146" t="s">
        <v>652</v>
      </c>
      <c r="C482" s="146" t="s">
        <v>1317</v>
      </c>
      <c r="D482" s="146" t="s">
        <v>1317</v>
      </c>
      <c r="E482" s="146" t="s">
        <v>1317</v>
      </c>
      <c r="F482" s="146" t="s">
        <v>1317</v>
      </c>
      <c r="G482" s="146" t="s">
        <v>1317</v>
      </c>
      <c r="H482" s="146" t="s">
        <v>1317</v>
      </c>
      <c r="I482" s="146" t="s">
        <v>1317</v>
      </c>
      <c r="J482" s="146" t="s">
        <v>1317</v>
      </c>
      <c r="K482" s="146">
        <v>508.27139542000003</v>
      </c>
      <c r="L482" s="146" t="s">
        <v>1317</v>
      </c>
      <c r="M482" s="146" t="s">
        <v>1317</v>
      </c>
      <c r="N482" s="146" t="s">
        <v>1317</v>
      </c>
      <c r="O482" s="146" t="s">
        <v>1317</v>
      </c>
      <c r="P482" s="146" t="s">
        <v>1317</v>
      </c>
      <c r="Q482" s="146" t="s">
        <v>1317</v>
      </c>
      <c r="R482" s="146" t="s">
        <v>1317</v>
      </c>
      <c r="S482" s="146">
        <v>508.27139542000003</v>
      </c>
    </row>
    <row r="483" spans="1:19" s="7" customFormat="1" ht="15" customHeight="1">
      <c r="A483" s="155">
        <v>477</v>
      </c>
      <c r="B483" s="127" t="s">
        <v>1001</v>
      </c>
      <c r="C483" s="127" t="s">
        <v>1317</v>
      </c>
      <c r="D483" s="127" t="s">
        <v>1317</v>
      </c>
      <c r="E483" s="127" t="s">
        <v>1317</v>
      </c>
      <c r="F483" s="127" t="s">
        <v>1317</v>
      </c>
      <c r="G483" s="127" t="s">
        <v>1317</v>
      </c>
      <c r="H483" s="127" t="s">
        <v>1317</v>
      </c>
      <c r="I483" s="127" t="s">
        <v>1317</v>
      </c>
      <c r="J483" s="127" t="s">
        <v>1317</v>
      </c>
      <c r="K483" s="127" t="s">
        <v>1317</v>
      </c>
      <c r="L483" s="127" t="s">
        <v>1317</v>
      </c>
      <c r="M483" s="127" t="s">
        <v>1317</v>
      </c>
      <c r="N483" s="127">
        <v>506.44626307999999</v>
      </c>
      <c r="O483" s="127" t="s">
        <v>1317</v>
      </c>
      <c r="P483" s="127" t="s">
        <v>1317</v>
      </c>
      <c r="Q483" s="127" t="s">
        <v>1317</v>
      </c>
      <c r="R483" s="127" t="s">
        <v>1317</v>
      </c>
      <c r="S483" s="127">
        <v>506.44626307999999</v>
      </c>
    </row>
    <row r="484" spans="1:19" ht="15" customHeight="1">
      <c r="A484" s="156">
        <v>478</v>
      </c>
      <c r="B484" s="146" t="s">
        <v>1195</v>
      </c>
      <c r="C484" s="146" t="s">
        <v>1317</v>
      </c>
      <c r="D484" s="146" t="s">
        <v>1317</v>
      </c>
      <c r="E484" s="146" t="s">
        <v>1317</v>
      </c>
      <c r="F484" s="146" t="s">
        <v>1317</v>
      </c>
      <c r="G484" s="146" t="s">
        <v>1317</v>
      </c>
      <c r="H484" s="146" t="s">
        <v>1317</v>
      </c>
      <c r="I484" s="146">
        <v>3.5506760204670003</v>
      </c>
      <c r="J484" s="146">
        <v>2.1447517846449999</v>
      </c>
      <c r="K484" s="146" t="s">
        <v>1317</v>
      </c>
      <c r="L484" s="146">
        <v>1.617081611201</v>
      </c>
      <c r="M484" s="146" t="s">
        <v>1317</v>
      </c>
      <c r="N484" s="146">
        <v>476.88134227999996</v>
      </c>
      <c r="O484" s="146" t="s">
        <v>1317</v>
      </c>
      <c r="P484" s="146" t="s">
        <v>1317</v>
      </c>
      <c r="Q484" s="146">
        <v>21.731128223685001</v>
      </c>
      <c r="R484" s="146" t="s">
        <v>1317</v>
      </c>
      <c r="S484" s="146">
        <v>505.92497991999795</v>
      </c>
    </row>
    <row r="485" spans="1:19" s="7" customFormat="1" ht="15" customHeight="1">
      <c r="A485" s="155">
        <v>479</v>
      </c>
      <c r="B485" s="127" t="s">
        <v>406</v>
      </c>
      <c r="C485" s="127" t="s">
        <v>1317</v>
      </c>
      <c r="D485" s="127" t="s">
        <v>1317</v>
      </c>
      <c r="E485" s="127" t="s">
        <v>1317</v>
      </c>
      <c r="F485" s="127" t="s">
        <v>1317</v>
      </c>
      <c r="G485" s="127" t="s">
        <v>1317</v>
      </c>
      <c r="H485" s="127" t="s">
        <v>1317</v>
      </c>
      <c r="I485" s="127">
        <v>3.3559057491959998</v>
      </c>
      <c r="J485" s="127">
        <v>3.1065330699999998</v>
      </c>
      <c r="K485" s="127">
        <v>5.5965694466639997</v>
      </c>
      <c r="L485" s="127">
        <v>3.8567649226159997</v>
      </c>
      <c r="M485" s="127">
        <v>10.736432438712001</v>
      </c>
      <c r="N485" s="127">
        <v>103.923869388746</v>
      </c>
      <c r="O485" s="127" t="s">
        <v>1317</v>
      </c>
      <c r="P485" s="127">
        <v>13.436846610299</v>
      </c>
      <c r="Q485" s="127">
        <v>359.53360997805203</v>
      </c>
      <c r="R485" s="127">
        <v>1.1026157100000001E-3</v>
      </c>
      <c r="S485" s="127">
        <v>503.54763421999508</v>
      </c>
    </row>
    <row r="486" spans="1:19" ht="15" customHeight="1">
      <c r="A486" s="156">
        <v>480</v>
      </c>
      <c r="B486" s="146" t="s">
        <v>1012</v>
      </c>
      <c r="C486" s="146" t="s">
        <v>1317</v>
      </c>
      <c r="D486" s="146" t="s">
        <v>1317</v>
      </c>
      <c r="E486" s="146" t="s">
        <v>1317</v>
      </c>
      <c r="F486" s="146" t="s">
        <v>1317</v>
      </c>
      <c r="G486" s="146" t="s">
        <v>1317</v>
      </c>
      <c r="H486" s="146" t="s">
        <v>1317</v>
      </c>
      <c r="I486" s="146">
        <v>0.17279998999999999</v>
      </c>
      <c r="J486" s="146" t="s">
        <v>1317</v>
      </c>
      <c r="K486" s="146">
        <v>56.173711855449</v>
      </c>
      <c r="L486" s="146" t="s">
        <v>1317</v>
      </c>
      <c r="M486" s="146">
        <v>1.6906000315010001</v>
      </c>
      <c r="N486" s="146">
        <v>73.746536185783</v>
      </c>
      <c r="O486" s="146" t="s">
        <v>1317</v>
      </c>
      <c r="P486" s="146">
        <v>5.5108000320509998</v>
      </c>
      <c r="Q486" s="146">
        <v>298.690527271924</v>
      </c>
      <c r="R486" s="146">
        <v>66.128386843289007</v>
      </c>
      <c r="S486" s="146">
        <v>502.11336220999704</v>
      </c>
    </row>
    <row r="487" spans="1:19" s="7" customFormat="1" ht="15" customHeight="1">
      <c r="A487" s="155">
        <v>481</v>
      </c>
      <c r="B487" s="127" t="s">
        <v>900</v>
      </c>
      <c r="C487" s="127" t="s">
        <v>1317</v>
      </c>
      <c r="D487" s="127" t="s">
        <v>1317</v>
      </c>
      <c r="E487" s="127" t="s">
        <v>1317</v>
      </c>
      <c r="F487" s="127" t="s">
        <v>1317</v>
      </c>
      <c r="G487" s="127" t="s">
        <v>1317</v>
      </c>
      <c r="H487" s="127" t="s">
        <v>1317</v>
      </c>
      <c r="I487" s="127">
        <v>34.849197283830001</v>
      </c>
      <c r="J487" s="127">
        <v>0.86343145172199998</v>
      </c>
      <c r="K487" s="127">
        <v>43.398075917589999</v>
      </c>
      <c r="L487" s="127">
        <v>0.51331127102399998</v>
      </c>
      <c r="M487" s="127">
        <v>2.5429482408239998</v>
      </c>
      <c r="N487" s="127">
        <v>143.95764000999998</v>
      </c>
      <c r="O487" s="127" t="s">
        <v>1317</v>
      </c>
      <c r="P487" s="127">
        <v>7.1535939739999999E-2</v>
      </c>
      <c r="Q487" s="127">
        <v>261.81654242526798</v>
      </c>
      <c r="R487" s="127">
        <v>10.505610079999</v>
      </c>
      <c r="S487" s="127">
        <v>498.51829261999694</v>
      </c>
    </row>
    <row r="488" spans="1:19" ht="15" customHeight="1">
      <c r="A488" s="156">
        <v>482</v>
      </c>
      <c r="B488" s="146" t="s">
        <v>1377</v>
      </c>
      <c r="C488" s="146" t="s">
        <v>1317</v>
      </c>
      <c r="D488" s="146" t="s">
        <v>1317</v>
      </c>
      <c r="E488" s="146" t="s">
        <v>1317</v>
      </c>
      <c r="F488" s="146">
        <v>7.7315101200000003</v>
      </c>
      <c r="G488" s="146">
        <v>57.890738899999995</v>
      </c>
      <c r="H488" s="146" t="s">
        <v>1317</v>
      </c>
      <c r="I488" s="146" t="s">
        <v>1317</v>
      </c>
      <c r="J488" s="146" t="s">
        <v>1317</v>
      </c>
      <c r="K488" s="146">
        <v>60.224034361557997</v>
      </c>
      <c r="L488" s="146">
        <v>0.54103441917000006</v>
      </c>
      <c r="M488" s="146">
        <v>18.737098360174997</v>
      </c>
      <c r="N488" s="146">
        <v>348.36841060155501</v>
      </c>
      <c r="O488" s="146" t="s">
        <v>1317</v>
      </c>
      <c r="P488" s="146">
        <v>0.50805883869900004</v>
      </c>
      <c r="Q488" s="146">
        <v>1.1325378088390001</v>
      </c>
      <c r="R488" s="146" t="s">
        <v>1317</v>
      </c>
      <c r="S488" s="146">
        <v>495.133423409996</v>
      </c>
    </row>
    <row r="489" spans="1:19" s="7" customFormat="1" ht="15" customHeight="1">
      <c r="A489" s="155">
        <v>483</v>
      </c>
      <c r="B489" s="127" t="s">
        <v>1212</v>
      </c>
      <c r="C489" s="127" t="s">
        <v>1317</v>
      </c>
      <c r="D489" s="127" t="s">
        <v>1317</v>
      </c>
      <c r="E489" s="127" t="s">
        <v>1317</v>
      </c>
      <c r="F489" s="127" t="s">
        <v>1317</v>
      </c>
      <c r="G489" s="127" t="s">
        <v>1317</v>
      </c>
      <c r="H489" s="127" t="s">
        <v>1317</v>
      </c>
      <c r="I489" s="127">
        <v>7.5654037953700009</v>
      </c>
      <c r="J489" s="127" t="s">
        <v>1317</v>
      </c>
      <c r="K489" s="127">
        <v>76.515860626896455</v>
      </c>
      <c r="L489" s="127" t="s">
        <v>1317</v>
      </c>
      <c r="M489" s="127" t="s">
        <v>1317</v>
      </c>
      <c r="N489" s="127" t="s">
        <v>1317</v>
      </c>
      <c r="O489" s="127" t="s">
        <v>1317</v>
      </c>
      <c r="P489" s="127">
        <v>0.51131698999970621</v>
      </c>
      <c r="Q489" s="127">
        <v>409.57821257773259</v>
      </c>
      <c r="R489" s="127" t="s">
        <v>1317</v>
      </c>
      <c r="S489" s="127">
        <v>494.17079398999874</v>
      </c>
    </row>
    <row r="490" spans="1:19" ht="15" customHeight="1">
      <c r="A490" s="156">
        <v>484</v>
      </c>
      <c r="B490" s="146" t="s">
        <v>1107</v>
      </c>
      <c r="C490" s="146" t="s">
        <v>1317</v>
      </c>
      <c r="D490" s="146" t="s">
        <v>1317</v>
      </c>
      <c r="E490" s="146" t="s">
        <v>1317</v>
      </c>
      <c r="F490" s="146" t="s">
        <v>1317</v>
      </c>
      <c r="G490" s="146" t="s">
        <v>1317</v>
      </c>
      <c r="H490" s="146" t="s">
        <v>1317</v>
      </c>
      <c r="I490" s="146" t="s">
        <v>1317</v>
      </c>
      <c r="J490" s="146" t="s">
        <v>1317</v>
      </c>
      <c r="K490" s="146" t="s">
        <v>1317</v>
      </c>
      <c r="L490" s="146" t="s">
        <v>1317</v>
      </c>
      <c r="M490" s="146" t="s">
        <v>1317</v>
      </c>
      <c r="N490" s="146" t="s">
        <v>1317</v>
      </c>
      <c r="O490" s="146" t="s">
        <v>1317</v>
      </c>
      <c r="P490" s="146" t="s">
        <v>1317</v>
      </c>
      <c r="Q490" s="146">
        <v>492.45967945999996</v>
      </c>
      <c r="R490" s="146" t="s">
        <v>1317</v>
      </c>
      <c r="S490" s="146">
        <v>492.45967945999996</v>
      </c>
    </row>
    <row r="491" spans="1:19" s="7" customFormat="1" ht="15" customHeight="1">
      <c r="A491" s="155">
        <v>485</v>
      </c>
      <c r="B491" s="127" t="s">
        <v>1023</v>
      </c>
      <c r="C491" s="127" t="s">
        <v>1317</v>
      </c>
      <c r="D491" s="127" t="s">
        <v>1317</v>
      </c>
      <c r="E491" s="127" t="s">
        <v>1317</v>
      </c>
      <c r="F491" s="127" t="s">
        <v>1317</v>
      </c>
      <c r="G491" s="127" t="s">
        <v>1317</v>
      </c>
      <c r="H491" s="127" t="s">
        <v>1317</v>
      </c>
      <c r="I491" s="127">
        <v>73.626002594630009</v>
      </c>
      <c r="J491" s="127" t="s">
        <v>1317</v>
      </c>
      <c r="K491" s="127">
        <v>83.309240066530009</v>
      </c>
      <c r="L491" s="127">
        <v>2.3272089897999999</v>
      </c>
      <c r="M491" s="127">
        <v>0.25003516024</v>
      </c>
      <c r="N491" s="127">
        <v>0.80343607005900008</v>
      </c>
      <c r="O491" s="127" t="s">
        <v>1317</v>
      </c>
      <c r="P491" s="127">
        <v>46.307946753260005</v>
      </c>
      <c r="Q491" s="127">
        <v>258.48341248791996</v>
      </c>
      <c r="R491" s="127">
        <v>24.504213237560002</v>
      </c>
      <c r="S491" s="127">
        <v>489.61149535999903</v>
      </c>
    </row>
    <row r="492" spans="1:19" ht="15" customHeight="1">
      <c r="A492" s="156">
        <v>486</v>
      </c>
      <c r="B492" s="146" t="s">
        <v>770</v>
      </c>
      <c r="C492" s="146" t="s">
        <v>1317</v>
      </c>
      <c r="D492" s="146" t="s">
        <v>1317</v>
      </c>
      <c r="E492" s="146" t="s">
        <v>1317</v>
      </c>
      <c r="F492" s="146" t="s">
        <v>1317</v>
      </c>
      <c r="G492" s="146" t="s">
        <v>1317</v>
      </c>
      <c r="H492" s="146" t="s">
        <v>1317</v>
      </c>
      <c r="I492" s="146" t="s">
        <v>1317</v>
      </c>
      <c r="J492" s="146" t="s">
        <v>1317</v>
      </c>
      <c r="K492" s="146" t="s">
        <v>1317</v>
      </c>
      <c r="L492" s="146">
        <v>1.8099999E-5</v>
      </c>
      <c r="M492" s="146">
        <v>0.48888019015099998</v>
      </c>
      <c r="N492" s="146">
        <v>142.59688550999999</v>
      </c>
      <c r="O492" s="146" t="s">
        <v>1317</v>
      </c>
      <c r="P492" s="146" t="s">
        <v>1317</v>
      </c>
      <c r="Q492" s="146">
        <v>40.225294837356998</v>
      </c>
      <c r="R492" s="146">
        <v>305.863936552491</v>
      </c>
      <c r="S492" s="146">
        <v>489.17501518999796</v>
      </c>
    </row>
    <row r="493" spans="1:19" s="7" customFormat="1" ht="15" customHeight="1">
      <c r="A493" s="155">
        <v>487</v>
      </c>
      <c r="B493" s="127" t="s">
        <v>1068</v>
      </c>
      <c r="C493" s="127">
        <v>12.329059637656</v>
      </c>
      <c r="D493" s="127">
        <v>23.65597064772</v>
      </c>
      <c r="E493" s="127">
        <v>356.999532411644</v>
      </c>
      <c r="F493" s="127">
        <v>4.3903401202109995</v>
      </c>
      <c r="G493" s="127" t="s">
        <v>1317</v>
      </c>
      <c r="H493" s="127" t="s">
        <v>1317</v>
      </c>
      <c r="I493" s="127">
        <v>2.1223621444359999</v>
      </c>
      <c r="J493" s="127">
        <v>43.39269565</v>
      </c>
      <c r="K493" s="127" t="s">
        <v>1317</v>
      </c>
      <c r="L493" s="127">
        <v>4.0993056492540001</v>
      </c>
      <c r="M493" s="127">
        <v>3.1366576500829999</v>
      </c>
      <c r="N493" s="127" t="s">
        <v>1317</v>
      </c>
      <c r="O493" s="127">
        <v>4.6619001880540001</v>
      </c>
      <c r="P493" s="127">
        <v>2.873930504E-3</v>
      </c>
      <c r="Q493" s="127">
        <v>31.936568480429003</v>
      </c>
      <c r="R493" s="127" t="s">
        <v>1317</v>
      </c>
      <c r="S493" s="127">
        <v>486.72726650999107</v>
      </c>
    </row>
    <row r="494" spans="1:19" ht="15" customHeight="1">
      <c r="A494" s="156">
        <v>488</v>
      </c>
      <c r="B494" s="146" t="s">
        <v>999</v>
      </c>
      <c r="C494" s="146" t="s">
        <v>1317</v>
      </c>
      <c r="D494" s="146" t="s">
        <v>1317</v>
      </c>
      <c r="E494" s="146" t="s">
        <v>1317</v>
      </c>
      <c r="F494" s="146" t="s">
        <v>1317</v>
      </c>
      <c r="G494" s="146" t="s">
        <v>1317</v>
      </c>
      <c r="H494" s="146" t="s">
        <v>1317</v>
      </c>
      <c r="I494" s="146">
        <v>77.027578379952004</v>
      </c>
      <c r="J494" s="146">
        <v>281.42919007004701</v>
      </c>
      <c r="K494" s="146">
        <v>48.791194679999997</v>
      </c>
      <c r="L494" s="146" t="s">
        <v>1317</v>
      </c>
      <c r="M494" s="146">
        <v>17.90443891</v>
      </c>
      <c r="N494" s="146">
        <v>24.806967539999999</v>
      </c>
      <c r="O494" s="146" t="s">
        <v>1317</v>
      </c>
      <c r="P494" s="146" t="s">
        <v>1317</v>
      </c>
      <c r="Q494" s="146">
        <v>35.03339364</v>
      </c>
      <c r="R494" s="146" t="s">
        <v>1317</v>
      </c>
      <c r="S494" s="146">
        <v>484.99276321999901</v>
      </c>
    </row>
    <row r="495" spans="1:19" s="7" customFormat="1" ht="15" customHeight="1">
      <c r="A495" s="155">
        <v>489</v>
      </c>
      <c r="B495" s="127" t="s">
        <v>1135</v>
      </c>
      <c r="C495" s="127" t="s">
        <v>1317</v>
      </c>
      <c r="D495" s="127" t="s">
        <v>1317</v>
      </c>
      <c r="E495" s="127" t="s">
        <v>1317</v>
      </c>
      <c r="F495" s="127" t="s">
        <v>1317</v>
      </c>
      <c r="G495" s="127" t="s">
        <v>1317</v>
      </c>
      <c r="H495" s="127" t="s">
        <v>1317</v>
      </c>
      <c r="I495" s="127" t="s">
        <v>1317</v>
      </c>
      <c r="J495" s="127" t="s">
        <v>1317</v>
      </c>
      <c r="K495" s="127">
        <v>263.47202032000001</v>
      </c>
      <c r="L495" s="127" t="s">
        <v>1317</v>
      </c>
      <c r="M495" s="127" t="s">
        <v>1317</v>
      </c>
      <c r="N495" s="127">
        <v>0.734609569756</v>
      </c>
      <c r="O495" s="127" t="s">
        <v>1317</v>
      </c>
      <c r="P495" s="127">
        <v>1.0111630600000001</v>
      </c>
      <c r="Q495" s="127">
        <v>211.60419949000001</v>
      </c>
      <c r="R495" s="127">
        <v>6.0018102430000001E-3</v>
      </c>
      <c r="S495" s="127">
        <v>476.82799424999905</v>
      </c>
    </row>
    <row r="496" spans="1:19" ht="15" customHeight="1">
      <c r="A496" s="156">
        <v>490</v>
      </c>
      <c r="B496" s="146" t="s">
        <v>954</v>
      </c>
      <c r="C496" s="146" t="s">
        <v>1317</v>
      </c>
      <c r="D496" s="146" t="s">
        <v>1317</v>
      </c>
      <c r="E496" s="146" t="s">
        <v>1317</v>
      </c>
      <c r="F496" s="146" t="s">
        <v>1317</v>
      </c>
      <c r="G496" s="146" t="s">
        <v>1317</v>
      </c>
      <c r="H496" s="146" t="s">
        <v>1317</v>
      </c>
      <c r="I496" s="146">
        <v>3.3407854558999999</v>
      </c>
      <c r="J496" s="146" t="s">
        <v>1317</v>
      </c>
      <c r="K496" s="146">
        <v>96.874682132675005</v>
      </c>
      <c r="L496" s="146" t="s">
        <v>1317</v>
      </c>
      <c r="M496" s="146">
        <v>1.36147971</v>
      </c>
      <c r="N496" s="146">
        <v>2.0737747310999999</v>
      </c>
      <c r="O496" s="146" t="s">
        <v>1317</v>
      </c>
      <c r="P496" s="146">
        <v>1.19419109933</v>
      </c>
      <c r="Q496" s="146">
        <v>326.49605172266399</v>
      </c>
      <c r="R496" s="146">
        <v>42.18122248833</v>
      </c>
      <c r="S496" s="146">
        <v>473.52218733999899</v>
      </c>
    </row>
    <row r="497" spans="1:19" s="7" customFormat="1" ht="15" customHeight="1">
      <c r="A497" s="155">
        <v>491</v>
      </c>
      <c r="B497" s="127" t="s">
        <v>927</v>
      </c>
      <c r="C497" s="127" t="s">
        <v>1317</v>
      </c>
      <c r="D497" s="127" t="s">
        <v>1317</v>
      </c>
      <c r="E497" s="127" t="s">
        <v>1317</v>
      </c>
      <c r="F497" s="127" t="s">
        <v>1317</v>
      </c>
      <c r="G497" s="127" t="s">
        <v>1317</v>
      </c>
      <c r="H497" s="127" t="s">
        <v>1317</v>
      </c>
      <c r="I497" s="127" t="s">
        <v>1317</v>
      </c>
      <c r="J497" s="127" t="s">
        <v>1317</v>
      </c>
      <c r="K497" s="127">
        <v>395.2771384143</v>
      </c>
      <c r="L497" s="127" t="s">
        <v>1317</v>
      </c>
      <c r="M497" s="127" t="s">
        <v>1317</v>
      </c>
      <c r="N497" s="127">
        <v>75.752761970280005</v>
      </c>
      <c r="O497" s="127" t="s">
        <v>1317</v>
      </c>
      <c r="P497" s="127">
        <v>0.80392520541900003</v>
      </c>
      <c r="Q497" s="127" t="s">
        <v>1317</v>
      </c>
      <c r="R497" s="127" t="s">
        <v>1317</v>
      </c>
      <c r="S497" s="127">
        <v>471.83382558999898</v>
      </c>
    </row>
    <row r="498" spans="1:19" ht="15" customHeight="1">
      <c r="A498" s="156">
        <v>492</v>
      </c>
      <c r="B498" s="146" t="s">
        <v>680</v>
      </c>
      <c r="C498" s="146" t="s">
        <v>1317</v>
      </c>
      <c r="D498" s="146" t="s">
        <v>1317</v>
      </c>
      <c r="E498" s="146" t="s">
        <v>1317</v>
      </c>
      <c r="F498" s="146">
        <v>15.720139667761</v>
      </c>
      <c r="G498" s="146">
        <v>118.45390628495599</v>
      </c>
      <c r="H498" s="146" t="s">
        <v>1317</v>
      </c>
      <c r="I498" s="146" t="s">
        <v>1317</v>
      </c>
      <c r="J498" s="146" t="s">
        <v>1317</v>
      </c>
      <c r="K498" s="146">
        <v>1.5839403534929999</v>
      </c>
      <c r="L498" s="146" t="s">
        <v>1317</v>
      </c>
      <c r="M498" s="146">
        <v>2.1065404325319999</v>
      </c>
      <c r="N498" s="146">
        <v>139.18042917132701</v>
      </c>
      <c r="O498" s="146" t="s">
        <v>1317</v>
      </c>
      <c r="P498" s="146" t="s">
        <v>1317</v>
      </c>
      <c r="Q498" s="146">
        <v>185.92741451262302</v>
      </c>
      <c r="R498" s="146">
        <v>6.4209701480909995</v>
      </c>
      <c r="S498" s="146">
        <v>469.39334057078304</v>
      </c>
    </row>
    <row r="499" spans="1:19" s="7" customFormat="1" ht="15" customHeight="1">
      <c r="A499" s="155">
        <v>493</v>
      </c>
      <c r="B499" s="127" t="s">
        <v>44</v>
      </c>
      <c r="C499" s="127" t="s">
        <v>1317</v>
      </c>
      <c r="D499" s="127" t="s">
        <v>1317</v>
      </c>
      <c r="E499" s="127" t="s">
        <v>1317</v>
      </c>
      <c r="F499" s="127">
        <v>69.328411651400003</v>
      </c>
      <c r="G499" s="127" t="s">
        <v>1317</v>
      </c>
      <c r="H499" s="127" t="s">
        <v>1317</v>
      </c>
      <c r="I499" s="127" t="s">
        <v>1317</v>
      </c>
      <c r="J499" s="127" t="s">
        <v>1317</v>
      </c>
      <c r="K499" s="127">
        <v>331.56241224772799</v>
      </c>
      <c r="L499" s="127">
        <v>19.411034962271</v>
      </c>
      <c r="M499" s="127" t="s">
        <v>1317</v>
      </c>
      <c r="N499" s="127">
        <v>42.768027259999997</v>
      </c>
      <c r="O499" s="127" t="s">
        <v>1317</v>
      </c>
      <c r="P499" s="127" t="s">
        <v>1317</v>
      </c>
      <c r="Q499" s="127" t="s">
        <v>1317</v>
      </c>
      <c r="R499" s="127" t="s">
        <v>1317</v>
      </c>
      <c r="S499" s="127">
        <v>463.06988612139901</v>
      </c>
    </row>
    <row r="500" spans="1:19" ht="15" customHeight="1">
      <c r="A500" s="156">
        <v>494</v>
      </c>
      <c r="B500" s="146" t="s">
        <v>22</v>
      </c>
      <c r="C500" s="146" t="s">
        <v>1317</v>
      </c>
      <c r="D500" s="146" t="s">
        <v>1317</v>
      </c>
      <c r="E500" s="146" t="s">
        <v>1317</v>
      </c>
      <c r="F500" s="146" t="s">
        <v>1317</v>
      </c>
      <c r="G500" s="146" t="s">
        <v>1317</v>
      </c>
      <c r="H500" s="146" t="s">
        <v>1317</v>
      </c>
      <c r="I500" s="146">
        <v>1.821418E-2</v>
      </c>
      <c r="J500" s="146" t="s">
        <v>1317</v>
      </c>
      <c r="K500" s="146">
        <v>2.2049968500000001</v>
      </c>
      <c r="L500" s="146" t="s">
        <v>1317</v>
      </c>
      <c r="M500" s="146" t="s">
        <v>1317</v>
      </c>
      <c r="N500" s="146" t="s">
        <v>1317</v>
      </c>
      <c r="O500" s="146">
        <v>54.584220100000003</v>
      </c>
      <c r="P500" s="146">
        <v>334.05026080884397</v>
      </c>
      <c r="Q500" s="146">
        <v>66.539737471155007</v>
      </c>
      <c r="R500" s="146" t="s">
        <v>1317</v>
      </c>
      <c r="S500" s="146">
        <v>457.39742940999895</v>
      </c>
    </row>
    <row r="501" spans="1:19" s="7" customFormat="1" ht="15" customHeight="1">
      <c r="A501" s="155">
        <v>495</v>
      </c>
      <c r="B501" s="127" t="s">
        <v>1215</v>
      </c>
      <c r="C501" s="127" t="s">
        <v>1317</v>
      </c>
      <c r="D501" s="127" t="s">
        <v>1317</v>
      </c>
      <c r="E501" s="127" t="s">
        <v>1317</v>
      </c>
      <c r="F501" s="127" t="s">
        <v>1317</v>
      </c>
      <c r="G501" s="127" t="s">
        <v>1317</v>
      </c>
      <c r="H501" s="127" t="s">
        <v>1317</v>
      </c>
      <c r="I501" s="127">
        <v>0.89478133639900004</v>
      </c>
      <c r="J501" s="127" t="s">
        <v>1317</v>
      </c>
      <c r="K501" s="127">
        <v>10.705022336418999</v>
      </c>
      <c r="L501" s="127" t="s">
        <v>1317</v>
      </c>
      <c r="M501" s="127" t="s">
        <v>1317</v>
      </c>
      <c r="N501" s="127">
        <v>438.49177227718002</v>
      </c>
      <c r="O501" s="127" t="s">
        <v>1317</v>
      </c>
      <c r="P501" s="127" t="s">
        <v>1317</v>
      </c>
      <c r="Q501" s="127" t="s">
        <v>1317</v>
      </c>
      <c r="R501" s="127" t="s">
        <v>1317</v>
      </c>
      <c r="S501" s="127">
        <v>450.091575949998</v>
      </c>
    </row>
    <row r="502" spans="1:19" ht="15" customHeight="1">
      <c r="A502" s="156">
        <v>496</v>
      </c>
      <c r="B502" s="146" t="s">
        <v>908</v>
      </c>
      <c r="C502" s="146" t="s">
        <v>1317</v>
      </c>
      <c r="D502" s="146" t="s">
        <v>1317</v>
      </c>
      <c r="E502" s="146" t="s">
        <v>1317</v>
      </c>
      <c r="F502" s="146" t="s">
        <v>1317</v>
      </c>
      <c r="G502" s="146" t="s">
        <v>1317</v>
      </c>
      <c r="H502" s="146" t="s">
        <v>1317</v>
      </c>
      <c r="I502" s="146" t="s">
        <v>1317</v>
      </c>
      <c r="J502" s="146" t="s">
        <v>1317</v>
      </c>
      <c r="K502" s="146">
        <v>232.931248550503</v>
      </c>
      <c r="L502" s="146">
        <v>13.432053196706001</v>
      </c>
      <c r="M502" s="146" t="s">
        <v>1317</v>
      </c>
      <c r="N502" s="146" t="s">
        <v>1317</v>
      </c>
      <c r="O502" s="146" t="s">
        <v>1317</v>
      </c>
      <c r="P502" s="146" t="s">
        <v>1317</v>
      </c>
      <c r="Q502" s="146">
        <v>107.18819517279</v>
      </c>
      <c r="R502" s="146">
        <v>91.824088590000002</v>
      </c>
      <c r="S502" s="146">
        <v>445.37558550999904</v>
      </c>
    </row>
    <row r="503" spans="1:19" s="7" customFormat="1" ht="15" customHeight="1">
      <c r="A503" s="155">
        <v>497</v>
      </c>
      <c r="B503" s="127" t="s">
        <v>743</v>
      </c>
      <c r="C503" s="127" t="s">
        <v>1317</v>
      </c>
      <c r="D503" s="127" t="s">
        <v>1317</v>
      </c>
      <c r="E503" s="127" t="s">
        <v>1317</v>
      </c>
      <c r="F503" s="127" t="s">
        <v>1317</v>
      </c>
      <c r="G503" s="127" t="s">
        <v>1317</v>
      </c>
      <c r="H503" s="127" t="s">
        <v>1317</v>
      </c>
      <c r="I503" s="127" t="s">
        <v>1317</v>
      </c>
      <c r="J503" s="127" t="s">
        <v>1317</v>
      </c>
      <c r="K503" s="127">
        <v>43.72419936</v>
      </c>
      <c r="L503" s="127" t="s">
        <v>1317</v>
      </c>
      <c r="M503" s="127">
        <v>8.6248117400000002</v>
      </c>
      <c r="N503" s="127" t="s">
        <v>1317</v>
      </c>
      <c r="O503" s="127" t="s">
        <v>1317</v>
      </c>
      <c r="P503" s="127" t="s">
        <v>1317</v>
      </c>
      <c r="Q503" s="127">
        <v>390.34592822000002</v>
      </c>
      <c r="R503" s="127" t="s">
        <v>1317</v>
      </c>
      <c r="S503" s="127">
        <v>442.69493932</v>
      </c>
    </row>
    <row r="504" spans="1:19" ht="15" customHeight="1">
      <c r="A504" s="156">
        <v>498</v>
      </c>
      <c r="B504" s="146" t="s">
        <v>45</v>
      </c>
      <c r="C504" s="146" t="s">
        <v>1317</v>
      </c>
      <c r="D504" s="146" t="s">
        <v>1317</v>
      </c>
      <c r="E504" s="146" t="s">
        <v>1317</v>
      </c>
      <c r="F504" s="146" t="s">
        <v>1317</v>
      </c>
      <c r="G504" s="146" t="s">
        <v>1317</v>
      </c>
      <c r="H504" s="146" t="s">
        <v>1317</v>
      </c>
      <c r="I504" s="146" t="s">
        <v>1317</v>
      </c>
      <c r="J504" s="146" t="s">
        <v>1317</v>
      </c>
      <c r="K504" s="146">
        <v>440.52289038999999</v>
      </c>
      <c r="L504" s="146" t="s">
        <v>1317</v>
      </c>
      <c r="M504" s="146" t="s">
        <v>1317</v>
      </c>
      <c r="N504" s="146" t="s">
        <v>1317</v>
      </c>
      <c r="O504" s="146" t="s">
        <v>1317</v>
      </c>
      <c r="P504" s="146" t="s">
        <v>1317</v>
      </c>
      <c r="Q504" s="146" t="s">
        <v>1317</v>
      </c>
      <c r="R504" s="146" t="s">
        <v>1317</v>
      </c>
      <c r="S504" s="146">
        <v>440.52289038999999</v>
      </c>
    </row>
    <row r="505" spans="1:19" s="7" customFormat="1" ht="15" customHeight="1">
      <c r="A505" s="155">
        <v>499</v>
      </c>
      <c r="B505" s="127" t="s">
        <v>1077</v>
      </c>
      <c r="C505" s="127" t="s">
        <v>1317</v>
      </c>
      <c r="D505" s="127" t="s">
        <v>1317</v>
      </c>
      <c r="E505" s="127" t="s">
        <v>1317</v>
      </c>
      <c r="F505" s="127" t="s">
        <v>1317</v>
      </c>
      <c r="G505" s="127" t="s">
        <v>1317</v>
      </c>
      <c r="H505" s="127" t="s">
        <v>1317</v>
      </c>
      <c r="I505" s="127" t="s">
        <v>1317</v>
      </c>
      <c r="J505" s="127" t="s">
        <v>1317</v>
      </c>
      <c r="K505" s="127" t="s">
        <v>1317</v>
      </c>
      <c r="L505" s="127" t="s">
        <v>1317</v>
      </c>
      <c r="M505" s="127" t="s">
        <v>1317</v>
      </c>
      <c r="N505" s="127" t="s">
        <v>1317</v>
      </c>
      <c r="O505" s="127" t="s">
        <v>1317</v>
      </c>
      <c r="P505" s="127" t="s">
        <v>1317</v>
      </c>
      <c r="Q505" s="127">
        <v>413.14946149000002</v>
      </c>
      <c r="R505" s="127">
        <v>25.1231607</v>
      </c>
      <c r="S505" s="127">
        <v>438.27262218999999</v>
      </c>
    </row>
    <row r="506" spans="1:19" ht="15" customHeight="1">
      <c r="A506" s="156">
        <v>500</v>
      </c>
      <c r="B506" s="146" t="s">
        <v>370</v>
      </c>
      <c r="C506" s="146" t="s">
        <v>1317</v>
      </c>
      <c r="D506" s="146" t="s">
        <v>1317</v>
      </c>
      <c r="E506" s="146" t="s">
        <v>1317</v>
      </c>
      <c r="F506" s="146">
        <v>1.8126550800000001</v>
      </c>
      <c r="G506" s="146" t="s">
        <v>1317</v>
      </c>
      <c r="H506" s="146" t="s">
        <v>1317</v>
      </c>
      <c r="I506" s="146" t="s">
        <v>1317</v>
      </c>
      <c r="J506" s="146" t="s">
        <v>1317</v>
      </c>
      <c r="K506" s="146">
        <v>8.664104836448999</v>
      </c>
      <c r="L506" s="146">
        <v>1.7189486091100001</v>
      </c>
      <c r="M506" s="146">
        <v>425.48831728443804</v>
      </c>
      <c r="N506" s="146" t="s">
        <v>1317</v>
      </c>
      <c r="O506" s="146" t="s">
        <v>1317</v>
      </c>
      <c r="P506" s="146" t="s">
        <v>1317</v>
      </c>
      <c r="Q506" s="146" t="s">
        <v>1317</v>
      </c>
      <c r="R506" s="146" t="s">
        <v>1317</v>
      </c>
      <c r="S506" s="146">
        <v>437.68402580999702</v>
      </c>
    </row>
    <row r="507" spans="1:19" s="7" customFormat="1" ht="15" customHeight="1">
      <c r="A507" s="155">
        <v>501</v>
      </c>
      <c r="B507" s="127" t="s">
        <v>840</v>
      </c>
      <c r="C507" s="127" t="s">
        <v>1317</v>
      </c>
      <c r="D507" s="127" t="s">
        <v>1317</v>
      </c>
      <c r="E507" s="127" t="s">
        <v>1317</v>
      </c>
      <c r="F507" s="127" t="s">
        <v>1317</v>
      </c>
      <c r="G507" s="127" t="s">
        <v>1317</v>
      </c>
      <c r="H507" s="127" t="s">
        <v>1317</v>
      </c>
      <c r="I507" s="127" t="s">
        <v>1317</v>
      </c>
      <c r="J507" s="127" t="s">
        <v>1317</v>
      </c>
      <c r="K507" s="127" t="s">
        <v>1317</v>
      </c>
      <c r="L507" s="127" t="s">
        <v>1317</v>
      </c>
      <c r="M507" s="127" t="s">
        <v>1317</v>
      </c>
      <c r="N507" s="127" t="s">
        <v>1317</v>
      </c>
      <c r="O507" s="127" t="s">
        <v>1317</v>
      </c>
      <c r="P507" s="127" t="s">
        <v>1317</v>
      </c>
      <c r="Q507" s="127" t="s">
        <v>1317</v>
      </c>
      <c r="R507" s="127">
        <v>434.00853998000002</v>
      </c>
      <c r="S507" s="127">
        <v>434.00853998000002</v>
      </c>
    </row>
    <row r="508" spans="1:19" ht="15" customHeight="1">
      <c r="A508" s="156">
        <v>502</v>
      </c>
      <c r="B508" s="146" t="s">
        <v>1169</v>
      </c>
      <c r="C508" s="146" t="s">
        <v>1317</v>
      </c>
      <c r="D508" s="146" t="s">
        <v>1317</v>
      </c>
      <c r="E508" s="146" t="s">
        <v>1317</v>
      </c>
      <c r="F508" s="146" t="s">
        <v>1317</v>
      </c>
      <c r="G508" s="146" t="s">
        <v>1317</v>
      </c>
      <c r="H508" s="146" t="s">
        <v>1317</v>
      </c>
      <c r="I508" s="146" t="s">
        <v>1317</v>
      </c>
      <c r="J508" s="146" t="s">
        <v>1317</v>
      </c>
      <c r="K508" s="146" t="s">
        <v>1317</v>
      </c>
      <c r="L508" s="146" t="s">
        <v>1317</v>
      </c>
      <c r="M508" s="146">
        <v>57.970467485758995</v>
      </c>
      <c r="N508" s="146" t="s">
        <v>1317</v>
      </c>
      <c r="O508" s="146" t="s">
        <v>1317</v>
      </c>
      <c r="P508" s="146" t="s">
        <v>1317</v>
      </c>
      <c r="Q508" s="146">
        <v>367.15144708424003</v>
      </c>
      <c r="R508" s="146" t="s">
        <v>1317</v>
      </c>
      <c r="S508" s="146">
        <v>425.12191456999903</v>
      </c>
    </row>
    <row r="509" spans="1:19" s="7" customFormat="1" ht="15" customHeight="1">
      <c r="A509" s="155">
        <v>503</v>
      </c>
      <c r="B509" s="127" t="s">
        <v>475</v>
      </c>
      <c r="C509" s="127" t="s">
        <v>1317</v>
      </c>
      <c r="D509" s="127" t="s">
        <v>1317</v>
      </c>
      <c r="E509" s="127" t="s">
        <v>1317</v>
      </c>
      <c r="F509" s="127" t="s">
        <v>1317</v>
      </c>
      <c r="G509" s="127" t="s">
        <v>1317</v>
      </c>
      <c r="H509" s="127" t="s">
        <v>1317</v>
      </c>
      <c r="I509" s="127" t="s">
        <v>1317</v>
      </c>
      <c r="J509" s="127" t="s">
        <v>1317</v>
      </c>
      <c r="K509" s="127">
        <v>425.03442099</v>
      </c>
      <c r="L509" s="127" t="s">
        <v>1317</v>
      </c>
      <c r="M509" s="127" t="s">
        <v>1317</v>
      </c>
      <c r="N509" s="127" t="s">
        <v>1317</v>
      </c>
      <c r="O509" s="127" t="s">
        <v>1317</v>
      </c>
      <c r="P509" s="127" t="s">
        <v>1317</v>
      </c>
      <c r="Q509" s="127" t="s">
        <v>1317</v>
      </c>
      <c r="R509" s="127" t="s">
        <v>1317</v>
      </c>
      <c r="S509" s="127">
        <v>425.03442099</v>
      </c>
    </row>
    <row r="510" spans="1:19" ht="15" customHeight="1">
      <c r="A510" s="156">
        <v>504</v>
      </c>
      <c r="B510" s="146" t="s">
        <v>1143</v>
      </c>
      <c r="C510" s="146" t="s">
        <v>1317</v>
      </c>
      <c r="D510" s="146" t="s">
        <v>1317</v>
      </c>
      <c r="E510" s="146" t="s">
        <v>1317</v>
      </c>
      <c r="F510" s="146" t="s">
        <v>1317</v>
      </c>
      <c r="G510" s="146" t="s">
        <v>1317</v>
      </c>
      <c r="H510" s="146" t="s">
        <v>1317</v>
      </c>
      <c r="I510" s="146">
        <v>0.13374828001700001</v>
      </c>
      <c r="J510" s="146" t="s">
        <v>1317</v>
      </c>
      <c r="K510" s="146">
        <v>277.85943837288801</v>
      </c>
      <c r="L510" s="146" t="s">
        <v>1317</v>
      </c>
      <c r="M510" s="146" t="s">
        <v>1317</v>
      </c>
      <c r="N510" s="146" t="s">
        <v>1317</v>
      </c>
      <c r="O510" s="146" t="s">
        <v>1317</v>
      </c>
      <c r="P510" s="146" t="s">
        <v>1317</v>
      </c>
      <c r="Q510" s="146">
        <v>143.12664361709301</v>
      </c>
      <c r="R510" s="146" t="s">
        <v>1317</v>
      </c>
      <c r="S510" s="146">
        <v>421.11983026999803</v>
      </c>
    </row>
    <row r="511" spans="1:19" s="7" customFormat="1" ht="15" customHeight="1">
      <c r="A511" s="155">
        <v>505</v>
      </c>
      <c r="B511" s="127" t="s">
        <v>180</v>
      </c>
      <c r="C511" s="127" t="s">
        <v>1317</v>
      </c>
      <c r="D511" s="127" t="s">
        <v>1317</v>
      </c>
      <c r="E511" s="127" t="s">
        <v>1317</v>
      </c>
      <c r="F511" s="127" t="s">
        <v>1317</v>
      </c>
      <c r="G511" s="127" t="s">
        <v>1317</v>
      </c>
      <c r="H511" s="127" t="s">
        <v>1317</v>
      </c>
      <c r="I511" s="127">
        <v>15.954294371201</v>
      </c>
      <c r="J511" s="127" t="s">
        <v>1317</v>
      </c>
      <c r="K511" s="127">
        <v>47.360894011945</v>
      </c>
      <c r="L511" s="127" t="s">
        <v>1317</v>
      </c>
      <c r="M511" s="127">
        <v>3.0302041766780001</v>
      </c>
      <c r="N511" s="127" t="s">
        <v>1317</v>
      </c>
      <c r="O511" s="127">
        <v>2.3936392688600003</v>
      </c>
      <c r="P511" s="127">
        <v>119.17753676099201</v>
      </c>
      <c r="Q511" s="127">
        <v>101.11054407581099</v>
      </c>
      <c r="R511" s="127">
        <v>131.13426233451</v>
      </c>
      <c r="S511" s="127">
        <v>420.16137499999707</v>
      </c>
    </row>
    <row r="512" spans="1:19" ht="15" customHeight="1">
      <c r="A512" s="156">
        <v>506</v>
      </c>
      <c r="B512" s="146" t="s">
        <v>200</v>
      </c>
      <c r="C512" s="146" t="s">
        <v>1317</v>
      </c>
      <c r="D512" s="146" t="s">
        <v>1317</v>
      </c>
      <c r="E512" s="146" t="s">
        <v>1317</v>
      </c>
      <c r="F512" s="146" t="s">
        <v>1317</v>
      </c>
      <c r="G512" s="146" t="s">
        <v>1317</v>
      </c>
      <c r="H512" s="146" t="s">
        <v>1317</v>
      </c>
      <c r="I512" s="146" t="s">
        <v>1317</v>
      </c>
      <c r="J512" s="146" t="s">
        <v>1317</v>
      </c>
      <c r="K512" s="146" t="s">
        <v>1317</v>
      </c>
      <c r="L512" s="146" t="s">
        <v>1317</v>
      </c>
      <c r="M512" s="146" t="s">
        <v>1317</v>
      </c>
      <c r="N512" s="146" t="s">
        <v>1317</v>
      </c>
      <c r="O512" s="146" t="s">
        <v>1317</v>
      </c>
      <c r="P512" s="146">
        <v>208.40500852000002</v>
      </c>
      <c r="Q512" s="146">
        <v>208.36238069999999</v>
      </c>
      <c r="R512" s="146" t="s">
        <v>1317</v>
      </c>
      <c r="S512" s="146">
        <v>416.76738922000004</v>
      </c>
    </row>
    <row r="513" spans="1:19" s="7" customFormat="1" ht="15" customHeight="1">
      <c r="A513" s="155">
        <v>507</v>
      </c>
      <c r="B513" s="127" t="s">
        <v>862</v>
      </c>
      <c r="C513" s="127" t="s">
        <v>1317</v>
      </c>
      <c r="D513" s="127" t="s">
        <v>1317</v>
      </c>
      <c r="E513" s="127" t="s">
        <v>1317</v>
      </c>
      <c r="F513" s="127" t="s">
        <v>1317</v>
      </c>
      <c r="G513" s="127" t="s">
        <v>1317</v>
      </c>
      <c r="H513" s="127" t="s">
        <v>1317</v>
      </c>
      <c r="I513" s="127">
        <v>72.900454359999998</v>
      </c>
      <c r="J513" s="127" t="s">
        <v>1317</v>
      </c>
      <c r="K513" s="127" t="s">
        <v>1317</v>
      </c>
      <c r="L513" s="127">
        <v>17.182235219999999</v>
      </c>
      <c r="M513" s="127" t="s">
        <v>1317</v>
      </c>
      <c r="N513" s="127" t="s">
        <v>1317</v>
      </c>
      <c r="O513" s="127" t="s">
        <v>1317</v>
      </c>
      <c r="P513" s="127" t="s">
        <v>1317</v>
      </c>
      <c r="Q513" s="127">
        <v>325.29374108999997</v>
      </c>
      <c r="R513" s="127" t="s">
        <v>1317</v>
      </c>
      <c r="S513" s="127">
        <v>415.37643066999999</v>
      </c>
    </row>
    <row r="514" spans="1:19" ht="15" customHeight="1">
      <c r="A514" s="156">
        <v>508</v>
      </c>
      <c r="B514" s="146" t="s">
        <v>850</v>
      </c>
      <c r="C514" s="146" t="s">
        <v>1317</v>
      </c>
      <c r="D514" s="146" t="s">
        <v>1317</v>
      </c>
      <c r="E514" s="146" t="s">
        <v>1317</v>
      </c>
      <c r="F514" s="146" t="s">
        <v>1317</v>
      </c>
      <c r="G514" s="146" t="s">
        <v>1317</v>
      </c>
      <c r="H514" s="146" t="s">
        <v>1317</v>
      </c>
      <c r="I514" s="146" t="s">
        <v>1317</v>
      </c>
      <c r="J514" s="146" t="s">
        <v>1317</v>
      </c>
      <c r="K514" s="146" t="s">
        <v>1317</v>
      </c>
      <c r="L514" s="146" t="s">
        <v>1317</v>
      </c>
      <c r="M514" s="146" t="s">
        <v>1317</v>
      </c>
      <c r="N514" s="146" t="s">
        <v>1317</v>
      </c>
      <c r="O514" s="146" t="s">
        <v>1317</v>
      </c>
      <c r="P514" s="146">
        <v>414.44636226</v>
      </c>
      <c r="Q514" s="146" t="s">
        <v>1317</v>
      </c>
      <c r="R514" s="146" t="s">
        <v>1317</v>
      </c>
      <c r="S514" s="146">
        <v>414.44636226</v>
      </c>
    </row>
    <row r="515" spans="1:19" s="7" customFormat="1" ht="15" customHeight="1">
      <c r="A515" s="155">
        <v>509</v>
      </c>
      <c r="B515" s="127" t="s">
        <v>40</v>
      </c>
      <c r="C515" s="127" t="s">
        <v>1317</v>
      </c>
      <c r="D515" s="127" t="s">
        <v>1317</v>
      </c>
      <c r="E515" s="127" t="s">
        <v>1317</v>
      </c>
      <c r="F515" s="127">
        <v>77.050312680000005</v>
      </c>
      <c r="G515" s="127">
        <v>113.79469978824501</v>
      </c>
      <c r="H515" s="127" t="s">
        <v>1317</v>
      </c>
      <c r="I515" s="127" t="s">
        <v>1317</v>
      </c>
      <c r="J515" s="127" t="s">
        <v>1317</v>
      </c>
      <c r="K515" s="127">
        <v>0.27903001590800003</v>
      </c>
      <c r="L515" s="127" t="s">
        <v>1317</v>
      </c>
      <c r="M515" s="127">
        <v>6.3597897555700005</v>
      </c>
      <c r="N515" s="127">
        <v>46.420909542829001</v>
      </c>
      <c r="O515" s="127" t="s">
        <v>1317</v>
      </c>
      <c r="P515" s="127" t="s">
        <v>1317</v>
      </c>
      <c r="Q515" s="127">
        <v>167.382199727444</v>
      </c>
      <c r="R515" s="127" t="s">
        <v>1317</v>
      </c>
      <c r="S515" s="127">
        <v>411.28694150999604</v>
      </c>
    </row>
    <row r="516" spans="1:19" ht="15" customHeight="1">
      <c r="A516" s="156">
        <v>510</v>
      </c>
      <c r="B516" s="146" t="s">
        <v>1084</v>
      </c>
      <c r="C516" s="146" t="s">
        <v>1317</v>
      </c>
      <c r="D516" s="146" t="s">
        <v>1317</v>
      </c>
      <c r="E516" s="146" t="s">
        <v>1317</v>
      </c>
      <c r="F516" s="146" t="s">
        <v>1317</v>
      </c>
      <c r="G516" s="146" t="s">
        <v>1317</v>
      </c>
      <c r="H516" s="146" t="s">
        <v>1317</v>
      </c>
      <c r="I516" s="146">
        <v>6.2895481189999998E-3</v>
      </c>
      <c r="J516" s="146">
        <v>1.5776721200000001</v>
      </c>
      <c r="K516" s="146">
        <v>10.002810586360001</v>
      </c>
      <c r="L516" s="146">
        <v>17.800969075558001</v>
      </c>
      <c r="M516" s="146">
        <v>1.850640648081</v>
      </c>
      <c r="N516" s="146" t="s">
        <v>1317</v>
      </c>
      <c r="O516" s="146" t="s">
        <v>1317</v>
      </c>
      <c r="P516" s="146">
        <v>0.58763951999999997</v>
      </c>
      <c r="Q516" s="146">
        <v>366.08403051623998</v>
      </c>
      <c r="R516" s="146">
        <v>7.2967338256390004</v>
      </c>
      <c r="S516" s="146">
        <v>405.206785839997</v>
      </c>
    </row>
    <row r="517" spans="1:19" s="7" customFormat="1" ht="15" customHeight="1">
      <c r="A517" s="155">
        <v>511</v>
      </c>
      <c r="B517" s="127" t="s">
        <v>1174</v>
      </c>
      <c r="C517" s="127" t="s">
        <v>1317</v>
      </c>
      <c r="D517" s="127" t="s">
        <v>1317</v>
      </c>
      <c r="E517" s="127" t="s">
        <v>1317</v>
      </c>
      <c r="F517" s="127" t="s">
        <v>1317</v>
      </c>
      <c r="G517" s="127" t="s">
        <v>1317</v>
      </c>
      <c r="H517" s="127" t="s">
        <v>1317</v>
      </c>
      <c r="I517" s="127">
        <v>201.01829792866201</v>
      </c>
      <c r="J517" s="127" t="s">
        <v>1317</v>
      </c>
      <c r="K517" s="127">
        <v>9.2342121400000003</v>
      </c>
      <c r="L517" s="127">
        <v>29.477015782244997</v>
      </c>
      <c r="M517" s="127">
        <v>11.538211209226999</v>
      </c>
      <c r="N517" s="127">
        <v>13.38648411</v>
      </c>
      <c r="O517" s="127" t="s">
        <v>1317</v>
      </c>
      <c r="P517" s="127">
        <v>2.093181019313</v>
      </c>
      <c r="Q517" s="127">
        <v>116.699407255674</v>
      </c>
      <c r="R517" s="127">
        <v>16.202571844876001</v>
      </c>
      <c r="S517" s="127">
        <v>399.64938128999705</v>
      </c>
    </row>
    <row r="518" spans="1:19" ht="15" customHeight="1">
      <c r="A518" s="156">
        <v>512</v>
      </c>
      <c r="B518" s="146" t="s">
        <v>996</v>
      </c>
      <c r="C518" s="146" t="s">
        <v>1317</v>
      </c>
      <c r="D518" s="146" t="s">
        <v>1317</v>
      </c>
      <c r="E518" s="146" t="s">
        <v>1317</v>
      </c>
      <c r="F518" s="146" t="s">
        <v>1317</v>
      </c>
      <c r="G518" s="146" t="s">
        <v>1317</v>
      </c>
      <c r="H518" s="146" t="s">
        <v>1317</v>
      </c>
      <c r="I518" s="146" t="s">
        <v>1317</v>
      </c>
      <c r="J518" s="146" t="s">
        <v>1317</v>
      </c>
      <c r="K518" s="146" t="s">
        <v>1317</v>
      </c>
      <c r="L518" s="146" t="s">
        <v>1317</v>
      </c>
      <c r="M518" s="146" t="s">
        <v>1317</v>
      </c>
      <c r="N518" s="146" t="s">
        <v>1317</v>
      </c>
      <c r="O518" s="146" t="s">
        <v>1317</v>
      </c>
      <c r="P518" s="146" t="s">
        <v>1317</v>
      </c>
      <c r="Q518" s="146" t="s">
        <v>1317</v>
      </c>
      <c r="R518" s="146">
        <v>398.69585752</v>
      </c>
      <c r="S518" s="146">
        <v>398.69585752</v>
      </c>
    </row>
    <row r="519" spans="1:19" s="7" customFormat="1" ht="15" customHeight="1">
      <c r="A519" s="155">
        <v>513</v>
      </c>
      <c r="B519" s="127" t="s">
        <v>825</v>
      </c>
      <c r="C519" s="127" t="s">
        <v>1317</v>
      </c>
      <c r="D519" s="127" t="s">
        <v>1317</v>
      </c>
      <c r="E519" s="127" t="s">
        <v>1317</v>
      </c>
      <c r="F519" s="127" t="s">
        <v>1317</v>
      </c>
      <c r="G519" s="127" t="s">
        <v>1317</v>
      </c>
      <c r="H519" s="127" t="s">
        <v>1317</v>
      </c>
      <c r="I519" s="127" t="s">
        <v>1317</v>
      </c>
      <c r="J519" s="127" t="s">
        <v>1317</v>
      </c>
      <c r="K519" s="127">
        <v>16.387873920000001</v>
      </c>
      <c r="L519" s="127" t="s">
        <v>1317</v>
      </c>
      <c r="M519" s="127" t="s">
        <v>1317</v>
      </c>
      <c r="N519" s="127">
        <v>346.98465618931505</v>
      </c>
      <c r="O519" s="127" t="s">
        <v>1317</v>
      </c>
      <c r="P519" s="127" t="s">
        <v>1317</v>
      </c>
      <c r="Q519" s="127" t="s">
        <v>1317</v>
      </c>
      <c r="R519" s="127">
        <v>34.810243040684</v>
      </c>
      <c r="S519" s="127">
        <v>398.18277314999904</v>
      </c>
    </row>
    <row r="520" spans="1:19" ht="15" customHeight="1">
      <c r="A520" s="156">
        <v>514</v>
      </c>
      <c r="B520" s="146" t="s">
        <v>539</v>
      </c>
      <c r="C520" s="146" t="s">
        <v>1317</v>
      </c>
      <c r="D520" s="146" t="s">
        <v>1317</v>
      </c>
      <c r="E520" s="146" t="s">
        <v>1317</v>
      </c>
      <c r="F520" s="146" t="s">
        <v>1317</v>
      </c>
      <c r="G520" s="146" t="s">
        <v>1317</v>
      </c>
      <c r="H520" s="146" t="s">
        <v>1317</v>
      </c>
      <c r="I520" s="146" t="s">
        <v>1317</v>
      </c>
      <c r="J520" s="146" t="s">
        <v>1317</v>
      </c>
      <c r="K520" s="146">
        <v>298.21600933999997</v>
      </c>
      <c r="L520" s="146">
        <v>73.335951342984998</v>
      </c>
      <c r="M520" s="146" t="s">
        <v>1317</v>
      </c>
      <c r="N520" s="146" t="s">
        <v>1317</v>
      </c>
      <c r="O520" s="146" t="s">
        <v>1317</v>
      </c>
      <c r="P520" s="146" t="s">
        <v>1317</v>
      </c>
      <c r="Q520" s="146">
        <v>24.171132417014</v>
      </c>
      <c r="R520" s="146" t="s">
        <v>1317</v>
      </c>
      <c r="S520" s="146">
        <v>395.72309309999895</v>
      </c>
    </row>
    <row r="521" spans="1:19" s="7" customFormat="1" ht="15" customHeight="1">
      <c r="A521" s="155">
        <v>515</v>
      </c>
      <c r="B521" s="127" t="s">
        <v>10</v>
      </c>
      <c r="C521" s="127" t="s">
        <v>1317</v>
      </c>
      <c r="D521" s="127" t="s">
        <v>1317</v>
      </c>
      <c r="E521" s="127" t="s">
        <v>1317</v>
      </c>
      <c r="F521" s="127" t="s">
        <v>1317</v>
      </c>
      <c r="G521" s="127" t="s">
        <v>1317</v>
      </c>
      <c r="H521" s="127" t="s">
        <v>1317</v>
      </c>
      <c r="I521" s="127">
        <v>4.5451854665809996</v>
      </c>
      <c r="J521" s="127" t="s">
        <v>1317</v>
      </c>
      <c r="K521" s="127">
        <v>108.035382981609</v>
      </c>
      <c r="L521" s="127">
        <v>5.3752458712199997</v>
      </c>
      <c r="M521" s="127" t="s">
        <v>1317</v>
      </c>
      <c r="N521" s="127">
        <v>211.14789584993602</v>
      </c>
      <c r="O521" s="127" t="s">
        <v>1317</v>
      </c>
      <c r="P521" s="127">
        <v>0.282107889778</v>
      </c>
      <c r="Q521" s="127">
        <v>15.010493490490999</v>
      </c>
      <c r="R521" s="127">
        <v>50.837526690380997</v>
      </c>
      <c r="S521" s="127">
        <v>395.23383823999598</v>
      </c>
    </row>
    <row r="522" spans="1:19" ht="15" customHeight="1">
      <c r="A522" s="156">
        <v>516</v>
      </c>
      <c r="B522" s="146" t="s">
        <v>1113</v>
      </c>
      <c r="C522" s="146" t="s">
        <v>1317</v>
      </c>
      <c r="D522" s="146" t="s">
        <v>1317</v>
      </c>
      <c r="E522" s="146" t="s">
        <v>1317</v>
      </c>
      <c r="F522" s="146" t="s">
        <v>1317</v>
      </c>
      <c r="G522" s="146">
        <v>8.3549105337440004</v>
      </c>
      <c r="H522" s="146" t="s">
        <v>1317</v>
      </c>
      <c r="I522" s="146">
        <v>359.507737546209</v>
      </c>
      <c r="J522" s="146" t="s">
        <v>1317</v>
      </c>
      <c r="K522" s="146" t="s">
        <v>1317</v>
      </c>
      <c r="L522" s="146" t="s">
        <v>1317</v>
      </c>
      <c r="M522" s="146" t="s">
        <v>1317</v>
      </c>
      <c r="N522" s="146" t="s">
        <v>1317</v>
      </c>
      <c r="O522" s="146" t="s">
        <v>1317</v>
      </c>
      <c r="P522" s="146" t="s">
        <v>1317</v>
      </c>
      <c r="Q522" s="146">
        <v>22.411008210044997</v>
      </c>
      <c r="R522" s="146" t="s">
        <v>1317</v>
      </c>
      <c r="S522" s="146">
        <v>390.27365628999797</v>
      </c>
    </row>
    <row r="523" spans="1:19" s="7" customFormat="1" ht="15" customHeight="1">
      <c r="A523" s="155">
        <v>517</v>
      </c>
      <c r="B523" s="127" t="s">
        <v>789</v>
      </c>
      <c r="C523" s="127" t="s">
        <v>1317</v>
      </c>
      <c r="D523" s="127" t="s">
        <v>1317</v>
      </c>
      <c r="E523" s="127" t="s">
        <v>1317</v>
      </c>
      <c r="F523" s="127" t="s">
        <v>1317</v>
      </c>
      <c r="G523" s="127" t="s">
        <v>1317</v>
      </c>
      <c r="H523" s="127" t="s">
        <v>1317</v>
      </c>
      <c r="I523" s="127">
        <v>80.155466651390995</v>
      </c>
      <c r="J523" s="127">
        <v>1.0007228770809999</v>
      </c>
      <c r="K523" s="127">
        <v>213.01906571555401</v>
      </c>
      <c r="L523" s="127" t="s">
        <v>1317</v>
      </c>
      <c r="M523" s="127" t="s">
        <v>1317</v>
      </c>
      <c r="N523" s="127" t="s">
        <v>1317</v>
      </c>
      <c r="O523" s="127" t="s">
        <v>1317</v>
      </c>
      <c r="P523" s="127" t="s">
        <v>1317</v>
      </c>
      <c r="Q523" s="127">
        <v>92.915579325972004</v>
      </c>
      <c r="R523" s="127" t="s">
        <v>1317</v>
      </c>
      <c r="S523" s="127">
        <v>387.09083456999804</v>
      </c>
    </row>
    <row r="524" spans="1:19" ht="15" customHeight="1">
      <c r="A524" s="156">
        <v>518</v>
      </c>
      <c r="B524" s="146" t="s">
        <v>257</v>
      </c>
      <c r="C524" s="146" t="s">
        <v>1317</v>
      </c>
      <c r="D524" s="146" t="s">
        <v>1317</v>
      </c>
      <c r="E524" s="146" t="s">
        <v>1317</v>
      </c>
      <c r="F524" s="146" t="s">
        <v>1317</v>
      </c>
      <c r="G524" s="146" t="s">
        <v>1317</v>
      </c>
      <c r="H524" s="146" t="s">
        <v>1317</v>
      </c>
      <c r="I524" s="146">
        <v>1.010113E-2</v>
      </c>
      <c r="J524" s="146">
        <v>2.2387807899999999</v>
      </c>
      <c r="K524" s="146">
        <v>337.56643013999997</v>
      </c>
      <c r="L524" s="146">
        <v>6.4690373899999996</v>
      </c>
      <c r="M524" s="146">
        <v>9.9193396699999994</v>
      </c>
      <c r="N524" s="146">
        <v>21.685545329999997</v>
      </c>
      <c r="O524" s="146" t="s">
        <v>1317</v>
      </c>
      <c r="P524" s="146" t="s">
        <v>1317</v>
      </c>
      <c r="Q524" s="146">
        <v>7.1080619699999996</v>
      </c>
      <c r="R524" s="146" t="s">
        <v>1317</v>
      </c>
      <c r="S524" s="146">
        <v>384.99729641999988</v>
      </c>
    </row>
    <row r="525" spans="1:19" s="7" customFormat="1" ht="15" customHeight="1">
      <c r="A525" s="155">
        <v>519</v>
      </c>
      <c r="B525" s="127" t="s">
        <v>1167</v>
      </c>
      <c r="C525" s="127" t="s">
        <v>1317</v>
      </c>
      <c r="D525" s="127" t="s">
        <v>1317</v>
      </c>
      <c r="E525" s="127" t="s">
        <v>1317</v>
      </c>
      <c r="F525" s="127" t="s">
        <v>1317</v>
      </c>
      <c r="G525" s="127" t="s">
        <v>1317</v>
      </c>
      <c r="H525" s="127" t="s">
        <v>1317</v>
      </c>
      <c r="I525" s="127">
        <v>158.49152681407202</v>
      </c>
      <c r="J525" s="127" t="s">
        <v>1317</v>
      </c>
      <c r="K525" s="127">
        <v>45.851058094809005</v>
      </c>
      <c r="L525" s="127">
        <v>44.979079312143995</v>
      </c>
      <c r="M525" s="127">
        <v>70.689801980371001</v>
      </c>
      <c r="N525" s="127">
        <v>24.289324924081001</v>
      </c>
      <c r="O525" s="127" t="s">
        <v>1317</v>
      </c>
      <c r="P525" s="127">
        <v>0.307034348899</v>
      </c>
      <c r="Q525" s="127">
        <v>34.394781719824998</v>
      </c>
      <c r="R525" s="127">
        <v>0.74752400578899991</v>
      </c>
      <c r="S525" s="127">
        <v>379.75013119998994</v>
      </c>
    </row>
    <row r="526" spans="1:19" ht="15" customHeight="1">
      <c r="A526" s="156">
        <v>520</v>
      </c>
      <c r="B526" s="146" t="s">
        <v>1148</v>
      </c>
      <c r="C526" s="146" t="s">
        <v>1317</v>
      </c>
      <c r="D526" s="146" t="s">
        <v>1317</v>
      </c>
      <c r="E526" s="146" t="s">
        <v>1317</v>
      </c>
      <c r="F526" s="146" t="s">
        <v>1317</v>
      </c>
      <c r="G526" s="146" t="s">
        <v>1317</v>
      </c>
      <c r="H526" s="146" t="s">
        <v>1317</v>
      </c>
      <c r="I526" s="146" t="s">
        <v>1317</v>
      </c>
      <c r="J526" s="146" t="s">
        <v>1317</v>
      </c>
      <c r="K526" s="146" t="s">
        <v>1317</v>
      </c>
      <c r="L526" s="146" t="s">
        <v>1317</v>
      </c>
      <c r="M526" s="146" t="s">
        <v>1317</v>
      </c>
      <c r="N526" s="146" t="s">
        <v>1317</v>
      </c>
      <c r="O526" s="146" t="s">
        <v>1317</v>
      </c>
      <c r="P526" s="146" t="s">
        <v>1317</v>
      </c>
      <c r="Q526" s="146">
        <v>378.39220516</v>
      </c>
      <c r="R526" s="146" t="s">
        <v>1317</v>
      </c>
      <c r="S526" s="146">
        <v>378.39220516</v>
      </c>
    </row>
    <row r="527" spans="1:19" s="7" customFormat="1" ht="15" customHeight="1">
      <c r="A527" s="155">
        <v>521</v>
      </c>
      <c r="B527" s="127" t="s">
        <v>439</v>
      </c>
      <c r="C527" s="127" t="s">
        <v>1317</v>
      </c>
      <c r="D527" s="127" t="s">
        <v>1317</v>
      </c>
      <c r="E527" s="127" t="s">
        <v>1317</v>
      </c>
      <c r="F527" s="127" t="s">
        <v>1317</v>
      </c>
      <c r="G527" s="127">
        <v>2.9500381</v>
      </c>
      <c r="H527" s="127" t="s">
        <v>1317</v>
      </c>
      <c r="I527" s="127">
        <v>1.7633324313800001</v>
      </c>
      <c r="J527" s="127" t="s">
        <v>1317</v>
      </c>
      <c r="K527" s="127">
        <v>85.154046358547006</v>
      </c>
      <c r="L527" s="127">
        <v>1.17616593746</v>
      </c>
      <c r="M527" s="127">
        <v>2.81580971E-3</v>
      </c>
      <c r="N527" s="127">
        <v>79.409108333136999</v>
      </c>
      <c r="O527" s="127" t="s">
        <v>1317</v>
      </c>
      <c r="P527" s="127">
        <v>3.4946826290500002</v>
      </c>
      <c r="Q527" s="127">
        <v>202.544524662963</v>
      </c>
      <c r="R527" s="127">
        <v>1.74728070882</v>
      </c>
      <c r="S527" s="127">
        <v>378.24199497106702</v>
      </c>
    </row>
    <row r="528" spans="1:19" ht="15" customHeight="1">
      <c r="A528" s="156">
        <v>522</v>
      </c>
      <c r="B528" s="146" t="s">
        <v>801</v>
      </c>
      <c r="C528" s="146" t="s">
        <v>1317</v>
      </c>
      <c r="D528" s="146" t="s">
        <v>1317</v>
      </c>
      <c r="E528" s="146" t="s">
        <v>1317</v>
      </c>
      <c r="F528" s="146" t="s">
        <v>1317</v>
      </c>
      <c r="G528" s="146">
        <v>1.02413699632</v>
      </c>
      <c r="H528" s="146" t="s">
        <v>1317</v>
      </c>
      <c r="I528" s="146">
        <v>101.11107951757</v>
      </c>
      <c r="J528" s="146" t="s">
        <v>1317</v>
      </c>
      <c r="K528" s="146">
        <v>42.342222623779996</v>
      </c>
      <c r="L528" s="146" t="s">
        <v>1317</v>
      </c>
      <c r="M528" s="146" t="s">
        <v>1317</v>
      </c>
      <c r="N528" s="146">
        <v>225.72529281905003</v>
      </c>
      <c r="O528" s="146" t="s">
        <v>1317</v>
      </c>
      <c r="P528" s="146">
        <v>2.8628983699999999</v>
      </c>
      <c r="Q528" s="146">
        <v>1.9933279932800001</v>
      </c>
      <c r="R528" s="146" t="s">
        <v>1317</v>
      </c>
      <c r="S528" s="146">
        <v>375.05895831999999</v>
      </c>
    </row>
    <row r="529" spans="1:19" s="7" customFormat="1" ht="15" customHeight="1">
      <c r="A529" s="155">
        <v>523</v>
      </c>
      <c r="B529" s="127" t="s">
        <v>879</v>
      </c>
      <c r="C529" s="127" t="s">
        <v>1317</v>
      </c>
      <c r="D529" s="127" t="s">
        <v>1317</v>
      </c>
      <c r="E529" s="127" t="s">
        <v>1317</v>
      </c>
      <c r="F529" s="127" t="s">
        <v>1317</v>
      </c>
      <c r="G529" s="127" t="s">
        <v>1317</v>
      </c>
      <c r="H529" s="127" t="s">
        <v>1317</v>
      </c>
      <c r="I529" s="127">
        <v>21.581157863056998</v>
      </c>
      <c r="J529" s="127" t="s">
        <v>1317</v>
      </c>
      <c r="K529" s="127">
        <v>18.396159031309999</v>
      </c>
      <c r="L529" s="127">
        <v>1.00584786</v>
      </c>
      <c r="M529" s="127" t="s">
        <v>1317</v>
      </c>
      <c r="N529" s="127">
        <v>1.1840270400000001</v>
      </c>
      <c r="O529" s="127">
        <v>227.33189742563201</v>
      </c>
      <c r="P529" s="127" t="s">
        <v>1317</v>
      </c>
      <c r="Q529" s="127">
        <v>9.8484558499999988</v>
      </c>
      <c r="R529" s="127">
        <v>95.401149129999993</v>
      </c>
      <c r="S529" s="127">
        <v>374.74869419999902</v>
      </c>
    </row>
    <row r="530" spans="1:19" ht="15" customHeight="1">
      <c r="A530" s="156">
        <v>524</v>
      </c>
      <c r="B530" s="146" t="s">
        <v>735</v>
      </c>
      <c r="C530" s="146" t="s">
        <v>1317</v>
      </c>
      <c r="D530" s="146" t="s">
        <v>1317</v>
      </c>
      <c r="E530" s="146" t="s">
        <v>1317</v>
      </c>
      <c r="F530" s="146" t="s">
        <v>1317</v>
      </c>
      <c r="G530" s="146" t="s">
        <v>1317</v>
      </c>
      <c r="H530" s="146" t="s">
        <v>1317</v>
      </c>
      <c r="I530" s="146">
        <v>14.12769905</v>
      </c>
      <c r="J530" s="146" t="s">
        <v>1317</v>
      </c>
      <c r="K530" s="146">
        <v>329.14012313000001</v>
      </c>
      <c r="L530" s="146">
        <v>10.490986265599</v>
      </c>
      <c r="M530" s="146">
        <v>1.1250498006</v>
      </c>
      <c r="N530" s="146">
        <v>9.1444286600000009</v>
      </c>
      <c r="O530" s="146" t="s">
        <v>1317</v>
      </c>
      <c r="P530" s="146" t="s">
        <v>1317</v>
      </c>
      <c r="Q530" s="146">
        <v>9.9919343937989993</v>
      </c>
      <c r="R530" s="146" t="s">
        <v>1317</v>
      </c>
      <c r="S530" s="146">
        <v>374.02022129999801</v>
      </c>
    </row>
    <row r="531" spans="1:19" s="7" customFormat="1" ht="15" customHeight="1">
      <c r="A531" s="155">
        <v>525</v>
      </c>
      <c r="B531" s="127" t="s">
        <v>581</v>
      </c>
      <c r="C531" s="127" t="s">
        <v>1317</v>
      </c>
      <c r="D531" s="127" t="s">
        <v>1317</v>
      </c>
      <c r="E531" s="127" t="s">
        <v>1317</v>
      </c>
      <c r="F531" s="127" t="s">
        <v>1317</v>
      </c>
      <c r="G531" s="127">
        <v>4.7356123099999996</v>
      </c>
      <c r="H531" s="127" t="s">
        <v>1317</v>
      </c>
      <c r="I531" s="127">
        <v>0.53560520803</v>
      </c>
      <c r="J531" s="127" t="s">
        <v>1317</v>
      </c>
      <c r="K531" s="127">
        <v>263.80693629313299</v>
      </c>
      <c r="L531" s="127">
        <v>0.76657515641000007</v>
      </c>
      <c r="M531" s="127">
        <v>0.27833875429999999</v>
      </c>
      <c r="N531" s="127">
        <v>73.025513639425995</v>
      </c>
      <c r="O531" s="127" t="s">
        <v>1317</v>
      </c>
      <c r="P531" s="127" t="s">
        <v>1317</v>
      </c>
      <c r="Q531" s="127" t="s">
        <v>1317</v>
      </c>
      <c r="R531" s="127">
        <v>30.6622028287</v>
      </c>
      <c r="S531" s="127">
        <v>373.81078418999903</v>
      </c>
    </row>
    <row r="532" spans="1:19" ht="15" customHeight="1">
      <c r="A532" s="156">
        <v>526</v>
      </c>
      <c r="B532" s="146" t="s">
        <v>433</v>
      </c>
      <c r="C532" s="146" t="s">
        <v>1317</v>
      </c>
      <c r="D532" s="146" t="s">
        <v>1317</v>
      </c>
      <c r="E532" s="146" t="s">
        <v>1317</v>
      </c>
      <c r="F532" s="146" t="s">
        <v>1317</v>
      </c>
      <c r="G532" s="146">
        <v>63.782878220000001</v>
      </c>
      <c r="H532" s="146" t="s">
        <v>1317</v>
      </c>
      <c r="I532" s="146">
        <v>56.728464020000004</v>
      </c>
      <c r="J532" s="146" t="s">
        <v>1317</v>
      </c>
      <c r="K532" s="146">
        <v>91.119683599999988</v>
      </c>
      <c r="L532" s="146" t="s">
        <v>1317</v>
      </c>
      <c r="M532" s="146" t="s">
        <v>1317</v>
      </c>
      <c r="N532" s="146">
        <v>161.84966125999998</v>
      </c>
      <c r="O532" s="146" t="s">
        <v>1317</v>
      </c>
      <c r="P532" s="146" t="s">
        <v>1317</v>
      </c>
      <c r="Q532" s="146" t="s">
        <v>1317</v>
      </c>
      <c r="R532" s="146" t="s">
        <v>1317</v>
      </c>
      <c r="S532" s="146">
        <v>373.48068709999995</v>
      </c>
    </row>
    <row r="533" spans="1:19" s="7" customFormat="1" ht="15" customHeight="1">
      <c r="A533" s="155">
        <v>527</v>
      </c>
      <c r="B533" s="127" t="s">
        <v>473</v>
      </c>
      <c r="C533" s="127" t="s">
        <v>1317</v>
      </c>
      <c r="D533" s="127" t="s">
        <v>1317</v>
      </c>
      <c r="E533" s="127" t="s">
        <v>1317</v>
      </c>
      <c r="F533" s="127" t="s">
        <v>1317</v>
      </c>
      <c r="G533" s="127" t="s">
        <v>1317</v>
      </c>
      <c r="H533" s="127" t="s">
        <v>1317</v>
      </c>
      <c r="I533" s="127">
        <v>91.899480142784</v>
      </c>
      <c r="J533" s="127" t="s">
        <v>1317</v>
      </c>
      <c r="K533" s="127">
        <v>51.042439760054002</v>
      </c>
      <c r="L533" s="127">
        <v>15.023206676774999</v>
      </c>
      <c r="M533" s="127">
        <v>82.622608205321995</v>
      </c>
      <c r="N533" s="127">
        <v>7.1419899664260003</v>
      </c>
      <c r="O533" s="127" t="s">
        <v>1317</v>
      </c>
      <c r="P533" s="127">
        <v>7.4985741900290002</v>
      </c>
      <c r="Q533" s="127">
        <v>117.355463268596</v>
      </c>
      <c r="R533" s="127" t="s">
        <v>1317</v>
      </c>
      <c r="S533" s="127">
        <v>372.58376220998599</v>
      </c>
    </row>
    <row r="534" spans="1:19" ht="15" customHeight="1">
      <c r="A534" s="156">
        <v>528</v>
      </c>
      <c r="B534" s="146" t="s">
        <v>811</v>
      </c>
      <c r="C534" s="146" t="s">
        <v>1317</v>
      </c>
      <c r="D534" s="146" t="s">
        <v>1317</v>
      </c>
      <c r="E534" s="146" t="s">
        <v>1317</v>
      </c>
      <c r="F534" s="146" t="s">
        <v>1317</v>
      </c>
      <c r="G534" s="146" t="s">
        <v>1317</v>
      </c>
      <c r="H534" s="146" t="s">
        <v>1317</v>
      </c>
      <c r="I534" s="146" t="s">
        <v>1317</v>
      </c>
      <c r="J534" s="146" t="s">
        <v>1317</v>
      </c>
      <c r="K534" s="146">
        <v>38.615042524416999</v>
      </c>
      <c r="L534" s="146">
        <v>13.168521114537</v>
      </c>
      <c r="M534" s="146">
        <v>2.172292980755</v>
      </c>
      <c r="N534" s="146">
        <v>2.1079896000000002</v>
      </c>
      <c r="O534" s="146" t="s">
        <v>1317</v>
      </c>
      <c r="P534" s="146" t="s">
        <v>1317</v>
      </c>
      <c r="Q534" s="146">
        <v>305.503410060286</v>
      </c>
      <c r="R534" s="146">
        <v>8.4937296199999999</v>
      </c>
      <c r="S534" s="146">
        <v>370.06098589999505</v>
      </c>
    </row>
    <row r="535" spans="1:19" s="7" customFormat="1" ht="15" customHeight="1">
      <c r="A535" s="155">
        <v>529</v>
      </c>
      <c r="B535" s="127" t="s">
        <v>382</v>
      </c>
      <c r="C535" s="127" t="s">
        <v>1317</v>
      </c>
      <c r="D535" s="127" t="s">
        <v>1317</v>
      </c>
      <c r="E535" s="127" t="s">
        <v>1317</v>
      </c>
      <c r="F535" s="127" t="s">
        <v>1317</v>
      </c>
      <c r="G535" s="127" t="s">
        <v>1317</v>
      </c>
      <c r="H535" s="127" t="s">
        <v>1317</v>
      </c>
      <c r="I535" s="127">
        <v>30.32521534</v>
      </c>
      <c r="J535" s="127" t="s">
        <v>1317</v>
      </c>
      <c r="K535" s="127" t="s">
        <v>1317</v>
      </c>
      <c r="L535" s="127">
        <v>4.9787811153729997</v>
      </c>
      <c r="M535" s="127">
        <v>0.40444646000000001</v>
      </c>
      <c r="N535" s="127">
        <v>14.964344815955</v>
      </c>
      <c r="O535" s="127" t="s">
        <v>1317</v>
      </c>
      <c r="P535" s="127" t="s">
        <v>1317</v>
      </c>
      <c r="Q535" s="127">
        <v>318.84595490867002</v>
      </c>
      <c r="R535" s="127" t="s">
        <v>1317</v>
      </c>
      <c r="S535" s="127">
        <v>369.51874263999804</v>
      </c>
    </row>
    <row r="536" spans="1:19" ht="15" customHeight="1">
      <c r="A536" s="156">
        <v>530</v>
      </c>
      <c r="B536" s="146" t="s">
        <v>1387</v>
      </c>
      <c r="C536" s="146" t="s">
        <v>1317</v>
      </c>
      <c r="D536" s="146" t="s">
        <v>1317</v>
      </c>
      <c r="E536" s="146" t="s">
        <v>1317</v>
      </c>
      <c r="F536" s="146" t="s">
        <v>1317</v>
      </c>
      <c r="G536" s="146">
        <v>210.20554061000001</v>
      </c>
      <c r="H536" s="146" t="s">
        <v>1317</v>
      </c>
      <c r="I536" s="146" t="s">
        <v>1317</v>
      </c>
      <c r="J536" s="146" t="s">
        <v>1317</v>
      </c>
      <c r="K536" s="146">
        <v>113.3142431</v>
      </c>
      <c r="L536" s="146" t="s">
        <v>1317</v>
      </c>
      <c r="M536" s="146" t="s">
        <v>1317</v>
      </c>
      <c r="N536" s="146">
        <v>42.550631389999999</v>
      </c>
      <c r="O536" s="146" t="s">
        <v>1317</v>
      </c>
      <c r="P536" s="146" t="s">
        <v>1317</v>
      </c>
      <c r="Q536" s="146" t="s">
        <v>1317</v>
      </c>
      <c r="R536" s="146" t="s">
        <v>1317</v>
      </c>
      <c r="S536" s="146">
        <v>366.07041509999999</v>
      </c>
    </row>
    <row r="537" spans="1:19" s="7" customFormat="1" ht="15" customHeight="1">
      <c r="A537" s="155">
        <v>531</v>
      </c>
      <c r="B537" s="127" t="s">
        <v>1352</v>
      </c>
      <c r="C537" s="127" t="s">
        <v>1317</v>
      </c>
      <c r="D537" s="127" t="s">
        <v>1317</v>
      </c>
      <c r="E537" s="127" t="s">
        <v>1317</v>
      </c>
      <c r="F537" s="127" t="s">
        <v>1317</v>
      </c>
      <c r="G537" s="127" t="s">
        <v>1317</v>
      </c>
      <c r="H537" s="127" t="s">
        <v>1317</v>
      </c>
      <c r="I537" s="127" t="s">
        <v>1317</v>
      </c>
      <c r="J537" s="127" t="s">
        <v>1317</v>
      </c>
      <c r="K537" s="127">
        <v>26.884589635088002</v>
      </c>
      <c r="L537" s="127" t="s">
        <v>1317</v>
      </c>
      <c r="M537" s="127">
        <v>5.6854802298539999</v>
      </c>
      <c r="N537" s="127">
        <v>10.701720530749</v>
      </c>
      <c r="O537" s="127" t="s">
        <v>1317</v>
      </c>
      <c r="P537" s="127" t="s">
        <v>1317</v>
      </c>
      <c r="Q537" s="127">
        <v>319.07529218430398</v>
      </c>
      <c r="R537" s="127" t="s">
        <v>1317</v>
      </c>
      <c r="S537" s="127">
        <v>362.347082579995</v>
      </c>
    </row>
    <row r="538" spans="1:19" ht="15" customHeight="1">
      <c r="A538" s="156">
        <v>532</v>
      </c>
      <c r="B538" s="146" t="s">
        <v>791</v>
      </c>
      <c r="C538" s="146">
        <v>9.7927798490210005</v>
      </c>
      <c r="D538" s="146">
        <v>4.8779003494739994</v>
      </c>
      <c r="E538" s="146">
        <v>157.10303030515098</v>
      </c>
      <c r="F538" s="146" t="s">
        <v>1317</v>
      </c>
      <c r="G538" s="146" t="s">
        <v>1317</v>
      </c>
      <c r="H538" s="146" t="s">
        <v>1317</v>
      </c>
      <c r="I538" s="146">
        <v>4.6314233602400003</v>
      </c>
      <c r="J538" s="146" t="s">
        <v>1317</v>
      </c>
      <c r="K538" s="146">
        <v>83.752956917486998</v>
      </c>
      <c r="L538" s="146">
        <v>9.0003948452199989</v>
      </c>
      <c r="M538" s="146">
        <v>0.37120283924000003</v>
      </c>
      <c r="N538" s="146">
        <v>38.599616758086</v>
      </c>
      <c r="O538" s="146" t="s">
        <v>1317</v>
      </c>
      <c r="P538" s="146">
        <v>16.326487311710999</v>
      </c>
      <c r="Q538" s="146">
        <v>25.853044871656998</v>
      </c>
      <c r="R538" s="146">
        <v>5.8892856827100006</v>
      </c>
      <c r="S538" s="146">
        <v>356.19812308999701</v>
      </c>
    </row>
    <row r="539" spans="1:19" s="7" customFormat="1" ht="15" customHeight="1">
      <c r="A539" s="155">
        <v>533</v>
      </c>
      <c r="B539" s="127" t="s">
        <v>844</v>
      </c>
      <c r="C539" s="127" t="s">
        <v>1317</v>
      </c>
      <c r="D539" s="127" t="s">
        <v>1317</v>
      </c>
      <c r="E539" s="127" t="s">
        <v>1317</v>
      </c>
      <c r="F539" s="127" t="s">
        <v>1317</v>
      </c>
      <c r="G539" s="127" t="s">
        <v>1317</v>
      </c>
      <c r="H539" s="127" t="s">
        <v>1317</v>
      </c>
      <c r="I539" s="127" t="s">
        <v>1317</v>
      </c>
      <c r="J539" s="127" t="s">
        <v>1317</v>
      </c>
      <c r="K539" s="127">
        <v>326.16660826492</v>
      </c>
      <c r="L539" s="127">
        <v>6.1788437461149996</v>
      </c>
      <c r="M539" s="127">
        <v>22.423547548964002</v>
      </c>
      <c r="N539" s="127" t="s">
        <v>1317</v>
      </c>
      <c r="O539" s="127" t="s">
        <v>1317</v>
      </c>
      <c r="P539" s="127" t="s">
        <v>1317</v>
      </c>
      <c r="Q539" s="127" t="s">
        <v>1317</v>
      </c>
      <c r="R539" s="127" t="s">
        <v>1317</v>
      </c>
      <c r="S539" s="127">
        <v>354.76899955999897</v>
      </c>
    </row>
    <row r="540" spans="1:19" ht="15" customHeight="1">
      <c r="A540" s="156">
        <v>534</v>
      </c>
      <c r="B540" s="146" t="s">
        <v>649</v>
      </c>
      <c r="C540" s="146" t="s">
        <v>1317</v>
      </c>
      <c r="D540" s="146" t="s">
        <v>1317</v>
      </c>
      <c r="E540" s="146" t="s">
        <v>1317</v>
      </c>
      <c r="F540" s="146" t="s">
        <v>1317</v>
      </c>
      <c r="G540" s="146" t="s">
        <v>1317</v>
      </c>
      <c r="H540" s="146" t="s">
        <v>1317</v>
      </c>
      <c r="I540" s="146">
        <v>292.382576660719</v>
      </c>
      <c r="J540" s="146" t="s">
        <v>1317</v>
      </c>
      <c r="K540" s="146">
        <v>59.697127817519004</v>
      </c>
      <c r="L540" s="146">
        <v>1.582275831025</v>
      </c>
      <c r="M540" s="146">
        <v>0.32952035040599997</v>
      </c>
      <c r="N540" s="146" t="s">
        <v>1317</v>
      </c>
      <c r="O540" s="146" t="s">
        <v>1317</v>
      </c>
      <c r="P540" s="146">
        <v>0.26607233032799998</v>
      </c>
      <c r="Q540" s="146" t="s">
        <v>1317</v>
      </c>
      <c r="R540" s="146">
        <v>6.3799999999999999E-6</v>
      </c>
      <c r="S540" s="146">
        <v>354.25757936999702</v>
      </c>
    </row>
    <row r="541" spans="1:19" s="7" customFormat="1" ht="15" customHeight="1">
      <c r="A541" s="155">
        <v>535</v>
      </c>
      <c r="B541" s="127" t="s">
        <v>905</v>
      </c>
      <c r="C541" s="127" t="s">
        <v>1317</v>
      </c>
      <c r="D541" s="127" t="s">
        <v>1317</v>
      </c>
      <c r="E541" s="127" t="s">
        <v>1317</v>
      </c>
      <c r="F541" s="127" t="s">
        <v>1317</v>
      </c>
      <c r="G541" s="127" t="s">
        <v>1317</v>
      </c>
      <c r="H541" s="127" t="s">
        <v>1317</v>
      </c>
      <c r="I541" s="127" t="s">
        <v>1317</v>
      </c>
      <c r="J541" s="127" t="s">
        <v>1317</v>
      </c>
      <c r="K541" s="127">
        <v>69.404153395009999</v>
      </c>
      <c r="L541" s="127" t="s">
        <v>1317</v>
      </c>
      <c r="M541" s="127" t="s">
        <v>1317</v>
      </c>
      <c r="N541" s="127">
        <v>246.71581489048</v>
      </c>
      <c r="O541" s="127" t="s">
        <v>1317</v>
      </c>
      <c r="P541" s="127">
        <v>0.22974684619000002</v>
      </c>
      <c r="Q541" s="127" t="s">
        <v>1317</v>
      </c>
      <c r="R541" s="127">
        <v>37.277579328319995</v>
      </c>
      <c r="S541" s="127">
        <v>353.62729445999997</v>
      </c>
    </row>
    <row r="542" spans="1:19" ht="15" customHeight="1">
      <c r="A542" s="156">
        <v>536</v>
      </c>
      <c r="B542" s="146" t="s">
        <v>832</v>
      </c>
      <c r="C542" s="146" t="s">
        <v>1317</v>
      </c>
      <c r="D542" s="146" t="s">
        <v>1317</v>
      </c>
      <c r="E542" s="146" t="s">
        <v>1317</v>
      </c>
      <c r="F542" s="146" t="s">
        <v>1317</v>
      </c>
      <c r="G542" s="146" t="s">
        <v>1317</v>
      </c>
      <c r="H542" s="146" t="s">
        <v>1317</v>
      </c>
      <c r="I542" s="146">
        <v>90.444141458323003</v>
      </c>
      <c r="J542" s="146">
        <v>1.849911560779</v>
      </c>
      <c r="K542" s="146" t="s">
        <v>1317</v>
      </c>
      <c r="L542" s="146">
        <v>6.0668267574280001</v>
      </c>
      <c r="M542" s="146">
        <v>7.1112750292560003</v>
      </c>
      <c r="N542" s="146" t="s">
        <v>1317</v>
      </c>
      <c r="O542" s="146" t="s">
        <v>1317</v>
      </c>
      <c r="P542" s="146" t="s">
        <v>1317</v>
      </c>
      <c r="Q542" s="146">
        <v>222.00886691379299</v>
      </c>
      <c r="R542" s="146">
        <v>24.367944830416</v>
      </c>
      <c r="S542" s="146">
        <v>351.848966549995</v>
      </c>
    </row>
    <row r="543" spans="1:19" s="7" customFormat="1" ht="15" customHeight="1">
      <c r="A543" s="155">
        <v>537</v>
      </c>
      <c r="B543" s="127" t="s">
        <v>1022</v>
      </c>
      <c r="C543" s="127" t="s">
        <v>1317</v>
      </c>
      <c r="D543" s="127" t="s">
        <v>1317</v>
      </c>
      <c r="E543" s="127" t="s">
        <v>1317</v>
      </c>
      <c r="F543" s="127" t="s">
        <v>1317</v>
      </c>
      <c r="G543" s="127" t="s">
        <v>1317</v>
      </c>
      <c r="H543" s="127" t="s">
        <v>1317</v>
      </c>
      <c r="I543" s="127">
        <v>6.2003080330480005</v>
      </c>
      <c r="J543" s="127" t="s">
        <v>1317</v>
      </c>
      <c r="K543" s="127">
        <v>64.412962981501991</v>
      </c>
      <c r="L543" s="127">
        <v>42.574129691743998</v>
      </c>
      <c r="M543" s="127">
        <v>10.280355620890001</v>
      </c>
      <c r="N543" s="127" t="s">
        <v>1317</v>
      </c>
      <c r="O543" s="127" t="s">
        <v>1317</v>
      </c>
      <c r="P543" s="127" t="s">
        <v>1317</v>
      </c>
      <c r="Q543" s="127">
        <v>213.59283275369501</v>
      </c>
      <c r="R543" s="127">
        <v>9.9456678191180004</v>
      </c>
      <c r="S543" s="127">
        <v>347.00625689999703</v>
      </c>
    </row>
    <row r="544" spans="1:19" ht="15" customHeight="1">
      <c r="A544" s="156">
        <v>538</v>
      </c>
      <c r="B544" s="146" t="s">
        <v>1015</v>
      </c>
      <c r="C544" s="146" t="s">
        <v>1317</v>
      </c>
      <c r="D544" s="146" t="s">
        <v>1317</v>
      </c>
      <c r="E544" s="146" t="s">
        <v>1317</v>
      </c>
      <c r="F544" s="146" t="s">
        <v>1317</v>
      </c>
      <c r="G544" s="146" t="s">
        <v>1317</v>
      </c>
      <c r="H544" s="146" t="s">
        <v>1317</v>
      </c>
      <c r="I544" s="146">
        <v>56.38895677</v>
      </c>
      <c r="J544" s="146">
        <v>105.82757579860001</v>
      </c>
      <c r="K544" s="146">
        <v>55.865914910888002</v>
      </c>
      <c r="L544" s="146" t="s">
        <v>1317</v>
      </c>
      <c r="M544" s="146">
        <v>0.16601751946499999</v>
      </c>
      <c r="N544" s="146">
        <v>11.07417317</v>
      </c>
      <c r="O544" s="146" t="s">
        <v>1317</v>
      </c>
      <c r="P544" s="146" t="s">
        <v>1317</v>
      </c>
      <c r="Q544" s="146">
        <v>116.257673771044</v>
      </c>
      <c r="R544" s="146" t="s">
        <v>1317</v>
      </c>
      <c r="S544" s="146">
        <v>345.58031193999699</v>
      </c>
    </row>
    <row r="545" spans="1:19" s="7" customFormat="1" ht="15" customHeight="1">
      <c r="A545" s="155">
        <v>539</v>
      </c>
      <c r="B545" s="127" t="s">
        <v>506</v>
      </c>
      <c r="C545" s="127" t="s">
        <v>1317</v>
      </c>
      <c r="D545" s="127" t="s">
        <v>1317</v>
      </c>
      <c r="E545" s="127" t="s">
        <v>1317</v>
      </c>
      <c r="F545" s="127" t="s">
        <v>1317</v>
      </c>
      <c r="G545" s="127" t="s">
        <v>1317</v>
      </c>
      <c r="H545" s="127" t="s">
        <v>1317</v>
      </c>
      <c r="I545" s="127" t="s">
        <v>1317</v>
      </c>
      <c r="J545" s="127" t="s">
        <v>1317</v>
      </c>
      <c r="K545" s="127">
        <v>345.57319876999998</v>
      </c>
      <c r="L545" s="127" t="s">
        <v>1317</v>
      </c>
      <c r="M545" s="127" t="s">
        <v>1317</v>
      </c>
      <c r="N545" s="127" t="s">
        <v>1317</v>
      </c>
      <c r="O545" s="127" t="s">
        <v>1317</v>
      </c>
      <c r="P545" s="127" t="s">
        <v>1317</v>
      </c>
      <c r="Q545" s="127" t="s">
        <v>1317</v>
      </c>
      <c r="R545" s="127" t="s">
        <v>1317</v>
      </c>
      <c r="S545" s="127">
        <v>345.57319876999998</v>
      </c>
    </row>
    <row r="546" spans="1:19" ht="15" customHeight="1">
      <c r="A546" s="156">
        <v>540</v>
      </c>
      <c r="B546" s="146" t="s">
        <v>945</v>
      </c>
      <c r="C546" s="146" t="s">
        <v>1317</v>
      </c>
      <c r="D546" s="146" t="s">
        <v>1317</v>
      </c>
      <c r="E546" s="146" t="s">
        <v>1317</v>
      </c>
      <c r="F546" s="146" t="s">
        <v>1317</v>
      </c>
      <c r="G546" s="146" t="s">
        <v>1317</v>
      </c>
      <c r="H546" s="146" t="s">
        <v>1317</v>
      </c>
      <c r="I546" s="146" t="s">
        <v>1317</v>
      </c>
      <c r="J546" s="146" t="s">
        <v>1317</v>
      </c>
      <c r="K546" s="146">
        <v>173.57779278999999</v>
      </c>
      <c r="L546" s="146">
        <v>131.41307456000001</v>
      </c>
      <c r="M546" s="146">
        <v>36.401580810000006</v>
      </c>
      <c r="N546" s="146" t="s">
        <v>1317</v>
      </c>
      <c r="O546" s="146" t="s">
        <v>1317</v>
      </c>
      <c r="P546" s="146" t="s">
        <v>1317</v>
      </c>
      <c r="Q546" s="146">
        <v>4.1018893499989995</v>
      </c>
      <c r="R546" s="146" t="s">
        <v>1317</v>
      </c>
      <c r="S546" s="146">
        <v>345.49433750999901</v>
      </c>
    </row>
    <row r="547" spans="1:19" s="7" customFormat="1" ht="15" customHeight="1">
      <c r="A547" s="155">
        <v>541</v>
      </c>
      <c r="B547" s="127" t="s">
        <v>602</v>
      </c>
      <c r="C547" s="127" t="s">
        <v>1317</v>
      </c>
      <c r="D547" s="127" t="s">
        <v>1317</v>
      </c>
      <c r="E547" s="127" t="s">
        <v>1317</v>
      </c>
      <c r="F547" s="127" t="s">
        <v>1317</v>
      </c>
      <c r="G547" s="127">
        <v>16.848585010000001</v>
      </c>
      <c r="H547" s="127" t="s">
        <v>1317</v>
      </c>
      <c r="I547" s="127" t="s">
        <v>1317</v>
      </c>
      <c r="J547" s="127" t="s">
        <v>1317</v>
      </c>
      <c r="K547" s="127">
        <v>303.10543187552702</v>
      </c>
      <c r="L547" s="127" t="s">
        <v>1317</v>
      </c>
      <c r="M547" s="127">
        <v>6.1069997420000001E-2</v>
      </c>
      <c r="N547" s="127">
        <v>10.103309474654001</v>
      </c>
      <c r="O547" s="127" t="s">
        <v>1317</v>
      </c>
      <c r="P547" s="127" t="s">
        <v>1317</v>
      </c>
      <c r="Q547" s="127">
        <v>13.417929433188998</v>
      </c>
      <c r="R547" s="127">
        <v>0.72894996920699995</v>
      </c>
      <c r="S547" s="127">
        <v>344.26527575999705</v>
      </c>
    </row>
    <row r="548" spans="1:19" ht="15" customHeight="1">
      <c r="A548" s="156">
        <v>542</v>
      </c>
      <c r="B548" s="146" t="s">
        <v>1397</v>
      </c>
      <c r="C548" s="146" t="s">
        <v>1317</v>
      </c>
      <c r="D548" s="146" t="s">
        <v>1317</v>
      </c>
      <c r="E548" s="146" t="s">
        <v>1317</v>
      </c>
      <c r="F548" s="146" t="s">
        <v>1317</v>
      </c>
      <c r="G548" s="146" t="s">
        <v>1317</v>
      </c>
      <c r="H548" s="146" t="s">
        <v>1317</v>
      </c>
      <c r="I548" s="146">
        <v>43.140045990000004</v>
      </c>
      <c r="J548" s="146" t="s">
        <v>1317</v>
      </c>
      <c r="K548" s="146">
        <v>0.72325616000000004</v>
      </c>
      <c r="L548" s="146" t="s">
        <v>1317</v>
      </c>
      <c r="M548" s="146" t="s">
        <v>1317</v>
      </c>
      <c r="N548" s="146" t="s">
        <v>1317</v>
      </c>
      <c r="O548" s="146" t="s">
        <v>1317</v>
      </c>
      <c r="P548" s="146" t="s">
        <v>1317</v>
      </c>
      <c r="Q548" s="146">
        <v>300.06274349</v>
      </c>
      <c r="R548" s="146" t="s">
        <v>1317</v>
      </c>
      <c r="S548" s="146">
        <v>343.92604563999998</v>
      </c>
    </row>
    <row r="549" spans="1:19" s="7" customFormat="1" ht="15" customHeight="1">
      <c r="A549" s="155">
        <v>543</v>
      </c>
      <c r="B549" s="127" t="s">
        <v>571</v>
      </c>
      <c r="C549" s="127" t="s">
        <v>1317</v>
      </c>
      <c r="D549" s="127" t="s">
        <v>1317</v>
      </c>
      <c r="E549" s="127" t="s">
        <v>1317</v>
      </c>
      <c r="F549" s="127" t="s">
        <v>1317</v>
      </c>
      <c r="G549" s="127" t="s">
        <v>1317</v>
      </c>
      <c r="H549" s="127" t="s">
        <v>1317</v>
      </c>
      <c r="I549" s="127" t="s">
        <v>1317</v>
      </c>
      <c r="J549" s="127" t="s">
        <v>1317</v>
      </c>
      <c r="K549" s="127" t="s">
        <v>1317</v>
      </c>
      <c r="L549" s="127" t="s">
        <v>1317</v>
      </c>
      <c r="M549" s="127" t="s">
        <v>1317</v>
      </c>
      <c r="N549" s="127">
        <v>12.610089700750001</v>
      </c>
      <c r="O549" s="127" t="s">
        <v>1317</v>
      </c>
      <c r="P549" s="127" t="s">
        <v>1317</v>
      </c>
      <c r="Q549" s="127">
        <v>328.71667219924905</v>
      </c>
      <c r="R549" s="127" t="s">
        <v>1317</v>
      </c>
      <c r="S549" s="127">
        <v>341.32676189999904</v>
      </c>
    </row>
    <row r="550" spans="1:19" ht="15" customHeight="1">
      <c r="A550" s="156">
        <v>544</v>
      </c>
      <c r="B550" s="146" t="s">
        <v>998</v>
      </c>
      <c r="C550" s="146" t="s">
        <v>1317</v>
      </c>
      <c r="D550" s="146" t="s">
        <v>1317</v>
      </c>
      <c r="E550" s="146" t="s">
        <v>1317</v>
      </c>
      <c r="F550" s="146" t="s">
        <v>1317</v>
      </c>
      <c r="G550" s="146" t="s">
        <v>1317</v>
      </c>
      <c r="H550" s="146" t="s">
        <v>1317</v>
      </c>
      <c r="I550" s="146">
        <v>0.98104230046099994</v>
      </c>
      <c r="J550" s="146" t="s">
        <v>1317</v>
      </c>
      <c r="K550" s="146" t="s">
        <v>1317</v>
      </c>
      <c r="L550" s="146">
        <v>36.807339663580002</v>
      </c>
      <c r="M550" s="146">
        <v>35.505705713859001</v>
      </c>
      <c r="N550" s="146">
        <v>59.993584992343003</v>
      </c>
      <c r="O550" s="146" t="s">
        <v>1317</v>
      </c>
      <c r="P550" s="146">
        <v>1.4014890000000001E-3</v>
      </c>
      <c r="Q550" s="146">
        <v>156.19231576075302</v>
      </c>
      <c r="R550" s="146">
        <v>51.22575569</v>
      </c>
      <c r="S550" s="146">
        <v>340.70714560999602</v>
      </c>
    </row>
    <row r="551" spans="1:19" s="7" customFormat="1" ht="15" customHeight="1">
      <c r="A551" s="155">
        <v>545</v>
      </c>
      <c r="B551" s="127" t="s">
        <v>411</v>
      </c>
      <c r="C551" s="127" t="s">
        <v>1317</v>
      </c>
      <c r="D551" s="127">
        <v>2.60821015908</v>
      </c>
      <c r="E551" s="127" t="s">
        <v>1317</v>
      </c>
      <c r="F551" s="127" t="s">
        <v>1317</v>
      </c>
      <c r="G551" s="127">
        <v>20.165530319748001</v>
      </c>
      <c r="H551" s="127" t="s">
        <v>1317</v>
      </c>
      <c r="I551" s="127" t="s">
        <v>1317</v>
      </c>
      <c r="J551" s="127" t="s">
        <v>1317</v>
      </c>
      <c r="K551" s="127">
        <v>15.509588202148</v>
      </c>
      <c r="L551" s="127">
        <v>0.15740610994600002</v>
      </c>
      <c r="M551" s="127">
        <v>22.751307603211</v>
      </c>
      <c r="N551" s="127">
        <v>48.537662960409996</v>
      </c>
      <c r="O551" s="127" t="s">
        <v>1317</v>
      </c>
      <c r="P551" s="127">
        <v>2.7681762390519999</v>
      </c>
      <c r="Q551" s="127">
        <v>158.66421192640098</v>
      </c>
      <c r="R551" s="127">
        <v>64.543997489999995</v>
      </c>
      <c r="S551" s="127">
        <v>335.70609100999599</v>
      </c>
    </row>
    <row r="552" spans="1:19" ht="15" customHeight="1">
      <c r="A552" s="156">
        <v>546</v>
      </c>
      <c r="B552" s="146" t="s">
        <v>642</v>
      </c>
      <c r="C552" s="146" t="s">
        <v>1317</v>
      </c>
      <c r="D552" s="146" t="s">
        <v>1317</v>
      </c>
      <c r="E552" s="146" t="s">
        <v>1317</v>
      </c>
      <c r="F552" s="146" t="s">
        <v>1317</v>
      </c>
      <c r="G552" s="146">
        <v>29.454729447319998</v>
      </c>
      <c r="H552" s="146" t="s">
        <v>1317</v>
      </c>
      <c r="I552" s="146">
        <v>1.1870151375869999</v>
      </c>
      <c r="J552" s="146" t="s">
        <v>1317</v>
      </c>
      <c r="K552" s="146">
        <v>61.106780549474998</v>
      </c>
      <c r="L552" s="146">
        <v>2.4931475544259998</v>
      </c>
      <c r="M552" s="146">
        <v>5.5022540493180001</v>
      </c>
      <c r="N552" s="146">
        <v>225.92644720435899</v>
      </c>
      <c r="O552" s="146" t="s">
        <v>1317</v>
      </c>
      <c r="P552" s="146" t="s">
        <v>1317</v>
      </c>
      <c r="Q552" s="146">
        <v>8.13442531924</v>
      </c>
      <c r="R552" s="146">
        <v>2.3164038269000001E-2</v>
      </c>
      <c r="S552" s="146">
        <v>333.82796329999394</v>
      </c>
    </row>
    <row r="553" spans="1:19" s="7" customFormat="1" ht="15" customHeight="1">
      <c r="A553" s="155">
        <v>547</v>
      </c>
      <c r="B553" s="127" t="s">
        <v>32</v>
      </c>
      <c r="C553" s="127" t="s">
        <v>1317</v>
      </c>
      <c r="D553" s="127" t="s">
        <v>1317</v>
      </c>
      <c r="E553" s="127" t="s">
        <v>1317</v>
      </c>
      <c r="F553" s="127" t="s">
        <v>1317</v>
      </c>
      <c r="G553" s="127" t="s">
        <v>1317</v>
      </c>
      <c r="H553" s="127" t="s">
        <v>1317</v>
      </c>
      <c r="I553" s="127" t="s">
        <v>1317</v>
      </c>
      <c r="J553" s="127" t="s">
        <v>1317</v>
      </c>
      <c r="K553" s="127">
        <v>289.63260427644701</v>
      </c>
      <c r="L553" s="127" t="s">
        <v>1317</v>
      </c>
      <c r="M553" s="127">
        <v>33.04807615531</v>
      </c>
      <c r="N553" s="127" t="s">
        <v>1317</v>
      </c>
      <c r="O553" s="127" t="s">
        <v>1317</v>
      </c>
      <c r="P553" s="127" t="s">
        <v>1317</v>
      </c>
      <c r="Q553" s="127">
        <v>9.8057697582420005</v>
      </c>
      <c r="R553" s="127" t="s">
        <v>1317</v>
      </c>
      <c r="S553" s="127">
        <v>332.486450189999</v>
      </c>
    </row>
    <row r="554" spans="1:19" ht="15" customHeight="1">
      <c r="A554" s="156">
        <v>548</v>
      </c>
      <c r="B554" s="146" t="s">
        <v>444</v>
      </c>
      <c r="C554" s="146" t="s">
        <v>1317</v>
      </c>
      <c r="D554" s="146" t="s">
        <v>1317</v>
      </c>
      <c r="E554" s="146" t="s">
        <v>1317</v>
      </c>
      <c r="F554" s="146" t="s">
        <v>1317</v>
      </c>
      <c r="G554" s="146" t="s">
        <v>1317</v>
      </c>
      <c r="H554" s="146" t="s">
        <v>1317</v>
      </c>
      <c r="I554" s="146">
        <v>76.044952389770003</v>
      </c>
      <c r="J554" s="146" t="s">
        <v>1317</v>
      </c>
      <c r="K554" s="146" t="s">
        <v>1317</v>
      </c>
      <c r="L554" s="146" t="s">
        <v>1317</v>
      </c>
      <c r="M554" s="146">
        <v>36.857940780230003</v>
      </c>
      <c r="N554" s="146" t="s">
        <v>1317</v>
      </c>
      <c r="O554" s="146" t="s">
        <v>1317</v>
      </c>
      <c r="P554" s="146" t="s">
        <v>1317</v>
      </c>
      <c r="Q554" s="146" t="s">
        <v>1317</v>
      </c>
      <c r="R554" s="146">
        <v>217.77608841</v>
      </c>
      <c r="S554" s="146">
        <v>330.67898158000003</v>
      </c>
    </row>
    <row r="555" spans="1:19" s="7" customFormat="1" ht="15" customHeight="1">
      <c r="A555" s="155">
        <v>549</v>
      </c>
      <c r="B555" s="127" t="s">
        <v>612</v>
      </c>
      <c r="C555" s="127" t="s">
        <v>1317</v>
      </c>
      <c r="D555" s="127" t="s">
        <v>1317</v>
      </c>
      <c r="E555" s="127" t="s">
        <v>1317</v>
      </c>
      <c r="F555" s="127" t="s">
        <v>1317</v>
      </c>
      <c r="G555" s="127">
        <v>107.84204552843001</v>
      </c>
      <c r="H555" s="127" t="s">
        <v>1317</v>
      </c>
      <c r="I555" s="127">
        <v>1.016487160819</v>
      </c>
      <c r="J555" s="127" t="s">
        <v>1317</v>
      </c>
      <c r="K555" s="127">
        <v>20.080395284609001</v>
      </c>
      <c r="L555" s="127">
        <v>0.63071058495900001</v>
      </c>
      <c r="M555" s="127">
        <v>5.9957253050180004</v>
      </c>
      <c r="N555" s="127">
        <v>190.34094369516001</v>
      </c>
      <c r="O555" s="127" t="s">
        <v>1317</v>
      </c>
      <c r="P555" s="127" t="s">
        <v>1317</v>
      </c>
      <c r="Q555" s="127">
        <v>4.2036511109999992</v>
      </c>
      <c r="R555" s="127" t="s">
        <v>1317</v>
      </c>
      <c r="S555" s="127">
        <v>330.10995866999497</v>
      </c>
    </row>
    <row r="556" spans="1:19" ht="15" customHeight="1">
      <c r="A556" s="156">
        <v>550</v>
      </c>
      <c r="B556" s="146" t="s">
        <v>1029</v>
      </c>
      <c r="C556" s="146" t="s">
        <v>1317</v>
      </c>
      <c r="D556" s="146" t="s">
        <v>1317</v>
      </c>
      <c r="E556" s="146" t="s">
        <v>1317</v>
      </c>
      <c r="F556" s="146" t="s">
        <v>1317</v>
      </c>
      <c r="G556" s="146" t="s">
        <v>1317</v>
      </c>
      <c r="H556" s="146" t="s">
        <v>1317</v>
      </c>
      <c r="I556" s="146">
        <v>330.08038630999999</v>
      </c>
      <c r="J556" s="146" t="s">
        <v>1317</v>
      </c>
      <c r="K556" s="146" t="s">
        <v>1317</v>
      </c>
      <c r="L556" s="146" t="s">
        <v>1317</v>
      </c>
      <c r="M556" s="146" t="s">
        <v>1317</v>
      </c>
      <c r="N556" s="146" t="s">
        <v>1317</v>
      </c>
      <c r="O556" s="146" t="s">
        <v>1317</v>
      </c>
      <c r="P556" s="146" t="s">
        <v>1317</v>
      </c>
      <c r="Q556" s="146" t="s">
        <v>1317</v>
      </c>
      <c r="R556" s="146" t="s">
        <v>1317</v>
      </c>
      <c r="S556" s="146">
        <v>330.08038630999999</v>
      </c>
    </row>
    <row r="557" spans="1:19" s="7" customFormat="1" ht="15" customHeight="1">
      <c r="A557" s="155">
        <v>551</v>
      </c>
      <c r="B557" s="127" t="s">
        <v>161</v>
      </c>
      <c r="C557" s="127" t="s">
        <v>1317</v>
      </c>
      <c r="D557" s="127" t="s">
        <v>1317</v>
      </c>
      <c r="E557" s="127" t="s">
        <v>1317</v>
      </c>
      <c r="F557" s="127" t="s">
        <v>1317</v>
      </c>
      <c r="G557" s="127" t="s">
        <v>1317</v>
      </c>
      <c r="H557" s="127" t="s">
        <v>1317</v>
      </c>
      <c r="I557" s="127">
        <v>6.5558905895889996</v>
      </c>
      <c r="J557" s="127" t="s">
        <v>1317</v>
      </c>
      <c r="K557" s="127">
        <v>249.582903049604</v>
      </c>
      <c r="L557" s="127">
        <v>3.4222538994189997</v>
      </c>
      <c r="M557" s="127" t="s">
        <v>1317</v>
      </c>
      <c r="N557" s="127">
        <v>3.5630091348690001</v>
      </c>
      <c r="O557" s="127" t="s">
        <v>1317</v>
      </c>
      <c r="P557" s="127">
        <v>7.0276624846790003</v>
      </c>
      <c r="Q557" s="127">
        <v>54.748859479415998</v>
      </c>
      <c r="R557" s="127">
        <v>2.8125268124190002</v>
      </c>
      <c r="S557" s="127">
        <v>327.713105449995</v>
      </c>
    </row>
    <row r="558" spans="1:19" ht="15" customHeight="1">
      <c r="A558" s="156">
        <v>552</v>
      </c>
      <c r="B558" s="146" t="s">
        <v>1395</v>
      </c>
      <c r="C558" s="146" t="s">
        <v>1317</v>
      </c>
      <c r="D558" s="146" t="s">
        <v>1317</v>
      </c>
      <c r="E558" s="146" t="s">
        <v>1317</v>
      </c>
      <c r="F558" s="146" t="s">
        <v>1317</v>
      </c>
      <c r="G558" s="146">
        <v>15.8443775</v>
      </c>
      <c r="H558" s="146" t="s">
        <v>1317</v>
      </c>
      <c r="I558" s="146">
        <v>77.195416989999998</v>
      </c>
      <c r="J558" s="146">
        <v>8.4922968699999988</v>
      </c>
      <c r="K558" s="146">
        <v>75.263296583333002</v>
      </c>
      <c r="L558" s="146">
        <v>33.009382396724</v>
      </c>
      <c r="M558" s="146">
        <v>60.640270549938002</v>
      </c>
      <c r="N558" s="146">
        <v>47.620027260000001</v>
      </c>
      <c r="O558" s="146" t="s">
        <v>1317</v>
      </c>
      <c r="P558" s="146" t="s">
        <v>1317</v>
      </c>
      <c r="Q558" s="146">
        <v>8.1509923099999995</v>
      </c>
      <c r="R558" s="146" t="s">
        <v>1317</v>
      </c>
      <c r="S558" s="146">
        <v>326.21606045999499</v>
      </c>
    </row>
    <row r="559" spans="1:19" s="7" customFormat="1" ht="15" customHeight="1">
      <c r="A559" s="155">
        <v>553</v>
      </c>
      <c r="B559" s="127" t="s">
        <v>1186</v>
      </c>
      <c r="C559" s="127" t="s">
        <v>1317</v>
      </c>
      <c r="D559" s="127" t="s">
        <v>1317</v>
      </c>
      <c r="E559" s="127" t="s">
        <v>1317</v>
      </c>
      <c r="F559" s="127" t="s">
        <v>1317</v>
      </c>
      <c r="G559" s="127" t="s">
        <v>1317</v>
      </c>
      <c r="H559" s="127" t="s">
        <v>1317</v>
      </c>
      <c r="I559" s="127" t="s">
        <v>1317</v>
      </c>
      <c r="J559" s="127" t="s">
        <v>1317</v>
      </c>
      <c r="K559" s="127" t="s">
        <v>1317</v>
      </c>
      <c r="L559" s="127" t="s">
        <v>1317</v>
      </c>
      <c r="M559" s="127" t="s">
        <v>1317</v>
      </c>
      <c r="N559" s="127">
        <v>188.01014501767</v>
      </c>
      <c r="O559" s="127" t="s">
        <v>1317</v>
      </c>
      <c r="P559" s="127" t="s">
        <v>1317</v>
      </c>
      <c r="Q559" s="127">
        <v>65.980115168810002</v>
      </c>
      <c r="R559" s="127">
        <v>70.97007198352</v>
      </c>
      <c r="S559" s="127">
        <v>324.96033217000002</v>
      </c>
    </row>
    <row r="560" spans="1:19" ht="15" customHeight="1">
      <c r="A560" s="156">
        <v>554</v>
      </c>
      <c r="B560" s="146" t="s">
        <v>948</v>
      </c>
      <c r="C560" s="146" t="s">
        <v>1317</v>
      </c>
      <c r="D560" s="146" t="s">
        <v>1317</v>
      </c>
      <c r="E560" s="146" t="s">
        <v>1317</v>
      </c>
      <c r="F560" s="146" t="s">
        <v>1317</v>
      </c>
      <c r="G560" s="146" t="s">
        <v>1317</v>
      </c>
      <c r="H560" s="146" t="s">
        <v>1317</v>
      </c>
      <c r="I560" s="146" t="s">
        <v>1317</v>
      </c>
      <c r="J560" s="146" t="s">
        <v>1317</v>
      </c>
      <c r="K560" s="146">
        <v>5.0851292699999995</v>
      </c>
      <c r="L560" s="146" t="s">
        <v>1317</v>
      </c>
      <c r="M560" s="146">
        <v>3.3304900499999999</v>
      </c>
      <c r="N560" s="146" t="s">
        <v>1317</v>
      </c>
      <c r="O560" s="146" t="s">
        <v>1317</v>
      </c>
      <c r="P560" s="146" t="s">
        <v>1317</v>
      </c>
      <c r="Q560" s="146" t="s">
        <v>1317</v>
      </c>
      <c r="R560" s="146">
        <v>316.06689151999996</v>
      </c>
      <c r="S560" s="146">
        <v>324.48251083999997</v>
      </c>
    </row>
    <row r="561" spans="1:19" s="7" customFormat="1" ht="15" customHeight="1">
      <c r="A561" s="155">
        <v>555</v>
      </c>
      <c r="B561" s="127" t="s">
        <v>1056</v>
      </c>
      <c r="C561" s="127" t="s">
        <v>1317</v>
      </c>
      <c r="D561" s="127" t="s">
        <v>1317</v>
      </c>
      <c r="E561" s="127" t="s">
        <v>1317</v>
      </c>
      <c r="F561" s="127" t="s">
        <v>1317</v>
      </c>
      <c r="G561" s="127" t="s">
        <v>1317</v>
      </c>
      <c r="H561" s="127" t="s">
        <v>1317</v>
      </c>
      <c r="I561" s="127" t="s">
        <v>1317</v>
      </c>
      <c r="J561" s="127" t="s">
        <v>1317</v>
      </c>
      <c r="K561" s="127">
        <v>269.56758701000001</v>
      </c>
      <c r="L561" s="127" t="s">
        <v>1317</v>
      </c>
      <c r="M561" s="127" t="s">
        <v>1317</v>
      </c>
      <c r="N561" s="127" t="s">
        <v>1317</v>
      </c>
      <c r="O561" s="127" t="s">
        <v>1317</v>
      </c>
      <c r="P561" s="127" t="s">
        <v>1317</v>
      </c>
      <c r="Q561" s="127">
        <v>52.782660700000001</v>
      </c>
      <c r="R561" s="127" t="s">
        <v>1317</v>
      </c>
      <c r="S561" s="127">
        <v>322.35024771000002</v>
      </c>
    </row>
    <row r="562" spans="1:19" ht="15" customHeight="1">
      <c r="A562" s="156">
        <v>556</v>
      </c>
      <c r="B562" s="146" t="s">
        <v>808</v>
      </c>
      <c r="C562" s="146" t="s">
        <v>1317</v>
      </c>
      <c r="D562" s="146" t="s">
        <v>1317</v>
      </c>
      <c r="E562" s="146" t="s">
        <v>1317</v>
      </c>
      <c r="F562" s="146" t="s">
        <v>1317</v>
      </c>
      <c r="G562" s="146" t="s">
        <v>1317</v>
      </c>
      <c r="H562" s="146" t="s">
        <v>1317</v>
      </c>
      <c r="I562" s="146">
        <v>111.552689081246</v>
      </c>
      <c r="J562" s="146" t="s">
        <v>1317</v>
      </c>
      <c r="K562" s="146">
        <v>56.220896979427003</v>
      </c>
      <c r="L562" s="146" t="s">
        <v>1317</v>
      </c>
      <c r="M562" s="146">
        <v>4.3369966667E-2</v>
      </c>
      <c r="N562" s="146" t="s">
        <v>1317</v>
      </c>
      <c r="O562" s="146" t="s">
        <v>1317</v>
      </c>
      <c r="P562" s="146">
        <v>1.873628559998</v>
      </c>
      <c r="Q562" s="146">
        <v>151.755436332659</v>
      </c>
      <c r="R562" s="146" t="s">
        <v>1317</v>
      </c>
      <c r="S562" s="146">
        <v>321.44602091999701</v>
      </c>
    </row>
    <row r="563" spans="1:19" s="7" customFormat="1" ht="15" customHeight="1">
      <c r="A563" s="155">
        <v>557</v>
      </c>
      <c r="B563" s="127" t="s">
        <v>761</v>
      </c>
      <c r="C563" s="127" t="s">
        <v>1317</v>
      </c>
      <c r="D563" s="127" t="s">
        <v>1317</v>
      </c>
      <c r="E563" s="127" t="s">
        <v>1317</v>
      </c>
      <c r="F563" s="127" t="s">
        <v>1317</v>
      </c>
      <c r="G563" s="127" t="s">
        <v>1317</v>
      </c>
      <c r="H563" s="127" t="s">
        <v>1317</v>
      </c>
      <c r="I563" s="127">
        <v>0.39353273999899996</v>
      </c>
      <c r="J563" s="127" t="s">
        <v>1317</v>
      </c>
      <c r="K563" s="127">
        <v>78.816400970401006</v>
      </c>
      <c r="L563" s="127" t="s">
        <v>1317</v>
      </c>
      <c r="M563" s="127" t="s">
        <v>1317</v>
      </c>
      <c r="N563" s="127" t="s">
        <v>1317</v>
      </c>
      <c r="O563" s="127" t="s">
        <v>1317</v>
      </c>
      <c r="P563" s="127">
        <v>16.332184474075</v>
      </c>
      <c r="Q563" s="127">
        <v>225.14699462552198</v>
      </c>
      <c r="R563" s="127" t="s">
        <v>1317</v>
      </c>
      <c r="S563" s="127">
        <v>320.68911280999703</v>
      </c>
    </row>
    <row r="564" spans="1:19" ht="15" customHeight="1">
      <c r="A564" s="156">
        <v>558</v>
      </c>
      <c r="B564" s="146" t="s">
        <v>1048</v>
      </c>
      <c r="C564" s="146" t="s">
        <v>1317</v>
      </c>
      <c r="D564" s="146" t="s">
        <v>1317</v>
      </c>
      <c r="E564" s="146" t="s">
        <v>1317</v>
      </c>
      <c r="F564" s="146" t="s">
        <v>1317</v>
      </c>
      <c r="G564" s="146" t="s">
        <v>1317</v>
      </c>
      <c r="H564" s="146" t="s">
        <v>1317</v>
      </c>
      <c r="I564" s="146" t="s">
        <v>1317</v>
      </c>
      <c r="J564" s="146" t="s">
        <v>1317</v>
      </c>
      <c r="K564" s="146" t="s">
        <v>1317</v>
      </c>
      <c r="L564" s="146" t="s">
        <v>1317</v>
      </c>
      <c r="M564" s="146">
        <v>3.700825206857</v>
      </c>
      <c r="N564" s="146">
        <v>6.2061397958270001</v>
      </c>
      <c r="O564" s="146" t="s">
        <v>1317</v>
      </c>
      <c r="P564" s="146" t="s">
        <v>1317</v>
      </c>
      <c r="Q564" s="146">
        <v>309.830951397315</v>
      </c>
      <c r="R564" s="146">
        <v>0.83124951999999996</v>
      </c>
      <c r="S564" s="146">
        <v>320.56916591999897</v>
      </c>
    </row>
    <row r="565" spans="1:19" s="7" customFormat="1" ht="15" customHeight="1">
      <c r="A565" s="155">
        <v>559</v>
      </c>
      <c r="B565" s="127" t="s">
        <v>1366</v>
      </c>
      <c r="C565" s="127" t="s">
        <v>1317</v>
      </c>
      <c r="D565" s="127" t="s">
        <v>1317</v>
      </c>
      <c r="E565" s="127" t="s">
        <v>1317</v>
      </c>
      <c r="F565" s="127" t="s">
        <v>1317</v>
      </c>
      <c r="G565" s="127" t="s">
        <v>1317</v>
      </c>
      <c r="H565" s="127" t="s">
        <v>1317</v>
      </c>
      <c r="I565" s="127" t="s">
        <v>1317</v>
      </c>
      <c r="J565" s="127" t="s">
        <v>1317</v>
      </c>
      <c r="K565" s="127">
        <v>99.827933689999995</v>
      </c>
      <c r="L565" s="127" t="s">
        <v>1317</v>
      </c>
      <c r="M565" s="127">
        <v>171.654099180684</v>
      </c>
      <c r="N565" s="127" t="s">
        <v>1317</v>
      </c>
      <c r="O565" s="127" t="s">
        <v>1317</v>
      </c>
      <c r="P565" s="127">
        <v>28.783517159999999</v>
      </c>
      <c r="Q565" s="127">
        <v>19.989308209314999</v>
      </c>
      <c r="R565" s="127" t="s">
        <v>1317</v>
      </c>
      <c r="S565" s="127">
        <v>320.25485823999895</v>
      </c>
    </row>
    <row r="566" spans="1:19" ht="15" customHeight="1">
      <c r="A566" s="156">
        <v>560</v>
      </c>
      <c r="B566" s="146" t="s">
        <v>394</v>
      </c>
      <c r="C566" s="146" t="s">
        <v>1317</v>
      </c>
      <c r="D566" s="146" t="s">
        <v>1317</v>
      </c>
      <c r="E566" s="146" t="s">
        <v>1317</v>
      </c>
      <c r="F566" s="146" t="s">
        <v>1317</v>
      </c>
      <c r="G566" s="146" t="s">
        <v>1317</v>
      </c>
      <c r="H566" s="146" t="s">
        <v>1317</v>
      </c>
      <c r="I566" s="146">
        <v>1.2196060261399999</v>
      </c>
      <c r="J566" s="146" t="s">
        <v>1317</v>
      </c>
      <c r="K566" s="146">
        <v>48.199245931359997</v>
      </c>
      <c r="L566" s="146" t="s">
        <v>1317</v>
      </c>
      <c r="M566" s="146">
        <v>62.372949899993998</v>
      </c>
      <c r="N566" s="146">
        <v>2.8728790730000002E-2</v>
      </c>
      <c r="O566" s="146" t="s">
        <v>1317</v>
      </c>
      <c r="P566" s="146" t="s">
        <v>1317</v>
      </c>
      <c r="Q566" s="146">
        <v>198.04064361894001</v>
      </c>
      <c r="R566" s="146">
        <v>7.8779763228349999</v>
      </c>
      <c r="S566" s="146">
        <v>317.73915058999904</v>
      </c>
    </row>
    <row r="567" spans="1:19" s="7" customFormat="1" ht="15" customHeight="1">
      <c r="A567" s="155">
        <v>561</v>
      </c>
      <c r="B567" s="127" t="s">
        <v>1049</v>
      </c>
      <c r="C567" s="127" t="s">
        <v>1317</v>
      </c>
      <c r="D567" s="127" t="s">
        <v>1317</v>
      </c>
      <c r="E567" s="127" t="s">
        <v>1317</v>
      </c>
      <c r="F567" s="127" t="s">
        <v>1317</v>
      </c>
      <c r="G567" s="127" t="s">
        <v>1317</v>
      </c>
      <c r="H567" s="127" t="s">
        <v>1317</v>
      </c>
      <c r="I567" s="127" t="s">
        <v>1317</v>
      </c>
      <c r="J567" s="127" t="s">
        <v>1317</v>
      </c>
      <c r="K567" s="127" t="s">
        <v>1317</v>
      </c>
      <c r="L567" s="127" t="s">
        <v>1317</v>
      </c>
      <c r="M567" s="127" t="s">
        <v>1317</v>
      </c>
      <c r="N567" s="127" t="s">
        <v>1317</v>
      </c>
      <c r="O567" s="127" t="s">
        <v>1317</v>
      </c>
      <c r="P567" s="127" t="s">
        <v>1317</v>
      </c>
      <c r="Q567" s="127">
        <v>92.214636139999996</v>
      </c>
      <c r="R567" s="127">
        <v>223.25383982</v>
      </c>
      <c r="S567" s="127">
        <v>315.46847595999998</v>
      </c>
    </row>
    <row r="568" spans="1:19" ht="15" customHeight="1">
      <c r="A568" s="156">
        <v>562</v>
      </c>
      <c r="B568" s="146" t="s">
        <v>333</v>
      </c>
      <c r="C568" s="146" t="s">
        <v>1317</v>
      </c>
      <c r="D568" s="146" t="s">
        <v>1317</v>
      </c>
      <c r="E568" s="146" t="s">
        <v>1317</v>
      </c>
      <c r="F568" s="146" t="s">
        <v>1317</v>
      </c>
      <c r="G568" s="146" t="s">
        <v>1317</v>
      </c>
      <c r="H568" s="146" t="s">
        <v>1317</v>
      </c>
      <c r="I568" s="146" t="s">
        <v>1317</v>
      </c>
      <c r="J568" s="146" t="s">
        <v>1317</v>
      </c>
      <c r="K568" s="146">
        <v>121.5515251082</v>
      </c>
      <c r="L568" s="146" t="s">
        <v>1317</v>
      </c>
      <c r="M568" s="146">
        <v>7.5123840026009994</v>
      </c>
      <c r="N568" s="146" t="s">
        <v>1317</v>
      </c>
      <c r="O568" s="146" t="s">
        <v>1317</v>
      </c>
      <c r="P568" s="146">
        <v>163.85328286179998</v>
      </c>
      <c r="Q568" s="146">
        <v>21.368558947398</v>
      </c>
      <c r="R568" s="146" t="s">
        <v>1317</v>
      </c>
      <c r="S568" s="146">
        <v>314.28575091999903</v>
      </c>
    </row>
    <row r="569" spans="1:19" s="7" customFormat="1" ht="15" customHeight="1">
      <c r="A569" s="155">
        <v>563</v>
      </c>
      <c r="B569" s="127" t="s">
        <v>1050</v>
      </c>
      <c r="C569" s="127" t="s">
        <v>1317</v>
      </c>
      <c r="D569" s="127" t="s">
        <v>1317</v>
      </c>
      <c r="E569" s="127" t="s">
        <v>1317</v>
      </c>
      <c r="F569" s="127" t="s">
        <v>1317</v>
      </c>
      <c r="G569" s="127">
        <v>67.753731760000008</v>
      </c>
      <c r="H569" s="127" t="s">
        <v>1317</v>
      </c>
      <c r="I569" s="127">
        <v>0.200495909886</v>
      </c>
      <c r="J569" s="127" t="s">
        <v>1317</v>
      </c>
      <c r="K569" s="127" t="s">
        <v>1317</v>
      </c>
      <c r="L569" s="127">
        <v>2.2936289707729998</v>
      </c>
      <c r="M569" s="127">
        <v>169.72061779933901</v>
      </c>
      <c r="N569" s="127">
        <v>20.423059540000001</v>
      </c>
      <c r="O569" s="127" t="s">
        <v>1317</v>
      </c>
      <c r="P569" s="127" t="s">
        <v>1317</v>
      </c>
      <c r="Q569" s="127">
        <v>43.040359520000003</v>
      </c>
      <c r="R569" s="127">
        <v>2.1522971800000001</v>
      </c>
      <c r="S569" s="127">
        <v>305.58419067999802</v>
      </c>
    </row>
    <row r="570" spans="1:19" ht="15" customHeight="1">
      <c r="A570" s="156">
        <v>564</v>
      </c>
      <c r="B570" s="146" t="s">
        <v>1122</v>
      </c>
      <c r="C570" s="146" t="s">
        <v>1317</v>
      </c>
      <c r="D570" s="146" t="s">
        <v>1317</v>
      </c>
      <c r="E570" s="146" t="s">
        <v>1317</v>
      </c>
      <c r="F570" s="146" t="s">
        <v>1317</v>
      </c>
      <c r="G570" s="146" t="s">
        <v>1317</v>
      </c>
      <c r="H570" s="146" t="s">
        <v>1317</v>
      </c>
      <c r="I570" s="146">
        <v>0.69785999095699991</v>
      </c>
      <c r="J570" s="146">
        <v>0.77999998989300001</v>
      </c>
      <c r="K570" s="146">
        <v>190.77181752810401</v>
      </c>
      <c r="L570" s="146">
        <v>6.0044999221969997</v>
      </c>
      <c r="M570" s="146">
        <v>2.6699499654040002</v>
      </c>
      <c r="N570" s="146" t="s">
        <v>1317</v>
      </c>
      <c r="O570" s="146" t="s">
        <v>1317</v>
      </c>
      <c r="P570" s="146">
        <v>24.965707399999999</v>
      </c>
      <c r="Q570" s="146">
        <v>76.911449003432011</v>
      </c>
      <c r="R570" s="146" t="s">
        <v>1317</v>
      </c>
      <c r="S570" s="146">
        <v>302.801283799987</v>
      </c>
    </row>
    <row r="571" spans="1:19" s="7" customFormat="1" ht="15" customHeight="1">
      <c r="A571" s="155">
        <v>565</v>
      </c>
      <c r="B571" s="127" t="s">
        <v>133</v>
      </c>
      <c r="C571" s="127" t="s">
        <v>1317</v>
      </c>
      <c r="D571" s="127" t="s">
        <v>1317</v>
      </c>
      <c r="E571" s="127" t="s">
        <v>1317</v>
      </c>
      <c r="F571" s="127" t="s">
        <v>1317</v>
      </c>
      <c r="G571" s="127" t="s">
        <v>1317</v>
      </c>
      <c r="H571" s="127" t="s">
        <v>1317</v>
      </c>
      <c r="I571" s="127" t="s">
        <v>1317</v>
      </c>
      <c r="J571" s="127" t="s">
        <v>1317</v>
      </c>
      <c r="K571" s="127">
        <v>196.62885660272602</v>
      </c>
      <c r="L571" s="127" t="s">
        <v>1317</v>
      </c>
      <c r="M571" s="127">
        <v>41.252639635008002</v>
      </c>
      <c r="N571" s="127">
        <v>3.2306599612019999</v>
      </c>
      <c r="O571" s="127" t="s">
        <v>1317</v>
      </c>
      <c r="P571" s="127" t="s">
        <v>1317</v>
      </c>
      <c r="Q571" s="127">
        <v>59.259117701058003</v>
      </c>
      <c r="R571" s="127" t="s">
        <v>1317</v>
      </c>
      <c r="S571" s="127">
        <v>300.37127389999404</v>
      </c>
    </row>
    <row r="572" spans="1:19" ht="15" customHeight="1">
      <c r="A572" s="156">
        <v>566</v>
      </c>
      <c r="B572" s="146" t="s">
        <v>701</v>
      </c>
      <c r="C572" s="146" t="s">
        <v>1317</v>
      </c>
      <c r="D572" s="146" t="s">
        <v>1317</v>
      </c>
      <c r="E572" s="146" t="s">
        <v>1317</v>
      </c>
      <c r="F572" s="146" t="s">
        <v>1317</v>
      </c>
      <c r="G572" s="146" t="s">
        <v>1317</v>
      </c>
      <c r="H572" s="146" t="s">
        <v>1317</v>
      </c>
      <c r="I572" s="146">
        <v>111.968071519311</v>
      </c>
      <c r="J572" s="146" t="s">
        <v>1317</v>
      </c>
      <c r="K572" s="146">
        <v>10.627849824815</v>
      </c>
      <c r="L572" s="146">
        <v>61.157645581284001</v>
      </c>
      <c r="M572" s="146">
        <v>110.51126659262199</v>
      </c>
      <c r="N572" s="146" t="s">
        <v>1317</v>
      </c>
      <c r="O572" s="146" t="s">
        <v>1317</v>
      </c>
      <c r="P572" s="146" t="s">
        <v>1317</v>
      </c>
      <c r="Q572" s="146">
        <v>5.5239761819659998</v>
      </c>
      <c r="R572" s="146" t="s">
        <v>1317</v>
      </c>
      <c r="S572" s="146">
        <v>299.78880969999801</v>
      </c>
    </row>
    <row r="573" spans="1:19" s="7" customFormat="1" ht="15" customHeight="1">
      <c r="A573" s="155">
        <v>567</v>
      </c>
      <c r="B573" s="127" t="s">
        <v>755</v>
      </c>
      <c r="C573" s="127" t="s">
        <v>1317</v>
      </c>
      <c r="D573" s="127" t="s">
        <v>1317</v>
      </c>
      <c r="E573" s="127" t="s">
        <v>1317</v>
      </c>
      <c r="F573" s="127" t="s">
        <v>1317</v>
      </c>
      <c r="G573" s="127" t="s">
        <v>1317</v>
      </c>
      <c r="H573" s="127" t="s">
        <v>1317</v>
      </c>
      <c r="I573" s="127">
        <v>29.914453120000001</v>
      </c>
      <c r="J573" s="127" t="s">
        <v>1317</v>
      </c>
      <c r="K573" s="127">
        <v>219.70826299000001</v>
      </c>
      <c r="L573" s="127" t="s">
        <v>1317</v>
      </c>
      <c r="M573" s="127" t="s">
        <v>1317</v>
      </c>
      <c r="N573" s="127">
        <v>49.656436710000001</v>
      </c>
      <c r="O573" s="127" t="s">
        <v>1317</v>
      </c>
      <c r="P573" s="127" t="s">
        <v>1317</v>
      </c>
      <c r="Q573" s="127" t="s">
        <v>1317</v>
      </c>
      <c r="R573" s="127" t="s">
        <v>1317</v>
      </c>
      <c r="S573" s="127">
        <v>299.27915281999998</v>
      </c>
    </row>
    <row r="574" spans="1:19" ht="15" customHeight="1">
      <c r="A574" s="156">
        <v>568</v>
      </c>
      <c r="B574" s="146" t="s">
        <v>569</v>
      </c>
      <c r="C574" s="146" t="s">
        <v>1317</v>
      </c>
      <c r="D574" s="146" t="s">
        <v>1317</v>
      </c>
      <c r="E574" s="146" t="s">
        <v>1317</v>
      </c>
      <c r="F574" s="146" t="s">
        <v>1317</v>
      </c>
      <c r="G574" s="146" t="s">
        <v>1317</v>
      </c>
      <c r="H574" s="146" t="s">
        <v>1317</v>
      </c>
      <c r="I574" s="146" t="s">
        <v>1317</v>
      </c>
      <c r="J574" s="146" t="s">
        <v>1317</v>
      </c>
      <c r="K574" s="146" t="s">
        <v>1317</v>
      </c>
      <c r="L574" s="146" t="s">
        <v>1317</v>
      </c>
      <c r="M574" s="146">
        <v>49.965770546479</v>
      </c>
      <c r="N574" s="146">
        <v>249.01741272352001</v>
      </c>
      <c r="O574" s="146" t="s">
        <v>1317</v>
      </c>
      <c r="P574" s="146" t="s">
        <v>1317</v>
      </c>
      <c r="Q574" s="146" t="s">
        <v>1317</v>
      </c>
      <c r="R574" s="146" t="s">
        <v>1317</v>
      </c>
      <c r="S574" s="146">
        <v>298.98318326999902</v>
      </c>
    </row>
    <row r="575" spans="1:19" s="7" customFormat="1" ht="15" customHeight="1">
      <c r="A575" s="155">
        <v>569</v>
      </c>
      <c r="B575" s="127" t="s">
        <v>873</v>
      </c>
      <c r="C575" s="127" t="s">
        <v>1317</v>
      </c>
      <c r="D575" s="127" t="s">
        <v>1317</v>
      </c>
      <c r="E575" s="127" t="s">
        <v>1317</v>
      </c>
      <c r="F575" s="127" t="s">
        <v>1317</v>
      </c>
      <c r="G575" s="127">
        <v>25.316719790000001</v>
      </c>
      <c r="H575" s="127" t="s">
        <v>1317</v>
      </c>
      <c r="I575" s="127">
        <v>0.32547773146999998</v>
      </c>
      <c r="J575" s="127" t="s">
        <v>1317</v>
      </c>
      <c r="K575" s="127">
        <v>39.055628107029996</v>
      </c>
      <c r="L575" s="127">
        <v>0.186917492459</v>
      </c>
      <c r="M575" s="127" t="s">
        <v>1317</v>
      </c>
      <c r="N575" s="127">
        <v>53.762251990000003</v>
      </c>
      <c r="O575" s="127" t="s">
        <v>1317</v>
      </c>
      <c r="P575" s="127">
        <v>126.41548051342001</v>
      </c>
      <c r="Q575" s="127">
        <v>50.82287052249</v>
      </c>
      <c r="R575" s="127">
        <v>1.71780471313</v>
      </c>
      <c r="S575" s="127">
        <v>297.60315085999906</v>
      </c>
    </row>
    <row r="576" spans="1:19" ht="15" customHeight="1">
      <c r="A576" s="156">
        <v>570</v>
      </c>
      <c r="B576" s="146" t="s">
        <v>1396</v>
      </c>
      <c r="C576" s="146" t="s">
        <v>1317</v>
      </c>
      <c r="D576" s="146" t="s">
        <v>1317</v>
      </c>
      <c r="E576" s="146" t="s">
        <v>1317</v>
      </c>
      <c r="F576" s="146" t="s">
        <v>1317</v>
      </c>
      <c r="G576" s="146" t="s">
        <v>1317</v>
      </c>
      <c r="H576" s="146" t="s">
        <v>1317</v>
      </c>
      <c r="I576" s="146">
        <v>12.002867944128999</v>
      </c>
      <c r="J576" s="146">
        <v>1.6483043100000001</v>
      </c>
      <c r="K576" s="146">
        <v>88.441817500591995</v>
      </c>
      <c r="L576" s="146">
        <v>32.869937114533002</v>
      </c>
      <c r="M576" s="146">
        <v>6.4116495893029999</v>
      </c>
      <c r="N576" s="146">
        <v>1.1028029699999999</v>
      </c>
      <c r="O576" s="146">
        <v>140.78552911164297</v>
      </c>
      <c r="P576" s="146" t="s">
        <v>1317</v>
      </c>
      <c r="Q576" s="146">
        <v>13.162295379795999</v>
      </c>
      <c r="R576" s="146" t="s">
        <v>1317</v>
      </c>
      <c r="S576" s="146">
        <v>296.42520391999597</v>
      </c>
    </row>
    <row r="577" spans="1:19" s="7" customFormat="1" ht="15" customHeight="1">
      <c r="A577" s="155">
        <v>571</v>
      </c>
      <c r="B577" s="127" t="s">
        <v>1137</v>
      </c>
      <c r="C577" s="127" t="s">
        <v>1317</v>
      </c>
      <c r="D577" s="127" t="s">
        <v>1317</v>
      </c>
      <c r="E577" s="127" t="s">
        <v>1317</v>
      </c>
      <c r="F577" s="127" t="s">
        <v>1317</v>
      </c>
      <c r="G577" s="127" t="s">
        <v>1317</v>
      </c>
      <c r="H577" s="127" t="s">
        <v>1317</v>
      </c>
      <c r="I577" s="127" t="s">
        <v>1317</v>
      </c>
      <c r="J577" s="127" t="s">
        <v>1317</v>
      </c>
      <c r="K577" s="127" t="s">
        <v>1317</v>
      </c>
      <c r="L577" s="127" t="s">
        <v>1317</v>
      </c>
      <c r="M577" s="127" t="s">
        <v>1317</v>
      </c>
      <c r="N577" s="127" t="s">
        <v>1317</v>
      </c>
      <c r="O577" s="127" t="s">
        <v>1317</v>
      </c>
      <c r="P577" s="127" t="s">
        <v>1317</v>
      </c>
      <c r="Q577" s="127">
        <v>192.47615334</v>
      </c>
      <c r="R577" s="127">
        <v>103.47878738</v>
      </c>
      <c r="S577" s="127">
        <v>295.95494071999997</v>
      </c>
    </row>
    <row r="578" spans="1:19" ht="15" customHeight="1">
      <c r="A578" s="156">
        <v>572</v>
      </c>
      <c r="B578" s="146" t="s">
        <v>716</v>
      </c>
      <c r="C578" s="146" t="s">
        <v>1317</v>
      </c>
      <c r="D578" s="146" t="s">
        <v>1317</v>
      </c>
      <c r="E578" s="146" t="s">
        <v>1317</v>
      </c>
      <c r="F578" s="146" t="s">
        <v>1317</v>
      </c>
      <c r="G578" s="146" t="s">
        <v>1317</v>
      </c>
      <c r="H578" s="146" t="s">
        <v>1317</v>
      </c>
      <c r="I578" s="146">
        <v>4.741035445504</v>
      </c>
      <c r="J578" s="146">
        <v>0.72105112000000005</v>
      </c>
      <c r="K578" s="146" t="s">
        <v>1317</v>
      </c>
      <c r="L578" s="146">
        <v>10.111603865765</v>
      </c>
      <c r="M578" s="146" t="s">
        <v>1317</v>
      </c>
      <c r="N578" s="146" t="s">
        <v>1317</v>
      </c>
      <c r="O578" s="146" t="s">
        <v>1317</v>
      </c>
      <c r="P578" s="146" t="s">
        <v>1317</v>
      </c>
      <c r="Q578" s="146">
        <v>167.36931123872799</v>
      </c>
      <c r="R578" s="146">
        <v>112.32333767</v>
      </c>
      <c r="S578" s="146">
        <v>295.26633933999699</v>
      </c>
    </row>
    <row r="579" spans="1:19" s="7" customFormat="1" ht="15" customHeight="1">
      <c r="A579" s="155">
        <v>573</v>
      </c>
      <c r="B579" s="127" t="s">
        <v>608</v>
      </c>
      <c r="C579" s="127" t="s">
        <v>1317</v>
      </c>
      <c r="D579" s="127" t="s">
        <v>1317</v>
      </c>
      <c r="E579" s="127" t="s">
        <v>1317</v>
      </c>
      <c r="F579" s="127" t="s">
        <v>1317</v>
      </c>
      <c r="G579" s="127" t="s">
        <v>1317</v>
      </c>
      <c r="H579" s="127" t="s">
        <v>1317</v>
      </c>
      <c r="I579" s="127" t="s">
        <v>1317</v>
      </c>
      <c r="J579" s="127" t="s">
        <v>1317</v>
      </c>
      <c r="K579" s="127" t="s">
        <v>1317</v>
      </c>
      <c r="L579" s="127" t="s">
        <v>1317</v>
      </c>
      <c r="M579" s="127" t="s">
        <v>1317</v>
      </c>
      <c r="N579" s="127" t="s">
        <v>1317</v>
      </c>
      <c r="O579" s="127" t="s">
        <v>1317</v>
      </c>
      <c r="P579" s="127" t="s">
        <v>1317</v>
      </c>
      <c r="Q579" s="127" t="s">
        <v>1317</v>
      </c>
      <c r="R579" s="127">
        <v>295.20499150000001</v>
      </c>
      <c r="S579" s="127">
        <v>295.20499150000001</v>
      </c>
    </row>
    <row r="580" spans="1:19" ht="15" customHeight="1">
      <c r="A580" s="156">
        <v>574</v>
      </c>
      <c r="B580" s="146" t="s">
        <v>891</v>
      </c>
      <c r="C580" s="146" t="s">
        <v>1317</v>
      </c>
      <c r="D580" s="146" t="s">
        <v>1317</v>
      </c>
      <c r="E580" s="146" t="s">
        <v>1317</v>
      </c>
      <c r="F580" s="146" t="s">
        <v>1317</v>
      </c>
      <c r="G580" s="146">
        <v>55.970316959999998</v>
      </c>
      <c r="H580" s="146" t="s">
        <v>1317</v>
      </c>
      <c r="I580" s="146">
        <v>4.0224613247700001</v>
      </c>
      <c r="J580" s="146" t="s">
        <v>1317</v>
      </c>
      <c r="K580" s="146">
        <v>119.905508561819</v>
      </c>
      <c r="L580" s="146">
        <v>0.395376473319</v>
      </c>
      <c r="M580" s="146" t="s">
        <v>1317</v>
      </c>
      <c r="N580" s="146">
        <v>93.757459256913009</v>
      </c>
      <c r="O580" s="146" t="s">
        <v>1317</v>
      </c>
      <c r="P580" s="146" t="s">
        <v>1317</v>
      </c>
      <c r="Q580" s="146">
        <v>20.153324543177</v>
      </c>
      <c r="R580" s="146" t="s">
        <v>1317</v>
      </c>
      <c r="S580" s="146">
        <v>294.20444711999801</v>
      </c>
    </row>
    <row r="581" spans="1:19" s="7" customFormat="1" ht="15" customHeight="1">
      <c r="A581" s="155">
        <v>575</v>
      </c>
      <c r="B581" s="127" t="s">
        <v>933</v>
      </c>
      <c r="C581" s="127" t="s">
        <v>1317</v>
      </c>
      <c r="D581" s="127" t="s">
        <v>1317</v>
      </c>
      <c r="E581" s="127" t="s">
        <v>1317</v>
      </c>
      <c r="F581" s="127" t="s">
        <v>1317</v>
      </c>
      <c r="G581" s="127" t="s">
        <v>1317</v>
      </c>
      <c r="H581" s="127" t="s">
        <v>1317</v>
      </c>
      <c r="I581" s="127" t="s">
        <v>1317</v>
      </c>
      <c r="J581" s="127" t="s">
        <v>1317</v>
      </c>
      <c r="K581" s="127" t="s">
        <v>1317</v>
      </c>
      <c r="L581" s="127" t="s">
        <v>1317</v>
      </c>
      <c r="M581" s="127" t="s">
        <v>1317</v>
      </c>
      <c r="N581" s="127" t="s">
        <v>1317</v>
      </c>
      <c r="O581" s="127" t="s">
        <v>1317</v>
      </c>
      <c r="P581" s="127">
        <v>173.11072559000002</v>
      </c>
      <c r="Q581" s="127">
        <v>106.42715153</v>
      </c>
      <c r="R581" s="127">
        <v>12.8519901</v>
      </c>
      <c r="S581" s="127">
        <v>292.38986722000004</v>
      </c>
    </row>
    <row r="582" spans="1:19" ht="15" customHeight="1">
      <c r="A582" s="156">
        <v>576</v>
      </c>
      <c r="B582" s="146" t="s">
        <v>804</v>
      </c>
      <c r="C582" s="146" t="s">
        <v>1317</v>
      </c>
      <c r="D582" s="146" t="s">
        <v>1317</v>
      </c>
      <c r="E582" s="146" t="s">
        <v>1317</v>
      </c>
      <c r="F582" s="146" t="s">
        <v>1317</v>
      </c>
      <c r="G582" s="146" t="s">
        <v>1317</v>
      </c>
      <c r="H582" s="146" t="s">
        <v>1317</v>
      </c>
      <c r="I582" s="146">
        <v>1.45141840887</v>
      </c>
      <c r="J582" s="146" t="s">
        <v>1317</v>
      </c>
      <c r="K582" s="146">
        <v>214.68194934709001</v>
      </c>
      <c r="L582" s="146">
        <v>33.477778206160004</v>
      </c>
      <c r="M582" s="146" t="s">
        <v>1317</v>
      </c>
      <c r="N582" s="146">
        <v>32.537035875299999</v>
      </c>
      <c r="O582" s="146" t="s">
        <v>1317</v>
      </c>
      <c r="P582" s="146">
        <v>4.5059224747000002</v>
      </c>
      <c r="Q582" s="146">
        <v>2.5998396206800001</v>
      </c>
      <c r="R582" s="146">
        <v>2.7053722071999999</v>
      </c>
      <c r="S582" s="146">
        <v>291.95931614</v>
      </c>
    </row>
    <row r="583" spans="1:19" s="7" customFormat="1" ht="15" customHeight="1">
      <c r="A583" s="155">
        <v>577</v>
      </c>
      <c r="B583" s="127" t="s">
        <v>1179</v>
      </c>
      <c r="C583" s="127" t="s">
        <v>1317</v>
      </c>
      <c r="D583" s="127" t="s">
        <v>1317</v>
      </c>
      <c r="E583" s="127" t="s">
        <v>1317</v>
      </c>
      <c r="F583" s="127" t="s">
        <v>1317</v>
      </c>
      <c r="G583" s="127" t="s">
        <v>1317</v>
      </c>
      <c r="H583" s="127" t="s">
        <v>1317</v>
      </c>
      <c r="I583" s="127">
        <v>8.4631490000000004E-2</v>
      </c>
      <c r="J583" s="127" t="s">
        <v>1317</v>
      </c>
      <c r="K583" s="127">
        <v>186.31914000995999</v>
      </c>
      <c r="L583" s="127">
        <v>4.2680855673789999</v>
      </c>
      <c r="M583" s="127" t="s">
        <v>1317</v>
      </c>
      <c r="N583" s="127" t="s">
        <v>1317</v>
      </c>
      <c r="O583" s="127" t="s">
        <v>1317</v>
      </c>
      <c r="P583" s="127">
        <v>67.345131796269996</v>
      </c>
      <c r="Q583" s="127">
        <v>20.602363153728998</v>
      </c>
      <c r="R583" s="127">
        <v>13.28705819266</v>
      </c>
      <c r="S583" s="127">
        <v>291.906410209998</v>
      </c>
    </row>
    <row r="584" spans="1:19" ht="15" customHeight="1">
      <c r="A584" s="156">
        <v>578</v>
      </c>
      <c r="B584" s="146" t="s">
        <v>1161</v>
      </c>
      <c r="C584" s="146" t="s">
        <v>1317</v>
      </c>
      <c r="D584" s="146" t="s">
        <v>1317</v>
      </c>
      <c r="E584" s="146" t="s">
        <v>1317</v>
      </c>
      <c r="F584" s="146" t="s">
        <v>1317</v>
      </c>
      <c r="G584" s="146" t="s">
        <v>1317</v>
      </c>
      <c r="H584" s="146" t="s">
        <v>1317</v>
      </c>
      <c r="I584" s="146">
        <v>0.12462519410999999</v>
      </c>
      <c r="J584" s="146" t="s">
        <v>1317</v>
      </c>
      <c r="K584" s="146">
        <v>0.25588343781</v>
      </c>
      <c r="L584" s="146" t="s">
        <v>1317</v>
      </c>
      <c r="M584" s="146">
        <v>2.3464388610000001E-2</v>
      </c>
      <c r="N584" s="146">
        <v>91.56721091947</v>
      </c>
      <c r="O584" s="146" t="s">
        <v>1317</v>
      </c>
      <c r="P584" s="146" t="s">
        <v>1317</v>
      </c>
      <c r="Q584" s="146">
        <v>132.17399376</v>
      </c>
      <c r="R584" s="146">
        <v>67.662061569999992</v>
      </c>
      <c r="S584" s="146">
        <v>291.80723926999997</v>
      </c>
    </row>
    <row r="585" spans="1:19" s="7" customFormat="1" ht="15" customHeight="1">
      <c r="A585" s="155">
        <v>579</v>
      </c>
      <c r="B585" s="127" t="s">
        <v>997</v>
      </c>
      <c r="C585" s="127" t="s">
        <v>1317</v>
      </c>
      <c r="D585" s="127" t="s">
        <v>1317</v>
      </c>
      <c r="E585" s="127" t="s">
        <v>1317</v>
      </c>
      <c r="F585" s="127" t="s">
        <v>1317</v>
      </c>
      <c r="G585" s="127" t="s">
        <v>1317</v>
      </c>
      <c r="H585" s="127" t="s">
        <v>1317</v>
      </c>
      <c r="I585" s="127" t="s">
        <v>1317</v>
      </c>
      <c r="J585" s="127">
        <v>1.4950120304060002</v>
      </c>
      <c r="K585" s="127" t="s">
        <v>1317</v>
      </c>
      <c r="L585" s="127">
        <v>0.60153153000000004</v>
      </c>
      <c r="M585" s="127">
        <v>3.2849899999999998E-3</v>
      </c>
      <c r="N585" s="127" t="s">
        <v>1317</v>
      </c>
      <c r="O585" s="127" t="s">
        <v>1317</v>
      </c>
      <c r="P585" s="127" t="s">
        <v>1317</v>
      </c>
      <c r="Q585" s="127">
        <v>12.934460819592001</v>
      </c>
      <c r="R585" s="127">
        <v>274.2993894</v>
      </c>
      <c r="S585" s="127">
        <v>289.33367876999802</v>
      </c>
    </row>
    <row r="586" spans="1:19" ht="15" customHeight="1">
      <c r="A586" s="156">
        <v>580</v>
      </c>
      <c r="B586" s="146" t="s">
        <v>888</v>
      </c>
      <c r="C586" s="146" t="s">
        <v>1317</v>
      </c>
      <c r="D586" s="146" t="s">
        <v>1317</v>
      </c>
      <c r="E586" s="146" t="s">
        <v>1317</v>
      </c>
      <c r="F586" s="146" t="s">
        <v>1317</v>
      </c>
      <c r="G586" s="146" t="s">
        <v>1317</v>
      </c>
      <c r="H586" s="146" t="s">
        <v>1317</v>
      </c>
      <c r="I586" s="146">
        <v>122.88976329</v>
      </c>
      <c r="J586" s="146" t="s">
        <v>1317</v>
      </c>
      <c r="K586" s="146">
        <v>8.5271935882199994</v>
      </c>
      <c r="L586" s="146" t="s">
        <v>1317</v>
      </c>
      <c r="M586" s="146" t="s">
        <v>1317</v>
      </c>
      <c r="N586" s="146">
        <v>119.95532089178</v>
      </c>
      <c r="O586" s="146" t="s">
        <v>1317</v>
      </c>
      <c r="P586" s="146" t="s">
        <v>1317</v>
      </c>
      <c r="Q586" s="146">
        <v>15.680852342075999</v>
      </c>
      <c r="R586" s="146">
        <v>21.926086177922997</v>
      </c>
      <c r="S586" s="146">
        <v>288.97921628999893</v>
      </c>
    </row>
    <row r="587" spans="1:19" s="7" customFormat="1" ht="15" customHeight="1">
      <c r="A587" s="155">
        <v>581</v>
      </c>
      <c r="B587" s="127" t="s">
        <v>150</v>
      </c>
      <c r="C587" s="127" t="s">
        <v>1317</v>
      </c>
      <c r="D587" s="127" t="s">
        <v>1317</v>
      </c>
      <c r="E587" s="127" t="s">
        <v>1317</v>
      </c>
      <c r="F587" s="127">
        <v>287.29343187000001</v>
      </c>
      <c r="G587" s="127" t="s">
        <v>1317</v>
      </c>
      <c r="H587" s="127" t="s">
        <v>1317</v>
      </c>
      <c r="I587" s="127" t="s">
        <v>1317</v>
      </c>
      <c r="J587" s="127" t="s">
        <v>1317</v>
      </c>
      <c r="K587" s="127" t="s">
        <v>1317</v>
      </c>
      <c r="L587" s="127" t="s">
        <v>1317</v>
      </c>
      <c r="M587" s="127" t="s">
        <v>1317</v>
      </c>
      <c r="N587" s="127" t="s">
        <v>1317</v>
      </c>
      <c r="O587" s="127" t="s">
        <v>1317</v>
      </c>
      <c r="P587" s="127" t="s">
        <v>1317</v>
      </c>
      <c r="Q587" s="127" t="s">
        <v>1317</v>
      </c>
      <c r="R587" s="127" t="s">
        <v>1317</v>
      </c>
      <c r="S587" s="127">
        <v>287.29343187000001</v>
      </c>
    </row>
    <row r="588" spans="1:19" ht="15" customHeight="1">
      <c r="A588" s="156">
        <v>582</v>
      </c>
      <c r="B588" s="146" t="s">
        <v>646</v>
      </c>
      <c r="C588" s="146" t="s">
        <v>1317</v>
      </c>
      <c r="D588" s="146" t="s">
        <v>1317</v>
      </c>
      <c r="E588" s="146" t="s">
        <v>1317</v>
      </c>
      <c r="F588" s="146" t="s">
        <v>1317</v>
      </c>
      <c r="G588" s="146" t="s">
        <v>1317</v>
      </c>
      <c r="H588" s="146" t="s">
        <v>1317</v>
      </c>
      <c r="I588" s="146">
        <v>1.9848110608789999</v>
      </c>
      <c r="J588" s="146" t="s">
        <v>1317</v>
      </c>
      <c r="K588" s="146">
        <v>4.3127007070000003E-3</v>
      </c>
      <c r="L588" s="146">
        <v>25.001171451902</v>
      </c>
      <c r="M588" s="146">
        <v>0.16123618643599999</v>
      </c>
      <c r="N588" s="146" t="s">
        <v>1317</v>
      </c>
      <c r="O588" s="146" t="s">
        <v>1317</v>
      </c>
      <c r="P588" s="146">
        <v>28.170137</v>
      </c>
      <c r="Q588" s="146" t="s">
        <v>1317</v>
      </c>
      <c r="R588" s="146">
        <v>225.647085300073</v>
      </c>
      <c r="S588" s="146">
        <v>280.96875369999702</v>
      </c>
    </row>
    <row r="589" spans="1:19" s="7" customFormat="1" ht="15" customHeight="1">
      <c r="A589" s="155">
        <v>583</v>
      </c>
      <c r="B589" s="127" t="s">
        <v>1038</v>
      </c>
      <c r="C589" s="127" t="s">
        <v>1317</v>
      </c>
      <c r="D589" s="127" t="s">
        <v>1317</v>
      </c>
      <c r="E589" s="127" t="s">
        <v>1317</v>
      </c>
      <c r="F589" s="127" t="s">
        <v>1317</v>
      </c>
      <c r="G589" s="127" t="s">
        <v>1317</v>
      </c>
      <c r="H589" s="127" t="s">
        <v>1317</v>
      </c>
      <c r="I589" s="127" t="s">
        <v>1317</v>
      </c>
      <c r="J589" s="127">
        <v>8.3980602260759998</v>
      </c>
      <c r="K589" s="127" t="s">
        <v>1317</v>
      </c>
      <c r="L589" s="127" t="s">
        <v>1317</v>
      </c>
      <c r="M589" s="127" t="s">
        <v>1317</v>
      </c>
      <c r="N589" s="127" t="s">
        <v>1317</v>
      </c>
      <c r="O589" s="127" t="s">
        <v>1317</v>
      </c>
      <c r="P589" s="127" t="s">
        <v>1317</v>
      </c>
      <c r="Q589" s="127">
        <v>272.51812467392301</v>
      </c>
      <c r="R589" s="127" t="s">
        <v>1317</v>
      </c>
      <c r="S589" s="127">
        <v>280.916184899999</v>
      </c>
    </row>
    <row r="590" spans="1:19" ht="15" customHeight="1">
      <c r="A590" s="156">
        <v>584</v>
      </c>
      <c r="B590" s="146" t="s">
        <v>1130</v>
      </c>
      <c r="C590" s="146">
        <v>277.73095124999998</v>
      </c>
      <c r="D590" s="146" t="s">
        <v>1317</v>
      </c>
      <c r="E590" s="146" t="s">
        <v>1317</v>
      </c>
      <c r="F590" s="146" t="s">
        <v>1317</v>
      </c>
      <c r="G590" s="146" t="s">
        <v>1317</v>
      </c>
      <c r="H590" s="146" t="s">
        <v>1317</v>
      </c>
      <c r="I590" s="146" t="s">
        <v>1317</v>
      </c>
      <c r="J590" s="146" t="s">
        <v>1317</v>
      </c>
      <c r="K590" s="146" t="s">
        <v>1317</v>
      </c>
      <c r="L590" s="146" t="s">
        <v>1317</v>
      </c>
      <c r="M590" s="146" t="s">
        <v>1317</v>
      </c>
      <c r="N590" s="146" t="s">
        <v>1317</v>
      </c>
      <c r="O590" s="146" t="s">
        <v>1317</v>
      </c>
      <c r="P590" s="146" t="s">
        <v>1317</v>
      </c>
      <c r="Q590" s="146" t="s">
        <v>1317</v>
      </c>
      <c r="R590" s="146" t="s">
        <v>1317</v>
      </c>
      <c r="S590" s="146">
        <v>277.73095124999998</v>
      </c>
    </row>
    <row r="591" spans="1:19" s="7" customFormat="1" ht="15" customHeight="1">
      <c r="A591" s="155">
        <v>585</v>
      </c>
      <c r="B591" s="127" t="s">
        <v>328</v>
      </c>
      <c r="C591" s="127" t="s">
        <v>1317</v>
      </c>
      <c r="D591" s="127" t="s">
        <v>1317</v>
      </c>
      <c r="E591" s="127" t="s">
        <v>1317</v>
      </c>
      <c r="F591" s="127" t="s">
        <v>1317</v>
      </c>
      <c r="G591" s="127" t="s">
        <v>1317</v>
      </c>
      <c r="H591" s="127" t="s">
        <v>1317</v>
      </c>
      <c r="I591" s="127" t="s">
        <v>1317</v>
      </c>
      <c r="J591" s="127">
        <v>0.38053806001999996</v>
      </c>
      <c r="K591" s="127">
        <v>67.794664202530001</v>
      </c>
      <c r="L591" s="127">
        <v>7.8757387005300004</v>
      </c>
      <c r="M591" s="127">
        <v>9.5177157099999993E-2</v>
      </c>
      <c r="N591" s="127">
        <v>141.20561069670998</v>
      </c>
      <c r="O591" s="127" t="s">
        <v>1317</v>
      </c>
      <c r="P591" s="127" t="s">
        <v>1317</v>
      </c>
      <c r="Q591" s="127">
        <v>24.69080044311</v>
      </c>
      <c r="R591" s="127">
        <v>34.703538969999997</v>
      </c>
      <c r="S591" s="127">
        <v>276.74606822999999</v>
      </c>
    </row>
    <row r="592" spans="1:19" ht="15" customHeight="1">
      <c r="A592" s="156">
        <v>586</v>
      </c>
      <c r="B592" s="146" t="s">
        <v>958</v>
      </c>
      <c r="C592" s="146" t="s">
        <v>1317</v>
      </c>
      <c r="D592" s="146" t="s">
        <v>1317</v>
      </c>
      <c r="E592" s="146" t="s">
        <v>1317</v>
      </c>
      <c r="F592" s="146" t="s">
        <v>1317</v>
      </c>
      <c r="G592" s="146" t="s">
        <v>1317</v>
      </c>
      <c r="H592" s="146" t="s">
        <v>1317</v>
      </c>
      <c r="I592" s="146" t="s">
        <v>1317</v>
      </c>
      <c r="J592" s="146" t="s">
        <v>1317</v>
      </c>
      <c r="K592" s="146" t="s">
        <v>1317</v>
      </c>
      <c r="L592" s="146" t="s">
        <v>1317</v>
      </c>
      <c r="M592" s="146" t="s">
        <v>1317</v>
      </c>
      <c r="N592" s="146" t="s">
        <v>1317</v>
      </c>
      <c r="O592" s="146" t="s">
        <v>1317</v>
      </c>
      <c r="P592" s="146" t="s">
        <v>1317</v>
      </c>
      <c r="Q592" s="146" t="s">
        <v>1317</v>
      </c>
      <c r="R592" s="146">
        <v>274.80288254999999</v>
      </c>
      <c r="S592" s="146">
        <v>274.80288254999999</v>
      </c>
    </row>
    <row r="593" spans="1:19" s="7" customFormat="1" ht="15" customHeight="1">
      <c r="A593" s="155">
        <v>587</v>
      </c>
      <c r="B593" s="127" t="s">
        <v>29</v>
      </c>
      <c r="C593" s="127" t="s">
        <v>1317</v>
      </c>
      <c r="D593" s="127" t="s">
        <v>1317</v>
      </c>
      <c r="E593" s="127" t="s">
        <v>1317</v>
      </c>
      <c r="F593" s="127">
        <v>2.3270572400000002</v>
      </c>
      <c r="G593" s="127">
        <v>0.97773951999999997</v>
      </c>
      <c r="H593" s="127" t="s">
        <v>1317</v>
      </c>
      <c r="I593" s="127">
        <v>19.081645059739998</v>
      </c>
      <c r="J593" s="127" t="s">
        <v>1317</v>
      </c>
      <c r="K593" s="127">
        <v>12.054513013378999</v>
      </c>
      <c r="L593" s="127">
        <v>4.6956992471719996</v>
      </c>
      <c r="M593" s="127">
        <v>1.4512287046499999</v>
      </c>
      <c r="N593" s="127">
        <v>18.327560990901002</v>
      </c>
      <c r="O593" s="127" t="s">
        <v>1317</v>
      </c>
      <c r="P593" s="127" t="s">
        <v>1317</v>
      </c>
      <c r="Q593" s="127">
        <v>215.39280646415</v>
      </c>
      <c r="R593" s="127" t="s">
        <v>1317</v>
      </c>
      <c r="S593" s="127">
        <v>274.30825023999199</v>
      </c>
    </row>
    <row r="594" spans="1:19" ht="15" customHeight="1">
      <c r="A594" s="156">
        <v>588</v>
      </c>
      <c r="B594" s="146" t="s">
        <v>1100</v>
      </c>
      <c r="C594" s="146" t="s">
        <v>1317</v>
      </c>
      <c r="D594" s="146" t="s">
        <v>1317</v>
      </c>
      <c r="E594" s="146" t="s">
        <v>1317</v>
      </c>
      <c r="F594" s="146" t="s">
        <v>1317</v>
      </c>
      <c r="G594" s="146" t="s">
        <v>1317</v>
      </c>
      <c r="H594" s="146" t="s">
        <v>1317</v>
      </c>
      <c r="I594" s="146" t="s">
        <v>1317</v>
      </c>
      <c r="J594" s="146" t="s">
        <v>1317</v>
      </c>
      <c r="K594" s="146" t="s">
        <v>1317</v>
      </c>
      <c r="L594" s="146" t="s">
        <v>1317</v>
      </c>
      <c r="M594" s="146" t="s">
        <v>1317</v>
      </c>
      <c r="N594" s="146">
        <v>273.61593227281998</v>
      </c>
      <c r="O594" s="146" t="s">
        <v>1317</v>
      </c>
      <c r="P594" s="146" t="s">
        <v>1317</v>
      </c>
      <c r="Q594" s="146">
        <v>4.4060517299999997E-2</v>
      </c>
      <c r="R594" s="146">
        <v>6.4630779880000003E-2</v>
      </c>
      <c r="S594" s="146">
        <v>273.72462357000001</v>
      </c>
    </row>
    <row r="595" spans="1:19" s="7" customFormat="1" ht="15" customHeight="1">
      <c r="A595" s="155">
        <v>589</v>
      </c>
      <c r="B595" s="127" t="s">
        <v>1192</v>
      </c>
      <c r="C595" s="127" t="s">
        <v>1317</v>
      </c>
      <c r="D595" s="127" t="s">
        <v>1317</v>
      </c>
      <c r="E595" s="127" t="s">
        <v>1317</v>
      </c>
      <c r="F595" s="127" t="s">
        <v>1317</v>
      </c>
      <c r="G595" s="127" t="s">
        <v>1317</v>
      </c>
      <c r="H595" s="127" t="s">
        <v>1317</v>
      </c>
      <c r="I595" s="127">
        <v>4.516459523E-2</v>
      </c>
      <c r="J595" s="127" t="s">
        <v>1317</v>
      </c>
      <c r="K595" s="127">
        <v>44.193029516050998</v>
      </c>
      <c r="L595" s="127">
        <v>1.9366289786400002</v>
      </c>
      <c r="M595" s="127" t="s">
        <v>1317</v>
      </c>
      <c r="N595" s="127">
        <v>30.117439106440997</v>
      </c>
      <c r="O595" s="127" t="s">
        <v>1317</v>
      </c>
      <c r="P595" s="127">
        <v>3.2008080080800001</v>
      </c>
      <c r="Q595" s="127">
        <v>28.01508475</v>
      </c>
      <c r="R595" s="127">
        <v>164.42215353555599</v>
      </c>
      <c r="S595" s="127">
        <v>271.93030848999797</v>
      </c>
    </row>
    <row r="596" spans="1:19" ht="15" customHeight="1">
      <c r="A596" s="156">
        <v>590</v>
      </c>
      <c r="B596" s="146" t="s">
        <v>1076</v>
      </c>
      <c r="C596" s="146" t="s">
        <v>1317</v>
      </c>
      <c r="D596" s="146" t="s">
        <v>1317</v>
      </c>
      <c r="E596" s="146" t="s">
        <v>1317</v>
      </c>
      <c r="F596" s="146">
        <v>9.4125897700000003</v>
      </c>
      <c r="G596" s="146" t="s">
        <v>1317</v>
      </c>
      <c r="H596" s="146" t="s">
        <v>1317</v>
      </c>
      <c r="I596" s="146">
        <v>1.8770747195900002</v>
      </c>
      <c r="J596" s="146" t="s">
        <v>1317</v>
      </c>
      <c r="K596" s="146">
        <v>179.84803624016999</v>
      </c>
      <c r="L596" s="146" t="s">
        <v>1317</v>
      </c>
      <c r="M596" s="146" t="s">
        <v>1317</v>
      </c>
      <c r="N596" s="146">
        <v>29.052940796609001</v>
      </c>
      <c r="O596" s="146" t="s">
        <v>1317</v>
      </c>
      <c r="P596" s="146">
        <v>4.5945455711190002</v>
      </c>
      <c r="Q596" s="146">
        <v>40.361742263530004</v>
      </c>
      <c r="R596" s="146">
        <v>5.4508622189790001</v>
      </c>
      <c r="S596" s="146">
        <v>270.59779157999702</v>
      </c>
    </row>
    <row r="597" spans="1:19" s="7" customFormat="1" ht="15" customHeight="1">
      <c r="A597" s="155">
        <v>591</v>
      </c>
      <c r="B597" s="127" t="s">
        <v>1093</v>
      </c>
      <c r="C597" s="127" t="s">
        <v>1317</v>
      </c>
      <c r="D597" s="127" t="s">
        <v>1317</v>
      </c>
      <c r="E597" s="127" t="s">
        <v>1317</v>
      </c>
      <c r="F597" s="127" t="s">
        <v>1317</v>
      </c>
      <c r="G597" s="127" t="s">
        <v>1317</v>
      </c>
      <c r="H597" s="127" t="s">
        <v>1317</v>
      </c>
      <c r="I597" s="127">
        <v>9.2629341800000002</v>
      </c>
      <c r="J597" s="127" t="s">
        <v>1317</v>
      </c>
      <c r="K597" s="127" t="s">
        <v>1317</v>
      </c>
      <c r="L597" s="127">
        <v>4.2140109299999997</v>
      </c>
      <c r="M597" s="127">
        <v>0.40114521000000003</v>
      </c>
      <c r="N597" s="127" t="s">
        <v>1317</v>
      </c>
      <c r="O597" s="127" t="s">
        <v>1317</v>
      </c>
      <c r="P597" s="127" t="s">
        <v>1317</v>
      </c>
      <c r="Q597" s="127">
        <v>248.95406819999999</v>
      </c>
      <c r="R597" s="127">
        <v>6.4643113300000001</v>
      </c>
      <c r="S597" s="127">
        <v>269.29646984999999</v>
      </c>
    </row>
    <row r="598" spans="1:19" ht="15" customHeight="1">
      <c r="A598" s="156">
        <v>592</v>
      </c>
      <c r="B598" s="146" t="s">
        <v>1145</v>
      </c>
      <c r="C598" s="146" t="s">
        <v>1317</v>
      </c>
      <c r="D598" s="146" t="s">
        <v>1317</v>
      </c>
      <c r="E598" s="146" t="s">
        <v>1317</v>
      </c>
      <c r="F598" s="146" t="s">
        <v>1317</v>
      </c>
      <c r="G598" s="146" t="s">
        <v>1317</v>
      </c>
      <c r="H598" s="146" t="s">
        <v>1317</v>
      </c>
      <c r="I598" s="146">
        <v>0.50521299511899997</v>
      </c>
      <c r="J598" s="146">
        <v>4.4941561600000002</v>
      </c>
      <c r="K598" s="146">
        <v>32.447848170379999</v>
      </c>
      <c r="L598" s="146">
        <v>8.1211204502049998</v>
      </c>
      <c r="M598" s="146">
        <v>1.8814466008890001</v>
      </c>
      <c r="N598" s="146" t="s">
        <v>1317</v>
      </c>
      <c r="O598" s="146" t="s">
        <v>1317</v>
      </c>
      <c r="P598" s="146">
        <v>0.29525381560799996</v>
      </c>
      <c r="Q598" s="146">
        <v>217.70788810679099</v>
      </c>
      <c r="R598" s="146">
        <v>0.91993600100000006</v>
      </c>
      <c r="S598" s="146">
        <v>266.37286229999199</v>
      </c>
    </row>
    <row r="599" spans="1:19" s="7" customFormat="1" ht="15" customHeight="1">
      <c r="A599" s="155">
        <v>593</v>
      </c>
      <c r="B599" s="127" t="s">
        <v>966</v>
      </c>
      <c r="C599" s="127" t="s">
        <v>1317</v>
      </c>
      <c r="D599" s="127" t="s">
        <v>1317</v>
      </c>
      <c r="E599" s="127" t="s">
        <v>1317</v>
      </c>
      <c r="F599" s="127" t="s">
        <v>1317</v>
      </c>
      <c r="G599" s="127" t="s">
        <v>1317</v>
      </c>
      <c r="H599" s="127" t="s">
        <v>1317</v>
      </c>
      <c r="I599" s="127" t="s">
        <v>1317</v>
      </c>
      <c r="J599" s="127" t="s">
        <v>1317</v>
      </c>
      <c r="K599" s="127">
        <v>71.160520000000005</v>
      </c>
      <c r="L599" s="127">
        <v>72.136648840000007</v>
      </c>
      <c r="M599" s="127" t="s">
        <v>1317</v>
      </c>
      <c r="N599" s="127" t="s">
        <v>1317</v>
      </c>
      <c r="O599" s="127" t="s">
        <v>1317</v>
      </c>
      <c r="P599" s="127" t="s">
        <v>1317</v>
      </c>
      <c r="Q599" s="127">
        <v>123.07231622</v>
      </c>
      <c r="R599" s="127" t="s">
        <v>1317</v>
      </c>
      <c r="S599" s="127">
        <v>266.36948505999999</v>
      </c>
    </row>
    <row r="600" spans="1:19" ht="15" customHeight="1">
      <c r="A600" s="156">
        <v>594</v>
      </c>
      <c r="B600" s="146" t="s">
        <v>1156</v>
      </c>
      <c r="C600" s="146" t="s">
        <v>1317</v>
      </c>
      <c r="D600" s="146" t="s">
        <v>1317</v>
      </c>
      <c r="E600" s="146" t="s">
        <v>1317</v>
      </c>
      <c r="F600" s="146" t="s">
        <v>1317</v>
      </c>
      <c r="G600" s="146" t="s">
        <v>1317</v>
      </c>
      <c r="H600" s="146" t="s">
        <v>1317</v>
      </c>
      <c r="I600" s="146" t="s">
        <v>1317</v>
      </c>
      <c r="J600" s="146" t="s">
        <v>1317</v>
      </c>
      <c r="K600" s="146">
        <v>71.142899344416008</v>
      </c>
      <c r="L600" s="146">
        <v>1.1680849881E-2</v>
      </c>
      <c r="M600" s="146">
        <v>6.6133297373050004</v>
      </c>
      <c r="N600" s="146" t="s">
        <v>1317</v>
      </c>
      <c r="O600" s="146">
        <v>83.446996230749988</v>
      </c>
      <c r="P600" s="146">
        <v>58.218681470633996</v>
      </c>
      <c r="Q600" s="146">
        <v>38.999446509952001</v>
      </c>
      <c r="R600" s="146">
        <v>7.2197923470580001</v>
      </c>
      <c r="S600" s="146">
        <v>265.65282648999602</v>
      </c>
    </row>
    <row r="601" spans="1:19" s="7" customFormat="1" ht="15" customHeight="1">
      <c r="A601" s="155">
        <v>595</v>
      </c>
      <c r="B601" s="127" t="s">
        <v>277</v>
      </c>
      <c r="C601" s="127" t="s">
        <v>1317</v>
      </c>
      <c r="D601" s="127" t="s">
        <v>1317</v>
      </c>
      <c r="E601" s="127" t="s">
        <v>1317</v>
      </c>
      <c r="F601" s="127" t="s">
        <v>1317</v>
      </c>
      <c r="G601" s="127">
        <v>3.9803600282309999</v>
      </c>
      <c r="H601" s="127" t="s">
        <v>1317</v>
      </c>
      <c r="I601" s="127" t="s">
        <v>1317</v>
      </c>
      <c r="J601" s="127" t="s">
        <v>1317</v>
      </c>
      <c r="K601" s="127">
        <v>42.488661243486</v>
      </c>
      <c r="L601" s="127" t="s">
        <v>1317</v>
      </c>
      <c r="M601" s="127">
        <v>0.40418000286599998</v>
      </c>
      <c r="N601" s="127">
        <v>97.941363798179992</v>
      </c>
      <c r="O601" s="127" t="s">
        <v>1317</v>
      </c>
      <c r="P601" s="127" t="s">
        <v>1317</v>
      </c>
      <c r="Q601" s="127">
        <v>120.222033277234</v>
      </c>
      <c r="R601" s="127" t="s">
        <v>1317</v>
      </c>
      <c r="S601" s="127">
        <v>265.03659834999701</v>
      </c>
    </row>
    <row r="602" spans="1:19" ht="15" customHeight="1">
      <c r="A602" s="156">
        <v>596</v>
      </c>
      <c r="B602" s="146" t="s">
        <v>1128</v>
      </c>
      <c r="C602" s="146" t="s">
        <v>1317</v>
      </c>
      <c r="D602" s="146" t="s">
        <v>1317</v>
      </c>
      <c r="E602" s="146" t="s">
        <v>1317</v>
      </c>
      <c r="F602" s="146" t="s">
        <v>1317</v>
      </c>
      <c r="G602" s="146" t="s">
        <v>1317</v>
      </c>
      <c r="H602" s="146" t="s">
        <v>1317</v>
      </c>
      <c r="I602" s="146">
        <v>1.7230602197660001</v>
      </c>
      <c r="J602" s="146" t="s">
        <v>1317</v>
      </c>
      <c r="K602" s="146">
        <v>14.436278340712001</v>
      </c>
      <c r="L602" s="146" t="s">
        <v>1317</v>
      </c>
      <c r="M602" s="146" t="s">
        <v>1317</v>
      </c>
      <c r="N602" s="146" t="s">
        <v>1317</v>
      </c>
      <c r="O602" s="146" t="s">
        <v>1317</v>
      </c>
      <c r="P602" s="146">
        <v>1.824553549752</v>
      </c>
      <c r="Q602" s="146">
        <v>246.26744106976901</v>
      </c>
      <c r="R602" s="146" t="s">
        <v>1317</v>
      </c>
      <c r="S602" s="146">
        <v>264.25133317999899</v>
      </c>
    </row>
    <row r="603" spans="1:19" s="7" customFormat="1" ht="15" customHeight="1">
      <c r="A603" s="155">
        <v>597</v>
      </c>
      <c r="B603" s="127" t="s">
        <v>594</v>
      </c>
      <c r="C603" s="127" t="s">
        <v>1317</v>
      </c>
      <c r="D603" s="127" t="s">
        <v>1317</v>
      </c>
      <c r="E603" s="127" t="s">
        <v>1317</v>
      </c>
      <c r="F603" s="127" t="s">
        <v>1317</v>
      </c>
      <c r="G603" s="127" t="s">
        <v>1317</v>
      </c>
      <c r="H603" s="127" t="s">
        <v>1317</v>
      </c>
      <c r="I603" s="127">
        <v>9.2172907650569993</v>
      </c>
      <c r="J603" s="127" t="s">
        <v>1317</v>
      </c>
      <c r="K603" s="127">
        <v>7.0477878101720002</v>
      </c>
      <c r="L603" s="127" t="s">
        <v>1317</v>
      </c>
      <c r="M603" s="127" t="s">
        <v>1317</v>
      </c>
      <c r="N603" s="127">
        <v>22.557538499046998</v>
      </c>
      <c r="O603" s="127">
        <v>132.08149797785501</v>
      </c>
      <c r="P603" s="127">
        <v>45.115077288094994</v>
      </c>
      <c r="Q603" s="127">
        <v>48.020909909772001</v>
      </c>
      <c r="R603" s="127" t="s">
        <v>1317</v>
      </c>
      <c r="S603" s="127">
        <v>264.04010224999797</v>
      </c>
    </row>
    <row r="604" spans="1:19" ht="15" customHeight="1">
      <c r="A604" s="156">
        <v>598</v>
      </c>
      <c r="B604" s="146" t="s">
        <v>640</v>
      </c>
      <c r="C604" s="146" t="s">
        <v>1317</v>
      </c>
      <c r="D604" s="146" t="s">
        <v>1317</v>
      </c>
      <c r="E604" s="146" t="s">
        <v>1317</v>
      </c>
      <c r="F604" s="146" t="s">
        <v>1317</v>
      </c>
      <c r="G604" s="146" t="s">
        <v>1317</v>
      </c>
      <c r="H604" s="146" t="s">
        <v>1317</v>
      </c>
      <c r="I604" s="146" t="s">
        <v>1317</v>
      </c>
      <c r="J604" s="146" t="s">
        <v>1317</v>
      </c>
      <c r="K604" s="146" t="s">
        <v>1317</v>
      </c>
      <c r="L604" s="146" t="s">
        <v>1317</v>
      </c>
      <c r="M604" s="146" t="s">
        <v>1317</v>
      </c>
      <c r="N604" s="146" t="s">
        <v>1317</v>
      </c>
      <c r="O604" s="146" t="s">
        <v>1317</v>
      </c>
      <c r="P604" s="146">
        <v>263.33316250999997</v>
      </c>
      <c r="Q604" s="146" t="s">
        <v>1317</v>
      </c>
      <c r="R604" s="146" t="s">
        <v>1317</v>
      </c>
      <c r="S604" s="146">
        <v>263.33316250999997</v>
      </c>
    </row>
    <row r="605" spans="1:19" s="7" customFormat="1" ht="15" customHeight="1">
      <c r="A605" s="155">
        <v>599</v>
      </c>
      <c r="B605" s="127" t="s">
        <v>449</v>
      </c>
      <c r="C605" s="127" t="s">
        <v>1317</v>
      </c>
      <c r="D605" s="127" t="s">
        <v>1317</v>
      </c>
      <c r="E605" s="127" t="s">
        <v>1317</v>
      </c>
      <c r="F605" s="127" t="s">
        <v>1317</v>
      </c>
      <c r="G605" s="127" t="s">
        <v>1317</v>
      </c>
      <c r="H605" s="127" t="s">
        <v>1317</v>
      </c>
      <c r="I605" s="127">
        <v>12.75640136</v>
      </c>
      <c r="J605" s="127" t="s">
        <v>1317</v>
      </c>
      <c r="K605" s="127">
        <v>235.45849677000001</v>
      </c>
      <c r="L605" s="127" t="s">
        <v>1317</v>
      </c>
      <c r="M605" s="127" t="s">
        <v>1317</v>
      </c>
      <c r="N605" s="127">
        <v>9.5596573199999995</v>
      </c>
      <c r="O605" s="127" t="s">
        <v>1317</v>
      </c>
      <c r="P605" s="127" t="s">
        <v>1317</v>
      </c>
      <c r="Q605" s="127" t="s">
        <v>1317</v>
      </c>
      <c r="R605" s="127" t="s">
        <v>1317</v>
      </c>
      <c r="S605" s="127">
        <v>257.77455545000004</v>
      </c>
    </row>
    <row r="606" spans="1:19" ht="15" customHeight="1">
      <c r="A606" s="156">
        <v>600</v>
      </c>
      <c r="B606" s="146" t="s">
        <v>1083</v>
      </c>
      <c r="C606" s="146" t="s">
        <v>1317</v>
      </c>
      <c r="D606" s="146" t="s">
        <v>1317</v>
      </c>
      <c r="E606" s="146" t="s">
        <v>1317</v>
      </c>
      <c r="F606" s="146" t="s">
        <v>1317</v>
      </c>
      <c r="G606" s="146" t="s">
        <v>1317</v>
      </c>
      <c r="H606" s="146" t="s">
        <v>1317</v>
      </c>
      <c r="I606" s="146" t="s">
        <v>1317</v>
      </c>
      <c r="J606" s="146" t="s">
        <v>1317</v>
      </c>
      <c r="K606" s="146" t="s">
        <v>1317</v>
      </c>
      <c r="L606" s="146" t="s">
        <v>1317</v>
      </c>
      <c r="M606" s="146" t="s">
        <v>1317</v>
      </c>
      <c r="N606" s="146" t="s">
        <v>1317</v>
      </c>
      <c r="O606" s="146" t="s">
        <v>1317</v>
      </c>
      <c r="P606" s="146">
        <v>5.2244707246350002</v>
      </c>
      <c r="Q606" s="146">
        <v>68.556890675364002</v>
      </c>
      <c r="R606" s="146">
        <v>182.55704416999998</v>
      </c>
      <c r="S606" s="146">
        <v>256.338405569999</v>
      </c>
    </row>
    <row r="607" spans="1:19" s="7" customFormat="1" ht="15" customHeight="1">
      <c r="A607" s="155">
        <v>601</v>
      </c>
      <c r="B607" s="127" t="s">
        <v>170</v>
      </c>
      <c r="C607" s="127" t="s">
        <v>1317</v>
      </c>
      <c r="D607" s="127" t="s">
        <v>1317</v>
      </c>
      <c r="E607" s="127" t="s">
        <v>1317</v>
      </c>
      <c r="F607" s="127" t="s">
        <v>1317</v>
      </c>
      <c r="G607" s="127" t="s">
        <v>1317</v>
      </c>
      <c r="H607" s="127" t="s">
        <v>1317</v>
      </c>
      <c r="I607" s="127">
        <v>53.68967899682</v>
      </c>
      <c r="J607" s="127" t="s">
        <v>1317</v>
      </c>
      <c r="K607" s="127">
        <v>164.280917993179</v>
      </c>
      <c r="L607" s="127" t="s">
        <v>1317</v>
      </c>
      <c r="M607" s="127" t="s">
        <v>1317</v>
      </c>
      <c r="N607" s="127">
        <v>37.263480810000004</v>
      </c>
      <c r="O607" s="127" t="s">
        <v>1317</v>
      </c>
      <c r="P607" s="127" t="s">
        <v>1317</v>
      </c>
      <c r="Q607" s="127" t="s">
        <v>1317</v>
      </c>
      <c r="R607" s="127" t="s">
        <v>1317</v>
      </c>
      <c r="S607" s="127">
        <v>255.234077799999</v>
      </c>
    </row>
    <row r="608" spans="1:19" ht="15" customHeight="1">
      <c r="A608" s="156">
        <v>602</v>
      </c>
      <c r="B608" s="146" t="s">
        <v>268</v>
      </c>
      <c r="C608" s="146" t="s">
        <v>1317</v>
      </c>
      <c r="D608" s="146" t="s">
        <v>1317</v>
      </c>
      <c r="E608" s="146" t="s">
        <v>1317</v>
      </c>
      <c r="F608" s="146" t="s">
        <v>1317</v>
      </c>
      <c r="G608" s="146">
        <v>13.751383171757</v>
      </c>
      <c r="H608" s="146" t="s">
        <v>1317</v>
      </c>
      <c r="I608" s="146" t="s">
        <v>1317</v>
      </c>
      <c r="J608" s="146" t="s">
        <v>1317</v>
      </c>
      <c r="K608" s="146">
        <v>78.727625629999991</v>
      </c>
      <c r="L608" s="146">
        <v>22.375060260000001</v>
      </c>
      <c r="M608" s="146" t="s">
        <v>1317</v>
      </c>
      <c r="N608" s="146" t="s">
        <v>1317</v>
      </c>
      <c r="O608" s="146" t="s">
        <v>1317</v>
      </c>
      <c r="P608" s="146" t="s">
        <v>1317</v>
      </c>
      <c r="Q608" s="146">
        <v>138.75118771824199</v>
      </c>
      <c r="R608" s="146" t="s">
        <v>1317</v>
      </c>
      <c r="S608" s="146">
        <v>253.60525677999897</v>
      </c>
    </row>
    <row r="609" spans="1:19" s="7" customFormat="1" ht="15" customHeight="1">
      <c r="A609" s="155">
        <v>603</v>
      </c>
      <c r="B609" s="127" t="s">
        <v>729</v>
      </c>
      <c r="C609" s="127" t="s">
        <v>1317</v>
      </c>
      <c r="D609" s="127" t="s">
        <v>1317</v>
      </c>
      <c r="E609" s="127" t="s">
        <v>1317</v>
      </c>
      <c r="F609" s="127" t="s">
        <v>1317</v>
      </c>
      <c r="G609" s="127" t="s">
        <v>1317</v>
      </c>
      <c r="H609" s="127" t="s">
        <v>1317</v>
      </c>
      <c r="I609" s="127" t="s">
        <v>1317</v>
      </c>
      <c r="J609" s="127" t="s">
        <v>1317</v>
      </c>
      <c r="K609" s="127">
        <v>89.963599740115001</v>
      </c>
      <c r="L609" s="127">
        <v>39.335750740717003</v>
      </c>
      <c r="M609" s="127">
        <v>21.308245241976</v>
      </c>
      <c r="N609" s="127" t="s">
        <v>1317</v>
      </c>
      <c r="O609" s="127" t="s">
        <v>1317</v>
      </c>
      <c r="P609" s="127" t="s">
        <v>1317</v>
      </c>
      <c r="Q609" s="127">
        <v>100.60003070718801</v>
      </c>
      <c r="R609" s="127" t="s">
        <v>1317</v>
      </c>
      <c r="S609" s="127">
        <v>251.20762642999603</v>
      </c>
    </row>
    <row r="610" spans="1:19" ht="15" customHeight="1">
      <c r="A610" s="156">
        <v>604</v>
      </c>
      <c r="B610" s="146" t="s">
        <v>558</v>
      </c>
      <c r="C610" s="146" t="s">
        <v>1317</v>
      </c>
      <c r="D610" s="146" t="s">
        <v>1317</v>
      </c>
      <c r="E610" s="146" t="s">
        <v>1317</v>
      </c>
      <c r="F610" s="146">
        <v>30.143770960000001</v>
      </c>
      <c r="G610" s="146">
        <v>5.8139142399999999</v>
      </c>
      <c r="H610" s="146" t="s">
        <v>1317</v>
      </c>
      <c r="I610" s="146" t="s">
        <v>1317</v>
      </c>
      <c r="J610" s="146" t="s">
        <v>1317</v>
      </c>
      <c r="K610" s="146">
        <v>3.4925602111800003</v>
      </c>
      <c r="L610" s="146">
        <v>0.37765632380999997</v>
      </c>
      <c r="M610" s="146">
        <v>0.80401108768999996</v>
      </c>
      <c r="N610" s="146">
        <v>63.489836999459996</v>
      </c>
      <c r="O610" s="146" t="s">
        <v>1317</v>
      </c>
      <c r="P610" s="146" t="s">
        <v>1317</v>
      </c>
      <c r="Q610" s="146">
        <v>145.77672816786</v>
      </c>
      <c r="R610" s="146" t="s">
        <v>1317</v>
      </c>
      <c r="S610" s="146">
        <v>249.89847799</v>
      </c>
    </row>
    <row r="611" spans="1:19" s="7" customFormat="1" ht="15" customHeight="1">
      <c r="A611" s="155">
        <v>605</v>
      </c>
      <c r="B611" s="127" t="s">
        <v>343</v>
      </c>
      <c r="C611" s="127" t="s">
        <v>1317</v>
      </c>
      <c r="D611" s="127" t="s">
        <v>1317</v>
      </c>
      <c r="E611" s="127" t="s">
        <v>1317</v>
      </c>
      <c r="F611" s="127" t="s">
        <v>1317</v>
      </c>
      <c r="G611" s="127" t="s">
        <v>1317</v>
      </c>
      <c r="H611" s="127" t="s">
        <v>1317</v>
      </c>
      <c r="I611" s="127">
        <v>24.541826690000001</v>
      </c>
      <c r="J611" s="127" t="s">
        <v>1317</v>
      </c>
      <c r="K611" s="127">
        <v>224.90753512000001</v>
      </c>
      <c r="L611" s="127" t="s">
        <v>1317</v>
      </c>
      <c r="M611" s="127" t="s">
        <v>1317</v>
      </c>
      <c r="N611" s="127" t="s">
        <v>1317</v>
      </c>
      <c r="O611" s="127" t="s">
        <v>1317</v>
      </c>
      <c r="P611" s="127" t="s">
        <v>1317</v>
      </c>
      <c r="Q611" s="127" t="s">
        <v>1317</v>
      </c>
      <c r="R611" s="127" t="s">
        <v>1317</v>
      </c>
      <c r="S611" s="127">
        <v>249.44936181</v>
      </c>
    </row>
    <row r="612" spans="1:19" ht="15" customHeight="1">
      <c r="A612" s="156">
        <v>606</v>
      </c>
      <c r="B612" s="146" t="s">
        <v>1399</v>
      </c>
      <c r="C612" s="146" t="s">
        <v>1317</v>
      </c>
      <c r="D612" s="146" t="s">
        <v>1317</v>
      </c>
      <c r="E612" s="146" t="s">
        <v>1317</v>
      </c>
      <c r="F612" s="146" t="s">
        <v>1317</v>
      </c>
      <c r="G612" s="146" t="s">
        <v>1317</v>
      </c>
      <c r="H612" s="146" t="s">
        <v>1317</v>
      </c>
      <c r="I612" s="146">
        <v>9.3420384505309997</v>
      </c>
      <c r="J612" s="146">
        <v>6.4133311121549994</v>
      </c>
      <c r="K612" s="146">
        <v>216.08462568992599</v>
      </c>
      <c r="L612" s="146">
        <v>8.1186899649670003</v>
      </c>
      <c r="M612" s="146">
        <v>2.110689967785</v>
      </c>
      <c r="N612" s="146" t="s">
        <v>1317</v>
      </c>
      <c r="O612" s="146" t="s">
        <v>1317</v>
      </c>
      <c r="P612" s="146" t="s">
        <v>1317</v>
      </c>
      <c r="Q612" s="146">
        <v>4.0434304546300002</v>
      </c>
      <c r="R612" s="146" t="s">
        <v>1317</v>
      </c>
      <c r="S612" s="146">
        <v>246.11280563999395</v>
      </c>
    </row>
    <row r="613" spans="1:19" s="7" customFormat="1" ht="15" customHeight="1">
      <c r="A613" s="155">
        <v>607</v>
      </c>
      <c r="B613" s="127" t="s">
        <v>685</v>
      </c>
      <c r="C613" s="127" t="s">
        <v>1317</v>
      </c>
      <c r="D613" s="127" t="s">
        <v>1317</v>
      </c>
      <c r="E613" s="127" t="s">
        <v>1317</v>
      </c>
      <c r="F613" s="127" t="s">
        <v>1317</v>
      </c>
      <c r="G613" s="127" t="s">
        <v>1317</v>
      </c>
      <c r="H613" s="127" t="s">
        <v>1317</v>
      </c>
      <c r="I613" s="127" t="s">
        <v>1317</v>
      </c>
      <c r="J613" s="127" t="s">
        <v>1317</v>
      </c>
      <c r="K613" s="127">
        <v>243.90905144999999</v>
      </c>
      <c r="L613" s="127" t="s">
        <v>1317</v>
      </c>
      <c r="M613" s="127" t="s">
        <v>1317</v>
      </c>
      <c r="N613" s="127" t="s">
        <v>1317</v>
      </c>
      <c r="O613" s="127" t="s">
        <v>1317</v>
      </c>
      <c r="P613" s="127" t="s">
        <v>1317</v>
      </c>
      <c r="Q613" s="127" t="s">
        <v>1317</v>
      </c>
      <c r="R613" s="127" t="s">
        <v>1317</v>
      </c>
      <c r="S613" s="127">
        <v>243.90905144999999</v>
      </c>
    </row>
    <row r="614" spans="1:19" ht="15" customHeight="1">
      <c r="A614" s="156">
        <v>608</v>
      </c>
      <c r="B614" s="146" t="s">
        <v>1205</v>
      </c>
      <c r="C614" s="146" t="s">
        <v>1317</v>
      </c>
      <c r="D614" s="146" t="s">
        <v>1317</v>
      </c>
      <c r="E614" s="146" t="s">
        <v>1317</v>
      </c>
      <c r="F614" s="146" t="s">
        <v>1317</v>
      </c>
      <c r="G614" s="146" t="s">
        <v>1317</v>
      </c>
      <c r="H614" s="146" t="s">
        <v>1317</v>
      </c>
      <c r="I614" s="146">
        <v>47.909493745429998</v>
      </c>
      <c r="J614" s="146" t="s">
        <v>1317</v>
      </c>
      <c r="K614" s="146" t="s">
        <v>1317</v>
      </c>
      <c r="L614" s="146">
        <v>9.9545462910880005</v>
      </c>
      <c r="M614" s="146" t="s">
        <v>1317</v>
      </c>
      <c r="N614" s="146" t="s">
        <v>1317</v>
      </c>
      <c r="O614" s="146" t="s">
        <v>1317</v>
      </c>
      <c r="P614" s="146" t="s">
        <v>1317</v>
      </c>
      <c r="Q614" s="146">
        <v>84.066961542426</v>
      </c>
      <c r="R614" s="146">
        <v>99.724557841055002</v>
      </c>
      <c r="S614" s="146">
        <v>241.65555941999901</v>
      </c>
    </row>
    <row r="615" spans="1:19" s="7" customFormat="1" ht="15" customHeight="1">
      <c r="A615" s="155">
        <v>609</v>
      </c>
      <c r="B615" s="127" t="s">
        <v>195</v>
      </c>
      <c r="C615" s="127" t="s">
        <v>1317</v>
      </c>
      <c r="D615" s="127" t="s">
        <v>1317</v>
      </c>
      <c r="E615" s="127" t="s">
        <v>1317</v>
      </c>
      <c r="F615" s="127">
        <v>6.1113902648970004</v>
      </c>
      <c r="G615" s="127">
        <v>5.5398384299999996</v>
      </c>
      <c r="H615" s="127" t="s">
        <v>1317</v>
      </c>
      <c r="I615" s="127" t="s">
        <v>1317</v>
      </c>
      <c r="J615" s="127" t="s">
        <v>1317</v>
      </c>
      <c r="K615" s="127">
        <v>5.0239600956589996</v>
      </c>
      <c r="L615" s="127" t="s">
        <v>1317</v>
      </c>
      <c r="M615" s="127">
        <v>10.271540365845</v>
      </c>
      <c r="N615" s="127">
        <v>34.241701484201997</v>
      </c>
      <c r="O615" s="127" t="s">
        <v>1317</v>
      </c>
      <c r="P615" s="127">
        <v>99.767431899638993</v>
      </c>
      <c r="Q615" s="127">
        <v>78.665663409753989</v>
      </c>
      <c r="R615" s="127" t="s">
        <v>1317</v>
      </c>
      <c r="S615" s="127">
        <v>239.62152594999597</v>
      </c>
    </row>
    <row r="616" spans="1:19" ht="15" customHeight="1">
      <c r="A616" s="156">
        <v>610</v>
      </c>
      <c r="B616" s="146" t="s">
        <v>1092</v>
      </c>
      <c r="C616" s="146" t="s">
        <v>1317</v>
      </c>
      <c r="D616" s="146" t="s">
        <v>1317</v>
      </c>
      <c r="E616" s="146" t="s">
        <v>1317</v>
      </c>
      <c r="F616" s="146" t="s">
        <v>1317</v>
      </c>
      <c r="G616" s="146" t="s">
        <v>1317</v>
      </c>
      <c r="H616" s="146" t="s">
        <v>1317</v>
      </c>
      <c r="I616" s="146">
        <v>16.979102789999999</v>
      </c>
      <c r="J616" s="146">
        <v>35.965241600318997</v>
      </c>
      <c r="K616" s="146">
        <v>78.014819289680005</v>
      </c>
      <c r="L616" s="146">
        <v>1.3387140500000001</v>
      </c>
      <c r="M616" s="146" t="s">
        <v>1317</v>
      </c>
      <c r="N616" s="146" t="s">
        <v>1317</v>
      </c>
      <c r="O616" s="146" t="s">
        <v>1317</v>
      </c>
      <c r="P616" s="146" t="s">
        <v>1317</v>
      </c>
      <c r="Q616" s="146">
        <v>106.49557647</v>
      </c>
      <c r="R616" s="146" t="s">
        <v>1317</v>
      </c>
      <c r="S616" s="146">
        <v>238.79345419999899</v>
      </c>
    </row>
    <row r="617" spans="1:19" s="7" customFormat="1" ht="15" customHeight="1">
      <c r="A617" s="155">
        <v>611</v>
      </c>
      <c r="B617" s="127" t="s">
        <v>1082</v>
      </c>
      <c r="C617" s="127" t="s">
        <v>1317</v>
      </c>
      <c r="D617" s="127" t="s">
        <v>1317</v>
      </c>
      <c r="E617" s="127" t="s">
        <v>1317</v>
      </c>
      <c r="F617" s="127" t="s">
        <v>1317</v>
      </c>
      <c r="G617" s="127" t="s">
        <v>1317</v>
      </c>
      <c r="H617" s="127" t="s">
        <v>1317</v>
      </c>
      <c r="I617" s="127" t="s">
        <v>1317</v>
      </c>
      <c r="J617" s="127" t="s">
        <v>1317</v>
      </c>
      <c r="K617" s="127">
        <v>15.965307050000002</v>
      </c>
      <c r="L617" s="127" t="s">
        <v>1317</v>
      </c>
      <c r="M617" s="127" t="s">
        <v>1317</v>
      </c>
      <c r="N617" s="127">
        <v>210.90180698</v>
      </c>
      <c r="O617" s="127" t="s">
        <v>1317</v>
      </c>
      <c r="P617" s="127" t="s">
        <v>1317</v>
      </c>
      <c r="Q617" s="127">
        <v>11.25873859</v>
      </c>
      <c r="R617" s="127" t="s">
        <v>1317</v>
      </c>
      <c r="S617" s="127">
        <v>238.12585262000002</v>
      </c>
    </row>
    <row r="618" spans="1:19" ht="15" customHeight="1">
      <c r="A618" s="156">
        <v>612</v>
      </c>
      <c r="B618" s="146" t="s">
        <v>938</v>
      </c>
      <c r="C618" s="146" t="s">
        <v>1317</v>
      </c>
      <c r="D618" s="146" t="s">
        <v>1317</v>
      </c>
      <c r="E618" s="146" t="s">
        <v>1317</v>
      </c>
      <c r="F618" s="146" t="s">
        <v>1317</v>
      </c>
      <c r="G618" s="146" t="s">
        <v>1317</v>
      </c>
      <c r="H618" s="146" t="s">
        <v>1317</v>
      </c>
      <c r="I618" s="146">
        <v>4.967055878629</v>
      </c>
      <c r="J618" s="146" t="s">
        <v>1317</v>
      </c>
      <c r="K618" s="146">
        <v>35.201477757306002</v>
      </c>
      <c r="L618" s="146" t="s">
        <v>1317</v>
      </c>
      <c r="M618" s="146" t="s">
        <v>1317</v>
      </c>
      <c r="N618" s="146" t="s">
        <v>1317</v>
      </c>
      <c r="O618" s="146" t="s">
        <v>1317</v>
      </c>
      <c r="P618" s="146" t="s">
        <v>1317</v>
      </c>
      <c r="Q618" s="146">
        <v>177.590212354063</v>
      </c>
      <c r="R618" s="146">
        <v>20.34485922</v>
      </c>
      <c r="S618" s="146">
        <v>238.10360520999799</v>
      </c>
    </row>
    <row r="619" spans="1:19" s="7" customFormat="1" ht="15" customHeight="1">
      <c r="A619" s="155">
        <v>613</v>
      </c>
      <c r="B619" s="127" t="s">
        <v>1073</v>
      </c>
      <c r="C619" s="127" t="s">
        <v>1317</v>
      </c>
      <c r="D619" s="127" t="s">
        <v>1317</v>
      </c>
      <c r="E619" s="127" t="s">
        <v>1317</v>
      </c>
      <c r="F619" s="127" t="s">
        <v>1317</v>
      </c>
      <c r="G619" s="127" t="s">
        <v>1317</v>
      </c>
      <c r="H619" s="127" t="s">
        <v>1317</v>
      </c>
      <c r="I619" s="127">
        <v>6.3112737999999995</v>
      </c>
      <c r="J619" s="127" t="s">
        <v>1317</v>
      </c>
      <c r="K619" s="127" t="s">
        <v>1317</v>
      </c>
      <c r="L619" s="127" t="s">
        <v>1317</v>
      </c>
      <c r="M619" s="127" t="s">
        <v>1317</v>
      </c>
      <c r="N619" s="127" t="s">
        <v>1317</v>
      </c>
      <c r="O619" s="127" t="s">
        <v>1317</v>
      </c>
      <c r="P619" s="127" t="s">
        <v>1317</v>
      </c>
      <c r="Q619" s="127">
        <v>163.07160174858402</v>
      </c>
      <c r="R619" s="127">
        <v>66.317828891415004</v>
      </c>
      <c r="S619" s="127">
        <v>235.70070443999901</v>
      </c>
    </row>
    <row r="620" spans="1:19" ht="15" customHeight="1">
      <c r="A620" s="156">
        <v>614</v>
      </c>
      <c r="B620" s="146" t="s">
        <v>1217</v>
      </c>
      <c r="C620" s="146" t="s">
        <v>1317</v>
      </c>
      <c r="D620" s="146" t="s">
        <v>1317</v>
      </c>
      <c r="E620" s="146" t="s">
        <v>1317</v>
      </c>
      <c r="F620" s="146" t="s">
        <v>1317</v>
      </c>
      <c r="G620" s="146" t="s">
        <v>1317</v>
      </c>
      <c r="H620" s="146" t="s">
        <v>1317</v>
      </c>
      <c r="I620" s="146" t="s">
        <v>1317</v>
      </c>
      <c r="J620" s="146" t="s">
        <v>1317</v>
      </c>
      <c r="K620" s="146" t="s">
        <v>1317</v>
      </c>
      <c r="L620" s="146" t="s">
        <v>1317</v>
      </c>
      <c r="M620" s="146" t="s">
        <v>1317</v>
      </c>
      <c r="N620" s="146">
        <v>234.98089100000001</v>
      </c>
      <c r="O620" s="146" t="s">
        <v>1317</v>
      </c>
      <c r="P620" s="146" t="s">
        <v>1317</v>
      </c>
      <c r="Q620" s="146" t="s">
        <v>1317</v>
      </c>
      <c r="R620" s="146" t="s">
        <v>1317</v>
      </c>
      <c r="S620" s="146">
        <v>234.98089100000001</v>
      </c>
    </row>
    <row r="621" spans="1:19" s="7" customFormat="1" ht="15" customHeight="1">
      <c r="A621" s="155">
        <v>615</v>
      </c>
      <c r="B621" s="127" t="s">
        <v>952</v>
      </c>
      <c r="C621" s="127">
        <v>23.245168110874999</v>
      </c>
      <c r="D621" s="127">
        <v>9.7579099999999998E-3</v>
      </c>
      <c r="E621" s="127">
        <v>48.450047340644005</v>
      </c>
      <c r="F621" s="127">
        <v>8.2107900000000008E-3</v>
      </c>
      <c r="G621" s="127" t="s">
        <v>1317</v>
      </c>
      <c r="H621" s="127" t="s">
        <v>1317</v>
      </c>
      <c r="I621" s="127">
        <v>64.508633575345002</v>
      </c>
      <c r="J621" s="127">
        <v>0.10478263</v>
      </c>
      <c r="K621" s="127">
        <v>11.739377390449</v>
      </c>
      <c r="L621" s="127" t="s">
        <v>1317</v>
      </c>
      <c r="M621" s="127">
        <v>2.1599237401180003</v>
      </c>
      <c r="N621" s="127">
        <v>8.9284669999999997E-2</v>
      </c>
      <c r="O621" s="127">
        <v>48.583424600000001</v>
      </c>
      <c r="P621" s="127" t="s">
        <v>1317</v>
      </c>
      <c r="Q621" s="127">
        <v>33.622670302564998</v>
      </c>
      <c r="R621" s="127" t="s">
        <v>1317</v>
      </c>
      <c r="S621" s="127">
        <v>232.521281059996</v>
      </c>
    </row>
    <row r="622" spans="1:19" ht="15" customHeight="1">
      <c r="A622" s="156">
        <v>616</v>
      </c>
      <c r="B622" s="146" t="s">
        <v>3</v>
      </c>
      <c r="C622" s="146" t="s">
        <v>1317</v>
      </c>
      <c r="D622" s="146" t="s">
        <v>1317</v>
      </c>
      <c r="E622" s="146" t="s">
        <v>1317</v>
      </c>
      <c r="F622" s="146">
        <v>26.084832579999997</v>
      </c>
      <c r="G622" s="146" t="s">
        <v>1317</v>
      </c>
      <c r="H622" s="146" t="s">
        <v>1317</v>
      </c>
      <c r="I622" s="146">
        <v>14.725201701540001</v>
      </c>
      <c r="J622" s="146" t="s">
        <v>1317</v>
      </c>
      <c r="K622" s="146">
        <v>12.694230258859999</v>
      </c>
      <c r="L622" s="146" t="s">
        <v>1317</v>
      </c>
      <c r="M622" s="146">
        <v>5.9569919156899998</v>
      </c>
      <c r="N622" s="146">
        <v>157.94833748939999</v>
      </c>
      <c r="O622" s="146" t="s">
        <v>1317</v>
      </c>
      <c r="P622" s="146" t="s">
        <v>1317</v>
      </c>
      <c r="Q622" s="146">
        <v>14.26371660025</v>
      </c>
      <c r="R622" s="146">
        <v>0.66478735426000002</v>
      </c>
      <c r="S622" s="146">
        <v>232.33809789999998</v>
      </c>
    </row>
    <row r="623" spans="1:19" s="7" customFormat="1" ht="15" customHeight="1">
      <c r="A623" s="155">
        <v>617</v>
      </c>
      <c r="B623" s="127" t="s">
        <v>872</v>
      </c>
      <c r="C623" s="127" t="s">
        <v>1317</v>
      </c>
      <c r="D623" s="127" t="s">
        <v>1317</v>
      </c>
      <c r="E623" s="127" t="s">
        <v>1317</v>
      </c>
      <c r="F623" s="127" t="s">
        <v>1317</v>
      </c>
      <c r="G623" s="127" t="s">
        <v>1317</v>
      </c>
      <c r="H623" s="127" t="s">
        <v>1317</v>
      </c>
      <c r="I623" s="127" t="s">
        <v>1317</v>
      </c>
      <c r="J623" s="127" t="s">
        <v>1317</v>
      </c>
      <c r="K623" s="127">
        <v>222.85956390999999</v>
      </c>
      <c r="L623" s="127" t="s">
        <v>1317</v>
      </c>
      <c r="M623" s="127" t="s">
        <v>1317</v>
      </c>
      <c r="N623" s="127" t="s">
        <v>1317</v>
      </c>
      <c r="O623" s="127" t="s">
        <v>1317</v>
      </c>
      <c r="P623" s="127" t="s">
        <v>1317</v>
      </c>
      <c r="Q623" s="127">
        <v>6.6237760400000001</v>
      </c>
      <c r="R623" s="127" t="s">
        <v>1317</v>
      </c>
      <c r="S623" s="127">
        <v>229.48333994999999</v>
      </c>
    </row>
    <row r="624" spans="1:19" ht="15" customHeight="1">
      <c r="A624" s="156">
        <v>618</v>
      </c>
      <c r="B624" s="146" t="s">
        <v>817</v>
      </c>
      <c r="C624" s="146" t="s">
        <v>1317</v>
      </c>
      <c r="D624" s="146" t="s">
        <v>1317</v>
      </c>
      <c r="E624" s="146" t="s">
        <v>1317</v>
      </c>
      <c r="F624" s="146" t="s">
        <v>1317</v>
      </c>
      <c r="G624" s="146" t="s">
        <v>1317</v>
      </c>
      <c r="H624" s="146" t="s">
        <v>1317</v>
      </c>
      <c r="I624" s="146" t="s">
        <v>1317</v>
      </c>
      <c r="J624" s="146" t="s">
        <v>1317</v>
      </c>
      <c r="K624" s="146">
        <v>113.27592742847</v>
      </c>
      <c r="L624" s="146">
        <v>3.5607885818300002</v>
      </c>
      <c r="M624" s="146" t="s">
        <v>1317</v>
      </c>
      <c r="N624" s="146">
        <v>62.819852156800003</v>
      </c>
      <c r="O624" s="146" t="s">
        <v>1317</v>
      </c>
      <c r="P624" s="146" t="s">
        <v>1317</v>
      </c>
      <c r="Q624" s="146">
        <v>48.040125630000006</v>
      </c>
      <c r="R624" s="146">
        <v>0.77175426289999993</v>
      </c>
      <c r="S624" s="146">
        <v>228.46844806000001</v>
      </c>
    </row>
    <row r="625" spans="1:19" s="7" customFormat="1" ht="15" customHeight="1">
      <c r="A625" s="155">
        <v>619</v>
      </c>
      <c r="B625" s="127" t="s">
        <v>1185</v>
      </c>
      <c r="C625" s="127" t="s">
        <v>1317</v>
      </c>
      <c r="D625" s="127">
        <v>227.50743552</v>
      </c>
      <c r="E625" s="127" t="s">
        <v>1317</v>
      </c>
      <c r="F625" s="127" t="s">
        <v>1317</v>
      </c>
      <c r="G625" s="127" t="s">
        <v>1317</v>
      </c>
      <c r="H625" s="127" t="s">
        <v>1317</v>
      </c>
      <c r="I625" s="127" t="s">
        <v>1317</v>
      </c>
      <c r="J625" s="127" t="s">
        <v>1317</v>
      </c>
      <c r="K625" s="127" t="s">
        <v>1317</v>
      </c>
      <c r="L625" s="127" t="s">
        <v>1317</v>
      </c>
      <c r="M625" s="127" t="s">
        <v>1317</v>
      </c>
      <c r="N625" s="127" t="s">
        <v>1317</v>
      </c>
      <c r="O625" s="127" t="s">
        <v>1317</v>
      </c>
      <c r="P625" s="127" t="s">
        <v>1317</v>
      </c>
      <c r="Q625" s="127" t="s">
        <v>1317</v>
      </c>
      <c r="R625" s="127" t="s">
        <v>1317</v>
      </c>
      <c r="S625" s="127">
        <v>227.50743552</v>
      </c>
    </row>
    <row r="626" spans="1:19" ht="15" customHeight="1">
      <c r="A626" s="156">
        <v>620</v>
      </c>
      <c r="B626" s="146" t="s">
        <v>926</v>
      </c>
      <c r="C626" s="146" t="s">
        <v>1317</v>
      </c>
      <c r="D626" s="146" t="s">
        <v>1317</v>
      </c>
      <c r="E626" s="146" t="s">
        <v>1317</v>
      </c>
      <c r="F626" s="146" t="s">
        <v>1317</v>
      </c>
      <c r="G626" s="146" t="s">
        <v>1317</v>
      </c>
      <c r="H626" s="146" t="s">
        <v>1317</v>
      </c>
      <c r="I626" s="146">
        <v>21.66265462774</v>
      </c>
      <c r="J626" s="146" t="s">
        <v>1317</v>
      </c>
      <c r="K626" s="146">
        <v>204.84645586226</v>
      </c>
      <c r="L626" s="146" t="s">
        <v>1317</v>
      </c>
      <c r="M626" s="146" t="s">
        <v>1317</v>
      </c>
      <c r="N626" s="146" t="s">
        <v>1317</v>
      </c>
      <c r="O626" s="146" t="s">
        <v>1317</v>
      </c>
      <c r="P626" s="146" t="s">
        <v>1317</v>
      </c>
      <c r="Q626" s="146" t="s">
        <v>1317</v>
      </c>
      <c r="R626" s="146" t="s">
        <v>1317</v>
      </c>
      <c r="S626" s="146">
        <v>226.50911049000001</v>
      </c>
    </row>
    <row r="627" spans="1:19" s="7" customFormat="1" ht="15" customHeight="1">
      <c r="A627" s="155">
        <v>621</v>
      </c>
      <c r="B627" s="127" t="s">
        <v>445</v>
      </c>
      <c r="C627" s="127" t="s">
        <v>1317</v>
      </c>
      <c r="D627" s="127" t="s">
        <v>1317</v>
      </c>
      <c r="E627" s="127" t="s">
        <v>1317</v>
      </c>
      <c r="F627" s="127">
        <v>25.242460967045002</v>
      </c>
      <c r="G627" s="127">
        <v>12.66258854</v>
      </c>
      <c r="H627" s="127" t="s">
        <v>1317</v>
      </c>
      <c r="I627" s="127" t="s">
        <v>1317</v>
      </c>
      <c r="J627" s="127" t="s">
        <v>1317</v>
      </c>
      <c r="K627" s="127">
        <v>26.095263240591002</v>
      </c>
      <c r="L627" s="127" t="s">
        <v>1317</v>
      </c>
      <c r="M627" s="127">
        <v>46.721226466369998</v>
      </c>
      <c r="N627" s="127">
        <v>17.888101144645002</v>
      </c>
      <c r="O627" s="127" t="s">
        <v>1317</v>
      </c>
      <c r="P627" s="127" t="s">
        <v>1317</v>
      </c>
      <c r="Q627" s="127">
        <v>95.741608728169993</v>
      </c>
      <c r="R627" s="127">
        <v>0.48687996317599996</v>
      </c>
      <c r="S627" s="127">
        <v>224.83812904999698</v>
      </c>
    </row>
    <row r="628" spans="1:19" ht="15" customHeight="1">
      <c r="A628" s="156">
        <v>622</v>
      </c>
      <c r="B628" s="146" t="s">
        <v>1191</v>
      </c>
      <c r="C628" s="146" t="s">
        <v>1317</v>
      </c>
      <c r="D628" s="146" t="s">
        <v>1317</v>
      </c>
      <c r="E628" s="146" t="s">
        <v>1317</v>
      </c>
      <c r="F628" s="146" t="s">
        <v>1317</v>
      </c>
      <c r="G628" s="146" t="s">
        <v>1317</v>
      </c>
      <c r="H628" s="146" t="s">
        <v>1317</v>
      </c>
      <c r="I628" s="146" t="s">
        <v>1317</v>
      </c>
      <c r="J628" s="146" t="s">
        <v>1317</v>
      </c>
      <c r="K628" s="146">
        <v>57.122672755615007</v>
      </c>
      <c r="L628" s="146">
        <v>2.3286534392169997</v>
      </c>
      <c r="M628" s="146" t="s">
        <v>1317</v>
      </c>
      <c r="N628" s="146" t="s">
        <v>1317</v>
      </c>
      <c r="O628" s="146" t="s">
        <v>1317</v>
      </c>
      <c r="P628" s="146" t="s">
        <v>1317</v>
      </c>
      <c r="Q628" s="146">
        <v>162.45476608516699</v>
      </c>
      <c r="R628" s="146" t="s">
        <v>1317</v>
      </c>
      <c r="S628" s="146">
        <v>221.906092279999</v>
      </c>
    </row>
    <row r="629" spans="1:19" s="7" customFormat="1" ht="15" customHeight="1">
      <c r="A629" s="155">
        <v>623</v>
      </c>
      <c r="B629" s="127" t="s">
        <v>461</v>
      </c>
      <c r="C629" s="127" t="s">
        <v>1317</v>
      </c>
      <c r="D629" s="127" t="s">
        <v>1317</v>
      </c>
      <c r="E629" s="127">
        <v>0.37941983192800005</v>
      </c>
      <c r="F629" s="127">
        <v>1.0335529300000001</v>
      </c>
      <c r="G629" s="127">
        <v>25.591908149999998</v>
      </c>
      <c r="H629" s="127" t="s">
        <v>1317</v>
      </c>
      <c r="I629" s="127" t="s">
        <v>1317</v>
      </c>
      <c r="J629" s="127" t="s">
        <v>1317</v>
      </c>
      <c r="K629" s="127">
        <v>4.51992946896</v>
      </c>
      <c r="L629" s="127">
        <v>0.38181001322700003</v>
      </c>
      <c r="M629" s="127">
        <v>4.309920149311</v>
      </c>
      <c r="N629" s="127">
        <v>11.074037092991</v>
      </c>
      <c r="O629" s="127" t="s">
        <v>1317</v>
      </c>
      <c r="P629" s="127" t="s">
        <v>1317</v>
      </c>
      <c r="Q629" s="127">
        <v>173.724365703579</v>
      </c>
      <c r="R629" s="127" t="s">
        <v>1317</v>
      </c>
      <c r="S629" s="127">
        <v>221.01494333999599</v>
      </c>
    </row>
    <row r="630" spans="1:19" ht="15" customHeight="1">
      <c r="A630" s="156">
        <v>624</v>
      </c>
      <c r="B630" s="146" t="s">
        <v>979</v>
      </c>
      <c r="C630" s="146" t="s">
        <v>1317</v>
      </c>
      <c r="D630" s="146" t="s">
        <v>1317</v>
      </c>
      <c r="E630" s="146" t="s">
        <v>1317</v>
      </c>
      <c r="F630" s="146" t="s">
        <v>1317</v>
      </c>
      <c r="G630" s="146" t="s">
        <v>1317</v>
      </c>
      <c r="H630" s="146" t="s">
        <v>1317</v>
      </c>
      <c r="I630" s="146" t="s">
        <v>1317</v>
      </c>
      <c r="J630" s="146" t="s">
        <v>1317</v>
      </c>
      <c r="K630" s="146">
        <v>133.75895807000001</v>
      </c>
      <c r="L630" s="146">
        <v>2.73978557</v>
      </c>
      <c r="M630" s="146">
        <v>1.47075807</v>
      </c>
      <c r="N630" s="146">
        <v>46.790157729999997</v>
      </c>
      <c r="O630" s="146" t="s">
        <v>1317</v>
      </c>
      <c r="P630" s="146" t="s">
        <v>1317</v>
      </c>
      <c r="Q630" s="146">
        <v>34.915848619999998</v>
      </c>
      <c r="R630" s="146" t="s">
        <v>1317</v>
      </c>
      <c r="S630" s="146">
        <v>219.67550806</v>
      </c>
    </row>
    <row r="631" spans="1:19" s="7" customFormat="1" ht="15" customHeight="1">
      <c r="A631" s="155">
        <v>625</v>
      </c>
      <c r="B631" s="127" t="s">
        <v>1004</v>
      </c>
      <c r="C631" s="127" t="s">
        <v>1317</v>
      </c>
      <c r="D631" s="127" t="s">
        <v>1317</v>
      </c>
      <c r="E631" s="127" t="s">
        <v>1317</v>
      </c>
      <c r="F631" s="127" t="s">
        <v>1317</v>
      </c>
      <c r="G631" s="127" t="s">
        <v>1317</v>
      </c>
      <c r="H631" s="127" t="s">
        <v>1317</v>
      </c>
      <c r="I631" s="127">
        <v>78.430220011223</v>
      </c>
      <c r="J631" s="127" t="s">
        <v>1317</v>
      </c>
      <c r="K631" s="127">
        <v>11.527719675447001</v>
      </c>
      <c r="L631" s="127" t="s">
        <v>1317</v>
      </c>
      <c r="M631" s="127" t="s">
        <v>1317</v>
      </c>
      <c r="N631" s="127">
        <v>9.8439361332549993</v>
      </c>
      <c r="O631" s="127" t="s">
        <v>1317</v>
      </c>
      <c r="P631" s="127">
        <v>1.8223960209600001</v>
      </c>
      <c r="Q631" s="127">
        <v>92.047187975648995</v>
      </c>
      <c r="R631" s="127">
        <v>24.816014793460997</v>
      </c>
      <c r="S631" s="127">
        <v>218.48747460999499</v>
      </c>
    </row>
    <row r="632" spans="1:19" ht="15" customHeight="1">
      <c r="A632" s="156">
        <v>626</v>
      </c>
      <c r="B632" s="146" t="s">
        <v>215</v>
      </c>
      <c r="C632" s="146" t="s">
        <v>1317</v>
      </c>
      <c r="D632" s="146" t="s">
        <v>1317</v>
      </c>
      <c r="E632" s="146" t="s">
        <v>1317</v>
      </c>
      <c r="F632" s="146" t="s">
        <v>1317</v>
      </c>
      <c r="G632" s="146" t="s">
        <v>1317</v>
      </c>
      <c r="H632" s="146" t="s">
        <v>1317</v>
      </c>
      <c r="I632" s="146">
        <v>12.556139910000001</v>
      </c>
      <c r="J632" s="146" t="s">
        <v>1317</v>
      </c>
      <c r="K632" s="146">
        <v>41.041784979999996</v>
      </c>
      <c r="L632" s="146">
        <v>19.400631730000001</v>
      </c>
      <c r="M632" s="146" t="s">
        <v>1317</v>
      </c>
      <c r="N632" s="146" t="s">
        <v>1317</v>
      </c>
      <c r="O632" s="146" t="s">
        <v>1317</v>
      </c>
      <c r="P632" s="146" t="s">
        <v>1317</v>
      </c>
      <c r="Q632" s="146">
        <v>143.02440965</v>
      </c>
      <c r="R632" s="146" t="s">
        <v>1317</v>
      </c>
      <c r="S632" s="146">
        <v>216.02296626999998</v>
      </c>
    </row>
    <row r="633" spans="1:19" s="7" customFormat="1" ht="15" customHeight="1">
      <c r="A633" s="155">
        <v>627</v>
      </c>
      <c r="B633" s="127" t="s">
        <v>778</v>
      </c>
      <c r="C633" s="127" t="s">
        <v>1317</v>
      </c>
      <c r="D633" s="127" t="s">
        <v>1317</v>
      </c>
      <c r="E633" s="127" t="s">
        <v>1317</v>
      </c>
      <c r="F633" s="127" t="s">
        <v>1317</v>
      </c>
      <c r="G633" s="127" t="s">
        <v>1317</v>
      </c>
      <c r="H633" s="127" t="s">
        <v>1317</v>
      </c>
      <c r="I633" s="127" t="s">
        <v>1317</v>
      </c>
      <c r="J633" s="127" t="s">
        <v>1317</v>
      </c>
      <c r="K633" s="127" t="s">
        <v>1317</v>
      </c>
      <c r="L633" s="127" t="s">
        <v>1317</v>
      </c>
      <c r="M633" s="127" t="s">
        <v>1317</v>
      </c>
      <c r="N633" s="127" t="s">
        <v>1317</v>
      </c>
      <c r="O633" s="127" t="s">
        <v>1317</v>
      </c>
      <c r="P633" s="127">
        <v>77.044349849999989</v>
      </c>
      <c r="Q633" s="127" t="s">
        <v>1317</v>
      </c>
      <c r="R633" s="127">
        <v>137.14805684999999</v>
      </c>
      <c r="S633" s="127">
        <v>214.19240669999999</v>
      </c>
    </row>
    <row r="634" spans="1:19" ht="15" customHeight="1">
      <c r="A634" s="156">
        <v>628</v>
      </c>
      <c r="B634" s="146" t="s">
        <v>809</v>
      </c>
      <c r="C634" s="146" t="s">
        <v>1317</v>
      </c>
      <c r="D634" s="146" t="s">
        <v>1317</v>
      </c>
      <c r="E634" s="146" t="s">
        <v>1317</v>
      </c>
      <c r="F634" s="146" t="s">
        <v>1317</v>
      </c>
      <c r="G634" s="146" t="s">
        <v>1317</v>
      </c>
      <c r="H634" s="146" t="s">
        <v>1317</v>
      </c>
      <c r="I634" s="146">
        <v>5.5743262372600002</v>
      </c>
      <c r="J634" s="146" t="s">
        <v>1317</v>
      </c>
      <c r="K634" s="146">
        <v>65.781536630000005</v>
      </c>
      <c r="L634" s="146">
        <v>62.151155992591001</v>
      </c>
      <c r="M634" s="146">
        <v>2.4727204601460002</v>
      </c>
      <c r="N634" s="146">
        <v>50.624503279999999</v>
      </c>
      <c r="O634" s="146" t="s">
        <v>1317</v>
      </c>
      <c r="P634" s="146" t="s">
        <v>1317</v>
      </c>
      <c r="Q634" s="146">
        <v>27.008219390000001</v>
      </c>
      <c r="R634" s="146" t="s">
        <v>1317</v>
      </c>
      <c r="S634" s="146">
        <v>213.612461989997</v>
      </c>
    </row>
    <row r="635" spans="1:19" s="7" customFormat="1" ht="15" customHeight="1">
      <c r="A635" s="155">
        <v>629</v>
      </c>
      <c r="B635" s="127" t="s">
        <v>737</v>
      </c>
      <c r="C635" s="127" t="s">
        <v>1317</v>
      </c>
      <c r="D635" s="127" t="s">
        <v>1317</v>
      </c>
      <c r="E635" s="127" t="s">
        <v>1317</v>
      </c>
      <c r="F635" s="127" t="s">
        <v>1317</v>
      </c>
      <c r="G635" s="127" t="s">
        <v>1317</v>
      </c>
      <c r="H635" s="127" t="s">
        <v>1317</v>
      </c>
      <c r="I635" s="127" t="s">
        <v>1317</v>
      </c>
      <c r="J635" s="127" t="s">
        <v>1317</v>
      </c>
      <c r="K635" s="127" t="s">
        <v>1317</v>
      </c>
      <c r="L635" s="127" t="s">
        <v>1317</v>
      </c>
      <c r="M635" s="127">
        <v>49.233846546037</v>
      </c>
      <c r="N635" s="127" t="s">
        <v>1317</v>
      </c>
      <c r="O635" s="127" t="s">
        <v>1317</v>
      </c>
      <c r="P635" s="127" t="s">
        <v>1317</v>
      </c>
      <c r="Q635" s="127">
        <v>18.684580903962001</v>
      </c>
      <c r="R635" s="127">
        <v>145.43245826</v>
      </c>
      <c r="S635" s="127">
        <v>213.35088570999901</v>
      </c>
    </row>
    <row r="636" spans="1:19" ht="15" customHeight="1">
      <c r="A636" s="156">
        <v>630</v>
      </c>
      <c r="B636" s="146" t="s">
        <v>48</v>
      </c>
      <c r="C636" s="146" t="s">
        <v>1317</v>
      </c>
      <c r="D636" s="146" t="s">
        <v>1317</v>
      </c>
      <c r="E636" s="146" t="s">
        <v>1317</v>
      </c>
      <c r="F636" s="146" t="s">
        <v>1317</v>
      </c>
      <c r="G636" s="146">
        <v>209.86316430000002</v>
      </c>
      <c r="H636" s="146" t="s">
        <v>1317</v>
      </c>
      <c r="I636" s="146" t="s">
        <v>1317</v>
      </c>
      <c r="J636" s="146" t="s">
        <v>1317</v>
      </c>
      <c r="K636" s="146" t="s">
        <v>1317</v>
      </c>
      <c r="L636" s="146" t="s">
        <v>1317</v>
      </c>
      <c r="M636" s="146" t="s">
        <v>1317</v>
      </c>
      <c r="N636" s="146" t="s">
        <v>1317</v>
      </c>
      <c r="O636" s="146" t="s">
        <v>1317</v>
      </c>
      <c r="P636" s="146" t="s">
        <v>1317</v>
      </c>
      <c r="Q636" s="146" t="s">
        <v>1317</v>
      </c>
      <c r="R636" s="146" t="s">
        <v>1317</v>
      </c>
      <c r="S636" s="146">
        <v>209.86316430000002</v>
      </c>
    </row>
    <row r="637" spans="1:19" s="7" customFormat="1" ht="15" customHeight="1">
      <c r="A637" s="155">
        <v>631</v>
      </c>
      <c r="B637" s="127" t="s">
        <v>1141</v>
      </c>
      <c r="C637" s="127" t="s">
        <v>1317</v>
      </c>
      <c r="D637" s="127" t="s">
        <v>1317</v>
      </c>
      <c r="E637" s="127" t="s">
        <v>1317</v>
      </c>
      <c r="F637" s="127" t="s">
        <v>1317</v>
      </c>
      <c r="G637" s="127" t="s">
        <v>1317</v>
      </c>
      <c r="H637" s="127" t="s">
        <v>1317</v>
      </c>
      <c r="I637" s="127" t="s">
        <v>1317</v>
      </c>
      <c r="J637" s="127" t="s">
        <v>1317</v>
      </c>
      <c r="K637" s="127" t="s">
        <v>1317</v>
      </c>
      <c r="L637" s="127" t="s">
        <v>1317</v>
      </c>
      <c r="M637" s="127" t="s">
        <v>1317</v>
      </c>
      <c r="N637" s="127" t="s">
        <v>1317</v>
      </c>
      <c r="O637" s="127" t="s">
        <v>1317</v>
      </c>
      <c r="P637" s="127" t="s">
        <v>1317</v>
      </c>
      <c r="Q637" s="127">
        <v>59.644470929999997</v>
      </c>
      <c r="R637" s="127">
        <v>148.82775118000001</v>
      </c>
      <c r="S637" s="127">
        <v>208.47222211000002</v>
      </c>
    </row>
    <row r="638" spans="1:19" ht="15" customHeight="1">
      <c r="A638" s="156">
        <v>632</v>
      </c>
      <c r="B638" s="146" t="s">
        <v>671</v>
      </c>
      <c r="C638" s="146" t="s">
        <v>1317</v>
      </c>
      <c r="D638" s="146" t="s">
        <v>1317</v>
      </c>
      <c r="E638" s="146" t="s">
        <v>1317</v>
      </c>
      <c r="F638" s="146" t="s">
        <v>1317</v>
      </c>
      <c r="G638" s="146" t="s">
        <v>1317</v>
      </c>
      <c r="H638" s="146" t="s">
        <v>1317</v>
      </c>
      <c r="I638" s="146">
        <v>9.7079423079090006</v>
      </c>
      <c r="J638" s="146" t="s">
        <v>1317</v>
      </c>
      <c r="K638" s="146">
        <v>23.693320390400999</v>
      </c>
      <c r="L638" s="146">
        <v>9.7762658148749999</v>
      </c>
      <c r="M638" s="146">
        <v>3.1007065115080001</v>
      </c>
      <c r="N638" s="146" t="s">
        <v>1317</v>
      </c>
      <c r="O638" s="146" t="s">
        <v>1317</v>
      </c>
      <c r="P638" s="146" t="s">
        <v>1317</v>
      </c>
      <c r="Q638" s="146">
        <v>56.116817355304001</v>
      </c>
      <c r="R638" s="146">
        <v>105.43973912999999</v>
      </c>
      <c r="S638" s="146">
        <v>207.83479150999699</v>
      </c>
    </row>
    <row r="639" spans="1:19" s="7" customFormat="1" ht="15" customHeight="1">
      <c r="A639" s="155">
        <v>633</v>
      </c>
      <c r="B639" s="127" t="s">
        <v>1108</v>
      </c>
      <c r="C639" s="127" t="s">
        <v>1317</v>
      </c>
      <c r="D639" s="127" t="s">
        <v>1317</v>
      </c>
      <c r="E639" s="127" t="s">
        <v>1317</v>
      </c>
      <c r="F639" s="127" t="s">
        <v>1317</v>
      </c>
      <c r="G639" s="127" t="s">
        <v>1317</v>
      </c>
      <c r="H639" s="127" t="s">
        <v>1317</v>
      </c>
      <c r="I639" s="127" t="s">
        <v>1317</v>
      </c>
      <c r="J639" s="127" t="s">
        <v>1317</v>
      </c>
      <c r="K639" s="127">
        <v>27.960388577377</v>
      </c>
      <c r="L639" s="127" t="s">
        <v>1317</v>
      </c>
      <c r="M639" s="127" t="s">
        <v>1317</v>
      </c>
      <c r="N639" s="127" t="s">
        <v>1317</v>
      </c>
      <c r="O639" s="127" t="s">
        <v>1317</v>
      </c>
      <c r="P639" s="127">
        <v>68.676638208610996</v>
      </c>
      <c r="Q639" s="127">
        <v>109.71942998400999</v>
      </c>
      <c r="R639" s="127" t="s">
        <v>1317</v>
      </c>
      <c r="S639" s="127">
        <v>206.35645676999798</v>
      </c>
    </row>
    <row r="640" spans="1:19" ht="15" customHeight="1">
      <c r="A640" s="156">
        <v>634</v>
      </c>
      <c r="B640" s="146" t="s">
        <v>1024</v>
      </c>
      <c r="C640" s="146" t="s">
        <v>1317</v>
      </c>
      <c r="D640" s="146" t="s">
        <v>1317</v>
      </c>
      <c r="E640" s="146" t="s">
        <v>1317</v>
      </c>
      <c r="F640" s="146" t="s">
        <v>1317</v>
      </c>
      <c r="G640" s="146" t="s">
        <v>1317</v>
      </c>
      <c r="H640" s="146" t="s">
        <v>1317</v>
      </c>
      <c r="I640" s="146" t="s">
        <v>1317</v>
      </c>
      <c r="J640" s="146" t="s">
        <v>1317</v>
      </c>
      <c r="K640" s="146">
        <v>86.863679550000001</v>
      </c>
      <c r="L640" s="146" t="s">
        <v>1317</v>
      </c>
      <c r="M640" s="146" t="s">
        <v>1317</v>
      </c>
      <c r="N640" s="146" t="s">
        <v>1317</v>
      </c>
      <c r="O640" s="146" t="s">
        <v>1317</v>
      </c>
      <c r="P640" s="146">
        <v>119.45034618999999</v>
      </c>
      <c r="Q640" s="146" t="s">
        <v>1317</v>
      </c>
      <c r="R640" s="146" t="s">
        <v>1317</v>
      </c>
      <c r="S640" s="146">
        <v>206.31402573999998</v>
      </c>
    </row>
    <row r="641" spans="1:19" s="7" customFormat="1" ht="15" customHeight="1">
      <c r="A641" s="155">
        <v>635</v>
      </c>
      <c r="B641" s="127" t="s">
        <v>1010</v>
      </c>
      <c r="C641" s="127" t="s">
        <v>1317</v>
      </c>
      <c r="D641" s="127" t="s">
        <v>1317</v>
      </c>
      <c r="E641" s="127" t="s">
        <v>1317</v>
      </c>
      <c r="F641" s="127" t="s">
        <v>1317</v>
      </c>
      <c r="G641" s="127" t="s">
        <v>1317</v>
      </c>
      <c r="H641" s="127" t="s">
        <v>1317</v>
      </c>
      <c r="I641" s="127" t="s">
        <v>1317</v>
      </c>
      <c r="J641" s="127" t="s">
        <v>1317</v>
      </c>
      <c r="K641" s="127">
        <v>196.13259975</v>
      </c>
      <c r="L641" s="127" t="s">
        <v>1317</v>
      </c>
      <c r="M641" s="127" t="s">
        <v>1317</v>
      </c>
      <c r="N641" s="127" t="s">
        <v>1317</v>
      </c>
      <c r="O641" s="127" t="s">
        <v>1317</v>
      </c>
      <c r="P641" s="127" t="s">
        <v>1317</v>
      </c>
      <c r="Q641" s="127">
        <v>9.949275609999999</v>
      </c>
      <c r="R641" s="127" t="s">
        <v>1317</v>
      </c>
      <c r="S641" s="127">
        <v>206.08187536</v>
      </c>
    </row>
    <row r="642" spans="1:19" ht="15" customHeight="1">
      <c r="A642" s="156">
        <v>636</v>
      </c>
      <c r="B642" s="146" t="s">
        <v>1134</v>
      </c>
      <c r="C642" s="146" t="s">
        <v>1317</v>
      </c>
      <c r="D642" s="146" t="s">
        <v>1317</v>
      </c>
      <c r="E642" s="146" t="s">
        <v>1317</v>
      </c>
      <c r="F642" s="146" t="s">
        <v>1317</v>
      </c>
      <c r="G642" s="146" t="s">
        <v>1317</v>
      </c>
      <c r="H642" s="146" t="s">
        <v>1317</v>
      </c>
      <c r="I642" s="146">
        <v>11.631995883448999</v>
      </c>
      <c r="J642" s="146" t="s">
        <v>1317</v>
      </c>
      <c r="K642" s="146">
        <v>66.030688096008006</v>
      </c>
      <c r="L642" s="146">
        <v>55.300457362176999</v>
      </c>
      <c r="M642" s="146">
        <v>16.947331259964997</v>
      </c>
      <c r="N642" s="146">
        <v>3.7250079874439996</v>
      </c>
      <c r="O642" s="146" t="s">
        <v>1317</v>
      </c>
      <c r="P642" s="146" t="s">
        <v>1317</v>
      </c>
      <c r="Q642" s="146">
        <v>17.825087984368</v>
      </c>
      <c r="R642" s="146">
        <v>33.083675716582</v>
      </c>
      <c r="S642" s="146">
        <v>204.544244289993</v>
      </c>
    </row>
    <row r="643" spans="1:19" s="7" customFormat="1" ht="15" customHeight="1">
      <c r="A643" s="155">
        <v>637</v>
      </c>
      <c r="B643" s="127" t="s">
        <v>188</v>
      </c>
      <c r="C643" s="127" t="s">
        <v>1317</v>
      </c>
      <c r="D643" s="127" t="s">
        <v>1317</v>
      </c>
      <c r="E643" s="127" t="s">
        <v>1317</v>
      </c>
      <c r="F643" s="127" t="s">
        <v>1317</v>
      </c>
      <c r="G643" s="127" t="s">
        <v>1317</v>
      </c>
      <c r="H643" s="127" t="s">
        <v>1317</v>
      </c>
      <c r="I643" s="127">
        <v>27.754770675446</v>
      </c>
      <c r="J643" s="127" t="s">
        <v>1317</v>
      </c>
      <c r="K643" s="127" t="s">
        <v>1317</v>
      </c>
      <c r="L643" s="127">
        <v>40.379331884444994</v>
      </c>
      <c r="M643" s="127" t="s">
        <v>1317</v>
      </c>
      <c r="N643" s="127" t="s">
        <v>1317</v>
      </c>
      <c r="O643" s="127" t="s">
        <v>1317</v>
      </c>
      <c r="P643" s="127">
        <v>13.877348674444999</v>
      </c>
      <c r="Q643" s="127">
        <v>27.754697358883</v>
      </c>
      <c r="R643" s="127">
        <v>91.263429376779001</v>
      </c>
      <c r="S643" s="127">
        <v>201.029577969998</v>
      </c>
    </row>
    <row r="644" spans="1:19" ht="15" customHeight="1">
      <c r="A644" s="156">
        <v>638</v>
      </c>
      <c r="B644" s="146" t="s">
        <v>1133</v>
      </c>
      <c r="C644" s="146" t="s">
        <v>1317</v>
      </c>
      <c r="D644" s="146" t="s">
        <v>1317</v>
      </c>
      <c r="E644" s="146" t="s">
        <v>1317</v>
      </c>
      <c r="F644" s="146" t="s">
        <v>1317</v>
      </c>
      <c r="G644" s="146" t="s">
        <v>1317</v>
      </c>
      <c r="H644" s="146" t="s">
        <v>1317</v>
      </c>
      <c r="I644" s="146" t="s">
        <v>1317</v>
      </c>
      <c r="J644" s="146" t="s">
        <v>1317</v>
      </c>
      <c r="K644" s="146" t="s">
        <v>1317</v>
      </c>
      <c r="L644" s="146" t="s">
        <v>1317</v>
      </c>
      <c r="M644" s="146" t="s">
        <v>1317</v>
      </c>
      <c r="N644" s="146" t="s">
        <v>1317</v>
      </c>
      <c r="O644" s="146" t="s">
        <v>1317</v>
      </c>
      <c r="P644" s="146" t="s">
        <v>1317</v>
      </c>
      <c r="Q644" s="146">
        <v>200.2186902</v>
      </c>
      <c r="R644" s="146" t="s">
        <v>1317</v>
      </c>
      <c r="S644" s="146">
        <v>200.2186902</v>
      </c>
    </row>
    <row r="645" spans="1:19" s="7" customFormat="1" ht="15" customHeight="1">
      <c r="A645" s="155">
        <v>639</v>
      </c>
      <c r="B645" s="127" t="s">
        <v>315</v>
      </c>
      <c r="C645" s="127" t="s">
        <v>1317</v>
      </c>
      <c r="D645" s="127" t="s">
        <v>1317</v>
      </c>
      <c r="E645" s="127" t="s">
        <v>1317</v>
      </c>
      <c r="F645" s="127" t="s">
        <v>1317</v>
      </c>
      <c r="G645" s="127" t="s">
        <v>1317</v>
      </c>
      <c r="H645" s="127" t="s">
        <v>1317</v>
      </c>
      <c r="I645" s="127" t="s">
        <v>1317</v>
      </c>
      <c r="J645" s="127" t="s">
        <v>1317</v>
      </c>
      <c r="K645" s="127">
        <v>199.78790340999998</v>
      </c>
      <c r="L645" s="127" t="s">
        <v>1317</v>
      </c>
      <c r="M645" s="127" t="s">
        <v>1317</v>
      </c>
      <c r="N645" s="127" t="s">
        <v>1317</v>
      </c>
      <c r="O645" s="127" t="s">
        <v>1317</v>
      </c>
      <c r="P645" s="127" t="s">
        <v>1317</v>
      </c>
      <c r="Q645" s="127" t="s">
        <v>1317</v>
      </c>
      <c r="R645" s="127" t="s">
        <v>1317</v>
      </c>
      <c r="S645" s="127">
        <v>199.78790340999998</v>
      </c>
    </row>
    <row r="646" spans="1:19" ht="15" customHeight="1">
      <c r="A646" s="156">
        <v>640</v>
      </c>
      <c r="B646" s="146" t="s">
        <v>630</v>
      </c>
      <c r="C646" s="146" t="s">
        <v>1317</v>
      </c>
      <c r="D646" s="146" t="s">
        <v>1317</v>
      </c>
      <c r="E646" s="146" t="s">
        <v>1317</v>
      </c>
      <c r="F646" s="146">
        <v>62.348383590000005</v>
      </c>
      <c r="G646" s="146" t="s">
        <v>1317</v>
      </c>
      <c r="H646" s="146" t="s">
        <v>1317</v>
      </c>
      <c r="I646" s="146" t="s">
        <v>1317</v>
      </c>
      <c r="J646" s="146" t="s">
        <v>1317</v>
      </c>
      <c r="K646" s="146">
        <v>6.3568769378999995E-2</v>
      </c>
      <c r="L646" s="146" t="s">
        <v>1317</v>
      </c>
      <c r="M646" s="146" t="s">
        <v>1317</v>
      </c>
      <c r="N646" s="146">
        <v>136.18347533061998</v>
      </c>
      <c r="O646" s="146" t="s">
        <v>1317</v>
      </c>
      <c r="P646" s="146" t="s">
        <v>1317</v>
      </c>
      <c r="Q646" s="146" t="s">
        <v>1317</v>
      </c>
      <c r="R646" s="146" t="s">
        <v>1317</v>
      </c>
      <c r="S646" s="146">
        <v>198.59542768999898</v>
      </c>
    </row>
    <row r="647" spans="1:19" s="7" customFormat="1" ht="15" customHeight="1">
      <c r="A647" s="155">
        <v>641</v>
      </c>
      <c r="B647" s="127" t="s">
        <v>288</v>
      </c>
      <c r="C647" s="127" t="s">
        <v>1317</v>
      </c>
      <c r="D647" s="127" t="s">
        <v>1317</v>
      </c>
      <c r="E647" s="127" t="s">
        <v>1317</v>
      </c>
      <c r="F647" s="127" t="s">
        <v>1317</v>
      </c>
      <c r="G647" s="127" t="s">
        <v>1317</v>
      </c>
      <c r="H647" s="127" t="s">
        <v>1317</v>
      </c>
      <c r="I647" s="127">
        <v>3.1683945073099999</v>
      </c>
      <c r="J647" s="127" t="s">
        <v>1317</v>
      </c>
      <c r="K647" s="127">
        <v>25.441060895381998</v>
      </c>
      <c r="L647" s="127" t="s">
        <v>1317</v>
      </c>
      <c r="M647" s="127" t="s">
        <v>1317</v>
      </c>
      <c r="N647" s="127" t="s">
        <v>1317</v>
      </c>
      <c r="O647" s="127" t="s">
        <v>1317</v>
      </c>
      <c r="P647" s="127">
        <v>162.693074219615</v>
      </c>
      <c r="Q647" s="127">
        <v>6.2201109876910001</v>
      </c>
      <c r="R647" s="127" t="s">
        <v>1317</v>
      </c>
      <c r="S647" s="127">
        <v>197.52264060999798</v>
      </c>
    </row>
    <row r="648" spans="1:19" ht="15" customHeight="1">
      <c r="A648" s="156">
        <v>642</v>
      </c>
      <c r="B648" s="146" t="s">
        <v>229</v>
      </c>
      <c r="C648" s="146">
        <v>27.203379153631001</v>
      </c>
      <c r="D648" s="146" t="s">
        <v>1317</v>
      </c>
      <c r="E648" s="146" t="s">
        <v>1317</v>
      </c>
      <c r="F648" s="146" t="s">
        <v>1317</v>
      </c>
      <c r="G648" s="146" t="s">
        <v>1317</v>
      </c>
      <c r="H648" s="146" t="s">
        <v>1317</v>
      </c>
      <c r="I648" s="146" t="s">
        <v>1317</v>
      </c>
      <c r="J648" s="146" t="s">
        <v>1317</v>
      </c>
      <c r="K648" s="146">
        <v>52.083293772299996</v>
      </c>
      <c r="L648" s="146">
        <v>3.7118877619999997E-2</v>
      </c>
      <c r="M648" s="146">
        <v>0.60445578518999998</v>
      </c>
      <c r="N648" s="146">
        <v>93.441591270996</v>
      </c>
      <c r="O648" s="146" t="s">
        <v>1317</v>
      </c>
      <c r="P648" s="146" t="s">
        <v>1317</v>
      </c>
      <c r="Q648" s="146" t="s">
        <v>1317</v>
      </c>
      <c r="R648" s="146">
        <v>23.204766880261001</v>
      </c>
      <c r="S648" s="146">
        <v>196.57460573999799</v>
      </c>
    </row>
    <row r="649" spans="1:19" s="7" customFormat="1" ht="15" customHeight="1">
      <c r="A649" s="155">
        <v>643</v>
      </c>
      <c r="B649" s="127" t="s">
        <v>519</v>
      </c>
      <c r="C649" s="127" t="s">
        <v>1317</v>
      </c>
      <c r="D649" s="127" t="s">
        <v>1317</v>
      </c>
      <c r="E649" s="127" t="s">
        <v>1317</v>
      </c>
      <c r="F649" s="127" t="s">
        <v>1317</v>
      </c>
      <c r="G649" s="127" t="s">
        <v>1317</v>
      </c>
      <c r="H649" s="127" t="s">
        <v>1317</v>
      </c>
      <c r="I649" s="127">
        <v>0.79200478042900002</v>
      </c>
      <c r="J649" s="127" t="s">
        <v>1317</v>
      </c>
      <c r="K649" s="127">
        <v>133.89980381344301</v>
      </c>
      <c r="L649" s="127">
        <v>12.485012333799</v>
      </c>
      <c r="M649" s="127">
        <v>1.369169016309</v>
      </c>
      <c r="N649" s="127">
        <v>46.631704897407005</v>
      </c>
      <c r="O649" s="127" t="s">
        <v>1317</v>
      </c>
      <c r="P649" s="127" t="s">
        <v>1317</v>
      </c>
      <c r="Q649" s="127">
        <v>0.66732518266899998</v>
      </c>
      <c r="R649" s="127">
        <v>3.3344695938999996E-2</v>
      </c>
      <c r="S649" s="127">
        <v>195.87836471999506</v>
      </c>
    </row>
    <row r="650" spans="1:19" ht="15" customHeight="1">
      <c r="A650" s="156">
        <v>644</v>
      </c>
      <c r="B650" s="146" t="s">
        <v>986</v>
      </c>
      <c r="C650" s="146" t="s">
        <v>1317</v>
      </c>
      <c r="D650" s="146" t="s">
        <v>1317</v>
      </c>
      <c r="E650" s="146" t="s">
        <v>1317</v>
      </c>
      <c r="F650" s="146" t="s">
        <v>1317</v>
      </c>
      <c r="G650" s="146" t="s">
        <v>1317</v>
      </c>
      <c r="H650" s="146" t="s">
        <v>1317</v>
      </c>
      <c r="I650" s="146" t="s">
        <v>1317</v>
      </c>
      <c r="J650" s="146" t="s">
        <v>1317</v>
      </c>
      <c r="K650" s="146">
        <v>111.72036354000001</v>
      </c>
      <c r="L650" s="146" t="s">
        <v>1317</v>
      </c>
      <c r="M650" s="146" t="s">
        <v>1317</v>
      </c>
      <c r="N650" s="146" t="s">
        <v>1317</v>
      </c>
      <c r="O650" s="146" t="s">
        <v>1317</v>
      </c>
      <c r="P650" s="146" t="s">
        <v>1317</v>
      </c>
      <c r="Q650" s="146">
        <v>49.05839229</v>
      </c>
      <c r="R650" s="146">
        <v>34.343192729999998</v>
      </c>
      <c r="S650" s="146">
        <v>195.12194856000002</v>
      </c>
    </row>
    <row r="651" spans="1:19" s="7" customFormat="1" ht="15" customHeight="1">
      <c r="A651" s="155">
        <v>645</v>
      </c>
      <c r="B651" s="127" t="s">
        <v>202</v>
      </c>
      <c r="C651" s="127" t="s">
        <v>1317</v>
      </c>
      <c r="D651" s="127" t="s">
        <v>1317</v>
      </c>
      <c r="E651" s="127" t="s">
        <v>1317</v>
      </c>
      <c r="F651" s="127" t="s">
        <v>1317</v>
      </c>
      <c r="G651" s="127" t="s">
        <v>1317</v>
      </c>
      <c r="H651" s="127" t="s">
        <v>1317</v>
      </c>
      <c r="I651" s="127" t="s">
        <v>1317</v>
      </c>
      <c r="J651" s="127" t="s">
        <v>1317</v>
      </c>
      <c r="K651" s="127">
        <v>173.24159130755999</v>
      </c>
      <c r="L651" s="127" t="s">
        <v>1317</v>
      </c>
      <c r="M651" s="127" t="s">
        <v>1317</v>
      </c>
      <c r="N651" s="127">
        <v>1.37565208244</v>
      </c>
      <c r="O651" s="127" t="s">
        <v>1317</v>
      </c>
      <c r="P651" s="127" t="s">
        <v>1317</v>
      </c>
      <c r="Q651" s="127">
        <v>19.024193050000001</v>
      </c>
      <c r="R651" s="127">
        <v>0.56688018000000007</v>
      </c>
      <c r="S651" s="127">
        <v>194.20831662000001</v>
      </c>
    </row>
    <row r="652" spans="1:19" ht="15" customHeight="1">
      <c r="A652" s="156">
        <v>646</v>
      </c>
      <c r="B652" s="146" t="s">
        <v>1051</v>
      </c>
      <c r="C652" s="146" t="s">
        <v>1317</v>
      </c>
      <c r="D652" s="146" t="s">
        <v>1317</v>
      </c>
      <c r="E652" s="146" t="s">
        <v>1317</v>
      </c>
      <c r="F652" s="146" t="s">
        <v>1317</v>
      </c>
      <c r="G652" s="146" t="s">
        <v>1317</v>
      </c>
      <c r="H652" s="146" t="s">
        <v>1317</v>
      </c>
      <c r="I652" s="146">
        <v>22.609119966510001</v>
      </c>
      <c r="J652" s="146" t="s">
        <v>1317</v>
      </c>
      <c r="K652" s="146">
        <v>25.561538517597</v>
      </c>
      <c r="L652" s="146">
        <v>8.0820500976579996</v>
      </c>
      <c r="M652" s="146">
        <v>125.764581721634</v>
      </c>
      <c r="N652" s="146" t="s">
        <v>1317</v>
      </c>
      <c r="O652" s="146" t="s">
        <v>1317</v>
      </c>
      <c r="P652" s="146" t="s">
        <v>1317</v>
      </c>
      <c r="Q652" s="146">
        <v>9.0865506965949994</v>
      </c>
      <c r="R652" s="146" t="s">
        <v>1317</v>
      </c>
      <c r="S652" s="146">
        <v>191.10384099999399</v>
      </c>
    </row>
    <row r="653" spans="1:19" s="7" customFormat="1" ht="15" customHeight="1">
      <c r="A653" s="155">
        <v>647</v>
      </c>
      <c r="B653" s="127" t="s">
        <v>976</v>
      </c>
      <c r="C653" s="127" t="s">
        <v>1317</v>
      </c>
      <c r="D653" s="127" t="s">
        <v>1317</v>
      </c>
      <c r="E653" s="127" t="s">
        <v>1317</v>
      </c>
      <c r="F653" s="127" t="s">
        <v>1317</v>
      </c>
      <c r="G653" s="127" t="s">
        <v>1317</v>
      </c>
      <c r="H653" s="127" t="s">
        <v>1317</v>
      </c>
      <c r="I653" s="127">
        <v>55.601332340000006</v>
      </c>
      <c r="J653" s="127">
        <v>9.9431149999999996E-2</v>
      </c>
      <c r="K653" s="127">
        <v>63.266429619999997</v>
      </c>
      <c r="L653" s="127">
        <v>5.9833941699999995</v>
      </c>
      <c r="M653" s="127">
        <v>3.4360326699999999</v>
      </c>
      <c r="N653" s="127">
        <v>0.23347197</v>
      </c>
      <c r="O653" s="127" t="s">
        <v>1317</v>
      </c>
      <c r="P653" s="127" t="s">
        <v>1317</v>
      </c>
      <c r="Q653" s="127">
        <v>62.024519529999999</v>
      </c>
      <c r="R653" s="127" t="s">
        <v>1317</v>
      </c>
      <c r="S653" s="127">
        <v>190.64461145000001</v>
      </c>
    </row>
    <row r="654" spans="1:19" ht="15" customHeight="1">
      <c r="A654" s="156">
        <v>648</v>
      </c>
      <c r="B654" s="146" t="s">
        <v>2</v>
      </c>
      <c r="C654" s="146" t="s">
        <v>1317</v>
      </c>
      <c r="D654" s="146" t="s">
        <v>1317</v>
      </c>
      <c r="E654" s="146" t="s">
        <v>1317</v>
      </c>
      <c r="F654" s="146" t="s">
        <v>1317</v>
      </c>
      <c r="G654" s="146" t="s">
        <v>1317</v>
      </c>
      <c r="H654" s="146" t="s">
        <v>1317</v>
      </c>
      <c r="I654" s="146">
        <v>3.8611320939780001</v>
      </c>
      <c r="J654" s="146" t="s">
        <v>1317</v>
      </c>
      <c r="K654" s="146">
        <v>5.3653200182800003</v>
      </c>
      <c r="L654" s="146">
        <v>3.3816659832279998</v>
      </c>
      <c r="M654" s="146">
        <v>3.8700360458000002E-2</v>
      </c>
      <c r="N654" s="146">
        <v>102.11621946207499</v>
      </c>
      <c r="O654" s="146" t="s">
        <v>1317</v>
      </c>
      <c r="P654" s="146" t="s">
        <v>1317</v>
      </c>
      <c r="Q654" s="146">
        <v>66.651113487708002</v>
      </c>
      <c r="R654" s="146">
        <v>8.7963632942689998</v>
      </c>
      <c r="S654" s="146">
        <v>190.210514699996</v>
      </c>
    </row>
    <row r="655" spans="1:19" s="7" customFormat="1" ht="15" customHeight="1">
      <c r="A655" s="155">
        <v>649</v>
      </c>
      <c r="B655" s="127" t="s">
        <v>1350</v>
      </c>
      <c r="C655" s="127" t="s">
        <v>1317</v>
      </c>
      <c r="D655" s="127" t="s">
        <v>1317</v>
      </c>
      <c r="E655" s="127" t="s">
        <v>1317</v>
      </c>
      <c r="F655" s="127" t="s">
        <v>1317</v>
      </c>
      <c r="G655" s="127" t="s">
        <v>1317</v>
      </c>
      <c r="H655" s="127" t="s">
        <v>1317</v>
      </c>
      <c r="I655" s="127">
        <v>189.67086441000001</v>
      </c>
      <c r="J655" s="127" t="s">
        <v>1317</v>
      </c>
      <c r="K655" s="127" t="s">
        <v>1317</v>
      </c>
      <c r="L655" s="127" t="s">
        <v>1317</v>
      </c>
      <c r="M655" s="127" t="s">
        <v>1317</v>
      </c>
      <c r="N655" s="127" t="s">
        <v>1317</v>
      </c>
      <c r="O655" s="127" t="s">
        <v>1317</v>
      </c>
      <c r="P655" s="127" t="s">
        <v>1317</v>
      </c>
      <c r="Q655" s="127" t="s">
        <v>1317</v>
      </c>
      <c r="R655" s="127" t="s">
        <v>1317</v>
      </c>
      <c r="S655" s="127">
        <v>189.67086441000001</v>
      </c>
    </row>
    <row r="656" spans="1:19" ht="15" customHeight="1">
      <c r="A656" s="156">
        <v>650</v>
      </c>
      <c r="B656" s="146" t="s">
        <v>805</v>
      </c>
      <c r="C656" s="146" t="s">
        <v>1317</v>
      </c>
      <c r="D656" s="146" t="s">
        <v>1317</v>
      </c>
      <c r="E656" s="146" t="s">
        <v>1317</v>
      </c>
      <c r="F656" s="146" t="s">
        <v>1317</v>
      </c>
      <c r="G656" s="146">
        <v>11.62752873</v>
      </c>
      <c r="H656" s="146" t="s">
        <v>1317</v>
      </c>
      <c r="I656" s="146" t="s">
        <v>1317</v>
      </c>
      <c r="J656" s="146" t="s">
        <v>1317</v>
      </c>
      <c r="K656" s="146">
        <v>42.713531323673998</v>
      </c>
      <c r="L656" s="146">
        <v>0.185169991225</v>
      </c>
      <c r="M656" s="146">
        <v>21.57372553443</v>
      </c>
      <c r="N656" s="146">
        <v>4.7889000238500001</v>
      </c>
      <c r="O656" s="146" t="s">
        <v>1317</v>
      </c>
      <c r="P656" s="146" t="s">
        <v>1317</v>
      </c>
      <c r="Q656" s="146">
        <v>107.64797094681799</v>
      </c>
      <c r="R656" s="146" t="s">
        <v>1317</v>
      </c>
      <c r="S656" s="146">
        <v>188.53682654999699</v>
      </c>
    </row>
    <row r="657" spans="1:19" s="7" customFormat="1" ht="15" customHeight="1">
      <c r="A657" s="155">
        <v>651</v>
      </c>
      <c r="B657" s="127" t="s">
        <v>711</v>
      </c>
      <c r="C657" s="127" t="s">
        <v>1317</v>
      </c>
      <c r="D657" s="127" t="s">
        <v>1317</v>
      </c>
      <c r="E657" s="127" t="s">
        <v>1317</v>
      </c>
      <c r="F657" s="127" t="s">
        <v>1317</v>
      </c>
      <c r="G657" s="127" t="s">
        <v>1317</v>
      </c>
      <c r="H657" s="127" t="s">
        <v>1317</v>
      </c>
      <c r="I657" s="127">
        <v>0.44303646056699997</v>
      </c>
      <c r="J657" s="127" t="s">
        <v>1317</v>
      </c>
      <c r="K657" s="127" t="s">
        <v>1317</v>
      </c>
      <c r="L657" s="127">
        <v>66.054685541948004</v>
      </c>
      <c r="M657" s="127">
        <v>55.117056137852998</v>
      </c>
      <c r="N657" s="127" t="s">
        <v>1317</v>
      </c>
      <c r="O657" s="127" t="s">
        <v>1317</v>
      </c>
      <c r="P657" s="127">
        <v>13.199509741548001</v>
      </c>
      <c r="Q657" s="127">
        <v>22.944146940315001</v>
      </c>
      <c r="R657" s="127">
        <v>29.957835367765</v>
      </c>
      <c r="S657" s="127">
        <v>187.71627018999601</v>
      </c>
    </row>
    <row r="658" spans="1:19" ht="15" customHeight="1">
      <c r="A658" s="156">
        <v>652</v>
      </c>
      <c r="B658" s="146" t="s">
        <v>1365</v>
      </c>
      <c r="C658" s="146" t="s">
        <v>1317</v>
      </c>
      <c r="D658" s="146" t="s">
        <v>1317</v>
      </c>
      <c r="E658" s="146" t="s">
        <v>1317</v>
      </c>
      <c r="F658" s="146" t="s">
        <v>1317</v>
      </c>
      <c r="G658" s="146" t="s">
        <v>1317</v>
      </c>
      <c r="H658" s="146" t="s">
        <v>1317</v>
      </c>
      <c r="I658" s="146" t="s">
        <v>1317</v>
      </c>
      <c r="J658" s="146" t="s">
        <v>1317</v>
      </c>
      <c r="K658" s="146" t="s">
        <v>1317</v>
      </c>
      <c r="L658" s="146" t="s">
        <v>1317</v>
      </c>
      <c r="M658" s="146" t="s">
        <v>1317</v>
      </c>
      <c r="N658" s="146" t="s">
        <v>1317</v>
      </c>
      <c r="O658" s="146" t="s">
        <v>1317</v>
      </c>
      <c r="P658" s="146" t="s">
        <v>1317</v>
      </c>
      <c r="Q658" s="146">
        <v>28.739214660000002</v>
      </c>
      <c r="R658" s="146">
        <v>158.93408156000001</v>
      </c>
      <c r="S658" s="146">
        <v>187.67329622</v>
      </c>
    </row>
    <row r="659" spans="1:19" s="7" customFormat="1" ht="15" customHeight="1">
      <c r="A659" s="155">
        <v>653</v>
      </c>
      <c r="B659" s="127" t="s">
        <v>869</v>
      </c>
      <c r="C659" s="127" t="s">
        <v>1317</v>
      </c>
      <c r="D659" s="127" t="s">
        <v>1317</v>
      </c>
      <c r="E659" s="127" t="s">
        <v>1317</v>
      </c>
      <c r="F659" s="127" t="s">
        <v>1317</v>
      </c>
      <c r="G659" s="127" t="s">
        <v>1317</v>
      </c>
      <c r="H659" s="127" t="s">
        <v>1317</v>
      </c>
      <c r="I659" s="127" t="s">
        <v>1317</v>
      </c>
      <c r="J659" s="127" t="s">
        <v>1317</v>
      </c>
      <c r="K659" s="127" t="s">
        <v>1317</v>
      </c>
      <c r="L659" s="127" t="s">
        <v>1317</v>
      </c>
      <c r="M659" s="127" t="s">
        <v>1317</v>
      </c>
      <c r="N659" s="127">
        <v>131.22566209999999</v>
      </c>
      <c r="O659" s="127" t="s">
        <v>1317</v>
      </c>
      <c r="P659" s="127" t="s">
        <v>1317</v>
      </c>
      <c r="Q659" s="127">
        <v>9.930241839999999</v>
      </c>
      <c r="R659" s="127">
        <v>46.054357680000003</v>
      </c>
      <c r="S659" s="127">
        <v>187.21026162000001</v>
      </c>
    </row>
    <row r="660" spans="1:19" ht="15" customHeight="1">
      <c r="A660" s="156">
        <v>654</v>
      </c>
      <c r="B660" s="146" t="s">
        <v>1071</v>
      </c>
      <c r="C660" s="146" t="s">
        <v>1317</v>
      </c>
      <c r="D660" s="146" t="s">
        <v>1317</v>
      </c>
      <c r="E660" s="146" t="s">
        <v>1317</v>
      </c>
      <c r="F660" s="146" t="s">
        <v>1317</v>
      </c>
      <c r="G660" s="146" t="s">
        <v>1317</v>
      </c>
      <c r="H660" s="146" t="s">
        <v>1317</v>
      </c>
      <c r="I660" s="146" t="s">
        <v>1317</v>
      </c>
      <c r="J660" s="146" t="s">
        <v>1317</v>
      </c>
      <c r="K660" s="146" t="s">
        <v>1317</v>
      </c>
      <c r="L660" s="146" t="s">
        <v>1317</v>
      </c>
      <c r="M660" s="146" t="s">
        <v>1317</v>
      </c>
      <c r="N660" s="146">
        <v>185.93548089315999</v>
      </c>
      <c r="O660" s="146" t="s">
        <v>1317</v>
      </c>
      <c r="P660" s="146" t="s">
        <v>1317</v>
      </c>
      <c r="Q660" s="146" t="s">
        <v>1317</v>
      </c>
      <c r="R660" s="146" t="s">
        <v>1317</v>
      </c>
      <c r="S660" s="146">
        <v>185.93548089315999</v>
      </c>
    </row>
    <row r="661" spans="1:19" s="7" customFormat="1" ht="15" customHeight="1">
      <c r="A661" s="155">
        <v>655</v>
      </c>
      <c r="B661" s="127" t="s">
        <v>741</v>
      </c>
      <c r="C661" s="127" t="s">
        <v>1317</v>
      </c>
      <c r="D661" s="127" t="s">
        <v>1317</v>
      </c>
      <c r="E661" s="127" t="s">
        <v>1317</v>
      </c>
      <c r="F661" s="127" t="s">
        <v>1317</v>
      </c>
      <c r="G661" s="127">
        <v>0.16733581558900001</v>
      </c>
      <c r="H661" s="127" t="s">
        <v>1317</v>
      </c>
      <c r="I661" s="127">
        <v>1.5237320038890001</v>
      </c>
      <c r="J661" s="127" t="s">
        <v>1317</v>
      </c>
      <c r="K661" s="127">
        <v>101.49157202074299</v>
      </c>
      <c r="L661" s="127">
        <v>0.110454937549</v>
      </c>
      <c r="M661" s="127">
        <v>0.46395528525900004</v>
      </c>
      <c r="N661" s="127">
        <v>57.420088585019002</v>
      </c>
      <c r="O661" s="127" t="s">
        <v>1317</v>
      </c>
      <c r="P661" s="127" t="s">
        <v>1317</v>
      </c>
      <c r="Q661" s="127">
        <v>23.346350797796998</v>
      </c>
      <c r="R661" s="127">
        <v>0.85949294414900002</v>
      </c>
      <c r="S661" s="127">
        <v>185.38298238999397</v>
      </c>
    </row>
    <row r="662" spans="1:19" s="7" customFormat="1" ht="15" customHeight="1">
      <c r="A662" s="156">
        <v>656</v>
      </c>
      <c r="B662" s="146" t="s">
        <v>1370</v>
      </c>
      <c r="C662" s="146" t="s">
        <v>1317</v>
      </c>
      <c r="D662" s="146" t="s">
        <v>1317</v>
      </c>
      <c r="E662" s="146" t="s">
        <v>1317</v>
      </c>
      <c r="F662" s="146" t="s">
        <v>1317</v>
      </c>
      <c r="G662" s="146" t="s">
        <v>1317</v>
      </c>
      <c r="H662" s="146" t="s">
        <v>1317</v>
      </c>
      <c r="I662" s="146" t="s">
        <v>1317</v>
      </c>
      <c r="J662" s="146" t="s">
        <v>1317</v>
      </c>
      <c r="K662" s="146">
        <v>25.821747980000001</v>
      </c>
      <c r="L662" s="146" t="s">
        <v>1317</v>
      </c>
      <c r="M662" s="146" t="s">
        <v>1317</v>
      </c>
      <c r="N662" s="146">
        <v>159.14669155999999</v>
      </c>
      <c r="O662" s="146" t="s">
        <v>1317</v>
      </c>
      <c r="P662" s="146" t="s">
        <v>1317</v>
      </c>
      <c r="Q662" s="146" t="s">
        <v>1317</v>
      </c>
      <c r="R662" s="146" t="s">
        <v>1317</v>
      </c>
      <c r="S662" s="146">
        <v>184.96843953999999</v>
      </c>
    </row>
    <row r="663" spans="1:19" s="7" customFormat="1" ht="15" customHeight="1">
      <c r="A663" s="155">
        <v>657</v>
      </c>
      <c r="B663" s="127" t="s">
        <v>1114</v>
      </c>
      <c r="C663" s="127" t="s">
        <v>1317</v>
      </c>
      <c r="D663" s="127" t="s">
        <v>1317</v>
      </c>
      <c r="E663" s="127" t="s">
        <v>1317</v>
      </c>
      <c r="F663" s="127" t="s">
        <v>1317</v>
      </c>
      <c r="G663" s="127" t="s">
        <v>1317</v>
      </c>
      <c r="H663" s="127" t="s">
        <v>1317</v>
      </c>
      <c r="I663" s="127" t="s">
        <v>1317</v>
      </c>
      <c r="J663" s="127" t="s">
        <v>1317</v>
      </c>
      <c r="K663" s="127" t="s">
        <v>1317</v>
      </c>
      <c r="L663" s="127" t="s">
        <v>1317</v>
      </c>
      <c r="M663" s="127" t="s">
        <v>1317</v>
      </c>
      <c r="N663" s="127" t="s">
        <v>1317</v>
      </c>
      <c r="O663" s="127" t="s">
        <v>1317</v>
      </c>
      <c r="P663" s="127" t="s">
        <v>1317</v>
      </c>
      <c r="Q663" s="127" t="s">
        <v>1317</v>
      </c>
      <c r="R663" s="127">
        <v>183.87974428000001</v>
      </c>
      <c r="S663" s="127">
        <v>183.87974428000001</v>
      </c>
    </row>
    <row r="664" spans="1:19" s="7" customFormat="1" ht="15" customHeight="1">
      <c r="A664" s="156">
        <v>658</v>
      </c>
      <c r="B664" s="146" t="s">
        <v>378</v>
      </c>
      <c r="C664" s="146" t="s">
        <v>1317</v>
      </c>
      <c r="D664" s="146" t="s">
        <v>1317</v>
      </c>
      <c r="E664" s="146" t="s">
        <v>1317</v>
      </c>
      <c r="F664" s="146" t="s">
        <v>1317</v>
      </c>
      <c r="G664" s="146">
        <v>8.4761802500000005</v>
      </c>
      <c r="H664" s="146" t="s">
        <v>1317</v>
      </c>
      <c r="I664" s="146" t="s">
        <v>1317</v>
      </c>
      <c r="J664" s="146" t="s">
        <v>1317</v>
      </c>
      <c r="K664" s="146">
        <v>72.955680710693002</v>
      </c>
      <c r="L664" s="146" t="s">
        <v>1317</v>
      </c>
      <c r="M664" s="146">
        <v>0.55742999148399996</v>
      </c>
      <c r="N664" s="146">
        <v>37.877859472611</v>
      </c>
      <c r="O664" s="146" t="s">
        <v>1317</v>
      </c>
      <c r="P664" s="146" t="s">
        <v>1317</v>
      </c>
      <c r="Q664" s="146">
        <v>62.767862685208001</v>
      </c>
      <c r="R664" s="146" t="s">
        <v>1317</v>
      </c>
      <c r="S664" s="146">
        <v>182.63501310999601</v>
      </c>
    </row>
    <row r="665" spans="1:19" s="7" customFormat="1" ht="15" customHeight="1">
      <c r="A665" s="155">
        <v>659</v>
      </c>
      <c r="B665" s="127" t="s">
        <v>1378</v>
      </c>
      <c r="C665" s="127" t="s">
        <v>1317</v>
      </c>
      <c r="D665" s="127" t="s">
        <v>1317</v>
      </c>
      <c r="E665" s="127" t="s">
        <v>1317</v>
      </c>
      <c r="F665" s="127" t="s">
        <v>1317</v>
      </c>
      <c r="G665" s="127" t="s">
        <v>1317</v>
      </c>
      <c r="H665" s="127" t="s">
        <v>1317</v>
      </c>
      <c r="I665" s="127">
        <v>182.39792771</v>
      </c>
      <c r="J665" s="127" t="s">
        <v>1317</v>
      </c>
      <c r="K665" s="127" t="s">
        <v>1317</v>
      </c>
      <c r="L665" s="127" t="s">
        <v>1317</v>
      </c>
      <c r="M665" s="127" t="s">
        <v>1317</v>
      </c>
      <c r="N665" s="127" t="s">
        <v>1317</v>
      </c>
      <c r="O665" s="127" t="s">
        <v>1317</v>
      </c>
      <c r="P665" s="127" t="s">
        <v>1317</v>
      </c>
      <c r="Q665" s="127" t="s">
        <v>1317</v>
      </c>
      <c r="R665" s="127" t="s">
        <v>1317</v>
      </c>
      <c r="S665" s="127">
        <v>182.39792771</v>
      </c>
    </row>
    <row r="666" spans="1:19" s="7" customFormat="1" ht="15" customHeight="1">
      <c r="A666" s="156">
        <v>660</v>
      </c>
      <c r="B666" s="146" t="s">
        <v>881</v>
      </c>
      <c r="C666" s="146" t="s">
        <v>1317</v>
      </c>
      <c r="D666" s="146" t="s">
        <v>1317</v>
      </c>
      <c r="E666" s="146" t="s">
        <v>1317</v>
      </c>
      <c r="F666" s="146" t="s">
        <v>1317</v>
      </c>
      <c r="G666" s="146">
        <v>6.9156194600000003</v>
      </c>
      <c r="H666" s="146" t="s">
        <v>1317</v>
      </c>
      <c r="I666" s="146" t="s">
        <v>1317</v>
      </c>
      <c r="J666" s="146" t="s">
        <v>1317</v>
      </c>
      <c r="K666" s="146" t="s">
        <v>1317</v>
      </c>
      <c r="L666" s="146" t="s">
        <v>1317</v>
      </c>
      <c r="M666" s="146" t="s">
        <v>1317</v>
      </c>
      <c r="N666" s="146" t="s">
        <v>1317</v>
      </c>
      <c r="O666" s="146" t="s">
        <v>1317</v>
      </c>
      <c r="P666" s="146" t="s">
        <v>1317</v>
      </c>
      <c r="Q666" s="146">
        <v>174.56392612999002</v>
      </c>
      <c r="R666" s="146" t="s">
        <v>1317</v>
      </c>
      <c r="S666" s="146">
        <v>181.47954558999001</v>
      </c>
    </row>
    <row r="667" spans="1:19" s="7" customFormat="1" ht="15" customHeight="1">
      <c r="A667" s="155">
        <v>661</v>
      </c>
      <c r="B667" s="127" t="s">
        <v>442</v>
      </c>
      <c r="C667" s="127" t="s">
        <v>1317</v>
      </c>
      <c r="D667" s="127" t="s">
        <v>1317</v>
      </c>
      <c r="E667" s="127" t="s">
        <v>1317</v>
      </c>
      <c r="F667" s="127" t="s">
        <v>1317</v>
      </c>
      <c r="G667" s="127" t="s">
        <v>1317</v>
      </c>
      <c r="H667" s="127" t="s">
        <v>1317</v>
      </c>
      <c r="I667" s="127" t="s">
        <v>1317</v>
      </c>
      <c r="J667" s="127" t="s">
        <v>1317</v>
      </c>
      <c r="K667" s="127" t="s">
        <v>1317</v>
      </c>
      <c r="L667" s="127">
        <v>15.784959376268999</v>
      </c>
      <c r="M667" s="127">
        <v>6.8193436513480004</v>
      </c>
      <c r="N667" s="127">
        <v>98.245742608600011</v>
      </c>
      <c r="O667" s="127" t="s">
        <v>1317</v>
      </c>
      <c r="P667" s="127" t="s">
        <v>1317</v>
      </c>
      <c r="Q667" s="127">
        <v>58.955875212780001</v>
      </c>
      <c r="R667" s="127">
        <v>0.60180858100099999</v>
      </c>
      <c r="S667" s="127">
        <v>180.407729429998</v>
      </c>
    </row>
    <row r="668" spans="1:19" s="7" customFormat="1" ht="15" customHeight="1">
      <c r="A668" s="156">
        <v>662</v>
      </c>
      <c r="B668" s="146" t="s">
        <v>452</v>
      </c>
      <c r="C668" s="146" t="s">
        <v>1317</v>
      </c>
      <c r="D668" s="146" t="s">
        <v>1317</v>
      </c>
      <c r="E668" s="146" t="s">
        <v>1317</v>
      </c>
      <c r="F668" s="146" t="s">
        <v>1317</v>
      </c>
      <c r="G668" s="146" t="s">
        <v>1317</v>
      </c>
      <c r="H668" s="146" t="s">
        <v>1317</v>
      </c>
      <c r="I668" s="146" t="s">
        <v>1317</v>
      </c>
      <c r="J668" s="146" t="s">
        <v>1317</v>
      </c>
      <c r="K668" s="146" t="s">
        <v>1317</v>
      </c>
      <c r="L668" s="146" t="s">
        <v>1317</v>
      </c>
      <c r="M668" s="146">
        <v>1.0359398812130001</v>
      </c>
      <c r="N668" s="146" t="s">
        <v>1317</v>
      </c>
      <c r="O668" s="146" t="s">
        <v>1317</v>
      </c>
      <c r="P668" s="146">
        <v>4.2507534349769998</v>
      </c>
      <c r="Q668" s="146">
        <v>173.988047303809</v>
      </c>
      <c r="R668" s="146" t="s">
        <v>1317</v>
      </c>
      <c r="S668" s="146">
        <v>179.27474061999899</v>
      </c>
    </row>
    <row r="669" spans="1:19" s="7" customFormat="1" ht="15" customHeight="1">
      <c r="A669" s="155">
        <v>663</v>
      </c>
      <c r="B669" s="127" t="s">
        <v>924</v>
      </c>
      <c r="C669" s="127" t="s">
        <v>1317</v>
      </c>
      <c r="D669" s="127" t="s">
        <v>1317</v>
      </c>
      <c r="E669" s="127" t="s">
        <v>1317</v>
      </c>
      <c r="F669" s="127" t="s">
        <v>1317</v>
      </c>
      <c r="G669" s="127" t="s">
        <v>1317</v>
      </c>
      <c r="H669" s="127" t="s">
        <v>1317</v>
      </c>
      <c r="I669" s="127" t="s">
        <v>1317</v>
      </c>
      <c r="J669" s="127" t="s">
        <v>1317</v>
      </c>
      <c r="K669" s="127">
        <v>109.08151036430701</v>
      </c>
      <c r="L669" s="127" t="s">
        <v>1317</v>
      </c>
      <c r="M669" s="127" t="s">
        <v>1317</v>
      </c>
      <c r="N669" s="127">
        <v>3.6492949509510004</v>
      </c>
      <c r="O669" s="127" t="s">
        <v>1317</v>
      </c>
      <c r="P669" s="127">
        <v>61.677672719109999</v>
      </c>
      <c r="Q669" s="127">
        <v>2.3012534955400001</v>
      </c>
      <c r="R669" s="127">
        <v>0.37244963008999998</v>
      </c>
      <c r="S669" s="127">
        <v>177.08218115999802</v>
      </c>
    </row>
    <row r="670" spans="1:19" s="7" customFormat="1" ht="15" customHeight="1">
      <c r="A670" s="156">
        <v>664</v>
      </c>
      <c r="B670" s="146" t="s">
        <v>745</v>
      </c>
      <c r="C670" s="146" t="s">
        <v>1317</v>
      </c>
      <c r="D670" s="146" t="s">
        <v>1317</v>
      </c>
      <c r="E670" s="146" t="s">
        <v>1317</v>
      </c>
      <c r="F670" s="146" t="s">
        <v>1317</v>
      </c>
      <c r="G670" s="146">
        <v>11.135511970000001</v>
      </c>
      <c r="H670" s="146" t="s">
        <v>1317</v>
      </c>
      <c r="I670" s="146" t="s">
        <v>1317</v>
      </c>
      <c r="J670" s="146" t="s">
        <v>1317</v>
      </c>
      <c r="K670" s="146" t="s">
        <v>1317</v>
      </c>
      <c r="L670" s="146" t="s">
        <v>1317</v>
      </c>
      <c r="M670" s="146" t="s">
        <v>1317</v>
      </c>
      <c r="N670" s="146">
        <v>135.557191585666</v>
      </c>
      <c r="O670" s="146" t="s">
        <v>1317</v>
      </c>
      <c r="P670" s="146" t="s">
        <v>1317</v>
      </c>
      <c r="Q670" s="146">
        <v>29.463462083041001</v>
      </c>
      <c r="R670" s="146">
        <v>0.42407465129100003</v>
      </c>
      <c r="S670" s="146">
        <v>176.58024028999802</v>
      </c>
    </row>
    <row r="671" spans="1:19" s="7" customFormat="1" ht="15" customHeight="1">
      <c r="A671" s="155">
        <v>665</v>
      </c>
      <c r="B671" s="127" t="s">
        <v>1380</v>
      </c>
      <c r="C671" s="127" t="s">
        <v>1317</v>
      </c>
      <c r="D671" s="127">
        <v>0.38351698109999999</v>
      </c>
      <c r="E671" s="127" t="s">
        <v>1317</v>
      </c>
      <c r="F671" s="127">
        <v>18.61983279</v>
      </c>
      <c r="G671" s="127" t="s">
        <v>1317</v>
      </c>
      <c r="H671" s="127" t="s">
        <v>1317</v>
      </c>
      <c r="I671" s="127" t="s">
        <v>1317</v>
      </c>
      <c r="J671" s="127" t="s">
        <v>1317</v>
      </c>
      <c r="K671" s="127">
        <v>68.877847725780001</v>
      </c>
      <c r="L671" s="127">
        <v>3.41473090604</v>
      </c>
      <c r="M671" s="127">
        <v>1.0470616439790001</v>
      </c>
      <c r="N671" s="127">
        <v>84.199281903100001</v>
      </c>
      <c r="O671" s="127" t="s">
        <v>1317</v>
      </c>
      <c r="P671" s="127" t="s">
        <v>1317</v>
      </c>
      <c r="Q671" s="127" t="s">
        <v>1317</v>
      </c>
      <c r="R671" s="127" t="s">
        <v>1317</v>
      </c>
      <c r="S671" s="127">
        <v>176.54227194999902</v>
      </c>
    </row>
    <row r="672" spans="1:19" s="7" customFormat="1" ht="15" customHeight="1">
      <c r="A672" s="156">
        <v>666</v>
      </c>
      <c r="B672" s="146" t="s">
        <v>834</v>
      </c>
      <c r="C672" s="146" t="s">
        <v>1317</v>
      </c>
      <c r="D672" s="146" t="s">
        <v>1317</v>
      </c>
      <c r="E672" s="146" t="s">
        <v>1317</v>
      </c>
      <c r="F672" s="146" t="s">
        <v>1317</v>
      </c>
      <c r="G672" s="146" t="s">
        <v>1317</v>
      </c>
      <c r="H672" s="146" t="s">
        <v>1317</v>
      </c>
      <c r="I672" s="146" t="s">
        <v>1317</v>
      </c>
      <c r="J672" s="146" t="s">
        <v>1317</v>
      </c>
      <c r="K672" s="146">
        <v>44.252963088531004</v>
      </c>
      <c r="L672" s="146" t="s">
        <v>1317</v>
      </c>
      <c r="M672" s="146" t="s">
        <v>1317</v>
      </c>
      <c r="N672" s="146" t="s">
        <v>1317</v>
      </c>
      <c r="O672" s="146" t="s">
        <v>1317</v>
      </c>
      <c r="P672" s="146">
        <v>53.907394259999997</v>
      </c>
      <c r="Q672" s="146">
        <v>78.149441641468002</v>
      </c>
      <c r="R672" s="146" t="s">
        <v>1317</v>
      </c>
      <c r="S672" s="146">
        <v>176.309798989999</v>
      </c>
    </row>
    <row r="673" spans="1:19" s="7" customFormat="1" ht="15" customHeight="1">
      <c r="A673" s="155">
        <v>667</v>
      </c>
      <c r="B673" s="127" t="s">
        <v>848</v>
      </c>
      <c r="C673" s="127" t="s">
        <v>1317</v>
      </c>
      <c r="D673" s="127">
        <v>5.4473076717969997</v>
      </c>
      <c r="E673" s="127" t="s">
        <v>1317</v>
      </c>
      <c r="F673" s="127" t="s">
        <v>1317</v>
      </c>
      <c r="G673" s="127" t="s">
        <v>1317</v>
      </c>
      <c r="H673" s="127" t="s">
        <v>1317</v>
      </c>
      <c r="I673" s="127" t="s">
        <v>1317</v>
      </c>
      <c r="J673" s="127" t="s">
        <v>1317</v>
      </c>
      <c r="K673" s="127">
        <v>3.12141188941</v>
      </c>
      <c r="L673" s="127" t="s">
        <v>1317</v>
      </c>
      <c r="M673" s="127">
        <v>14.092252530486999</v>
      </c>
      <c r="N673" s="127" t="s">
        <v>1317</v>
      </c>
      <c r="O673" s="127" t="s">
        <v>1317</v>
      </c>
      <c r="P673" s="127">
        <v>14.550661924819</v>
      </c>
      <c r="Q673" s="127">
        <v>138.172868403352</v>
      </c>
      <c r="R673" s="127">
        <v>5.2026001319999994E-3</v>
      </c>
      <c r="S673" s="127">
        <v>175.389705019997</v>
      </c>
    </row>
    <row r="674" spans="1:19" s="7" customFormat="1" ht="15" customHeight="1">
      <c r="A674" s="156">
        <v>668</v>
      </c>
      <c r="B674" s="146" t="s">
        <v>535</v>
      </c>
      <c r="C674" s="146" t="s">
        <v>1317</v>
      </c>
      <c r="D674" s="146" t="s">
        <v>1317</v>
      </c>
      <c r="E674" s="146" t="s">
        <v>1317</v>
      </c>
      <c r="F674" s="146" t="s">
        <v>1317</v>
      </c>
      <c r="G674" s="146" t="s">
        <v>1317</v>
      </c>
      <c r="H674" s="146" t="s">
        <v>1317</v>
      </c>
      <c r="I674" s="146" t="s">
        <v>1317</v>
      </c>
      <c r="J674" s="146" t="s">
        <v>1317</v>
      </c>
      <c r="K674" s="146" t="s">
        <v>1317</v>
      </c>
      <c r="L674" s="146">
        <v>175.14666126</v>
      </c>
      <c r="M674" s="146" t="s">
        <v>1317</v>
      </c>
      <c r="N674" s="146" t="s">
        <v>1317</v>
      </c>
      <c r="O674" s="146" t="s">
        <v>1317</v>
      </c>
      <c r="P674" s="146" t="s">
        <v>1317</v>
      </c>
      <c r="Q674" s="146" t="s">
        <v>1317</v>
      </c>
      <c r="R674" s="146" t="s">
        <v>1317</v>
      </c>
      <c r="S674" s="146">
        <v>175.14666126</v>
      </c>
    </row>
    <row r="675" spans="1:19" s="7" customFormat="1" ht="15" customHeight="1">
      <c r="A675" s="155">
        <v>669</v>
      </c>
      <c r="B675" s="127" t="s">
        <v>393</v>
      </c>
      <c r="C675" s="127" t="s">
        <v>1317</v>
      </c>
      <c r="D675" s="127" t="s">
        <v>1317</v>
      </c>
      <c r="E675" s="127" t="s">
        <v>1317</v>
      </c>
      <c r="F675" s="127" t="s">
        <v>1317</v>
      </c>
      <c r="G675" s="127" t="s">
        <v>1317</v>
      </c>
      <c r="H675" s="127" t="s">
        <v>1317</v>
      </c>
      <c r="I675" s="127" t="s">
        <v>1317</v>
      </c>
      <c r="J675" s="127" t="s">
        <v>1317</v>
      </c>
      <c r="K675" s="127">
        <v>171.05951372336</v>
      </c>
      <c r="L675" s="127">
        <v>3.6241272466400001</v>
      </c>
      <c r="M675" s="127" t="s">
        <v>1317</v>
      </c>
      <c r="N675" s="127" t="s">
        <v>1317</v>
      </c>
      <c r="O675" s="127" t="s">
        <v>1317</v>
      </c>
      <c r="P675" s="127" t="s">
        <v>1317</v>
      </c>
      <c r="Q675" s="127" t="s">
        <v>1317</v>
      </c>
      <c r="R675" s="127" t="s">
        <v>1317</v>
      </c>
      <c r="S675" s="127">
        <v>174.68364097</v>
      </c>
    </row>
    <row r="676" spans="1:19" s="7" customFormat="1" ht="15" customHeight="1">
      <c r="A676" s="156">
        <v>670</v>
      </c>
      <c r="B676" s="146" t="s">
        <v>330</v>
      </c>
      <c r="C676" s="146" t="s">
        <v>1317</v>
      </c>
      <c r="D676" s="146" t="s">
        <v>1317</v>
      </c>
      <c r="E676" s="146" t="s">
        <v>1317</v>
      </c>
      <c r="F676" s="146" t="s">
        <v>1317</v>
      </c>
      <c r="G676" s="146">
        <v>2.63388204</v>
      </c>
      <c r="H676" s="146" t="s">
        <v>1317</v>
      </c>
      <c r="I676" s="146">
        <v>5.6128580499999997E-2</v>
      </c>
      <c r="J676" s="146" t="s">
        <v>1317</v>
      </c>
      <c r="K676" s="146">
        <v>1.7081249649799999</v>
      </c>
      <c r="L676" s="146">
        <v>0.40739412748000003</v>
      </c>
      <c r="M676" s="146">
        <v>0.73219074265999995</v>
      </c>
      <c r="N676" s="146">
        <v>152.65376831683901</v>
      </c>
      <c r="O676" s="146" t="s">
        <v>1317</v>
      </c>
      <c r="P676" s="146" t="s">
        <v>1317</v>
      </c>
      <c r="Q676" s="146" t="s">
        <v>1317</v>
      </c>
      <c r="R676" s="146">
        <v>15.141718167540001</v>
      </c>
      <c r="S676" s="146">
        <v>173.333206939999</v>
      </c>
    </row>
    <row r="677" spans="1:19" s="7" customFormat="1" ht="15" customHeight="1">
      <c r="A677" s="155">
        <v>671</v>
      </c>
      <c r="B677" s="127" t="s">
        <v>1166</v>
      </c>
      <c r="C677" s="127" t="s">
        <v>1317</v>
      </c>
      <c r="D677" s="127" t="s">
        <v>1317</v>
      </c>
      <c r="E677" s="127" t="s">
        <v>1317</v>
      </c>
      <c r="F677" s="127" t="s">
        <v>1317</v>
      </c>
      <c r="G677" s="127" t="s">
        <v>1317</v>
      </c>
      <c r="H677" s="127" t="s">
        <v>1317</v>
      </c>
      <c r="I677" s="127">
        <v>3.0613645641800002</v>
      </c>
      <c r="J677" s="127" t="s">
        <v>1317</v>
      </c>
      <c r="K677" s="127">
        <v>78.325578854925013</v>
      </c>
      <c r="L677" s="127">
        <v>2.5274645225789998</v>
      </c>
      <c r="M677" s="127">
        <v>5.9947263528190007</v>
      </c>
      <c r="N677" s="127">
        <v>7.1764943892289992</v>
      </c>
      <c r="O677" s="127" t="s">
        <v>1317</v>
      </c>
      <c r="P677" s="127">
        <v>17.120087640000001</v>
      </c>
      <c r="Q677" s="127">
        <v>56.409159896265997</v>
      </c>
      <c r="R677" s="127" t="s">
        <v>1317</v>
      </c>
      <c r="S677" s="127">
        <v>170.61487621999802</v>
      </c>
    </row>
    <row r="678" spans="1:19" s="7" customFormat="1" ht="15" customHeight="1">
      <c r="A678" s="156">
        <v>672</v>
      </c>
      <c r="B678" s="146" t="s">
        <v>847</v>
      </c>
      <c r="C678" s="146" t="s">
        <v>1317</v>
      </c>
      <c r="D678" s="146" t="s">
        <v>1317</v>
      </c>
      <c r="E678" s="146" t="s">
        <v>1317</v>
      </c>
      <c r="F678" s="146" t="s">
        <v>1317</v>
      </c>
      <c r="G678" s="146" t="s">
        <v>1317</v>
      </c>
      <c r="H678" s="146" t="s">
        <v>1317</v>
      </c>
      <c r="I678" s="146" t="s">
        <v>1317</v>
      </c>
      <c r="J678" s="146" t="s">
        <v>1317</v>
      </c>
      <c r="K678" s="146" t="s">
        <v>1317</v>
      </c>
      <c r="L678" s="146" t="s">
        <v>1317</v>
      </c>
      <c r="M678" s="146" t="s">
        <v>1317</v>
      </c>
      <c r="N678" s="146" t="s">
        <v>1317</v>
      </c>
      <c r="O678" s="146" t="s">
        <v>1317</v>
      </c>
      <c r="P678" s="146">
        <v>169.80950511</v>
      </c>
      <c r="Q678" s="146" t="s">
        <v>1317</v>
      </c>
      <c r="R678" s="146" t="s">
        <v>1317</v>
      </c>
      <c r="S678" s="146">
        <v>169.80950511</v>
      </c>
    </row>
    <row r="679" spans="1:19" s="7" customFormat="1" ht="15" customHeight="1">
      <c r="A679" s="155">
        <v>673</v>
      </c>
      <c r="B679" s="127" t="s">
        <v>758</v>
      </c>
      <c r="C679" s="127" t="s">
        <v>1317</v>
      </c>
      <c r="D679" s="127" t="s">
        <v>1317</v>
      </c>
      <c r="E679" s="127" t="s">
        <v>1317</v>
      </c>
      <c r="F679" s="127" t="s">
        <v>1317</v>
      </c>
      <c r="G679" s="127" t="s">
        <v>1317</v>
      </c>
      <c r="H679" s="127" t="s">
        <v>1317</v>
      </c>
      <c r="I679" s="127" t="s">
        <v>1317</v>
      </c>
      <c r="J679" s="127" t="s">
        <v>1317</v>
      </c>
      <c r="K679" s="127" t="s">
        <v>1317</v>
      </c>
      <c r="L679" s="127" t="s">
        <v>1317</v>
      </c>
      <c r="M679" s="127" t="s">
        <v>1317</v>
      </c>
      <c r="N679" s="127" t="s">
        <v>1317</v>
      </c>
      <c r="O679" s="127" t="s">
        <v>1317</v>
      </c>
      <c r="P679" s="127" t="s">
        <v>1317</v>
      </c>
      <c r="Q679" s="127" t="s">
        <v>1317</v>
      </c>
      <c r="R679" s="127">
        <v>169.40395960000001</v>
      </c>
      <c r="S679" s="127">
        <v>169.40395960000001</v>
      </c>
    </row>
    <row r="680" spans="1:19" s="7" customFormat="1" ht="15" customHeight="1">
      <c r="A680" s="156">
        <v>674</v>
      </c>
      <c r="B680" s="146" t="s">
        <v>911</v>
      </c>
      <c r="C680" s="146" t="s">
        <v>1317</v>
      </c>
      <c r="D680" s="146" t="s">
        <v>1317</v>
      </c>
      <c r="E680" s="146" t="s">
        <v>1317</v>
      </c>
      <c r="F680" s="146" t="s">
        <v>1317</v>
      </c>
      <c r="G680" s="146" t="s">
        <v>1317</v>
      </c>
      <c r="H680" s="146" t="s">
        <v>1317</v>
      </c>
      <c r="I680" s="146">
        <v>25.74980292835</v>
      </c>
      <c r="J680" s="146" t="s">
        <v>1317</v>
      </c>
      <c r="K680" s="146">
        <v>110.23647020783899</v>
      </c>
      <c r="L680" s="146" t="s">
        <v>1317</v>
      </c>
      <c r="M680" s="146" t="s">
        <v>1317</v>
      </c>
      <c r="N680" s="146">
        <v>12.850914887109001</v>
      </c>
      <c r="O680" s="146" t="s">
        <v>1317</v>
      </c>
      <c r="P680" s="146" t="s">
        <v>1317</v>
      </c>
      <c r="Q680" s="146">
        <v>7.8105614371399996</v>
      </c>
      <c r="R680" s="146">
        <v>11.98142948956</v>
      </c>
      <c r="S680" s="146">
        <v>168.62917894999799</v>
      </c>
    </row>
    <row r="681" spans="1:19" s="7" customFormat="1" ht="15" customHeight="1">
      <c r="A681" s="155">
        <v>675</v>
      </c>
      <c r="B681" s="127" t="s">
        <v>697</v>
      </c>
      <c r="C681" s="127" t="s">
        <v>1317</v>
      </c>
      <c r="D681" s="127" t="s">
        <v>1317</v>
      </c>
      <c r="E681" s="127" t="s">
        <v>1317</v>
      </c>
      <c r="F681" s="127" t="s">
        <v>1317</v>
      </c>
      <c r="G681" s="127" t="s">
        <v>1317</v>
      </c>
      <c r="H681" s="127" t="s">
        <v>1317</v>
      </c>
      <c r="I681" s="127" t="s">
        <v>1317</v>
      </c>
      <c r="J681" s="127" t="s">
        <v>1317</v>
      </c>
      <c r="K681" s="127" t="s">
        <v>1317</v>
      </c>
      <c r="L681" s="127" t="s">
        <v>1317</v>
      </c>
      <c r="M681" s="127">
        <v>0.11497341675999999</v>
      </c>
      <c r="N681" s="127">
        <v>165.09494303323999</v>
      </c>
      <c r="O681" s="127" t="s">
        <v>1317</v>
      </c>
      <c r="P681" s="127" t="s">
        <v>1317</v>
      </c>
      <c r="Q681" s="127" t="s">
        <v>1317</v>
      </c>
      <c r="R681" s="127" t="s">
        <v>1317</v>
      </c>
      <c r="S681" s="127">
        <v>165.20991644999998</v>
      </c>
    </row>
    <row r="682" spans="1:19" s="7" customFormat="1" ht="15" customHeight="1">
      <c r="A682" s="156">
        <v>676</v>
      </c>
      <c r="B682" s="146" t="s">
        <v>1400</v>
      </c>
      <c r="C682" s="146" t="s">
        <v>1317</v>
      </c>
      <c r="D682" s="146" t="s">
        <v>1317</v>
      </c>
      <c r="E682" s="146" t="s">
        <v>1317</v>
      </c>
      <c r="F682" s="146" t="s">
        <v>1317</v>
      </c>
      <c r="G682" s="146" t="s">
        <v>1317</v>
      </c>
      <c r="H682" s="146" t="s">
        <v>1317</v>
      </c>
      <c r="I682" s="146">
        <v>21.562724809999999</v>
      </c>
      <c r="J682" s="146" t="s">
        <v>1317</v>
      </c>
      <c r="K682" s="146" t="s">
        <v>1317</v>
      </c>
      <c r="L682" s="146" t="s">
        <v>1317</v>
      </c>
      <c r="M682" s="146" t="s">
        <v>1317</v>
      </c>
      <c r="N682" s="146" t="s">
        <v>1317</v>
      </c>
      <c r="O682" s="146" t="s">
        <v>1317</v>
      </c>
      <c r="P682" s="146" t="s">
        <v>1317</v>
      </c>
      <c r="Q682" s="146">
        <v>141.17679943000002</v>
      </c>
      <c r="R682" s="146" t="s">
        <v>1317</v>
      </c>
      <c r="S682" s="146">
        <v>162.73952424000001</v>
      </c>
    </row>
    <row r="683" spans="1:19" s="7" customFormat="1" ht="15" customHeight="1">
      <c r="A683" s="155">
        <v>677</v>
      </c>
      <c r="B683" s="127" t="s">
        <v>897</v>
      </c>
      <c r="C683" s="127" t="s">
        <v>1317</v>
      </c>
      <c r="D683" s="127" t="s">
        <v>1317</v>
      </c>
      <c r="E683" s="127" t="s">
        <v>1317</v>
      </c>
      <c r="F683" s="127" t="s">
        <v>1317</v>
      </c>
      <c r="G683" s="127" t="s">
        <v>1317</v>
      </c>
      <c r="H683" s="127" t="s">
        <v>1317</v>
      </c>
      <c r="I683" s="127">
        <v>0.251076299818</v>
      </c>
      <c r="J683" s="127" t="s">
        <v>1317</v>
      </c>
      <c r="K683" s="127">
        <v>2.9840608597189999</v>
      </c>
      <c r="L683" s="127" t="s">
        <v>1317</v>
      </c>
      <c r="M683" s="127" t="s">
        <v>1317</v>
      </c>
      <c r="N683" s="127" t="s">
        <v>1317</v>
      </c>
      <c r="O683" s="127" t="s">
        <v>1317</v>
      </c>
      <c r="P683" s="127">
        <v>104.228051109739</v>
      </c>
      <c r="Q683" s="127">
        <v>54.293356570721997</v>
      </c>
      <c r="R683" s="127" t="s">
        <v>1317</v>
      </c>
      <c r="S683" s="127">
        <v>161.75654483999801</v>
      </c>
    </row>
    <row r="684" spans="1:19" s="7" customFormat="1" ht="15" customHeight="1">
      <c r="A684" s="156">
        <v>678</v>
      </c>
      <c r="B684" s="146" t="s">
        <v>820</v>
      </c>
      <c r="C684" s="146" t="s">
        <v>1317</v>
      </c>
      <c r="D684" s="146" t="s">
        <v>1317</v>
      </c>
      <c r="E684" s="146">
        <v>79.497761918745994</v>
      </c>
      <c r="F684" s="146" t="s">
        <v>1317</v>
      </c>
      <c r="G684" s="146" t="s">
        <v>1317</v>
      </c>
      <c r="H684" s="146" t="s">
        <v>1317</v>
      </c>
      <c r="I684" s="146">
        <v>8.7306916502349985</v>
      </c>
      <c r="J684" s="146">
        <v>2.1449042004229999</v>
      </c>
      <c r="K684" s="146">
        <v>12.039474550547</v>
      </c>
      <c r="L684" s="146">
        <v>0.81038559657299991</v>
      </c>
      <c r="M684" s="146">
        <v>3.8581267578119998</v>
      </c>
      <c r="N684" s="146">
        <v>39.250351815655996</v>
      </c>
      <c r="O684" s="146" t="s">
        <v>1317</v>
      </c>
      <c r="P684" s="146" t="s">
        <v>1317</v>
      </c>
      <c r="Q684" s="146">
        <v>13.950391529999999</v>
      </c>
      <c r="R684" s="146" t="s">
        <v>1317</v>
      </c>
      <c r="S684" s="146">
        <v>160.28208801999199</v>
      </c>
    </row>
    <row r="685" spans="1:19" s="7" customFormat="1" ht="15" customHeight="1">
      <c r="A685" s="155">
        <v>679</v>
      </c>
      <c r="B685" s="127" t="s">
        <v>436</v>
      </c>
      <c r="C685" s="127" t="s">
        <v>1317</v>
      </c>
      <c r="D685" s="127" t="s">
        <v>1317</v>
      </c>
      <c r="E685" s="127">
        <v>100.18078784905501</v>
      </c>
      <c r="F685" s="127" t="s">
        <v>1317</v>
      </c>
      <c r="G685" s="127" t="s">
        <v>1317</v>
      </c>
      <c r="H685" s="127" t="s">
        <v>1317</v>
      </c>
      <c r="I685" s="127" t="s">
        <v>1317</v>
      </c>
      <c r="J685" s="127">
        <v>0.79227271087600004</v>
      </c>
      <c r="K685" s="127">
        <v>27.495868438494998</v>
      </c>
      <c r="L685" s="127">
        <v>11.976904157910001</v>
      </c>
      <c r="M685" s="127">
        <v>9.8860028448000001E-2</v>
      </c>
      <c r="N685" s="127">
        <v>13.133843982028001</v>
      </c>
      <c r="O685" s="127" t="s">
        <v>1317</v>
      </c>
      <c r="P685" s="127" t="s">
        <v>1317</v>
      </c>
      <c r="Q685" s="127">
        <v>6.5028575831830002</v>
      </c>
      <c r="R685" s="127" t="s">
        <v>1317</v>
      </c>
      <c r="S685" s="127">
        <v>160.18139474999501</v>
      </c>
    </row>
    <row r="686" spans="1:19" s="7" customFormat="1" ht="15" customHeight="1">
      <c r="A686" s="156">
        <v>680</v>
      </c>
      <c r="B686" s="146" t="s">
        <v>545</v>
      </c>
      <c r="C686" s="146" t="s">
        <v>1317</v>
      </c>
      <c r="D686" s="146" t="s">
        <v>1317</v>
      </c>
      <c r="E686" s="146" t="s">
        <v>1317</v>
      </c>
      <c r="F686" s="146" t="s">
        <v>1317</v>
      </c>
      <c r="G686" s="146" t="s">
        <v>1317</v>
      </c>
      <c r="H686" s="146" t="s">
        <v>1317</v>
      </c>
      <c r="I686" s="146" t="s">
        <v>1317</v>
      </c>
      <c r="J686" s="146" t="s">
        <v>1317</v>
      </c>
      <c r="K686" s="146">
        <v>30.308313850000001</v>
      </c>
      <c r="L686" s="146" t="s">
        <v>1317</v>
      </c>
      <c r="M686" s="146" t="s">
        <v>1317</v>
      </c>
      <c r="N686" s="146" t="s">
        <v>1317</v>
      </c>
      <c r="O686" s="146" t="s">
        <v>1317</v>
      </c>
      <c r="P686" s="146" t="s">
        <v>1317</v>
      </c>
      <c r="Q686" s="146">
        <v>129.46698451</v>
      </c>
      <c r="R686" s="146" t="s">
        <v>1317</v>
      </c>
      <c r="S686" s="146">
        <v>159.77529835999999</v>
      </c>
    </row>
    <row r="687" spans="1:19" s="7" customFormat="1" ht="15" customHeight="1">
      <c r="A687" s="155">
        <v>681</v>
      </c>
      <c r="B687" s="127" t="s">
        <v>159</v>
      </c>
      <c r="C687" s="127" t="s">
        <v>1317</v>
      </c>
      <c r="D687" s="127" t="s">
        <v>1317</v>
      </c>
      <c r="E687" s="127" t="s">
        <v>1317</v>
      </c>
      <c r="F687" s="127" t="s">
        <v>1317</v>
      </c>
      <c r="G687" s="127" t="s">
        <v>1317</v>
      </c>
      <c r="H687" s="127" t="s">
        <v>1317</v>
      </c>
      <c r="I687" s="127" t="s">
        <v>1317</v>
      </c>
      <c r="J687" s="127" t="s">
        <v>1317</v>
      </c>
      <c r="K687" s="127">
        <v>0.113700307</v>
      </c>
      <c r="L687" s="127">
        <v>4.2011754113509996</v>
      </c>
      <c r="M687" s="127">
        <v>0.10729429529999999</v>
      </c>
      <c r="N687" s="127">
        <v>37.329793816192002</v>
      </c>
      <c r="O687" s="127" t="s">
        <v>1317</v>
      </c>
      <c r="P687" s="127" t="s">
        <v>1317</v>
      </c>
      <c r="Q687" s="127">
        <v>117.50926141015499</v>
      </c>
      <c r="R687" s="127" t="s">
        <v>1317</v>
      </c>
      <c r="S687" s="127">
        <v>159.261225239998</v>
      </c>
    </row>
    <row r="688" spans="1:19" s="7" customFormat="1" ht="15" customHeight="1">
      <c r="A688" s="156">
        <v>682</v>
      </c>
      <c r="B688" s="146" t="s">
        <v>1098</v>
      </c>
      <c r="C688" s="146" t="s">
        <v>1317</v>
      </c>
      <c r="D688" s="146" t="s">
        <v>1317</v>
      </c>
      <c r="E688" s="146" t="s">
        <v>1317</v>
      </c>
      <c r="F688" s="146" t="s">
        <v>1317</v>
      </c>
      <c r="G688" s="146" t="s">
        <v>1317</v>
      </c>
      <c r="H688" s="146" t="s">
        <v>1317</v>
      </c>
      <c r="I688" s="146" t="s">
        <v>1317</v>
      </c>
      <c r="J688" s="146" t="s">
        <v>1317</v>
      </c>
      <c r="K688" s="146" t="s">
        <v>1317</v>
      </c>
      <c r="L688" s="146" t="s">
        <v>1317</v>
      </c>
      <c r="M688" s="146">
        <v>0.17284232047699999</v>
      </c>
      <c r="N688" s="146">
        <v>5.2721847345580004</v>
      </c>
      <c r="O688" s="146" t="s">
        <v>1317</v>
      </c>
      <c r="P688" s="146">
        <v>15.213031175454001</v>
      </c>
      <c r="Q688" s="146">
        <v>138.03395366951</v>
      </c>
      <c r="R688" s="146" t="s">
        <v>1317</v>
      </c>
      <c r="S688" s="146">
        <v>158.69201189999899</v>
      </c>
    </row>
    <row r="689" spans="1:19" s="7" customFormat="1" ht="15" customHeight="1">
      <c r="A689" s="155">
        <v>683</v>
      </c>
      <c r="B689" s="127" t="s">
        <v>30</v>
      </c>
      <c r="C689" s="127" t="s">
        <v>1317</v>
      </c>
      <c r="D689" s="127" t="s">
        <v>1317</v>
      </c>
      <c r="E689" s="127" t="s">
        <v>1317</v>
      </c>
      <c r="F689" s="127" t="s">
        <v>1317</v>
      </c>
      <c r="G689" s="127" t="s">
        <v>1317</v>
      </c>
      <c r="H689" s="127" t="s">
        <v>1317</v>
      </c>
      <c r="I689" s="127" t="s">
        <v>1317</v>
      </c>
      <c r="J689" s="127" t="s">
        <v>1317</v>
      </c>
      <c r="K689" s="127" t="s">
        <v>1317</v>
      </c>
      <c r="L689" s="127" t="s">
        <v>1317</v>
      </c>
      <c r="M689" s="127">
        <v>0.35679001394999998</v>
      </c>
      <c r="N689" s="127">
        <v>11.888237066050001</v>
      </c>
      <c r="O689" s="127" t="s">
        <v>1317</v>
      </c>
      <c r="P689" s="127">
        <v>146.21770715</v>
      </c>
      <c r="Q689" s="127" t="s">
        <v>1317</v>
      </c>
      <c r="R689" s="127" t="s">
        <v>1317</v>
      </c>
      <c r="S689" s="127">
        <v>158.46273423</v>
      </c>
    </row>
    <row r="690" spans="1:19" s="7" customFormat="1" ht="15" customHeight="1">
      <c r="A690" s="156">
        <v>684</v>
      </c>
      <c r="B690" s="146" t="s">
        <v>923</v>
      </c>
      <c r="C690" s="146" t="s">
        <v>1317</v>
      </c>
      <c r="D690" s="146" t="s">
        <v>1317</v>
      </c>
      <c r="E690" s="146" t="s">
        <v>1317</v>
      </c>
      <c r="F690" s="146" t="s">
        <v>1317</v>
      </c>
      <c r="G690" s="146" t="s">
        <v>1317</v>
      </c>
      <c r="H690" s="146" t="s">
        <v>1317</v>
      </c>
      <c r="I690" s="146">
        <v>11.212486720719001</v>
      </c>
      <c r="J690" s="146" t="s">
        <v>1317</v>
      </c>
      <c r="K690" s="146">
        <v>21.208976920236999</v>
      </c>
      <c r="L690" s="146">
        <v>0.13233842392599998</v>
      </c>
      <c r="M690" s="146" t="s">
        <v>1317</v>
      </c>
      <c r="N690" s="146" t="s">
        <v>1317</v>
      </c>
      <c r="O690" s="146" t="s">
        <v>1317</v>
      </c>
      <c r="P690" s="146">
        <v>22.614000841451002</v>
      </c>
      <c r="Q690" s="146">
        <v>101.67899482366299</v>
      </c>
      <c r="R690" s="146" t="s">
        <v>1317</v>
      </c>
      <c r="S690" s="146">
        <v>156.84679772999598</v>
      </c>
    </row>
    <row r="691" spans="1:19" s="7" customFormat="1" ht="15" customHeight="1">
      <c r="A691" s="155">
        <v>685</v>
      </c>
      <c r="B691" s="127" t="s">
        <v>772</v>
      </c>
      <c r="C691" s="127" t="s">
        <v>1317</v>
      </c>
      <c r="D691" s="127" t="s">
        <v>1317</v>
      </c>
      <c r="E691" s="127" t="s">
        <v>1317</v>
      </c>
      <c r="F691" s="127" t="s">
        <v>1317</v>
      </c>
      <c r="G691" s="127" t="s">
        <v>1317</v>
      </c>
      <c r="H691" s="127" t="s">
        <v>1317</v>
      </c>
      <c r="I691" s="127" t="s">
        <v>1317</v>
      </c>
      <c r="J691" s="127" t="s">
        <v>1317</v>
      </c>
      <c r="K691" s="127">
        <v>1.65978900569</v>
      </c>
      <c r="L691" s="127">
        <v>51.558609340000004</v>
      </c>
      <c r="M691" s="127" t="s">
        <v>1317</v>
      </c>
      <c r="N691" s="127">
        <v>0.87815337011000005</v>
      </c>
      <c r="O691" s="127" t="s">
        <v>1317</v>
      </c>
      <c r="P691" s="127" t="s">
        <v>1317</v>
      </c>
      <c r="Q691" s="127">
        <v>100.57141817420001</v>
      </c>
      <c r="R691" s="127" t="s">
        <v>1317</v>
      </c>
      <c r="S691" s="127">
        <v>154.66796988999999</v>
      </c>
    </row>
    <row r="692" spans="1:19" s="7" customFormat="1" ht="15" customHeight="1">
      <c r="A692" s="156">
        <v>686</v>
      </c>
      <c r="B692" s="146" t="s">
        <v>1198</v>
      </c>
      <c r="C692" s="146" t="s">
        <v>1317</v>
      </c>
      <c r="D692" s="146" t="s">
        <v>1317</v>
      </c>
      <c r="E692" s="146" t="s">
        <v>1317</v>
      </c>
      <c r="F692" s="146" t="s">
        <v>1317</v>
      </c>
      <c r="G692" s="146" t="s">
        <v>1317</v>
      </c>
      <c r="H692" s="146" t="s">
        <v>1317</v>
      </c>
      <c r="I692" s="146">
        <v>8.0467400185749991</v>
      </c>
      <c r="J692" s="146" t="s">
        <v>1317</v>
      </c>
      <c r="K692" s="146">
        <v>0.65056291267899991</v>
      </c>
      <c r="L692" s="146" t="s">
        <v>1317</v>
      </c>
      <c r="M692" s="146" t="s">
        <v>1317</v>
      </c>
      <c r="N692" s="146">
        <v>51.309007726076999</v>
      </c>
      <c r="O692" s="146" t="s">
        <v>1317</v>
      </c>
      <c r="P692" s="146" t="s">
        <v>1317</v>
      </c>
      <c r="Q692" s="146">
        <v>91.126960735568005</v>
      </c>
      <c r="R692" s="146">
        <v>3.3247562270979998</v>
      </c>
      <c r="S692" s="146">
        <v>154.45802761999701</v>
      </c>
    </row>
    <row r="693" spans="1:19" s="7" customFormat="1" ht="15" customHeight="1">
      <c r="A693" s="155">
        <v>687</v>
      </c>
      <c r="B693" s="127" t="s">
        <v>145</v>
      </c>
      <c r="C693" s="127" t="s">
        <v>1317</v>
      </c>
      <c r="D693" s="127" t="s">
        <v>1317</v>
      </c>
      <c r="E693" s="127" t="s">
        <v>1317</v>
      </c>
      <c r="F693" s="127" t="s">
        <v>1317</v>
      </c>
      <c r="G693" s="127">
        <v>25.642090879999998</v>
      </c>
      <c r="H693" s="127" t="s">
        <v>1317</v>
      </c>
      <c r="I693" s="127" t="s">
        <v>1317</v>
      </c>
      <c r="J693" s="127" t="s">
        <v>1317</v>
      </c>
      <c r="K693" s="127">
        <v>126.05518060999999</v>
      </c>
      <c r="L693" s="127" t="s">
        <v>1317</v>
      </c>
      <c r="M693" s="127" t="s">
        <v>1317</v>
      </c>
      <c r="N693" s="127" t="s">
        <v>1317</v>
      </c>
      <c r="O693" s="127" t="s">
        <v>1317</v>
      </c>
      <c r="P693" s="127" t="s">
        <v>1317</v>
      </c>
      <c r="Q693" s="127" t="s">
        <v>1317</v>
      </c>
      <c r="R693" s="127" t="s">
        <v>1317</v>
      </c>
      <c r="S693" s="127">
        <v>151.69727148999999</v>
      </c>
    </row>
    <row r="694" spans="1:19" s="7" customFormat="1" ht="15" customHeight="1">
      <c r="A694" s="156">
        <v>688</v>
      </c>
      <c r="B694" s="146" t="s">
        <v>670</v>
      </c>
      <c r="C694" s="146" t="s">
        <v>1317</v>
      </c>
      <c r="D694" s="146" t="s">
        <v>1317</v>
      </c>
      <c r="E694" s="146" t="s">
        <v>1317</v>
      </c>
      <c r="F694" s="146" t="s">
        <v>1317</v>
      </c>
      <c r="G694" s="146" t="s">
        <v>1317</v>
      </c>
      <c r="H694" s="146" t="s">
        <v>1317</v>
      </c>
      <c r="I694" s="146" t="s">
        <v>1317</v>
      </c>
      <c r="J694" s="146" t="s">
        <v>1317</v>
      </c>
      <c r="K694" s="146" t="s">
        <v>1317</v>
      </c>
      <c r="L694" s="146" t="s">
        <v>1317</v>
      </c>
      <c r="M694" s="146" t="s">
        <v>1317</v>
      </c>
      <c r="N694" s="146">
        <v>135.22673318192901</v>
      </c>
      <c r="O694" s="146" t="s">
        <v>1317</v>
      </c>
      <c r="P694" s="146" t="s">
        <v>1317</v>
      </c>
      <c r="Q694" s="146">
        <v>16.292060158070001</v>
      </c>
      <c r="R694" s="146" t="s">
        <v>1317</v>
      </c>
      <c r="S694" s="146">
        <v>151.51879333999901</v>
      </c>
    </row>
    <row r="695" spans="1:19" s="7" customFormat="1" ht="15" customHeight="1">
      <c r="A695" s="155">
        <v>689</v>
      </c>
      <c r="B695" s="127" t="s">
        <v>1091</v>
      </c>
      <c r="C695" s="127" t="s">
        <v>1317</v>
      </c>
      <c r="D695" s="127" t="s">
        <v>1317</v>
      </c>
      <c r="E695" s="127" t="s">
        <v>1317</v>
      </c>
      <c r="F695" s="127" t="s">
        <v>1317</v>
      </c>
      <c r="G695" s="127" t="s">
        <v>1317</v>
      </c>
      <c r="H695" s="127" t="s">
        <v>1317</v>
      </c>
      <c r="I695" s="127">
        <v>3.78278922841</v>
      </c>
      <c r="J695" s="127" t="s">
        <v>1317</v>
      </c>
      <c r="K695" s="127">
        <v>55.539149911229998</v>
      </c>
      <c r="L695" s="127">
        <v>14.027656589669</v>
      </c>
      <c r="M695" s="127">
        <v>0.32348602462999998</v>
      </c>
      <c r="N695" s="127">
        <v>61.634776392399999</v>
      </c>
      <c r="O695" s="127" t="s">
        <v>1317</v>
      </c>
      <c r="P695" s="127">
        <v>0.87973990429800009</v>
      </c>
      <c r="Q695" s="127" t="s">
        <v>1317</v>
      </c>
      <c r="R695" s="127">
        <v>13.533730499360001</v>
      </c>
      <c r="S695" s="127">
        <v>149.721328549997</v>
      </c>
    </row>
    <row r="696" spans="1:19" s="7" customFormat="1" ht="15" customHeight="1">
      <c r="A696" s="156">
        <v>690</v>
      </c>
      <c r="B696" s="146" t="s">
        <v>657</v>
      </c>
      <c r="C696" s="146" t="s">
        <v>1317</v>
      </c>
      <c r="D696" s="146" t="s">
        <v>1317</v>
      </c>
      <c r="E696" s="146" t="s">
        <v>1317</v>
      </c>
      <c r="F696" s="146" t="s">
        <v>1317</v>
      </c>
      <c r="G696" s="146" t="s">
        <v>1317</v>
      </c>
      <c r="H696" s="146" t="s">
        <v>1317</v>
      </c>
      <c r="I696" s="146">
        <v>57.845743849999998</v>
      </c>
      <c r="J696" s="146" t="s">
        <v>1317</v>
      </c>
      <c r="K696" s="146" t="s">
        <v>1317</v>
      </c>
      <c r="L696" s="146" t="s">
        <v>1317</v>
      </c>
      <c r="M696" s="146" t="s">
        <v>1317</v>
      </c>
      <c r="N696" s="146" t="s">
        <v>1317</v>
      </c>
      <c r="O696" s="146" t="s">
        <v>1317</v>
      </c>
      <c r="P696" s="146" t="s">
        <v>1317</v>
      </c>
      <c r="Q696" s="146" t="s">
        <v>1317</v>
      </c>
      <c r="R696" s="146">
        <v>90.648422849999989</v>
      </c>
      <c r="S696" s="146">
        <v>148.49416669999999</v>
      </c>
    </row>
    <row r="697" spans="1:19" s="7" customFormat="1" ht="15" customHeight="1">
      <c r="A697" s="155">
        <v>691</v>
      </c>
      <c r="B697" s="127" t="s">
        <v>174</v>
      </c>
      <c r="C697" s="127" t="s">
        <v>1317</v>
      </c>
      <c r="D697" s="127" t="s">
        <v>1317</v>
      </c>
      <c r="E697" s="127" t="s">
        <v>1317</v>
      </c>
      <c r="F697" s="127" t="s">
        <v>1317</v>
      </c>
      <c r="G697" s="127" t="s">
        <v>1317</v>
      </c>
      <c r="H697" s="127" t="s">
        <v>1317</v>
      </c>
      <c r="I697" s="127">
        <v>6.6869100949999996E-2</v>
      </c>
      <c r="J697" s="127" t="s">
        <v>1317</v>
      </c>
      <c r="K697" s="127">
        <v>28.970930552361001</v>
      </c>
      <c r="L697" s="127">
        <v>5.6429342046900004</v>
      </c>
      <c r="M697" s="127">
        <v>3.97019308E-3</v>
      </c>
      <c r="N697" s="127">
        <v>47.212329388263001</v>
      </c>
      <c r="O697" s="127" t="s">
        <v>1317</v>
      </c>
      <c r="P697" s="127">
        <v>3.107107626E-2</v>
      </c>
      <c r="Q697" s="127">
        <v>62.867253532753999</v>
      </c>
      <c r="R697" s="127">
        <v>0.12907764163999999</v>
      </c>
      <c r="S697" s="127">
        <v>144.92443568999801</v>
      </c>
    </row>
    <row r="698" spans="1:19" s="7" customFormat="1" ht="15" customHeight="1">
      <c r="A698" s="156">
        <v>692</v>
      </c>
      <c r="B698" s="146" t="s">
        <v>1055</v>
      </c>
      <c r="C698" s="146" t="s">
        <v>1317</v>
      </c>
      <c r="D698" s="146" t="s">
        <v>1317</v>
      </c>
      <c r="E698" s="146" t="s">
        <v>1317</v>
      </c>
      <c r="F698" s="146" t="s">
        <v>1317</v>
      </c>
      <c r="G698" s="146" t="s">
        <v>1317</v>
      </c>
      <c r="H698" s="146" t="s">
        <v>1317</v>
      </c>
      <c r="I698" s="146">
        <v>3.3603494</v>
      </c>
      <c r="J698" s="146" t="s">
        <v>1317</v>
      </c>
      <c r="K698" s="146">
        <v>21.676440960000001</v>
      </c>
      <c r="L698" s="146" t="s">
        <v>1317</v>
      </c>
      <c r="M698" s="146" t="s">
        <v>1317</v>
      </c>
      <c r="N698" s="146" t="s">
        <v>1317</v>
      </c>
      <c r="O698" s="146" t="s">
        <v>1317</v>
      </c>
      <c r="P698" s="146" t="s">
        <v>1317</v>
      </c>
      <c r="Q698" s="146">
        <v>106.15999448999999</v>
      </c>
      <c r="R698" s="146">
        <v>11.832472800000001</v>
      </c>
      <c r="S698" s="146">
        <v>143.02925765000001</v>
      </c>
    </row>
    <row r="699" spans="1:19" s="7" customFormat="1" ht="15" customHeight="1">
      <c r="A699" s="155">
        <v>693</v>
      </c>
      <c r="B699" s="127" t="s">
        <v>793</v>
      </c>
      <c r="C699" s="127" t="s">
        <v>1317</v>
      </c>
      <c r="D699" s="127" t="s">
        <v>1317</v>
      </c>
      <c r="E699" s="127" t="s">
        <v>1317</v>
      </c>
      <c r="F699" s="127" t="s">
        <v>1317</v>
      </c>
      <c r="G699" s="127" t="s">
        <v>1317</v>
      </c>
      <c r="H699" s="127" t="s">
        <v>1317</v>
      </c>
      <c r="I699" s="127">
        <v>92.587557942974996</v>
      </c>
      <c r="J699" s="127" t="s">
        <v>1317</v>
      </c>
      <c r="K699" s="127">
        <v>2.1427531603000003</v>
      </c>
      <c r="L699" s="127" t="s">
        <v>1317</v>
      </c>
      <c r="M699" s="127" t="s">
        <v>1317</v>
      </c>
      <c r="N699" s="127" t="s">
        <v>1317</v>
      </c>
      <c r="O699" s="127">
        <v>23.765048743330002</v>
      </c>
      <c r="P699" s="127">
        <v>23.784560113333001</v>
      </c>
      <c r="Q699" s="127">
        <v>0.42855064005999999</v>
      </c>
      <c r="R699" s="127" t="s">
        <v>1317</v>
      </c>
      <c r="S699" s="127">
        <v>142.70847059999801</v>
      </c>
    </row>
    <row r="700" spans="1:19" s="7" customFormat="1" ht="15" customHeight="1">
      <c r="A700" s="156">
        <v>694</v>
      </c>
      <c r="B700" s="146" t="s">
        <v>849</v>
      </c>
      <c r="C700" s="146" t="s">
        <v>1317</v>
      </c>
      <c r="D700" s="146" t="s">
        <v>1317</v>
      </c>
      <c r="E700" s="146" t="s">
        <v>1317</v>
      </c>
      <c r="F700" s="146" t="s">
        <v>1317</v>
      </c>
      <c r="G700" s="146">
        <v>8.7433230599999998</v>
      </c>
      <c r="H700" s="146" t="s">
        <v>1317</v>
      </c>
      <c r="I700" s="146">
        <v>0.29242999122999996</v>
      </c>
      <c r="J700" s="146">
        <v>0.84512998331799993</v>
      </c>
      <c r="K700" s="146">
        <v>23.764309530942999</v>
      </c>
      <c r="L700" s="146">
        <v>27.107349464959</v>
      </c>
      <c r="M700" s="146">
        <v>0.88130998260299998</v>
      </c>
      <c r="N700" s="146">
        <v>9.7363592610950001</v>
      </c>
      <c r="O700" s="146" t="s">
        <v>1317</v>
      </c>
      <c r="P700" s="146" t="s">
        <v>1317</v>
      </c>
      <c r="Q700" s="146">
        <v>70.559691235403008</v>
      </c>
      <c r="R700" s="146" t="s">
        <v>1317</v>
      </c>
      <c r="S700" s="146">
        <v>141.92990250955103</v>
      </c>
    </row>
    <row r="701" spans="1:19" s="7" customFormat="1" ht="15" customHeight="1">
      <c r="A701" s="155">
        <v>695</v>
      </c>
      <c r="B701" s="127" t="s">
        <v>774</v>
      </c>
      <c r="C701" s="127" t="s">
        <v>1317</v>
      </c>
      <c r="D701" s="127" t="s">
        <v>1317</v>
      </c>
      <c r="E701" s="127" t="s">
        <v>1317</v>
      </c>
      <c r="F701" s="127" t="s">
        <v>1317</v>
      </c>
      <c r="G701" s="127" t="s">
        <v>1317</v>
      </c>
      <c r="H701" s="127" t="s">
        <v>1317</v>
      </c>
      <c r="I701" s="127">
        <v>1.9246508202219998</v>
      </c>
      <c r="J701" s="127" t="s">
        <v>1317</v>
      </c>
      <c r="K701" s="127">
        <v>24.751009512860001</v>
      </c>
      <c r="L701" s="127">
        <v>1.45231676</v>
      </c>
      <c r="M701" s="127">
        <v>1.1569774799999999</v>
      </c>
      <c r="N701" s="127" t="s">
        <v>1317</v>
      </c>
      <c r="O701" s="127" t="s">
        <v>1317</v>
      </c>
      <c r="P701" s="127" t="s">
        <v>1317</v>
      </c>
      <c r="Q701" s="127">
        <v>110.783131506917</v>
      </c>
      <c r="R701" s="127" t="s">
        <v>1317</v>
      </c>
      <c r="S701" s="127">
        <v>140.06808607999901</v>
      </c>
    </row>
    <row r="702" spans="1:19" s="7" customFormat="1" ht="15" customHeight="1">
      <c r="A702" s="156">
        <v>696</v>
      </c>
      <c r="B702" s="146" t="s">
        <v>756</v>
      </c>
      <c r="C702" s="146" t="s">
        <v>1317</v>
      </c>
      <c r="D702" s="146" t="s">
        <v>1317</v>
      </c>
      <c r="E702" s="146" t="s">
        <v>1317</v>
      </c>
      <c r="F702" s="146">
        <v>82.272215370320012</v>
      </c>
      <c r="G702" s="146">
        <v>57.555720469999997</v>
      </c>
      <c r="H702" s="146" t="s">
        <v>1317</v>
      </c>
      <c r="I702" s="146" t="s">
        <v>1317</v>
      </c>
      <c r="J702" s="146" t="s">
        <v>1317</v>
      </c>
      <c r="K702" s="146" t="s">
        <v>1317</v>
      </c>
      <c r="L702" s="146" t="s">
        <v>1317</v>
      </c>
      <c r="M702" s="146" t="s">
        <v>1317</v>
      </c>
      <c r="N702" s="146" t="s">
        <v>1317</v>
      </c>
      <c r="O702" s="146" t="s">
        <v>1317</v>
      </c>
      <c r="P702" s="146" t="s">
        <v>1317</v>
      </c>
      <c r="Q702" s="146" t="s">
        <v>1317</v>
      </c>
      <c r="R702" s="146" t="s">
        <v>1317</v>
      </c>
      <c r="S702" s="146">
        <v>139.82793584032001</v>
      </c>
    </row>
    <row r="703" spans="1:19" s="7" customFormat="1" ht="15" customHeight="1">
      <c r="A703" s="155">
        <v>697</v>
      </c>
      <c r="B703" s="127" t="s">
        <v>754</v>
      </c>
      <c r="C703" s="127" t="s">
        <v>1317</v>
      </c>
      <c r="D703" s="127" t="s">
        <v>1317</v>
      </c>
      <c r="E703" s="127" t="s">
        <v>1317</v>
      </c>
      <c r="F703" s="127" t="s">
        <v>1317</v>
      </c>
      <c r="G703" s="127" t="s">
        <v>1317</v>
      </c>
      <c r="H703" s="127" t="s">
        <v>1317</v>
      </c>
      <c r="I703" s="127">
        <v>3.2660043359369997</v>
      </c>
      <c r="J703" s="127" t="s">
        <v>1317</v>
      </c>
      <c r="K703" s="127">
        <v>88.970264570767</v>
      </c>
      <c r="L703" s="127" t="s">
        <v>1317</v>
      </c>
      <c r="M703" s="127" t="s">
        <v>1317</v>
      </c>
      <c r="N703" s="127" t="s">
        <v>1317</v>
      </c>
      <c r="O703" s="127" t="s">
        <v>1317</v>
      </c>
      <c r="P703" s="127" t="s">
        <v>1317</v>
      </c>
      <c r="Q703" s="127">
        <v>46.847352563294997</v>
      </c>
      <c r="R703" s="127" t="s">
        <v>1317</v>
      </c>
      <c r="S703" s="127">
        <v>139.083621469999</v>
      </c>
    </row>
    <row r="704" spans="1:19" s="7" customFormat="1" ht="15" customHeight="1">
      <c r="A704" s="156">
        <v>698</v>
      </c>
      <c r="B704" s="146" t="s">
        <v>476</v>
      </c>
      <c r="C704" s="146" t="s">
        <v>1317</v>
      </c>
      <c r="D704" s="146" t="s">
        <v>1317</v>
      </c>
      <c r="E704" s="146" t="s">
        <v>1317</v>
      </c>
      <c r="F704" s="146" t="s">
        <v>1317</v>
      </c>
      <c r="G704" s="146" t="s">
        <v>1317</v>
      </c>
      <c r="H704" s="146" t="s">
        <v>1317</v>
      </c>
      <c r="I704" s="146" t="s">
        <v>1317</v>
      </c>
      <c r="J704" s="146" t="s">
        <v>1317</v>
      </c>
      <c r="K704" s="146">
        <v>137.60374033000002</v>
      </c>
      <c r="L704" s="146" t="s">
        <v>1317</v>
      </c>
      <c r="M704" s="146" t="s">
        <v>1317</v>
      </c>
      <c r="N704" s="146" t="s">
        <v>1317</v>
      </c>
      <c r="O704" s="146" t="s">
        <v>1317</v>
      </c>
      <c r="P704" s="146" t="s">
        <v>1317</v>
      </c>
      <c r="Q704" s="146" t="s">
        <v>1317</v>
      </c>
      <c r="R704" s="146" t="s">
        <v>1317</v>
      </c>
      <c r="S704" s="146">
        <v>137.60374033000002</v>
      </c>
    </row>
    <row r="705" spans="1:19" s="7" customFormat="1" ht="15" customHeight="1">
      <c r="A705" s="155">
        <v>699</v>
      </c>
      <c r="B705" s="127" t="s">
        <v>822</v>
      </c>
      <c r="C705" s="127" t="s">
        <v>1317</v>
      </c>
      <c r="D705" s="127" t="s">
        <v>1317</v>
      </c>
      <c r="E705" s="127" t="s">
        <v>1317</v>
      </c>
      <c r="F705" s="127" t="s">
        <v>1317</v>
      </c>
      <c r="G705" s="127" t="s">
        <v>1317</v>
      </c>
      <c r="H705" s="127" t="s">
        <v>1317</v>
      </c>
      <c r="I705" s="127" t="s">
        <v>1317</v>
      </c>
      <c r="J705" s="127" t="s">
        <v>1317</v>
      </c>
      <c r="K705" s="127" t="s">
        <v>1317</v>
      </c>
      <c r="L705" s="127" t="s">
        <v>1317</v>
      </c>
      <c r="M705" s="127">
        <v>48.995454409999994</v>
      </c>
      <c r="N705" s="127">
        <v>7.6048391799999999</v>
      </c>
      <c r="O705" s="127" t="s">
        <v>1317</v>
      </c>
      <c r="P705" s="127" t="s">
        <v>1317</v>
      </c>
      <c r="Q705" s="127">
        <v>58.111332675</v>
      </c>
      <c r="R705" s="127">
        <v>22.758847644999999</v>
      </c>
      <c r="S705" s="127">
        <v>137.47047390999998</v>
      </c>
    </row>
    <row r="706" spans="1:19" s="7" customFormat="1" ht="15" customHeight="1">
      <c r="A706" s="156">
        <v>700</v>
      </c>
      <c r="B706" s="146" t="s">
        <v>14</v>
      </c>
      <c r="C706" s="146" t="s">
        <v>1317</v>
      </c>
      <c r="D706" s="146" t="s">
        <v>1317</v>
      </c>
      <c r="E706" s="146" t="s">
        <v>1317</v>
      </c>
      <c r="F706" s="146" t="s">
        <v>1317</v>
      </c>
      <c r="G706" s="146" t="s">
        <v>1317</v>
      </c>
      <c r="H706" s="146" t="s">
        <v>1317</v>
      </c>
      <c r="I706" s="146">
        <v>43.10697708</v>
      </c>
      <c r="J706" s="146" t="s">
        <v>1317</v>
      </c>
      <c r="K706" s="146">
        <v>42.478261544509998</v>
      </c>
      <c r="L706" s="146">
        <v>5.8396443899999992</v>
      </c>
      <c r="M706" s="146" t="s">
        <v>1317</v>
      </c>
      <c r="N706" s="146" t="s">
        <v>1317</v>
      </c>
      <c r="O706" s="146" t="s">
        <v>1317</v>
      </c>
      <c r="P706" s="146" t="s">
        <v>1317</v>
      </c>
      <c r="Q706" s="146">
        <v>43.28182381549</v>
      </c>
      <c r="R706" s="146" t="s">
        <v>1317</v>
      </c>
      <c r="S706" s="146">
        <v>134.70670683</v>
      </c>
    </row>
    <row r="707" spans="1:19" s="7" customFormat="1" ht="15" customHeight="1">
      <c r="A707" s="155">
        <v>701</v>
      </c>
      <c r="B707" s="127" t="s">
        <v>1066</v>
      </c>
      <c r="C707" s="127" t="s">
        <v>1317</v>
      </c>
      <c r="D707" s="127" t="s">
        <v>1317</v>
      </c>
      <c r="E707" s="127" t="s">
        <v>1317</v>
      </c>
      <c r="F707" s="127" t="s">
        <v>1317</v>
      </c>
      <c r="G707" s="127" t="s">
        <v>1317</v>
      </c>
      <c r="H707" s="127" t="s">
        <v>1317</v>
      </c>
      <c r="I707" s="127" t="s">
        <v>1317</v>
      </c>
      <c r="J707" s="127" t="s">
        <v>1317</v>
      </c>
      <c r="K707" s="127">
        <v>78.767340889448008</v>
      </c>
      <c r="L707" s="127">
        <v>2.2681195191980001</v>
      </c>
      <c r="M707" s="127">
        <v>0.23234355993899999</v>
      </c>
      <c r="N707" s="127" t="s">
        <v>1317</v>
      </c>
      <c r="O707" s="127" t="s">
        <v>1317</v>
      </c>
      <c r="P707" s="127" t="s">
        <v>1317</v>
      </c>
      <c r="Q707" s="127">
        <v>52.604388771412999</v>
      </c>
      <c r="R707" s="127" t="s">
        <v>1317</v>
      </c>
      <c r="S707" s="127">
        <v>133.87219273999801</v>
      </c>
    </row>
    <row r="708" spans="1:19" s="7" customFormat="1" ht="15" customHeight="1">
      <c r="A708" s="156">
        <v>702</v>
      </c>
      <c r="B708" s="146" t="s">
        <v>194</v>
      </c>
      <c r="C708" s="146" t="s">
        <v>1317</v>
      </c>
      <c r="D708" s="146" t="s">
        <v>1317</v>
      </c>
      <c r="E708" s="146" t="s">
        <v>1317</v>
      </c>
      <c r="F708" s="146" t="s">
        <v>1317</v>
      </c>
      <c r="G708" s="146" t="s">
        <v>1317</v>
      </c>
      <c r="H708" s="146" t="s">
        <v>1317</v>
      </c>
      <c r="I708" s="146" t="s">
        <v>1317</v>
      </c>
      <c r="J708" s="146" t="s">
        <v>1317</v>
      </c>
      <c r="K708" s="146" t="s">
        <v>1317</v>
      </c>
      <c r="L708" s="146" t="s">
        <v>1317</v>
      </c>
      <c r="M708" s="146" t="s">
        <v>1317</v>
      </c>
      <c r="N708" s="146" t="s">
        <v>1317</v>
      </c>
      <c r="O708" s="146" t="s">
        <v>1317</v>
      </c>
      <c r="P708" s="146" t="s">
        <v>1317</v>
      </c>
      <c r="Q708" s="146">
        <v>128.41675007000001</v>
      </c>
      <c r="R708" s="146">
        <v>3.2006881900000002</v>
      </c>
      <c r="S708" s="146">
        <v>131.61743826</v>
      </c>
    </row>
    <row r="709" spans="1:19" s="7" customFormat="1" ht="15" customHeight="1">
      <c r="A709" s="155">
        <v>703</v>
      </c>
      <c r="B709" s="127" t="s">
        <v>833</v>
      </c>
      <c r="C709" s="127" t="s">
        <v>1317</v>
      </c>
      <c r="D709" s="127" t="s">
        <v>1317</v>
      </c>
      <c r="E709" s="127" t="s">
        <v>1317</v>
      </c>
      <c r="F709" s="127" t="s">
        <v>1317</v>
      </c>
      <c r="G709" s="127" t="s">
        <v>1317</v>
      </c>
      <c r="H709" s="127" t="s">
        <v>1317</v>
      </c>
      <c r="I709" s="127">
        <v>0.29360040043399999</v>
      </c>
      <c r="J709" s="127" t="s">
        <v>1317</v>
      </c>
      <c r="K709" s="127">
        <v>63.102527943077</v>
      </c>
      <c r="L709" s="127" t="s">
        <v>1317</v>
      </c>
      <c r="M709" s="127" t="s">
        <v>1317</v>
      </c>
      <c r="N709" s="127" t="s">
        <v>1317</v>
      </c>
      <c r="O709" s="127" t="s">
        <v>1317</v>
      </c>
      <c r="P709" s="127">
        <v>23.213905799375002</v>
      </c>
      <c r="Q709" s="127">
        <v>44.227738137111999</v>
      </c>
      <c r="R709" s="127" t="s">
        <v>1317</v>
      </c>
      <c r="S709" s="127">
        <v>130.83777227999801</v>
      </c>
    </row>
    <row r="710" spans="1:19" s="7" customFormat="1" ht="15" customHeight="1">
      <c r="A710" s="156">
        <v>704</v>
      </c>
      <c r="B710" s="146" t="s">
        <v>961</v>
      </c>
      <c r="C710" s="146" t="s">
        <v>1317</v>
      </c>
      <c r="D710" s="146" t="s">
        <v>1317</v>
      </c>
      <c r="E710" s="146" t="s">
        <v>1317</v>
      </c>
      <c r="F710" s="146" t="s">
        <v>1317</v>
      </c>
      <c r="G710" s="146">
        <v>95.650842560000001</v>
      </c>
      <c r="H710" s="146" t="s">
        <v>1317</v>
      </c>
      <c r="I710" s="146" t="s">
        <v>1317</v>
      </c>
      <c r="J710" s="146" t="s">
        <v>1317</v>
      </c>
      <c r="K710" s="146">
        <v>24.572535219999999</v>
      </c>
      <c r="L710" s="146">
        <v>9.4729170099999997</v>
      </c>
      <c r="M710" s="146" t="s">
        <v>1317</v>
      </c>
      <c r="N710" s="146" t="s">
        <v>1317</v>
      </c>
      <c r="O710" s="146" t="s">
        <v>1317</v>
      </c>
      <c r="P710" s="146" t="s">
        <v>1317</v>
      </c>
      <c r="Q710" s="146" t="s">
        <v>1317</v>
      </c>
      <c r="R710" s="146" t="s">
        <v>1317</v>
      </c>
      <c r="S710" s="146">
        <v>129.69629479</v>
      </c>
    </row>
    <row r="711" spans="1:19" s="7" customFormat="1" ht="15" customHeight="1">
      <c r="A711" s="155">
        <v>705</v>
      </c>
      <c r="B711" s="127" t="s">
        <v>567</v>
      </c>
      <c r="C711" s="127" t="s">
        <v>1317</v>
      </c>
      <c r="D711" s="127" t="s">
        <v>1317</v>
      </c>
      <c r="E711" s="127" t="s">
        <v>1317</v>
      </c>
      <c r="F711" s="127" t="s">
        <v>1317</v>
      </c>
      <c r="G711" s="127" t="s">
        <v>1317</v>
      </c>
      <c r="H711" s="127" t="s">
        <v>1317</v>
      </c>
      <c r="I711" s="127">
        <v>2.7623044335090001</v>
      </c>
      <c r="J711" s="127" t="s">
        <v>1317</v>
      </c>
      <c r="K711" s="127">
        <v>123.19736158388001</v>
      </c>
      <c r="L711" s="127" t="s">
        <v>1317</v>
      </c>
      <c r="M711" s="127" t="s">
        <v>1317</v>
      </c>
      <c r="N711" s="127">
        <v>3.6315114626099998</v>
      </c>
      <c r="O711" s="127" t="s">
        <v>1317</v>
      </c>
      <c r="P711" s="127" t="s">
        <v>1317</v>
      </c>
      <c r="Q711" s="127" t="s">
        <v>1317</v>
      </c>
      <c r="R711" s="127" t="s">
        <v>1317</v>
      </c>
      <c r="S711" s="127">
        <v>129.591177479999</v>
      </c>
    </row>
    <row r="712" spans="1:19" s="7" customFormat="1" ht="15" customHeight="1">
      <c r="A712" s="156">
        <v>706</v>
      </c>
      <c r="B712" s="146" t="s">
        <v>1053</v>
      </c>
      <c r="C712" s="146" t="s">
        <v>1317</v>
      </c>
      <c r="D712" s="146" t="s">
        <v>1317</v>
      </c>
      <c r="E712" s="146" t="s">
        <v>1317</v>
      </c>
      <c r="F712" s="146" t="s">
        <v>1317</v>
      </c>
      <c r="G712" s="146" t="s">
        <v>1317</v>
      </c>
      <c r="H712" s="146" t="s">
        <v>1317</v>
      </c>
      <c r="I712" s="146" t="s">
        <v>1317</v>
      </c>
      <c r="J712" s="146" t="s">
        <v>1317</v>
      </c>
      <c r="K712" s="146">
        <v>128.27634082</v>
      </c>
      <c r="L712" s="146" t="s">
        <v>1317</v>
      </c>
      <c r="M712" s="146" t="s">
        <v>1317</v>
      </c>
      <c r="N712" s="146" t="s">
        <v>1317</v>
      </c>
      <c r="O712" s="146" t="s">
        <v>1317</v>
      </c>
      <c r="P712" s="146" t="s">
        <v>1317</v>
      </c>
      <c r="Q712" s="146" t="s">
        <v>1317</v>
      </c>
      <c r="R712" s="146" t="s">
        <v>1317</v>
      </c>
      <c r="S712" s="146">
        <v>128.27634082</v>
      </c>
    </row>
    <row r="713" spans="1:19" s="7" customFormat="1" ht="15" customHeight="1">
      <c r="A713" s="155">
        <v>707</v>
      </c>
      <c r="B713" s="127" t="s">
        <v>1222</v>
      </c>
      <c r="C713" s="127" t="s">
        <v>1317</v>
      </c>
      <c r="D713" s="127" t="s">
        <v>1317</v>
      </c>
      <c r="E713" s="127" t="s">
        <v>1317</v>
      </c>
      <c r="F713" s="127" t="s">
        <v>1317</v>
      </c>
      <c r="G713" s="127" t="s">
        <v>1317</v>
      </c>
      <c r="H713" s="127" t="s">
        <v>1317</v>
      </c>
      <c r="I713" s="127" t="s">
        <v>1317</v>
      </c>
      <c r="J713" s="127" t="s">
        <v>1317</v>
      </c>
      <c r="K713" s="127">
        <v>128.14484091</v>
      </c>
      <c r="L713" s="127" t="s">
        <v>1317</v>
      </c>
      <c r="M713" s="127" t="s">
        <v>1317</v>
      </c>
      <c r="N713" s="127" t="s">
        <v>1317</v>
      </c>
      <c r="O713" s="127" t="s">
        <v>1317</v>
      </c>
      <c r="P713" s="127" t="s">
        <v>1317</v>
      </c>
      <c r="Q713" s="127" t="s">
        <v>1317</v>
      </c>
      <c r="R713" s="127" t="s">
        <v>1317</v>
      </c>
      <c r="S713" s="127">
        <v>128.14484091</v>
      </c>
    </row>
    <row r="714" spans="1:19" s="7" customFormat="1" ht="15" customHeight="1">
      <c r="A714" s="156">
        <v>708</v>
      </c>
      <c r="B714" s="146" t="s">
        <v>1129</v>
      </c>
      <c r="C714" s="146" t="s">
        <v>1317</v>
      </c>
      <c r="D714" s="146" t="s">
        <v>1317</v>
      </c>
      <c r="E714" s="146" t="s">
        <v>1317</v>
      </c>
      <c r="F714" s="146" t="s">
        <v>1317</v>
      </c>
      <c r="G714" s="146" t="s">
        <v>1317</v>
      </c>
      <c r="H714" s="146" t="s">
        <v>1317</v>
      </c>
      <c r="I714" s="146">
        <v>70.464005790000002</v>
      </c>
      <c r="J714" s="146" t="s">
        <v>1317</v>
      </c>
      <c r="K714" s="146" t="s">
        <v>1317</v>
      </c>
      <c r="L714" s="146">
        <v>16.018861865016</v>
      </c>
      <c r="M714" s="146" t="s">
        <v>1317</v>
      </c>
      <c r="N714" s="146">
        <v>33.960229587238999</v>
      </c>
      <c r="O714" s="146" t="s">
        <v>1317</v>
      </c>
      <c r="P714" s="146" t="s">
        <v>1317</v>
      </c>
      <c r="Q714" s="146">
        <v>7.638120127743</v>
      </c>
      <c r="R714" s="146" t="s">
        <v>1317</v>
      </c>
      <c r="S714" s="146">
        <v>128.081217369998</v>
      </c>
    </row>
    <row r="715" spans="1:19" s="7" customFormat="1" ht="15" customHeight="1">
      <c r="A715" s="155">
        <v>709</v>
      </c>
      <c r="B715" s="127" t="s">
        <v>1183</v>
      </c>
      <c r="C715" s="127" t="s">
        <v>1317</v>
      </c>
      <c r="D715" s="127" t="s">
        <v>1317</v>
      </c>
      <c r="E715" s="127" t="s">
        <v>1317</v>
      </c>
      <c r="F715" s="127" t="s">
        <v>1317</v>
      </c>
      <c r="G715" s="127" t="s">
        <v>1317</v>
      </c>
      <c r="H715" s="127" t="s">
        <v>1317</v>
      </c>
      <c r="I715" s="127" t="s">
        <v>1317</v>
      </c>
      <c r="J715" s="127" t="s">
        <v>1317</v>
      </c>
      <c r="K715" s="127" t="s">
        <v>1317</v>
      </c>
      <c r="L715" s="127" t="s">
        <v>1317</v>
      </c>
      <c r="M715" s="127" t="s">
        <v>1317</v>
      </c>
      <c r="N715" s="127" t="s">
        <v>1317</v>
      </c>
      <c r="O715" s="127" t="s">
        <v>1317</v>
      </c>
      <c r="P715" s="127" t="s">
        <v>1317</v>
      </c>
      <c r="Q715" s="127" t="s">
        <v>1317</v>
      </c>
      <c r="R715" s="127">
        <v>127.37130756000001</v>
      </c>
      <c r="S715" s="127">
        <v>127.37130756000001</v>
      </c>
    </row>
    <row r="716" spans="1:19" s="7" customFormat="1" ht="15" customHeight="1">
      <c r="A716" s="156">
        <v>710</v>
      </c>
      <c r="B716" s="146" t="s">
        <v>925</v>
      </c>
      <c r="C716" s="146" t="s">
        <v>1317</v>
      </c>
      <c r="D716" s="146" t="s">
        <v>1317</v>
      </c>
      <c r="E716" s="146" t="s">
        <v>1317</v>
      </c>
      <c r="F716" s="146" t="s">
        <v>1317</v>
      </c>
      <c r="G716" s="146">
        <v>12.077955971868999</v>
      </c>
      <c r="H716" s="146" t="s">
        <v>1317</v>
      </c>
      <c r="I716" s="146">
        <v>25.993120446993</v>
      </c>
      <c r="J716" s="146" t="s">
        <v>1317</v>
      </c>
      <c r="K716" s="146">
        <v>43.527264544881</v>
      </c>
      <c r="L716" s="146" t="s">
        <v>1317</v>
      </c>
      <c r="M716" s="146" t="s">
        <v>1317</v>
      </c>
      <c r="N716" s="146" t="s">
        <v>1317</v>
      </c>
      <c r="O716" s="146" t="s">
        <v>1317</v>
      </c>
      <c r="P716" s="146">
        <v>2.877000346765</v>
      </c>
      <c r="Q716" s="146">
        <v>42.313054929490001</v>
      </c>
      <c r="R716" s="146" t="s">
        <v>1317</v>
      </c>
      <c r="S716" s="146">
        <v>126.78839623999801</v>
      </c>
    </row>
    <row r="717" spans="1:19" s="7" customFormat="1" ht="15" customHeight="1">
      <c r="A717" s="155">
        <v>711</v>
      </c>
      <c r="B717" s="127" t="s">
        <v>404</v>
      </c>
      <c r="C717" s="127" t="s">
        <v>1317</v>
      </c>
      <c r="D717" s="127" t="s">
        <v>1317</v>
      </c>
      <c r="E717" s="127" t="s">
        <v>1317</v>
      </c>
      <c r="F717" s="127" t="s">
        <v>1317</v>
      </c>
      <c r="G717" s="127" t="s">
        <v>1317</v>
      </c>
      <c r="H717" s="127" t="s">
        <v>1317</v>
      </c>
      <c r="I717" s="127" t="s">
        <v>1317</v>
      </c>
      <c r="J717" s="127" t="s">
        <v>1317</v>
      </c>
      <c r="K717" s="127">
        <v>85.986804591001004</v>
      </c>
      <c r="L717" s="127" t="s">
        <v>1317</v>
      </c>
      <c r="M717" s="127" t="s">
        <v>1317</v>
      </c>
      <c r="N717" s="127">
        <v>39.049732318996</v>
      </c>
      <c r="O717" s="127" t="s">
        <v>1317</v>
      </c>
      <c r="P717" s="127" t="s">
        <v>1317</v>
      </c>
      <c r="Q717" s="127" t="s">
        <v>1317</v>
      </c>
      <c r="R717" s="127" t="s">
        <v>1317</v>
      </c>
      <c r="S717" s="127">
        <v>125.03653690999701</v>
      </c>
    </row>
    <row r="718" spans="1:19" s="7" customFormat="1" ht="15" customHeight="1">
      <c r="A718" s="156">
        <v>712</v>
      </c>
      <c r="B718" s="146" t="s">
        <v>776</v>
      </c>
      <c r="C718" s="146" t="s">
        <v>1317</v>
      </c>
      <c r="D718" s="146" t="s">
        <v>1317</v>
      </c>
      <c r="E718" s="146" t="s">
        <v>1317</v>
      </c>
      <c r="F718" s="146" t="s">
        <v>1317</v>
      </c>
      <c r="G718" s="146" t="s">
        <v>1317</v>
      </c>
      <c r="H718" s="146" t="s">
        <v>1317</v>
      </c>
      <c r="I718" s="146" t="s">
        <v>1317</v>
      </c>
      <c r="J718" s="146" t="s">
        <v>1317</v>
      </c>
      <c r="K718" s="146">
        <v>124.71427104999999</v>
      </c>
      <c r="L718" s="146" t="s">
        <v>1317</v>
      </c>
      <c r="M718" s="146" t="s">
        <v>1317</v>
      </c>
      <c r="N718" s="146" t="s">
        <v>1317</v>
      </c>
      <c r="O718" s="146" t="s">
        <v>1317</v>
      </c>
      <c r="P718" s="146" t="s">
        <v>1317</v>
      </c>
      <c r="Q718" s="146" t="s">
        <v>1317</v>
      </c>
      <c r="R718" s="146" t="s">
        <v>1317</v>
      </c>
      <c r="S718" s="146">
        <v>124.71427104999999</v>
      </c>
    </row>
    <row r="719" spans="1:19" s="7" customFormat="1" ht="15" customHeight="1">
      <c r="A719" s="155">
        <v>713</v>
      </c>
      <c r="B719" s="127" t="s">
        <v>61</v>
      </c>
      <c r="C719" s="127" t="s">
        <v>1317</v>
      </c>
      <c r="D719" s="127" t="s">
        <v>1317</v>
      </c>
      <c r="E719" s="127" t="s">
        <v>1317</v>
      </c>
      <c r="F719" s="127" t="s">
        <v>1317</v>
      </c>
      <c r="G719" s="127" t="s">
        <v>1317</v>
      </c>
      <c r="H719" s="127" t="s">
        <v>1317</v>
      </c>
      <c r="I719" s="127" t="s">
        <v>1317</v>
      </c>
      <c r="J719" s="127">
        <v>124.59451808</v>
      </c>
      <c r="K719" s="127" t="s">
        <v>1317</v>
      </c>
      <c r="L719" s="127" t="s">
        <v>1317</v>
      </c>
      <c r="M719" s="127" t="s">
        <v>1317</v>
      </c>
      <c r="N719" s="127" t="s">
        <v>1317</v>
      </c>
      <c r="O719" s="127" t="s">
        <v>1317</v>
      </c>
      <c r="P719" s="127" t="s">
        <v>1317</v>
      </c>
      <c r="Q719" s="127" t="s">
        <v>1317</v>
      </c>
      <c r="R719" s="127" t="s">
        <v>1317</v>
      </c>
      <c r="S719" s="127">
        <v>124.59451808</v>
      </c>
    </row>
    <row r="720" spans="1:19" s="7" customFormat="1" ht="15" customHeight="1">
      <c r="A720" s="156">
        <v>714</v>
      </c>
      <c r="B720" s="146" t="s">
        <v>1144</v>
      </c>
      <c r="C720" s="146" t="s">
        <v>1317</v>
      </c>
      <c r="D720" s="146" t="s">
        <v>1317</v>
      </c>
      <c r="E720" s="146" t="s">
        <v>1317</v>
      </c>
      <c r="F720" s="146" t="s">
        <v>1317</v>
      </c>
      <c r="G720" s="146" t="s">
        <v>1317</v>
      </c>
      <c r="H720" s="146" t="s">
        <v>1317</v>
      </c>
      <c r="I720" s="146">
        <v>67.073732939999999</v>
      </c>
      <c r="J720" s="146" t="s">
        <v>1317</v>
      </c>
      <c r="K720" s="146" t="s">
        <v>1317</v>
      </c>
      <c r="L720" s="146" t="s">
        <v>1317</v>
      </c>
      <c r="M720" s="146" t="s">
        <v>1317</v>
      </c>
      <c r="N720" s="146">
        <v>57.380338930000001</v>
      </c>
      <c r="O720" s="146" t="s">
        <v>1317</v>
      </c>
      <c r="P720" s="146" t="s">
        <v>1317</v>
      </c>
      <c r="Q720" s="146" t="s">
        <v>1317</v>
      </c>
      <c r="R720" s="146" t="s">
        <v>1317</v>
      </c>
      <c r="S720" s="146">
        <v>124.45407187000001</v>
      </c>
    </row>
    <row r="721" spans="1:19" s="7" customFormat="1" ht="15" customHeight="1">
      <c r="A721" s="155">
        <v>715</v>
      </c>
      <c r="B721" s="127" t="s">
        <v>591</v>
      </c>
      <c r="C721" s="127" t="s">
        <v>1317</v>
      </c>
      <c r="D721" s="127" t="s">
        <v>1317</v>
      </c>
      <c r="E721" s="127" t="s">
        <v>1317</v>
      </c>
      <c r="F721" s="127" t="s">
        <v>1317</v>
      </c>
      <c r="G721" s="127" t="s">
        <v>1317</v>
      </c>
      <c r="H721" s="127" t="s">
        <v>1317</v>
      </c>
      <c r="I721" s="127">
        <v>4.4531988311360005</v>
      </c>
      <c r="J721" s="127">
        <v>12.509275076971001</v>
      </c>
      <c r="K721" s="127">
        <v>103.930993291927</v>
      </c>
      <c r="L721" s="127">
        <v>1.8875304882499999</v>
      </c>
      <c r="M721" s="127" t="s">
        <v>1317</v>
      </c>
      <c r="N721" s="127">
        <v>9.2999980709999996E-3</v>
      </c>
      <c r="O721" s="127" t="s">
        <v>1317</v>
      </c>
      <c r="P721" s="127" t="s">
        <v>1317</v>
      </c>
      <c r="Q721" s="127">
        <v>0.87998703364100006</v>
      </c>
      <c r="R721" s="127" t="s">
        <v>1317</v>
      </c>
      <c r="S721" s="127">
        <v>123.67028471999599</v>
      </c>
    </row>
    <row r="722" spans="1:19" s="7" customFormat="1" ht="15" customHeight="1">
      <c r="A722" s="156">
        <v>716</v>
      </c>
      <c r="B722" s="146" t="s">
        <v>1414</v>
      </c>
      <c r="C722" s="146" t="s">
        <v>1317</v>
      </c>
      <c r="D722" s="146">
        <v>16.891528967631999</v>
      </c>
      <c r="E722" s="146" t="s">
        <v>1317</v>
      </c>
      <c r="F722" s="146" t="s">
        <v>1317</v>
      </c>
      <c r="G722" s="146" t="s">
        <v>1317</v>
      </c>
      <c r="H722" s="146" t="s">
        <v>1317</v>
      </c>
      <c r="I722" s="146" t="s">
        <v>1317</v>
      </c>
      <c r="J722" s="146" t="s">
        <v>1317</v>
      </c>
      <c r="K722" s="146">
        <v>0.40281997538000003</v>
      </c>
      <c r="L722" s="146" t="s">
        <v>1317</v>
      </c>
      <c r="M722" s="146">
        <v>2.6273298354779997</v>
      </c>
      <c r="N722" s="146">
        <v>16.390868403566998</v>
      </c>
      <c r="O722" s="146" t="s">
        <v>1317</v>
      </c>
      <c r="P722" s="146" t="s">
        <v>1317</v>
      </c>
      <c r="Q722" s="146">
        <v>86.44895198959901</v>
      </c>
      <c r="R722" s="146">
        <v>0.19076998834</v>
      </c>
      <c r="S722" s="146">
        <v>122.95226915999601</v>
      </c>
    </row>
    <row r="723" spans="1:19" s="7" customFormat="1" ht="15" customHeight="1">
      <c r="A723" s="155">
        <v>717</v>
      </c>
      <c r="B723" s="127" t="s">
        <v>38</v>
      </c>
      <c r="C723" s="127" t="s">
        <v>1317</v>
      </c>
      <c r="D723" s="127" t="s">
        <v>1317</v>
      </c>
      <c r="E723" s="127" t="s">
        <v>1317</v>
      </c>
      <c r="F723" s="127" t="s">
        <v>1317</v>
      </c>
      <c r="G723" s="127" t="s">
        <v>1317</v>
      </c>
      <c r="H723" s="127" t="s">
        <v>1317</v>
      </c>
      <c r="I723" s="127">
        <v>106.709368190117</v>
      </c>
      <c r="J723" s="127">
        <v>7.0611938948680004</v>
      </c>
      <c r="K723" s="127" t="s">
        <v>1317</v>
      </c>
      <c r="L723" s="127" t="s">
        <v>1317</v>
      </c>
      <c r="M723" s="127" t="s">
        <v>1317</v>
      </c>
      <c r="N723" s="127" t="s">
        <v>1317</v>
      </c>
      <c r="O723" s="127" t="s">
        <v>1317</v>
      </c>
      <c r="P723" s="127" t="s">
        <v>1317</v>
      </c>
      <c r="Q723" s="127">
        <v>7.2734137250140005</v>
      </c>
      <c r="R723" s="127" t="s">
        <v>1317</v>
      </c>
      <c r="S723" s="127">
        <v>121.043975809999</v>
      </c>
    </row>
    <row r="724" spans="1:19" s="7" customFormat="1" ht="15" customHeight="1">
      <c r="A724" s="156">
        <v>718</v>
      </c>
      <c r="B724" s="146" t="s">
        <v>733</v>
      </c>
      <c r="C724" s="146" t="s">
        <v>1317</v>
      </c>
      <c r="D724" s="146" t="s">
        <v>1317</v>
      </c>
      <c r="E724" s="146">
        <v>4.5213302360440002</v>
      </c>
      <c r="F724" s="146" t="s">
        <v>1317</v>
      </c>
      <c r="G724" s="146" t="s">
        <v>1317</v>
      </c>
      <c r="H724" s="146" t="s">
        <v>1317</v>
      </c>
      <c r="I724" s="146">
        <v>45.308463987072997</v>
      </c>
      <c r="J724" s="146" t="s">
        <v>1317</v>
      </c>
      <c r="K724" s="146">
        <v>0.17366267504800001</v>
      </c>
      <c r="L724" s="146">
        <v>1.0761417390099999</v>
      </c>
      <c r="M724" s="146">
        <v>1.6111412288069999</v>
      </c>
      <c r="N724" s="146">
        <v>27.200387550772998</v>
      </c>
      <c r="O724" s="146" t="s">
        <v>1317</v>
      </c>
      <c r="P724" s="146" t="s">
        <v>1317</v>
      </c>
      <c r="Q724" s="146">
        <v>31.463344253233</v>
      </c>
      <c r="R724" s="146">
        <v>6.6212006399999996</v>
      </c>
      <c r="S724" s="146">
        <v>117.975672309988</v>
      </c>
    </row>
    <row r="725" spans="1:19" s="7" customFormat="1" ht="15" customHeight="1">
      <c r="A725" s="155">
        <v>719</v>
      </c>
      <c r="B725" s="127" t="s">
        <v>19</v>
      </c>
      <c r="C725" s="127" t="s">
        <v>1317</v>
      </c>
      <c r="D725" s="127" t="s">
        <v>1317</v>
      </c>
      <c r="E725" s="127" t="s">
        <v>1317</v>
      </c>
      <c r="F725" s="127" t="s">
        <v>1317</v>
      </c>
      <c r="G725" s="127" t="s">
        <v>1317</v>
      </c>
      <c r="H725" s="127" t="s">
        <v>1317</v>
      </c>
      <c r="I725" s="127" t="s">
        <v>1317</v>
      </c>
      <c r="J725" s="127" t="s">
        <v>1317</v>
      </c>
      <c r="K725" s="127">
        <v>51.829885820000001</v>
      </c>
      <c r="L725" s="127">
        <v>0.65238737416999992</v>
      </c>
      <c r="M725" s="127">
        <v>39.825710355829997</v>
      </c>
      <c r="N725" s="127">
        <v>17.875258219999999</v>
      </c>
      <c r="O725" s="127" t="s">
        <v>1317</v>
      </c>
      <c r="P725" s="127" t="s">
        <v>1317</v>
      </c>
      <c r="Q725" s="127">
        <v>7.6777426100000001</v>
      </c>
      <c r="R725" s="127" t="s">
        <v>1317</v>
      </c>
      <c r="S725" s="127">
        <v>117.86098437999999</v>
      </c>
    </row>
    <row r="726" spans="1:19" s="7" customFormat="1" ht="15" customHeight="1">
      <c r="A726" s="156">
        <v>720</v>
      </c>
      <c r="B726" s="146" t="s">
        <v>946</v>
      </c>
      <c r="C726" s="146" t="s">
        <v>1317</v>
      </c>
      <c r="D726" s="146" t="s">
        <v>1317</v>
      </c>
      <c r="E726" s="146" t="s">
        <v>1317</v>
      </c>
      <c r="F726" s="146" t="s">
        <v>1317</v>
      </c>
      <c r="G726" s="146" t="s">
        <v>1317</v>
      </c>
      <c r="H726" s="146" t="s">
        <v>1317</v>
      </c>
      <c r="I726" s="146" t="s">
        <v>1317</v>
      </c>
      <c r="J726" s="146" t="s">
        <v>1317</v>
      </c>
      <c r="K726" s="146" t="s">
        <v>1317</v>
      </c>
      <c r="L726" s="146" t="s">
        <v>1317</v>
      </c>
      <c r="M726" s="146" t="s">
        <v>1317</v>
      </c>
      <c r="N726" s="146">
        <v>101.51726618000001</v>
      </c>
      <c r="O726" s="146" t="s">
        <v>1317</v>
      </c>
      <c r="P726" s="146" t="s">
        <v>1317</v>
      </c>
      <c r="Q726" s="146">
        <v>15.847917109999999</v>
      </c>
      <c r="R726" s="146">
        <v>0.41852129999999998</v>
      </c>
      <c r="S726" s="146">
        <v>117.78370459</v>
      </c>
    </row>
    <row r="727" spans="1:19" s="7" customFormat="1" ht="15" customHeight="1">
      <c r="A727" s="155">
        <v>721</v>
      </c>
      <c r="B727" s="127" t="s">
        <v>367</v>
      </c>
      <c r="C727" s="127" t="s">
        <v>1317</v>
      </c>
      <c r="D727" s="127" t="s">
        <v>1317</v>
      </c>
      <c r="E727" s="127" t="s">
        <v>1317</v>
      </c>
      <c r="F727" s="127" t="s">
        <v>1317</v>
      </c>
      <c r="G727" s="127" t="s">
        <v>1317</v>
      </c>
      <c r="H727" s="127" t="s">
        <v>1317</v>
      </c>
      <c r="I727" s="127" t="s">
        <v>1317</v>
      </c>
      <c r="J727" s="127" t="s">
        <v>1317</v>
      </c>
      <c r="K727" s="127">
        <v>50.991271397051001</v>
      </c>
      <c r="L727" s="127">
        <v>2.918385852283</v>
      </c>
      <c r="M727" s="127">
        <v>0.84245757065899995</v>
      </c>
      <c r="N727" s="127">
        <v>1.4997715494949999</v>
      </c>
      <c r="O727" s="127" t="s">
        <v>1317</v>
      </c>
      <c r="P727" s="127" t="s">
        <v>1317</v>
      </c>
      <c r="Q727" s="127">
        <v>60.556948580509996</v>
      </c>
      <c r="R727" s="127" t="s">
        <v>1317</v>
      </c>
      <c r="S727" s="127">
        <v>116.808834949998</v>
      </c>
    </row>
    <row r="728" spans="1:19" s="7" customFormat="1" ht="15" customHeight="1">
      <c r="A728" s="156">
        <v>722</v>
      </c>
      <c r="B728" s="146" t="s">
        <v>33</v>
      </c>
      <c r="C728" s="146" t="s">
        <v>1317</v>
      </c>
      <c r="D728" s="146" t="s">
        <v>1317</v>
      </c>
      <c r="E728" s="146" t="s">
        <v>1317</v>
      </c>
      <c r="F728" s="146" t="s">
        <v>1317</v>
      </c>
      <c r="G728" s="146" t="s">
        <v>1317</v>
      </c>
      <c r="H728" s="146" t="s">
        <v>1317</v>
      </c>
      <c r="I728" s="146" t="s">
        <v>1317</v>
      </c>
      <c r="J728" s="146" t="s">
        <v>1317</v>
      </c>
      <c r="K728" s="146">
        <v>55.588978420029996</v>
      </c>
      <c r="L728" s="146" t="s">
        <v>1317</v>
      </c>
      <c r="M728" s="146">
        <v>61.187473450000006</v>
      </c>
      <c r="N728" s="146" t="s">
        <v>1317</v>
      </c>
      <c r="O728" s="146" t="s">
        <v>1317</v>
      </c>
      <c r="P728" s="146" t="s">
        <v>1317</v>
      </c>
      <c r="Q728" s="146" t="s">
        <v>1317</v>
      </c>
      <c r="R728" s="146" t="s">
        <v>1317</v>
      </c>
      <c r="S728" s="146">
        <v>116.77645187003</v>
      </c>
    </row>
    <row r="729" spans="1:19" s="7" customFormat="1" ht="15" customHeight="1">
      <c r="A729" s="155">
        <v>723</v>
      </c>
      <c r="B729" s="127" t="s">
        <v>836</v>
      </c>
      <c r="C729" s="127" t="s">
        <v>1317</v>
      </c>
      <c r="D729" s="127" t="s">
        <v>1317</v>
      </c>
      <c r="E729" s="127" t="s">
        <v>1317</v>
      </c>
      <c r="F729" s="127" t="s">
        <v>1317</v>
      </c>
      <c r="G729" s="127" t="s">
        <v>1317</v>
      </c>
      <c r="H729" s="127" t="s">
        <v>1317</v>
      </c>
      <c r="I729" s="127">
        <v>4.1565738712089999</v>
      </c>
      <c r="J729" s="127" t="s">
        <v>1317</v>
      </c>
      <c r="K729" s="127">
        <v>40.815746472755002</v>
      </c>
      <c r="L729" s="127" t="s">
        <v>1317</v>
      </c>
      <c r="M729" s="127" t="s">
        <v>1317</v>
      </c>
      <c r="N729" s="127">
        <v>21.908436313915001</v>
      </c>
      <c r="O729" s="127" t="s">
        <v>1317</v>
      </c>
      <c r="P729" s="127" t="s">
        <v>1317</v>
      </c>
      <c r="Q729" s="127">
        <v>1.0989081631990001</v>
      </c>
      <c r="R729" s="127">
        <v>48.462772398920002</v>
      </c>
      <c r="S729" s="127">
        <v>116.442437219998</v>
      </c>
    </row>
    <row r="730" spans="1:19" s="7" customFormat="1" ht="15" customHeight="1">
      <c r="A730" s="156">
        <v>724</v>
      </c>
      <c r="B730" s="146" t="s">
        <v>1364</v>
      </c>
      <c r="C730" s="146" t="s">
        <v>1317</v>
      </c>
      <c r="D730" s="146" t="s">
        <v>1317</v>
      </c>
      <c r="E730" s="146" t="s">
        <v>1317</v>
      </c>
      <c r="F730" s="146" t="s">
        <v>1317</v>
      </c>
      <c r="G730" s="146" t="s">
        <v>1317</v>
      </c>
      <c r="H730" s="146" t="s">
        <v>1317</v>
      </c>
      <c r="I730" s="146">
        <v>35.478195433728004</v>
      </c>
      <c r="J730" s="146" t="s">
        <v>1317</v>
      </c>
      <c r="K730" s="146" t="s">
        <v>1317</v>
      </c>
      <c r="L730" s="146" t="s">
        <v>1317</v>
      </c>
      <c r="M730" s="146" t="s">
        <v>1317</v>
      </c>
      <c r="N730" s="146" t="s">
        <v>1317</v>
      </c>
      <c r="O730" s="146" t="s">
        <v>1317</v>
      </c>
      <c r="P730" s="146" t="s">
        <v>1317</v>
      </c>
      <c r="Q730" s="146">
        <v>80.474623146271</v>
      </c>
      <c r="R730" s="146" t="s">
        <v>1317</v>
      </c>
      <c r="S730" s="146">
        <v>115.952818579999</v>
      </c>
    </row>
    <row r="731" spans="1:19" s="7" customFormat="1" ht="15" customHeight="1">
      <c r="A731" s="155">
        <v>725</v>
      </c>
      <c r="B731" s="127" t="s">
        <v>11</v>
      </c>
      <c r="C731" s="127" t="s">
        <v>1317</v>
      </c>
      <c r="D731" s="127" t="s">
        <v>1317</v>
      </c>
      <c r="E731" s="127" t="s">
        <v>1317</v>
      </c>
      <c r="F731" s="127" t="s">
        <v>1317</v>
      </c>
      <c r="G731" s="127" t="s">
        <v>1317</v>
      </c>
      <c r="H731" s="127" t="s">
        <v>1317</v>
      </c>
      <c r="I731" s="127">
        <v>1.8932700899999999E-3</v>
      </c>
      <c r="J731" s="127" t="s">
        <v>1317</v>
      </c>
      <c r="K731" s="127" t="s">
        <v>1317</v>
      </c>
      <c r="L731" s="127">
        <v>30.368774661219998</v>
      </c>
      <c r="M731" s="127">
        <v>0.19812609533</v>
      </c>
      <c r="N731" s="127">
        <v>84.791942023359994</v>
      </c>
      <c r="O731" s="127" t="s">
        <v>1317</v>
      </c>
      <c r="P731" s="127" t="s">
        <v>1317</v>
      </c>
      <c r="Q731" s="127" t="s">
        <v>1317</v>
      </c>
      <c r="R731" s="127" t="s">
        <v>1317</v>
      </c>
      <c r="S731" s="127">
        <v>115.36073604999999</v>
      </c>
    </row>
    <row r="732" spans="1:19" s="7" customFormat="1" ht="15" customHeight="1">
      <c r="A732" s="156">
        <v>726</v>
      </c>
      <c r="B732" s="146" t="s">
        <v>26</v>
      </c>
      <c r="C732" s="146" t="s">
        <v>1317</v>
      </c>
      <c r="D732" s="146" t="s">
        <v>1317</v>
      </c>
      <c r="E732" s="146" t="s">
        <v>1317</v>
      </c>
      <c r="F732" s="146" t="s">
        <v>1317</v>
      </c>
      <c r="G732" s="146" t="s">
        <v>1317</v>
      </c>
      <c r="H732" s="146" t="s">
        <v>1317</v>
      </c>
      <c r="I732" s="146">
        <v>65.509103350250001</v>
      </c>
      <c r="J732" s="146" t="s">
        <v>1317</v>
      </c>
      <c r="K732" s="146">
        <v>45.501030412479999</v>
      </c>
      <c r="L732" s="146">
        <v>0.8524351846499999</v>
      </c>
      <c r="M732" s="146" t="s">
        <v>1317</v>
      </c>
      <c r="N732" s="146">
        <v>1.04817056262</v>
      </c>
      <c r="O732" s="146" t="s">
        <v>1317</v>
      </c>
      <c r="P732" s="146" t="s">
        <v>1317</v>
      </c>
      <c r="Q732" s="146" t="s">
        <v>1317</v>
      </c>
      <c r="R732" s="146" t="s">
        <v>1317</v>
      </c>
      <c r="S732" s="146">
        <v>112.91073951</v>
      </c>
    </row>
    <row r="733" spans="1:19" s="7" customFormat="1" ht="15" customHeight="1">
      <c r="A733" s="155">
        <v>727</v>
      </c>
      <c r="B733" s="127" t="s">
        <v>1118</v>
      </c>
      <c r="C733" s="127" t="s">
        <v>1317</v>
      </c>
      <c r="D733" s="127" t="s">
        <v>1317</v>
      </c>
      <c r="E733" s="127" t="s">
        <v>1317</v>
      </c>
      <c r="F733" s="127" t="s">
        <v>1317</v>
      </c>
      <c r="G733" s="127">
        <v>21.600577940000001</v>
      </c>
      <c r="H733" s="127" t="s">
        <v>1317</v>
      </c>
      <c r="I733" s="127">
        <v>75.714624337727997</v>
      </c>
      <c r="J733" s="127" t="s">
        <v>1317</v>
      </c>
      <c r="K733" s="127">
        <v>3.9602410723299997</v>
      </c>
      <c r="L733" s="127" t="s">
        <v>1317</v>
      </c>
      <c r="M733" s="127" t="s">
        <v>1317</v>
      </c>
      <c r="N733" s="127">
        <v>0.18882110676</v>
      </c>
      <c r="O733" s="127" t="s">
        <v>1317</v>
      </c>
      <c r="P733" s="127">
        <v>9.4670141931810008</v>
      </c>
      <c r="Q733" s="127" t="s">
        <v>1317</v>
      </c>
      <c r="R733" s="127" t="s">
        <v>1317</v>
      </c>
      <c r="S733" s="127">
        <v>110.931278649999</v>
      </c>
    </row>
    <row r="734" spans="1:19" s="7" customFormat="1" ht="15" customHeight="1">
      <c r="A734" s="156">
        <v>728</v>
      </c>
      <c r="B734" s="146" t="s">
        <v>8</v>
      </c>
      <c r="C734" s="146" t="s">
        <v>1317</v>
      </c>
      <c r="D734" s="146" t="s">
        <v>1317</v>
      </c>
      <c r="E734" s="146">
        <v>54.944868360000001</v>
      </c>
      <c r="F734" s="146" t="s">
        <v>1317</v>
      </c>
      <c r="G734" s="146" t="s">
        <v>1317</v>
      </c>
      <c r="H734" s="146" t="s">
        <v>1317</v>
      </c>
      <c r="I734" s="146">
        <v>22.967447440000001</v>
      </c>
      <c r="J734" s="146" t="s">
        <v>1317</v>
      </c>
      <c r="K734" s="146" t="s">
        <v>1317</v>
      </c>
      <c r="L734" s="146" t="s">
        <v>1317</v>
      </c>
      <c r="M734" s="146" t="s">
        <v>1317</v>
      </c>
      <c r="N734" s="146" t="s">
        <v>1317</v>
      </c>
      <c r="O734" s="146" t="s">
        <v>1317</v>
      </c>
      <c r="P734" s="146" t="s">
        <v>1317</v>
      </c>
      <c r="Q734" s="146">
        <v>32.873854309999999</v>
      </c>
      <c r="R734" s="146" t="s">
        <v>1317</v>
      </c>
      <c r="S734" s="146">
        <v>110.78617011</v>
      </c>
    </row>
    <row r="735" spans="1:19" s="7" customFormat="1" ht="15" customHeight="1">
      <c r="A735" s="155">
        <v>729</v>
      </c>
      <c r="B735" s="127" t="s">
        <v>20</v>
      </c>
      <c r="C735" s="127" t="s">
        <v>1317</v>
      </c>
      <c r="D735" s="127" t="s">
        <v>1317</v>
      </c>
      <c r="E735" s="127">
        <v>1.3592898692870001</v>
      </c>
      <c r="F735" s="127" t="s">
        <v>1317</v>
      </c>
      <c r="G735" s="127" t="s">
        <v>1317</v>
      </c>
      <c r="H735" s="127" t="s">
        <v>1317</v>
      </c>
      <c r="I735" s="127">
        <v>7.6824650880380005</v>
      </c>
      <c r="J735" s="127">
        <v>0.147508295815</v>
      </c>
      <c r="K735" s="127" t="s">
        <v>1317</v>
      </c>
      <c r="L735" s="127">
        <v>9.1149749944889997</v>
      </c>
      <c r="M735" s="127">
        <v>33.612153303760998</v>
      </c>
      <c r="N735" s="127" t="s">
        <v>1317</v>
      </c>
      <c r="O735" s="127" t="s">
        <v>1317</v>
      </c>
      <c r="P735" s="127">
        <v>5.6941301807839997</v>
      </c>
      <c r="Q735" s="127">
        <v>51.362194227822002</v>
      </c>
      <c r="R735" s="127" t="s">
        <v>1317</v>
      </c>
      <c r="S735" s="127">
        <v>108.97271595999601</v>
      </c>
    </row>
    <row r="736" spans="1:19" s="7" customFormat="1" ht="15" customHeight="1">
      <c r="A736" s="156">
        <v>730</v>
      </c>
      <c r="B736" s="146" t="s">
        <v>1032</v>
      </c>
      <c r="C736" s="146" t="s">
        <v>1317</v>
      </c>
      <c r="D736" s="146" t="s">
        <v>1317</v>
      </c>
      <c r="E736" s="146" t="s">
        <v>1317</v>
      </c>
      <c r="F736" s="146" t="s">
        <v>1317</v>
      </c>
      <c r="G736" s="146" t="s">
        <v>1317</v>
      </c>
      <c r="H736" s="146" t="s">
        <v>1317</v>
      </c>
      <c r="I736" s="146" t="s">
        <v>1317</v>
      </c>
      <c r="J736" s="146" t="s">
        <v>1317</v>
      </c>
      <c r="K736" s="146" t="s">
        <v>1317</v>
      </c>
      <c r="L736" s="146" t="s">
        <v>1317</v>
      </c>
      <c r="M736" s="146" t="s">
        <v>1317</v>
      </c>
      <c r="N736" s="146" t="s">
        <v>1317</v>
      </c>
      <c r="O736" s="146" t="s">
        <v>1317</v>
      </c>
      <c r="P736" s="146" t="s">
        <v>1317</v>
      </c>
      <c r="Q736" s="146">
        <v>108.8844967</v>
      </c>
      <c r="R736" s="146" t="s">
        <v>1317</v>
      </c>
      <c r="S736" s="146">
        <v>108.8844967</v>
      </c>
    </row>
    <row r="737" spans="1:19" s="7" customFormat="1" ht="15" customHeight="1">
      <c r="A737" s="155">
        <v>731</v>
      </c>
      <c r="B737" s="127" t="s">
        <v>855</v>
      </c>
      <c r="C737" s="127" t="s">
        <v>1317</v>
      </c>
      <c r="D737" s="127" t="s">
        <v>1317</v>
      </c>
      <c r="E737" s="127" t="s">
        <v>1317</v>
      </c>
      <c r="F737" s="127" t="s">
        <v>1317</v>
      </c>
      <c r="G737" s="127" t="s">
        <v>1317</v>
      </c>
      <c r="H737" s="127" t="s">
        <v>1317</v>
      </c>
      <c r="I737" s="127" t="s">
        <v>1317</v>
      </c>
      <c r="J737" s="127" t="s">
        <v>1317</v>
      </c>
      <c r="K737" s="127" t="s">
        <v>1317</v>
      </c>
      <c r="L737" s="127" t="s">
        <v>1317</v>
      </c>
      <c r="M737" s="127">
        <v>6.3658140300000001</v>
      </c>
      <c r="N737" s="127">
        <v>78.01534783355001</v>
      </c>
      <c r="O737" s="127" t="s">
        <v>1317</v>
      </c>
      <c r="P737" s="127" t="s">
        <v>1317</v>
      </c>
      <c r="Q737" s="127">
        <v>24.45285658645</v>
      </c>
      <c r="R737" s="127" t="s">
        <v>1317</v>
      </c>
      <c r="S737" s="127">
        <v>108.83401845</v>
      </c>
    </row>
    <row r="738" spans="1:19" s="7" customFormat="1" ht="15" customHeight="1">
      <c r="A738" s="156">
        <v>732</v>
      </c>
      <c r="B738" s="146" t="s">
        <v>909</v>
      </c>
      <c r="C738" s="146" t="s">
        <v>1317</v>
      </c>
      <c r="D738" s="146" t="s">
        <v>1317</v>
      </c>
      <c r="E738" s="146" t="s">
        <v>1317</v>
      </c>
      <c r="F738" s="146" t="s">
        <v>1317</v>
      </c>
      <c r="G738" s="146" t="s">
        <v>1317</v>
      </c>
      <c r="H738" s="146" t="s">
        <v>1317</v>
      </c>
      <c r="I738" s="146">
        <v>0.69554174800000002</v>
      </c>
      <c r="J738" s="146" t="s">
        <v>1317</v>
      </c>
      <c r="K738" s="146">
        <v>0.31615534000000001</v>
      </c>
      <c r="L738" s="146">
        <v>1.470122331</v>
      </c>
      <c r="M738" s="146">
        <v>6.2940462870219998</v>
      </c>
      <c r="N738" s="146">
        <v>4.9004077699999993</v>
      </c>
      <c r="O738" s="146" t="s">
        <v>1317</v>
      </c>
      <c r="P738" s="146" t="s">
        <v>1317</v>
      </c>
      <c r="Q738" s="146">
        <v>94.570991023977001</v>
      </c>
      <c r="R738" s="146">
        <v>0.31615534000000001</v>
      </c>
      <c r="S738" s="146">
        <v>108.563419839999</v>
      </c>
    </row>
    <row r="739" spans="1:19" s="7" customFormat="1" ht="15" customHeight="1">
      <c r="A739" s="155">
        <v>733</v>
      </c>
      <c r="B739" s="127" t="s">
        <v>575</v>
      </c>
      <c r="C739" s="127" t="s">
        <v>1317</v>
      </c>
      <c r="D739" s="127" t="s">
        <v>1317</v>
      </c>
      <c r="E739" s="127" t="s">
        <v>1317</v>
      </c>
      <c r="F739" s="127" t="s">
        <v>1317</v>
      </c>
      <c r="G739" s="127" t="s">
        <v>1317</v>
      </c>
      <c r="H739" s="127" t="s">
        <v>1317</v>
      </c>
      <c r="I739" s="127" t="s">
        <v>1317</v>
      </c>
      <c r="J739" s="127" t="s">
        <v>1317</v>
      </c>
      <c r="K739" s="127" t="s">
        <v>1317</v>
      </c>
      <c r="L739" s="127" t="s">
        <v>1317</v>
      </c>
      <c r="M739" s="127">
        <v>27.598242055457</v>
      </c>
      <c r="N739" s="127" t="s">
        <v>1317</v>
      </c>
      <c r="O739" s="127" t="s">
        <v>1317</v>
      </c>
      <c r="P739" s="127">
        <v>61.461797840705998</v>
      </c>
      <c r="Q739" s="127">
        <v>19.155927673836</v>
      </c>
      <c r="R739" s="127" t="s">
        <v>1317</v>
      </c>
      <c r="S739" s="127">
        <v>108.21596756999901</v>
      </c>
    </row>
    <row r="740" spans="1:19" s="7" customFormat="1" ht="15" customHeight="1">
      <c r="A740" s="156">
        <v>734</v>
      </c>
      <c r="B740" s="146" t="s">
        <v>73</v>
      </c>
      <c r="C740" s="146" t="s">
        <v>1317</v>
      </c>
      <c r="D740" s="146" t="s">
        <v>1317</v>
      </c>
      <c r="E740" s="146" t="s">
        <v>1317</v>
      </c>
      <c r="F740" s="146" t="s">
        <v>1317</v>
      </c>
      <c r="G740" s="146" t="s">
        <v>1317</v>
      </c>
      <c r="H740" s="146" t="s">
        <v>1317</v>
      </c>
      <c r="I740" s="146">
        <v>4.29640222</v>
      </c>
      <c r="J740" s="146" t="s">
        <v>1317</v>
      </c>
      <c r="K740" s="146">
        <v>28.762061129477999</v>
      </c>
      <c r="L740" s="146">
        <v>17.705749688937999</v>
      </c>
      <c r="M740" s="146">
        <v>4.4858528919200005</v>
      </c>
      <c r="N740" s="146" t="s">
        <v>1317</v>
      </c>
      <c r="O740" s="146" t="s">
        <v>1317</v>
      </c>
      <c r="P740" s="146" t="s">
        <v>1317</v>
      </c>
      <c r="Q740" s="146">
        <v>52.192609519660003</v>
      </c>
      <c r="R740" s="146" t="s">
        <v>1317</v>
      </c>
      <c r="S740" s="146">
        <v>107.44267544999599</v>
      </c>
    </row>
    <row r="741" spans="1:19" s="7" customFormat="1" ht="15" customHeight="1">
      <c r="A741" s="155">
        <v>735</v>
      </c>
      <c r="B741" s="127" t="s">
        <v>269</v>
      </c>
      <c r="C741" s="127" t="s">
        <v>1317</v>
      </c>
      <c r="D741" s="127" t="s">
        <v>1317</v>
      </c>
      <c r="E741" s="127" t="s">
        <v>1317</v>
      </c>
      <c r="F741" s="127" t="s">
        <v>1317</v>
      </c>
      <c r="G741" s="127" t="s">
        <v>1317</v>
      </c>
      <c r="H741" s="127" t="s">
        <v>1317</v>
      </c>
      <c r="I741" s="127">
        <v>9.6036380500000004E-2</v>
      </c>
      <c r="J741" s="127" t="s">
        <v>1317</v>
      </c>
      <c r="K741" s="127">
        <v>13.41870259561</v>
      </c>
      <c r="L741" s="127">
        <v>5.1128293885299998</v>
      </c>
      <c r="M741" s="127">
        <v>4.2304602780099998</v>
      </c>
      <c r="N741" s="127">
        <v>23.79594883315</v>
      </c>
      <c r="O741" s="127" t="s">
        <v>1317</v>
      </c>
      <c r="P741" s="127">
        <v>53.221774449679998</v>
      </c>
      <c r="Q741" s="127">
        <v>7.1420708845199998</v>
      </c>
      <c r="R741" s="127" t="s">
        <v>1317</v>
      </c>
      <c r="S741" s="127">
        <v>107.01782280999998</v>
      </c>
    </row>
    <row r="742" spans="1:19" s="7" customFormat="1" ht="15" customHeight="1">
      <c r="A742" s="156">
        <v>736</v>
      </c>
      <c r="B742" s="146" t="s">
        <v>713</v>
      </c>
      <c r="C742" s="146" t="s">
        <v>1317</v>
      </c>
      <c r="D742" s="146" t="s">
        <v>1317</v>
      </c>
      <c r="E742" s="146" t="s">
        <v>1317</v>
      </c>
      <c r="F742" s="146" t="s">
        <v>1317</v>
      </c>
      <c r="G742" s="146" t="s">
        <v>1317</v>
      </c>
      <c r="H742" s="146" t="s">
        <v>1317</v>
      </c>
      <c r="I742" s="146">
        <v>13.357750289333001</v>
      </c>
      <c r="J742" s="146" t="s">
        <v>1317</v>
      </c>
      <c r="K742" s="146">
        <v>14.777322088199</v>
      </c>
      <c r="L742" s="146" t="s">
        <v>1317</v>
      </c>
      <c r="M742" s="146" t="s">
        <v>1317</v>
      </c>
      <c r="N742" s="146" t="s">
        <v>1317</v>
      </c>
      <c r="O742" s="146">
        <v>53.352658557394001</v>
      </c>
      <c r="P742" s="146" t="s">
        <v>1317</v>
      </c>
      <c r="Q742" s="146">
        <v>24.453902115072001</v>
      </c>
      <c r="R742" s="146" t="s">
        <v>1317</v>
      </c>
      <c r="S742" s="146">
        <v>105.941633049998</v>
      </c>
    </row>
    <row r="743" spans="1:19" s="7" customFormat="1" ht="15" customHeight="1">
      <c r="A743" s="155">
        <v>737</v>
      </c>
      <c r="B743" s="127" t="s">
        <v>964</v>
      </c>
      <c r="C743" s="127" t="s">
        <v>1317</v>
      </c>
      <c r="D743" s="127" t="s">
        <v>1317</v>
      </c>
      <c r="E743" s="127" t="s">
        <v>1317</v>
      </c>
      <c r="F743" s="127">
        <v>8.8198673937259997</v>
      </c>
      <c r="G743" s="127" t="s">
        <v>1317</v>
      </c>
      <c r="H743" s="127" t="s">
        <v>1317</v>
      </c>
      <c r="I743" s="127">
        <v>22.446240428612999</v>
      </c>
      <c r="J743" s="127" t="s">
        <v>1317</v>
      </c>
      <c r="K743" s="127">
        <v>21.1400367</v>
      </c>
      <c r="L743" s="127" t="s">
        <v>1317</v>
      </c>
      <c r="M743" s="127" t="s">
        <v>1317</v>
      </c>
      <c r="N743" s="127" t="s">
        <v>1317</v>
      </c>
      <c r="O743" s="127" t="s">
        <v>1317</v>
      </c>
      <c r="P743" s="127" t="s">
        <v>1317</v>
      </c>
      <c r="Q743" s="127">
        <v>33.644514009999995</v>
      </c>
      <c r="R743" s="127">
        <v>18.13076974766</v>
      </c>
      <c r="S743" s="127">
        <v>104.18142827999898</v>
      </c>
    </row>
    <row r="744" spans="1:19" s="7" customFormat="1" ht="15" customHeight="1">
      <c r="A744" s="156">
        <v>738</v>
      </c>
      <c r="B744" s="146" t="s">
        <v>366</v>
      </c>
      <c r="C744" s="146" t="s">
        <v>1317</v>
      </c>
      <c r="D744" s="146" t="s">
        <v>1317</v>
      </c>
      <c r="E744" s="146" t="s">
        <v>1317</v>
      </c>
      <c r="F744" s="146" t="s">
        <v>1317</v>
      </c>
      <c r="G744" s="146" t="s">
        <v>1317</v>
      </c>
      <c r="H744" s="146" t="s">
        <v>1317</v>
      </c>
      <c r="I744" s="146" t="s">
        <v>1317</v>
      </c>
      <c r="J744" s="146">
        <v>2.3856264932400002</v>
      </c>
      <c r="K744" s="146">
        <v>101.29218720676</v>
      </c>
      <c r="L744" s="146" t="s">
        <v>1317</v>
      </c>
      <c r="M744" s="146" t="s">
        <v>1317</v>
      </c>
      <c r="N744" s="146" t="s">
        <v>1317</v>
      </c>
      <c r="O744" s="146" t="s">
        <v>1317</v>
      </c>
      <c r="P744" s="146" t="s">
        <v>1317</v>
      </c>
      <c r="Q744" s="146" t="s">
        <v>1317</v>
      </c>
      <c r="R744" s="146" t="s">
        <v>1317</v>
      </c>
      <c r="S744" s="146">
        <v>103.6778137</v>
      </c>
    </row>
    <row r="745" spans="1:19" s="7" customFormat="1" ht="15" customHeight="1">
      <c r="A745" s="155">
        <v>739</v>
      </c>
      <c r="B745" s="127" t="s">
        <v>1171</v>
      </c>
      <c r="C745" s="127" t="s">
        <v>1317</v>
      </c>
      <c r="D745" s="127" t="s">
        <v>1317</v>
      </c>
      <c r="E745" s="127" t="s">
        <v>1317</v>
      </c>
      <c r="F745" s="127" t="s">
        <v>1317</v>
      </c>
      <c r="G745" s="127" t="s">
        <v>1317</v>
      </c>
      <c r="H745" s="127" t="s">
        <v>1317</v>
      </c>
      <c r="I745" s="127" t="s">
        <v>1317</v>
      </c>
      <c r="J745" s="127" t="s">
        <v>1317</v>
      </c>
      <c r="K745" s="127">
        <v>13.16809063685</v>
      </c>
      <c r="L745" s="127" t="s">
        <v>1317</v>
      </c>
      <c r="M745" s="127" t="s">
        <v>1317</v>
      </c>
      <c r="N745" s="127">
        <v>89.889055863150006</v>
      </c>
      <c r="O745" s="127" t="s">
        <v>1317</v>
      </c>
      <c r="P745" s="127" t="s">
        <v>1317</v>
      </c>
      <c r="Q745" s="127" t="s">
        <v>1317</v>
      </c>
      <c r="R745" s="127" t="s">
        <v>1317</v>
      </c>
      <c r="S745" s="127">
        <v>103.0571465</v>
      </c>
    </row>
    <row r="746" spans="1:19" s="7" customFormat="1" ht="15" customHeight="1">
      <c r="A746" s="156">
        <v>740</v>
      </c>
      <c r="B746" s="146" t="s">
        <v>1170</v>
      </c>
      <c r="C746" s="146" t="s">
        <v>1317</v>
      </c>
      <c r="D746" s="146" t="s">
        <v>1317</v>
      </c>
      <c r="E746" s="146" t="s">
        <v>1317</v>
      </c>
      <c r="F746" s="146" t="s">
        <v>1317</v>
      </c>
      <c r="G746" s="146" t="s">
        <v>1317</v>
      </c>
      <c r="H746" s="146" t="s">
        <v>1317</v>
      </c>
      <c r="I746" s="146" t="s">
        <v>1317</v>
      </c>
      <c r="J746" s="146" t="s">
        <v>1317</v>
      </c>
      <c r="K746" s="146" t="s">
        <v>1317</v>
      </c>
      <c r="L746" s="146" t="s">
        <v>1317</v>
      </c>
      <c r="M746" s="146" t="s">
        <v>1317</v>
      </c>
      <c r="N746" s="146" t="s">
        <v>1317</v>
      </c>
      <c r="O746" s="146" t="s">
        <v>1317</v>
      </c>
      <c r="P746" s="146" t="s">
        <v>1317</v>
      </c>
      <c r="Q746" s="146" t="s">
        <v>1317</v>
      </c>
      <c r="R746" s="146">
        <v>102.42547743999999</v>
      </c>
      <c r="S746" s="146">
        <v>102.42547743999999</v>
      </c>
    </row>
    <row r="747" spans="1:19" s="7" customFormat="1" ht="15" customHeight="1">
      <c r="A747" s="155">
        <v>741</v>
      </c>
      <c r="B747" s="127" t="s">
        <v>940</v>
      </c>
      <c r="C747" s="127" t="s">
        <v>1317</v>
      </c>
      <c r="D747" s="127" t="s">
        <v>1317</v>
      </c>
      <c r="E747" s="127" t="s">
        <v>1317</v>
      </c>
      <c r="F747" s="127" t="s">
        <v>1317</v>
      </c>
      <c r="G747" s="127" t="s">
        <v>1317</v>
      </c>
      <c r="H747" s="127" t="s">
        <v>1317</v>
      </c>
      <c r="I747" s="127" t="s">
        <v>1317</v>
      </c>
      <c r="J747" s="127" t="s">
        <v>1317</v>
      </c>
      <c r="K747" s="127" t="s">
        <v>1317</v>
      </c>
      <c r="L747" s="127" t="s">
        <v>1317</v>
      </c>
      <c r="M747" s="127" t="s">
        <v>1317</v>
      </c>
      <c r="N747" s="127">
        <v>101.79807176</v>
      </c>
      <c r="O747" s="127" t="s">
        <v>1317</v>
      </c>
      <c r="P747" s="127" t="s">
        <v>1317</v>
      </c>
      <c r="Q747" s="127" t="s">
        <v>1317</v>
      </c>
      <c r="R747" s="127" t="s">
        <v>1317</v>
      </c>
      <c r="S747" s="127">
        <v>101.79807176</v>
      </c>
    </row>
    <row r="748" spans="1:19" s="7" customFormat="1" ht="15" customHeight="1">
      <c r="A748" s="156">
        <v>742</v>
      </c>
      <c r="B748" s="146" t="s">
        <v>1007</v>
      </c>
      <c r="C748" s="146" t="s">
        <v>1317</v>
      </c>
      <c r="D748" s="146" t="s">
        <v>1317</v>
      </c>
      <c r="E748" s="146" t="s">
        <v>1317</v>
      </c>
      <c r="F748" s="146" t="s">
        <v>1317</v>
      </c>
      <c r="G748" s="146" t="s">
        <v>1317</v>
      </c>
      <c r="H748" s="146" t="s">
        <v>1317</v>
      </c>
      <c r="I748" s="146" t="s">
        <v>1317</v>
      </c>
      <c r="J748" s="146" t="s">
        <v>1317</v>
      </c>
      <c r="K748" s="146">
        <v>86.714208459999995</v>
      </c>
      <c r="L748" s="146" t="s">
        <v>1317</v>
      </c>
      <c r="M748" s="146" t="s">
        <v>1317</v>
      </c>
      <c r="N748" s="146">
        <v>14.51832257</v>
      </c>
      <c r="O748" s="146" t="s">
        <v>1317</v>
      </c>
      <c r="P748" s="146" t="s">
        <v>1317</v>
      </c>
      <c r="Q748" s="146" t="s">
        <v>1317</v>
      </c>
      <c r="R748" s="146" t="s">
        <v>1317</v>
      </c>
      <c r="S748" s="146">
        <v>101.23253102999999</v>
      </c>
    </row>
    <row r="749" spans="1:19" s="7" customFormat="1" ht="15" customHeight="1">
      <c r="A749" s="155">
        <v>743</v>
      </c>
      <c r="B749" s="127" t="s">
        <v>1361</v>
      </c>
      <c r="C749" s="127" t="s">
        <v>1317</v>
      </c>
      <c r="D749" s="127" t="s">
        <v>1317</v>
      </c>
      <c r="E749" s="127" t="s">
        <v>1317</v>
      </c>
      <c r="F749" s="127" t="s">
        <v>1317</v>
      </c>
      <c r="G749" s="127" t="s">
        <v>1317</v>
      </c>
      <c r="H749" s="127" t="s">
        <v>1317</v>
      </c>
      <c r="I749" s="127" t="s">
        <v>1317</v>
      </c>
      <c r="J749" s="127" t="s">
        <v>1317</v>
      </c>
      <c r="K749" s="127">
        <v>5.2095392790229997</v>
      </c>
      <c r="L749" s="127" t="s">
        <v>1317</v>
      </c>
      <c r="M749" s="127">
        <v>0.10581998535499999</v>
      </c>
      <c r="N749" s="127">
        <v>88.447149387399008</v>
      </c>
      <c r="O749" s="127" t="s">
        <v>1317</v>
      </c>
      <c r="P749" s="127" t="s">
        <v>1317</v>
      </c>
      <c r="Q749" s="127">
        <v>4.0592294382210001</v>
      </c>
      <c r="R749" s="127" t="s">
        <v>1317</v>
      </c>
      <c r="S749" s="127">
        <v>97.821738089998007</v>
      </c>
    </row>
    <row r="750" spans="1:19" s="7" customFormat="1" ht="15" customHeight="1">
      <c r="A750" s="156">
        <v>744</v>
      </c>
      <c r="B750" s="146" t="s">
        <v>813</v>
      </c>
      <c r="C750" s="146" t="s">
        <v>1317</v>
      </c>
      <c r="D750" s="146" t="s">
        <v>1317</v>
      </c>
      <c r="E750" s="146" t="s">
        <v>1317</v>
      </c>
      <c r="F750" s="146" t="s">
        <v>1317</v>
      </c>
      <c r="G750" s="146" t="s">
        <v>1317</v>
      </c>
      <c r="H750" s="146" t="s">
        <v>1317</v>
      </c>
      <c r="I750" s="146">
        <v>0.62335967399000003</v>
      </c>
      <c r="J750" s="146" t="s">
        <v>1317</v>
      </c>
      <c r="K750" s="146">
        <v>4.3970909352200005</v>
      </c>
      <c r="L750" s="146">
        <v>0.69826261188999994</v>
      </c>
      <c r="M750" s="146">
        <v>8.900371067E-2</v>
      </c>
      <c r="N750" s="146">
        <v>70.131067273580001</v>
      </c>
      <c r="O750" s="146" t="s">
        <v>1317</v>
      </c>
      <c r="P750" s="146" t="s">
        <v>1317</v>
      </c>
      <c r="Q750" s="146" t="s">
        <v>1317</v>
      </c>
      <c r="R750" s="146">
        <v>21.789527374650003</v>
      </c>
      <c r="S750" s="146">
        <v>97.72831158000001</v>
      </c>
    </row>
    <row r="751" spans="1:19" s="7" customFormat="1" ht="15" customHeight="1">
      <c r="A751" s="155">
        <v>745</v>
      </c>
      <c r="B751" s="127" t="s">
        <v>1408</v>
      </c>
      <c r="C751" s="127" t="s">
        <v>1317</v>
      </c>
      <c r="D751" s="127" t="s">
        <v>1317</v>
      </c>
      <c r="E751" s="127" t="s">
        <v>1317</v>
      </c>
      <c r="F751" s="127" t="s">
        <v>1317</v>
      </c>
      <c r="G751" s="127" t="s">
        <v>1317</v>
      </c>
      <c r="H751" s="127" t="s">
        <v>1317</v>
      </c>
      <c r="I751" s="127">
        <v>41.552189381219996</v>
      </c>
      <c r="J751" s="127" t="s">
        <v>1317</v>
      </c>
      <c r="K751" s="127">
        <v>16.769457451370002</v>
      </c>
      <c r="L751" s="127" t="s">
        <v>1317</v>
      </c>
      <c r="M751" s="127" t="s">
        <v>1317</v>
      </c>
      <c r="N751" s="127" t="s">
        <v>1317</v>
      </c>
      <c r="O751" s="127" t="s">
        <v>1317</v>
      </c>
      <c r="P751" s="127" t="s">
        <v>1317</v>
      </c>
      <c r="Q751" s="127">
        <v>34.149058651660006</v>
      </c>
      <c r="R751" s="127">
        <v>5.2026775357499995</v>
      </c>
      <c r="S751" s="127">
        <v>97.673383020000003</v>
      </c>
    </row>
    <row r="752" spans="1:19" s="7" customFormat="1" ht="15" customHeight="1">
      <c r="A752" s="156">
        <v>746</v>
      </c>
      <c r="B752" s="146" t="s">
        <v>573</v>
      </c>
      <c r="C752" s="146" t="s">
        <v>1317</v>
      </c>
      <c r="D752" s="146" t="s">
        <v>1317</v>
      </c>
      <c r="E752" s="146" t="s">
        <v>1317</v>
      </c>
      <c r="F752" s="146" t="s">
        <v>1317</v>
      </c>
      <c r="G752" s="146" t="s">
        <v>1317</v>
      </c>
      <c r="H752" s="146" t="s">
        <v>1317</v>
      </c>
      <c r="I752" s="146">
        <v>24.394863050000001</v>
      </c>
      <c r="J752" s="146">
        <v>0.26400338000000001</v>
      </c>
      <c r="K752" s="146" t="s">
        <v>1317</v>
      </c>
      <c r="L752" s="146">
        <v>8.0158389999999996E-2</v>
      </c>
      <c r="M752" s="146">
        <v>1.1510927200000001</v>
      </c>
      <c r="N752" s="146">
        <v>68.690480590000007</v>
      </c>
      <c r="O752" s="146" t="s">
        <v>1317</v>
      </c>
      <c r="P752" s="146" t="s">
        <v>1317</v>
      </c>
      <c r="Q752" s="146">
        <v>2.6838566400000001</v>
      </c>
      <c r="R752" s="146" t="s">
        <v>1317</v>
      </c>
      <c r="S752" s="146">
        <v>97.264454770000015</v>
      </c>
    </row>
    <row r="753" spans="1:19" s="7" customFormat="1" ht="15" customHeight="1">
      <c r="A753" s="155">
        <v>747</v>
      </c>
      <c r="B753" s="127" t="s">
        <v>723</v>
      </c>
      <c r="C753" s="127" t="s">
        <v>1317</v>
      </c>
      <c r="D753" s="127" t="s">
        <v>1317</v>
      </c>
      <c r="E753" s="127" t="s">
        <v>1317</v>
      </c>
      <c r="F753" s="127" t="s">
        <v>1317</v>
      </c>
      <c r="G753" s="127" t="s">
        <v>1317</v>
      </c>
      <c r="H753" s="127" t="s">
        <v>1317</v>
      </c>
      <c r="I753" s="127" t="s">
        <v>1317</v>
      </c>
      <c r="J753" s="127" t="s">
        <v>1317</v>
      </c>
      <c r="K753" s="127">
        <v>94.718253802279989</v>
      </c>
      <c r="L753" s="127" t="s">
        <v>1317</v>
      </c>
      <c r="M753" s="127" t="s">
        <v>1317</v>
      </c>
      <c r="N753" s="127" t="s">
        <v>1317</v>
      </c>
      <c r="O753" s="127" t="s">
        <v>1317</v>
      </c>
      <c r="P753" s="127" t="s">
        <v>1317</v>
      </c>
      <c r="Q753" s="127">
        <v>1.9954302377200002</v>
      </c>
      <c r="R753" s="127" t="s">
        <v>1317</v>
      </c>
      <c r="S753" s="127">
        <v>96.71368403999999</v>
      </c>
    </row>
    <row r="754" spans="1:19" s="7" customFormat="1" ht="15" customHeight="1">
      <c r="A754" s="156">
        <v>748</v>
      </c>
      <c r="B754" s="146" t="s">
        <v>1139</v>
      </c>
      <c r="C754" s="146" t="s">
        <v>1317</v>
      </c>
      <c r="D754" s="146" t="s">
        <v>1317</v>
      </c>
      <c r="E754" s="146" t="s">
        <v>1317</v>
      </c>
      <c r="F754" s="146" t="s">
        <v>1317</v>
      </c>
      <c r="G754" s="146" t="s">
        <v>1317</v>
      </c>
      <c r="H754" s="146" t="s">
        <v>1317</v>
      </c>
      <c r="I754" s="146" t="s">
        <v>1317</v>
      </c>
      <c r="J754" s="146" t="s">
        <v>1317</v>
      </c>
      <c r="K754" s="146">
        <v>36.348151560179005</v>
      </c>
      <c r="L754" s="146">
        <v>0.99369004265200001</v>
      </c>
      <c r="M754" s="146">
        <v>27.000911158965</v>
      </c>
      <c r="N754" s="146">
        <v>6.7145502882099999</v>
      </c>
      <c r="O754" s="146" t="s">
        <v>1317</v>
      </c>
      <c r="P754" s="146" t="s">
        <v>1317</v>
      </c>
      <c r="Q754" s="146">
        <v>22.831290979991998</v>
      </c>
      <c r="R754" s="146" t="s">
        <v>1317</v>
      </c>
      <c r="S754" s="146">
        <v>93.888594029998018</v>
      </c>
    </row>
    <row r="755" spans="1:19" s="7" customFormat="1" ht="15" customHeight="1">
      <c r="A755" s="155">
        <v>749</v>
      </c>
      <c r="B755" s="127" t="s">
        <v>1111</v>
      </c>
      <c r="C755" s="127" t="s">
        <v>1317</v>
      </c>
      <c r="D755" s="127" t="s">
        <v>1317</v>
      </c>
      <c r="E755" s="127" t="s">
        <v>1317</v>
      </c>
      <c r="F755" s="127" t="s">
        <v>1317</v>
      </c>
      <c r="G755" s="127" t="s">
        <v>1317</v>
      </c>
      <c r="H755" s="127" t="s">
        <v>1317</v>
      </c>
      <c r="I755" s="127" t="s">
        <v>1317</v>
      </c>
      <c r="J755" s="127" t="s">
        <v>1317</v>
      </c>
      <c r="K755" s="127">
        <v>35.296848450000006</v>
      </c>
      <c r="L755" s="127" t="s">
        <v>1317</v>
      </c>
      <c r="M755" s="127" t="s">
        <v>1317</v>
      </c>
      <c r="N755" s="127">
        <v>51.354504292680005</v>
      </c>
      <c r="O755" s="127" t="s">
        <v>1317</v>
      </c>
      <c r="P755" s="127" t="s">
        <v>1317</v>
      </c>
      <c r="Q755" s="127">
        <v>7.0649692873200003</v>
      </c>
      <c r="R755" s="127" t="s">
        <v>1317</v>
      </c>
      <c r="S755" s="127">
        <v>93.716322030000015</v>
      </c>
    </row>
    <row r="756" spans="1:19" s="7" customFormat="1" ht="15" customHeight="1">
      <c r="A756" s="156">
        <v>750</v>
      </c>
      <c r="B756" s="146" t="s">
        <v>962</v>
      </c>
      <c r="C756" s="146" t="s">
        <v>1317</v>
      </c>
      <c r="D756" s="146" t="s">
        <v>1317</v>
      </c>
      <c r="E756" s="146" t="s">
        <v>1317</v>
      </c>
      <c r="F756" s="146" t="s">
        <v>1317</v>
      </c>
      <c r="G756" s="146">
        <v>38.663118159999996</v>
      </c>
      <c r="H756" s="146" t="s">
        <v>1317</v>
      </c>
      <c r="I756" s="146" t="s">
        <v>1317</v>
      </c>
      <c r="J756" s="146" t="s">
        <v>1317</v>
      </c>
      <c r="K756" s="146">
        <v>54.817396729999999</v>
      </c>
      <c r="L756" s="146" t="s">
        <v>1317</v>
      </c>
      <c r="M756" s="146" t="s">
        <v>1317</v>
      </c>
      <c r="N756" s="146" t="s">
        <v>1317</v>
      </c>
      <c r="O756" s="146" t="s">
        <v>1317</v>
      </c>
      <c r="P756" s="146" t="s">
        <v>1317</v>
      </c>
      <c r="Q756" s="146" t="s">
        <v>1317</v>
      </c>
      <c r="R756" s="146" t="s">
        <v>1317</v>
      </c>
      <c r="S756" s="146">
        <v>93.480514889999995</v>
      </c>
    </row>
    <row r="757" spans="1:19" s="7" customFormat="1" ht="15" customHeight="1">
      <c r="A757" s="155">
        <v>751</v>
      </c>
      <c r="B757" s="127" t="s">
        <v>147</v>
      </c>
      <c r="C757" s="127" t="s">
        <v>1317</v>
      </c>
      <c r="D757" s="127" t="s">
        <v>1317</v>
      </c>
      <c r="E757" s="127">
        <v>5.3134501934260001</v>
      </c>
      <c r="F757" s="127" t="s">
        <v>1317</v>
      </c>
      <c r="G757" s="127" t="s">
        <v>1317</v>
      </c>
      <c r="H757" s="127" t="s">
        <v>1317</v>
      </c>
      <c r="I757" s="127">
        <v>1.6551500601999999E-2</v>
      </c>
      <c r="J757" s="127">
        <v>2.2773174129010001</v>
      </c>
      <c r="K757" s="127">
        <v>13.521336532217999</v>
      </c>
      <c r="L757" s="127">
        <v>2.734734529552</v>
      </c>
      <c r="M757" s="127">
        <v>0.48444544763499997</v>
      </c>
      <c r="N757" s="127" t="s">
        <v>1317</v>
      </c>
      <c r="O757" s="127" t="s">
        <v>1317</v>
      </c>
      <c r="P757" s="127">
        <v>0.123415984492</v>
      </c>
      <c r="Q757" s="127">
        <v>68.377998149169997</v>
      </c>
      <c r="R757" s="127" t="s">
        <v>1317</v>
      </c>
      <c r="S757" s="127">
        <v>92.849249749995991</v>
      </c>
    </row>
    <row r="758" spans="1:19" s="7" customFormat="1" ht="15" customHeight="1">
      <c r="A758" s="156">
        <v>752</v>
      </c>
      <c r="B758" s="146" t="s">
        <v>1147</v>
      </c>
      <c r="C758" s="146" t="s">
        <v>1317</v>
      </c>
      <c r="D758" s="146" t="s">
        <v>1317</v>
      </c>
      <c r="E758" s="146" t="s">
        <v>1317</v>
      </c>
      <c r="F758" s="146" t="s">
        <v>1317</v>
      </c>
      <c r="G758" s="146" t="s">
        <v>1317</v>
      </c>
      <c r="H758" s="146" t="s">
        <v>1317</v>
      </c>
      <c r="I758" s="146">
        <v>5.7897592633499997</v>
      </c>
      <c r="J758" s="146" t="s">
        <v>1317</v>
      </c>
      <c r="K758" s="146" t="s">
        <v>1317</v>
      </c>
      <c r="L758" s="146">
        <v>26.636407869999999</v>
      </c>
      <c r="M758" s="146" t="s">
        <v>1317</v>
      </c>
      <c r="N758" s="146" t="s">
        <v>1317</v>
      </c>
      <c r="O758" s="146" t="s">
        <v>1317</v>
      </c>
      <c r="P758" s="146" t="s">
        <v>1317</v>
      </c>
      <c r="Q758" s="146">
        <v>59.564770866648999</v>
      </c>
      <c r="R758" s="146" t="s">
        <v>1317</v>
      </c>
      <c r="S758" s="146">
        <v>91.990937999999005</v>
      </c>
    </row>
    <row r="759" spans="1:19" s="7" customFormat="1" ht="15" customHeight="1">
      <c r="A759" s="155">
        <v>753</v>
      </c>
      <c r="B759" s="127" t="s">
        <v>856</v>
      </c>
      <c r="C759" s="127" t="s">
        <v>1317</v>
      </c>
      <c r="D759" s="127" t="s">
        <v>1317</v>
      </c>
      <c r="E759" s="127" t="s">
        <v>1317</v>
      </c>
      <c r="F759" s="127" t="s">
        <v>1317</v>
      </c>
      <c r="G759" s="127" t="s">
        <v>1317</v>
      </c>
      <c r="H759" s="127" t="s">
        <v>1317</v>
      </c>
      <c r="I759" s="127">
        <v>1.3457170006E-2</v>
      </c>
      <c r="J759" s="127">
        <v>5.7506100020000006E-3</v>
      </c>
      <c r="K759" s="127">
        <v>72.203742430218</v>
      </c>
      <c r="L759" s="127">
        <v>0.56962594027400004</v>
      </c>
      <c r="M759" s="127">
        <v>2.3294260011E-2</v>
      </c>
      <c r="N759" s="127">
        <v>15.035679187821001</v>
      </c>
      <c r="O759" s="127" t="s">
        <v>1317</v>
      </c>
      <c r="P759" s="127" t="s">
        <v>1317</v>
      </c>
      <c r="Q759" s="127">
        <v>3.451248251664</v>
      </c>
      <c r="R759" s="127" t="s">
        <v>1317</v>
      </c>
      <c r="S759" s="127">
        <v>91.302797849995997</v>
      </c>
    </row>
    <row r="760" spans="1:19" s="7" customFormat="1" ht="15" customHeight="1">
      <c r="A760" s="156">
        <v>754</v>
      </c>
      <c r="B760" s="146" t="s">
        <v>953</v>
      </c>
      <c r="C760" s="146" t="s">
        <v>1317</v>
      </c>
      <c r="D760" s="146" t="s">
        <v>1317</v>
      </c>
      <c r="E760" s="146" t="s">
        <v>1317</v>
      </c>
      <c r="F760" s="146" t="s">
        <v>1317</v>
      </c>
      <c r="G760" s="146" t="s">
        <v>1317</v>
      </c>
      <c r="H760" s="146" t="s">
        <v>1317</v>
      </c>
      <c r="I760" s="146">
        <v>37.254880675307994</v>
      </c>
      <c r="J760" s="146" t="s">
        <v>1317</v>
      </c>
      <c r="K760" s="146">
        <v>6.8082246654030003</v>
      </c>
      <c r="L760" s="146">
        <v>8.7320224857529993</v>
      </c>
      <c r="M760" s="146">
        <v>2.8534648656890003</v>
      </c>
      <c r="N760" s="146" t="s">
        <v>1317</v>
      </c>
      <c r="O760" s="146" t="s">
        <v>1317</v>
      </c>
      <c r="P760" s="146" t="s">
        <v>1317</v>
      </c>
      <c r="Q760" s="146">
        <v>35.329660497841999</v>
      </c>
      <c r="R760" s="146" t="s">
        <v>1317</v>
      </c>
      <c r="S760" s="146">
        <v>90.978253189995002</v>
      </c>
    </row>
    <row r="761" spans="1:19" s="7" customFormat="1" ht="15" customHeight="1">
      <c r="A761" s="155">
        <v>755</v>
      </c>
      <c r="B761" s="127" t="s">
        <v>837</v>
      </c>
      <c r="C761" s="127" t="s">
        <v>1317</v>
      </c>
      <c r="D761" s="127" t="s">
        <v>1317</v>
      </c>
      <c r="E761" s="127" t="s">
        <v>1317</v>
      </c>
      <c r="F761" s="127" t="s">
        <v>1317</v>
      </c>
      <c r="G761" s="127" t="s">
        <v>1317</v>
      </c>
      <c r="H761" s="127" t="s">
        <v>1317</v>
      </c>
      <c r="I761" s="127">
        <v>1.1137766650500001</v>
      </c>
      <c r="J761" s="127" t="s">
        <v>1317</v>
      </c>
      <c r="K761" s="127">
        <v>8.8249342800520001</v>
      </c>
      <c r="L761" s="127">
        <v>9.0628095158600015</v>
      </c>
      <c r="M761" s="127">
        <v>6.3469857208639997</v>
      </c>
      <c r="N761" s="127" t="s">
        <v>1317</v>
      </c>
      <c r="O761" s="127" t="s">
        <v>1317</v>
      </c>
      <c r="P761" s="127" t="s">
        <v>1317</v>
      </c>
      <c r="Q761" s="127">
        <v>65.578330528171008</v>
      </c>
      <c r="R761" s="127" t="s">
        <v>1317</v>
      </c>
      <c r="S761" s="127">
        <v>90.926836709997019</v>
      </c>
    </row>
    <row r="762" spans="1:19" s="7" customFormat="1" ht="15" customHeight="1">
      <c r="A762" s="156">
        <v>756</v>
      </c>
      <c r="B762" s="146" t="s">
        <v>894</v>
      </c>
      <c r="C762" s="146" t="s">
        <v>1317</v>
      </c>
      <c r="D762" s="146" t="s">
        <v>1317</v>
      </c>
      <c r="E762" s="146" t="s">
        <v>1317</v>
      </c>
      <c r="F762" s="146" t="s">
        <v>1317</v>
      </c>
      <c r="G762" s="146" t="s">
        <v>1317</v>
      </c>
      <c r="H762" s="146" t="s">
        <v>1317</v>
      </c>
      <c r="I762" s="146">
        <v>17.471173789999998</v>
      </c>
      <c r="J762" s="146">
        <v>1.6045219399999999</v>
      </c>
      <c r="K762" s="146" t="s">
        <v>1317</v>
      </c>
      <c r="L762" s="146">
        <v>0.30090397999999996</v>
      </c>
      <c r="M762" s="146">
        <v>3.7451861200000001</v>
      </c>
      <c r="N762" s="146">
        <v>1.8022074800000001</v>
      </c>
      <c r="O762" s="146" t="s">
        <v>1317</v>
      </c>
      <c r="P762" s="146" t="s">
        <v>1317</v>
      </c>
      <c r="Q762" s="146">
        <v>65.525698939999998</v>
      </c>
      <c r="R762" s="146" t="s">
        <v>1317</v>
      </c>
      <c r="S762" s="146">
        <v>90.449692249999998</v>
      </c>
    </row>
    <row r="763" spans="1:19" s="7" customFormat="1" ht="15" customHeight="1">
      <c r="A763" s="155">
        <v>757</v>
      </c>
      <c r="B763" s="127" t="s">
        <v>405</v>
      </c>
      <c r="C763" s="127" t="s">
        <v>1317</v>
      </c>
      <c r="D763" s="127" t="s">
        <v>1317</v>
      </c>
      <c r="E763" s="127" t="s">
        <v>1317</v>
      </c>
      <c r="F763" s="127" t="s">
        <v>1317</v>
      </c>
      <c r="G763" s="127" t="s">
        <v>1317</v>
      </c>
      <c r="H763" s="127" t="s">
        <v>1317</v>
      </c>
      <c r="I763" s="127" t="s">
        <v>1317</v>
      </c>
      <c r="J763" s="127" t="s">
        <v>1317</v>
      </c>
      <c r="K763" s="127">
        <v>0.17993781315999999</v>
      </c>
      <c r="L763" s="127" t="s">
        <v>1317</v>
      </c>
      <c r="M763" s="127" t="s">
        <v>1317</v>
      </c>
      <c r="N763" s="127">
        <v>35.16928092501</v>
      </c>
      <c r="O763" s="127" t="s">
        <v>1317</v>
      </c>
      <c r="P763" s="127">
        <v>44.846440243330001</v>
      </c>
      <c r="Q763" s="127" t="s">
        <v>1317</v>
      </c>
      <c r="R763" s="127">
        <v>9.2679954584999997</v>
      </c>
      <c r="S763" s="127">
        <v>89.463654439999999</v>
      </c>
    </row>
    <row r="764" spans="1:19" s="7" customFormat="1" ht="15" customHeight="1">
      <c r="A764" s="156">
        <v>758</v>
      </c>
      <c r="B764" s="146" t="s">
        <v>549</v>
      </c>
      <c r="C764" s="146" t="s">
        <v>1317</v>
      </c>
      <c r="D764" s="146" t="s">
        <v>1317</v>
      </c>
      <c r="E764" s="146" t="s">
        <v>1317</v>
      </c>
      <c r="F764" s="146" t="s">
        <v>1317</v>
      </c>
      <c r="G764" s="146" t="s">
        <v>1317</v>
      </c>
      <c r="H764" s="146" t="s">
        <v>1317</v>
      </c>
      <c r="I764" s="146">
        <v>5.12736489</v>
      </c>
      <c r="J764" s="146" t="s">
        <v>1317</v>
      </c>
      <c r="K764" s="146">
        <v>10.407062432127001</v>
      </c>
      <c r="L764" s="146">
        <v>1.46582302</v>
      </c>
      <c r="M764" s="146">
        <v>1.5380375900000001</v>
      </c>
      <c r="N764" s="146">
        <v>58.646437909999996</v>
      </c>
      <c r="O764" s="146" t="s">
        <v>1317</v>
      </c>
      <c r="P764" s="146" t="s">
        <v>1317</v>
      </c>
      <c r="Q764" s="146">
        <v>12.229454987872002</v>
      </c>
      <c r="R764" s="146" t="s">
        <v>1317</v>
      </c>
      <c r="S764" s="146">
        <v>89.414180829998998</v>
      </c>
    </row>
    <row r="765" spans="1:19" s="7" customFormat="1" ht="15" customHeight="1">
      <c r="A765" s="155">
        <v>759</v>
      </c>
      <c r="B765" s="127" t="s">
        <v>845</v>
      </c>
      <c r="C765" s="127" t="s">
        <v>1317</v>
      </c>
      <c r="D765" s="127" t="s">
        <v>1317</v>
      </c>
      <c r="E765" s="127" t="s">
        <v>1317</v>
      </c>
      <c r="F765" s="127" t="s">
        <v>1317</v>
      </c>
      <c r="G765" s="127" t="s">
        <v>1317</v>
      </c>
      <c r="H765" s="127" t="s">
        <v>1317</v>
      </c>
      <c r="I765" s="127" t="s">
        <v>1317</v>
      </c>
      <c r="J765" s="127" t="s">
        <v>1317</v>
      </c>
      <c r="K765" s="127">
        <v>2.98589289885</v>
      </c>
      <c r="L765" s="127" t="s">
        <v>1317</v>
      </c>
      <c r="M765" s="127" t="s">
        <v>1317</v>
      </c>
      <c r="N765" s="127">
        <v>86.401175301149991</v>
      </c>
      <c r="O765" s="127" t="s">
        <v>1317</v>
      </c>
      <c r="P765" s="127" t="s">
        <v>1317</v>
      </c>
      <c r="Q765" s="127" t="s">
        <v>1317</v>
      </c>
      <c r="R765" s="127" t="s">
        <v>1317</v>
      </c>
      <c r="S765" s="127">
        <v>89.387068199999987</v>
      </c>
    </row>
    <row r="766" spans="1:19" s="7" customFormat="1" ht="15" customHeight="1">
      <c r="A766" s="156">
        <v>760</v>
      </c>
      <c r="B766" s="146" t="s">
        <v>726</v>
      </c>
      <c r="C766" s="146" t="s">
        <v>1317</v>
      </c>
      <c r="D766" s="146" t="s">
        <v>1317</v>
      </c>
      <c r="E766" s="146" t="s">
        <v>1317</v>
      </c>
      <c r="F766" s="146" t="s">
        <v>1317</v>
      </c>
      <c r="G766" s="146">
        <v>11.108823340000001</v>
      </c>
      <c r="H766" s="146" t="s">
        <v>1317</v>
      </c>
      <c r="I766" s="146">
        <v>65.15988836999999</v>
      </c>
      <c r="J766" s="146" t="s">
        <v>1317</v>
      </c>
      <c r="K766" s="146" t="s">
        <v>1317</v>
      </c>
      <c r="L766" s="146" t="s">
        <v>1317</v>
      </c>
      <c r="M766" s="146" t="s">
        <v>1317</v>
      </c>
      <c r="N766" s="146">
        <v>11.646328619999998</v>
      </c>
      <c r="O766" s="146" t="s">
        <v>1317</v>
      </c>
      <c r="P766" s="146" t="s">
        <v>1317</v>
      </c>
      <c r="Q766" s="146" t="s">
        <v>1317</v>
      </c>
      <c r="R766" s="146" t="s">
        <v>1317</v>
      </c>
      <c r="S766" s="146">
        <v>87.915040329999982</v>
      </c>
    </row>
    <row r="767" spans="1:19" s="7" customFormat="1" ht="15" customHeight="1">
      <c r="A767" s="155">
        <v>761</v>
      </c>
      <c r="B767" s="127" t="s">
        <v>819</v>
      </c>
      <c r="C767" s="127" t="s">
        <v>1317</v>
      </c>
      <c r="D767" s="127" t="s">
        <v>1317</v>
      </c>
      <c r="E767" s="127" t="s">
        <v>1317</v>
      </c>
      <c r="F767" s="127" t="s">
        <v>1317</v>
      </c>
      <c r="G767" s="127" t="s">
        <v>1317</v>
      </c>
      <c r="H767" s="127" t="s">
        <v>1317</v>
      </c>
      <c r="I767" s="127" t="s">
        <v>1317</v>
      </c>
      <c r="J767" s="127" t="s">
        <v>1317</v>
      </c>
      <c r="K767" s="127">
        <v>2.3380537966800001</v>
      </c>
      <c r="L767" s="127" t="s">
        <v>1317</v>
      </c>
      <c r="M767" s="127">
        <v>12.71339214398</v>
      </c>
      <c r="N767" s="127">
        <v>9.0228654912030013</v>
      </c>
      <c r="O767" s="127" t="s">
        <v>1317</v>
      </c>
      <c r="P767" s="127" t="s">
        <v>1317</v>
      </c>
      <c r="Q767" s="127">
        <v>63.816904948135004</v>
      </c>
      <c r="R767" s="127" t="s">
        <v>1317</v>
      </c>
      <c r="S767" s="127">
        <v>87.891216379998014</v>
      </c>
    </row>
    <row r="768" spans="1:19" s="7" customFormat="1" ht="15" customHeight="1">
      <c r="A768" s="156">
        <v>762</v>
      </c>
      <c r="B768" s="146" t="s">
        <v>213</v>
      </c>
      <c r="C768" s="146" t="s">
        <v>1317</v>
      </c>
      <c r="D768" s="146" t="s">
        <v>1317</v>
      </c>
      <c r="E768" s="146" t="s">
        <v>1317</v>
      </c>
      <c r="F768" s="146" t="s">
        <v>1317</v>
      </c>
      <c r="G768" s="146" t="s">
        <v>1317</v>
      </c>
      <c r="H768" s="146" t="s">
        <v>1317</v>
      </c>
      <c r="I768" s="146">
        <v>0.20744666153999999</v>
      </c>
      <c r="J768" s="146" t="s">
        <v>1317</v>
      </c>
      <c r="K768" s="146">
        <v>5.328767241E-2</v>
      </c>
      <c r="L768" s="146" t="s">
        <v>1317</v>
      </c>
      <c r="M768" s="146" t="s">
        <v>1317</v>
      </c>
      <c r="N768" s="146">
        <v>87.601381666050003</v>
      </c>
      <c r="O768" s="146" t="s">
        <v>1317</v>
      </c>
      <c r="P768" s="146" t="s">
        <v>1317</v>
      </c>
      <c r="Q768" s="146" t="s">
        <v>1317</v>
      </c>
      <c r="R768" s="146" t="s">
        <v>1317</v>
      </c>
      <c r="S768" s="146">
        <v>87.862116</v>
      </c>
    </row>
    <row r="769" spans="1:19" s="7" customFormat="1" ht="15" customHeight="1">
      <c r="A769" s="155">
        <v>763</v>
      </c>
      <c r="B769" s="127" t="s">
        <v>1383</v>
      </c>
      <c r="C769" s="127" t="s">
        <v>1317</v>
      </c>
      <c r="D769" s="127" t="s">
        <v>1317</v>
      </c>
      <c r="E769" s="127" t="s">
        <v>1317</v>
      </c>
      <c r="F769" s="127" t="s">
        <v>1317</v>
      </c>
      <c r="G769" s="127" t="s">
        <v>1317</v>
      </c>
      <c r="H769" s="127" t="s">
        <v>1317</v>
      </c>
      <c r="I769" s="127" t="s">
        <v>1317</v>
      </c>
      <c r="J769" s="127" t="s">
        <v>1317</v>
      </c>
      <c r="K769" s="127">
        <v>83.988552400000003</v>
      </c>
      <c r="L769" s="127" t="s">
        <v>1317</v>
      </c>
      <c r="M769" s="127" t="s">
        <v>1317</v>
      </c>
      <c r="N769" s="127" t="s">
        <v>1317</v>
      </c>
      <c r="O769" s="127" t="s">
        <v>1317</v>
      </c>
      <c r="P769" s="127" t="s">
        <v>1317</v>
      </c>
      <c r="Q769" s="127">
        <v>2.71853232</v>
      </c>
      <c r="R769" s="127" t="s">
        <v>1317</v>
      </c>
      <c r="S769" s="127">
        <v>86.707084719999997</v>
      </c>
    </row>
    <row r="770" spans="1:19" s="7" customFormat="1" ht="15" customHeight="1">
      <c r="A770" s="156">
        <v>764</v>
      </c>
      <c r="B770" s="146" t="s">
        <v>1065</v>
      </c>
      <c r="C770" s="146" t="s">
        <v>1317</v>
      </c>
      <c r="D770" s="146" t="s">
        <v>1317</v>
      </c>
      <c r="E770" s="146" t="s">
        <v>1317</v>
      </c>
      <c r="F770" s="146" t="s">
        <v>1317</v>
      </c>
      <c r="G770" s="146" t="s">
        <v>1317</v>
      </c>
      <c r="H770" s="146" t="s">
        <v>1317</v>
      </c>
      <c r="I770" s="146">
        <v>12.087002217177</v>
      </c>
      <c r="J770" s="146">
        <v>4.3993643899999997</v>
      </c>
      <c r="K770" s="146">
        <v>6.6543962835229999</v>
      </c>
      <c r="L770" s="146">
        <v>1.4287569899999999</v>
      </c>
      <c r="M770" s="146">
        <v>17.099450430000001</v>
      </c>
      <c r="N770" s="146" t="s">
        <v>1317</v>
      </c>
      <c r="O770" s="146">
        <v>30.646904069299001</v>
      </c>
      <c r="P770" s="146">
        <v>1.26726055</v>
      </c>
      <c r="Q770" s="146">
        <v>12.548266549999001</v>
      </c>
      <c r="R770" s="146" t="s">
        <v>1317</v>
      </c>
      <c r="S770" s="146">
        <v>86.131401479998004</v>
      </c>
    </row>
    <row r="771" spans="1:19" s="7" customFormat="1" ht="15" customHeight="1">
      <c r="A771" s="155">
        <v>765</v>
      </c>
      <c r="B771" s="127" t="s">
        <v>1220</v>
      </c>
      <c r="C771" s="127" t="s">
        <v>1317</v>
      </c>
      <c r="D771" s="127" t="s">
        <v>1317</v>
      </c>
      <c r="E771" s="127" t="s">
        <v>1317</v>
      </c>
      <c r="F771" s="127" t="s">
        <v>1317</v>
      </c>
      <c r="G771" s="127" t="s">
        <v>1317</v>
      </c>
      <c r="H771" s="127" t="s">
        <v>1317</v>
      </c>
      <c r="I771" s="127">
        <v>5.2252008935080001</v>
      </c>
      <c r="J771" s="127" t="s">
        <v>1317</v>
      </c>
      <c r="K771" s="127">
        <v>76.048257904080998</v>
      </c>
      <c r="L771" s="127" t="s">
        <v>1317</v>
      </c>
      <c r="M771" s="127" t="s">
        <v>1317</v>
      </c>
      <c r="N771" s="127" t="s">
        <v>1317</v>
      </c>
      <c r="O771" s="127" t="s">
        <v>1317</v>
      </c>
      <c r="P771" s="127">
        <v>0.106288829259</v>
      </c>
      <c r="Q771" s="127">
        <v>3.987930907919</v>
      </c>
      <c r="R771" s="127">
        <v>4.723404523E-2</v>
      </c>
      <c r="S771" s="127">
        <v>85.414912579996994</v>
      </c>
    </row>
    <row r="772" spans="1:19" s="7" customFormat="1" ht="15" customHeight="1">
      <c r="A772" s="156">
        <v>766</v>
      </c>
      <c r="B772" s="146" t="s">
        <v>1182</v>
      </c>
      <c r="C772" s="146" t="s">
        <v>1317</v>
      </c>
      <c r="D772" s="146" t="s">
        <v>1317</v>
      </c>
      <c r="E772" s="146" t="s">
        <v>1317</v>
      </c>
      <c r="F772" s="146" t="s">
        <v>1317</v>
      </c>
      <c r="G772" s="146">
        <v>2.4730794300000003</v>
      </c>
      <c r="H772" s="146" t="s">
        <v>1317</v>
      </c>
      <c r="I772" s="146" t="s">
        <v>1317</v>
      </c>
      <c r="J772" s="146" t="s">
        <v>1317</v>
      </c>
      <c r="K772" s="146">
        <v>58.237432114581999</v>
      </c>
      <c r="L772" s="146">
        <v>0.23509999134099999</v>
      </c>
      <c r="M772" s="146">
        <v>6.1272509123620003</v>
      </c>
      <c r="N772" s="146">
        <v>12.531149710665</v>
      </c>
      <c r="O772" s="146" t="s">
        <v>1317</v>
      </c>
      <c r="P772" s="146" t="s">
        <v>1317</v>
      </c>
      <c r="Q772" s="146">
        <v>1.576520861046</v>
      </c>
      <c r="R772" s="146">
        <v>2.7346026000000001</v>
      </c>
      <c r="S772" s="146">
        <v>83.915135619996008</v>
      </c>
    </row>
    <row r="773" spans="1:19" s="7" customFormat="1" ht="15" customHeight="1">
      <c r="A773" s="155">
        <v>767</v>
      </c>
      <c r="B773" s="127" t="s">
        <v>52</v>
      </c>
      <c r="C773" s="127" t="s">
        <v>1317</v>
      </c>
      <c r="D773" s="127" t="s">
        <v>1317</v>
      </c>
      <c r="E773" s="127" t="s">
        <v>1317</v>
      </c>
      <c r="F773" s="127" t="s">
        <v>1317</v>
      </c>
      <c r="G773" s="127" t="s">
        <v>1317</v>
      </c>
      <c r="H773" s="127" t="s">
        <v>1317</v>
      </c>
      <c r="I773" s="127" t="s">
        <v>1317</v>
      </c>
      <c r="J773" s="127" t="s">
        <v>1317</v>
      </c>
      <c r="K773" s="127" t="s">
        <v>1317</v>
      </c>
      <c r="L773" s="127" t="s">
        <v>1317</v>
      </c>
      <c r="M773" s="127" t="s">
        <v>1317</v>
      </c>
      <c r="N773" s="127">
        <v>82.503261769999995</v>
      </c>
      <c r="O773" s="127" t="s">
        <v>1317</v>
      </c>
      <c r="P773" s="127" t="s">
        <v>1317</v>
      </c>
      <c r="Q773" s="127" t="s">
        <v>1317</v>
      </c>
      <c r="R773" s="127" t="s">
        <v>1317</v>
      </c>
      <c r="S773" s="127">
        <v>82.503261769999995</v>
      </c>
    </row>
    <row r="774" spans="1:19" s="7" customFormat="1" ht="15" customHeight="1">
      <c r="A774" s="156">
        <v>768</v>
      </c>
      <c r="B774" s="146" t="s">
        <v>1214</v>
      </c>
      <c r="C774" s="146" t="s">
        <v>1317</v>
      </c>
      <c r="D774" s="146" t="s">
        <v>1317</v>
      </c>
      <c r="E774" s="146" t="s">
        <v>1317</v>
      </c>
      <c r="F774" s="146" t="s">
        <v>1317</v>
      </c>
      <c r="G774" s="146" t="s">
        <v>1317</v>
      </c>
      <c r="H774" s="146" t="s">
        <v>1317</v>
      </c>
      <c r="I774" s="146" t="s">
        <v>1317</v>
      </c>
      <c r="J774" s="146" t="s">
        <v>1317</v>
      </c>
      <c r="K774" s="146" t="s">
        <v>1317</v>
      </c>
      <c r="L774" s="146" t="s">
        <v>1317</v>
      </c>
      <c r="M774" s="146" t="s">
        <v>1317</v>
      </c>
      <c r="N774" s="146">
        <v>82.266211260000006</v>
      </c>
      <c r="O774" s="146" t="s">
        <v>1317</v>
      </c>
      <c r="P774" s="146" t="s">
        <v>1317</v>
      </c>
      <c r="Q774" s="146" t="s">
        <v>1317</v>
      </c>
      <c r="R774" s="146" t="s">
        <v>1317</v>
      </c>
      <c r="S774" s="146">
        <v>82.266211260000006</v>
      </c>
    </row>
    <row r="775" spans="1:19" s="7" customFormat="1" ht="15" customHeight="1">
      <c r="A775" s="155">
        <v>769</v>
      </c>
      <c r="B775" s="127" t="s">
        <v>678</v>
      </c>
      <c r="C775" s="127" t="s">
        <v>1317</v>
      </c>
      <c r="D775" s="127" t="s">
        <v>1317</v>
      </c>
      <c r="E775" s="127" t="s">
        <v>1317</v>
      </c>
      <c r="F775" s="127" t="s">
        <v>1317</v>
      </c>
      <c r="G775" s="127">
        <v>47.202722469999998</v>
      </c>
      <c r="H775" s="127" t="s">
        <v>1317</v>
      </c>
      <c r="I775" s="127" t="s">
        <v>1317</v>
      </c>
      <c r="J775" s="127" t="s">
        <v>1317</v>
      </c>
      <c r="K775" s="127" t="s">
        <v>1317</v>
      </c>
      <c r="L775" s="127" t="s">
        <v>1317</v>
      </c>
      <c r="M775" s="127" t="s">
        <v>1317</v>
      </c>
      <c r="N775" s="127" t="s">
        <v>1317</v>
      </c>
      <c r="O775" s="127" t="s">
        <v>1317</v>
      </c>
      <c r="P775" s="127">
        <v>34.736442709999999</v>
      </c>
      <c r="Q775" s="127" t="s">
        <v>1317</v>
      </c>
      <c r="R775" s="127" t="s">
        <v>1317</v>
      </c>
      <c r="S775" s="127">
        <v>81.939165180000003</v>
      </c>
    </row>
    <row r="776" spans="1:19" s="7" customFormat="1" ht="15" customHeight="1">
      <c r="A776" s="156">
        <v>770</v>
      </c>
      <c r="B776" s="146" t="s">
        <v>990</v>
      </c>
      <c r="C776" s="146" t="s">
        <v>1317</v>
      </c>
      <c r="D776" s="146">
        <v>2.956733415195</v>
      </c>
      <c r="E776" s="146">
        <v>9.2810091687930001</v>
      </c>
      <c r="F776" s="146" t="s">
        <v>1317</v>
      </c>
      <c r="G776" s="146">
        <v>62.183957147961998</v>
      </c>
      <c r="H776" s="146" t="s">
        <v>1317</v>
      </c>
      <c r="I776" s="146">
        <v>7.93919928E-4</v>
      </c>
      <c r="J776" s="146">
        <v>2.4885997699999998E-4</v>
      </c>
      <c r="K776" s="146">
        <v>2.3156277925999998E-2</v>
      </c>
      <c r="L776" s="146" t="s">
        <v>1317</v>
      </c>
      <c r="M776" s="146">
        <v>0.11764572946299999</v>
      </c>
      <c r="N776" s="146">
        <v>0.67043177995600001</v>
      </c>
      <c r="O776" s="146" t="s">
        <v>1317</v>
      </c>
      <c r="P776" s="146" t="s">
        <v>1317</v>
      </c>
      <c r="Q776" s="146">
        <v>5.9089363807960007</v>
      </c>
      <c r="R776" s="146" t="s">
        <v>1317</v>
      </c>
      <c r="S776" s="146">
        <v>81.14291267999603</v>
      </c>
    </row>
    <row r="777" spans="1:19" s="7" customFormat="1" ht="15" customHeight="1">
      <c r="A777" s="155">
        <v>771</v>
      </c>
      <c r="B777" s="127" t="s">
        <v>166</v>
      </c>
      <c r="C777" s="127">
        <v>4.9237245300000003</v>
      </c>
      <c r="D777" s="127" t="s">
        <v>1317</v>
      </c>
      <c r="E777" s="127" t="s">
        <v>1317</v>
      </c>
      <c r="F777" s="127" t="s">
        <v>1317</v>
      </c>
      <c r="G777" s="127" t="s">
        <v>1317</v>
      </c>
      <c r="H777" s="127" t="s">
        <v>1317</v>
      </c>
      <c r="I777" s="127">
        <v>45.794562399999997</v>
      </c>
      <c r="J777" s="127">
        <v>0.70043903000000007</v>
      </c>
      <c r="K777" s="127" t="s">
        <v>1317</v>
      </c>
      <c r="L777" s="127" t="s">
        <v>1317</v>
      </c>
      <c r="M777" s="127" t="s">
        <v>1317</v>
      </c>
      <c r="N777" s="127" t="s">
        <v>1317</v>
      </c>
      <c r="O777" s="127" t="s">
        <v>1317</v>
      </c>
      <c r="P777" s="127" t="s">
        <v>1317</v>
      </c>
      <c r="Q777" s="127" t="s">
        <v>1317</v>
      </c>
      <c r="R777" s="127">
        <v>29.54234696</v>
      </c>
      <c r="S777" s="127">
        <v>80.961072919999992</v>
      </c>
    </row>
    <row r="778" spans="1:19" s="7" customFormat="1" ht="15" customHeight="1">
      <c r="A778" s="156">
        <v>772</v>
      </c>
      <c r="B778" s="146" t="s">
        <v>1180</v>
      </c>
      <c r="C778" s="146" t="s">
        <v>1317</v>
      </c>
      <c r="D778" s="146" t="s">
        <v>1317</v>
      </c>
      <c r="E778" s="146" t="s">
        <v>1317</v>
      </c>
      <c r="F778" s="146" t="s">
        <v>1317</v>
      </c>
      <c r="G778" s="146" t="s">
        <v>1317</v>
      </c>
      <c r="H778" s="146" t="s">
        <v>1317</v>
      </c>
      <c r="I778" s="146">
        <v>39.402665409999997</v>
      </c>
      <c r="J778" s="146">
        <v>4.3995084699999998</v>
      </c>
      <c r="K778" s="146">
        <v>1.0231132599999999</v>
      </c>
      <c r="L778" s="146">
        <v>4.7676443300000004</v>
      </c>
      <c r="M778" s="146" t="s">
        <v>1317</v>
      </c>
      <c r="N778" s="146" t="s">
        <v>1317</v>
      </c>
      <c r="O778" s="146" t="s">
        <v>1317</v>
      </c>
      <c r="P778" s="146" t="s">
        <v>1317</v>
      </c>
      <c r="Q778" s="146" t="s">
        <v>1317</v>
      </c>
      <c r="R778" s="146">
        <v>30.644362860000001</v>
      </c>
      <c r="S778" s="146">
        <v>80.237294329999997</v>
      </c>
    </row>
    <row r="779" spans="1:19" s="7" customFormat="1" ht="15" customHeight="1">
      <c r="A779" s="155">
        <v>773</v>
      </c>
      <c r="B779" s="127" t="s">
        <v>842</v>
      </c>
      <c r="C779" s="127" t="s">
        <v>1317</v>
      </c>
      <c r="D779" s="127" t="s">
        <v>1317</v>
      </c>
      <c r="E779" s="127" t="s">
        <v>1317</v>
      </c>
      <c r="F779" s="127" t="s">
        <v>1317</v>
      </c>
      <c r="G779" s="127" t="s">
        <v>1317</v>
      </c>
      <c r="H779" s="127" t="s">
        <v>1317</v>
      </c>
      <c r="I779" s="127" t="s">
        <v>1317</v>
      </c>
      <c r="J779" s="127" t="s">
        <v>1317</v>
      </c>
      <c r="K779" s="127">
        <v>66.970219766550002</v>
      </c>
      <c r="L779" s="127" t="s">
        <v>1317</v>
      </c>
      <c r="M779" s="127" t="s">
        <v>1317</v>
      </c>
      <c r="N779" s="127">
        <v>12.335249611249999</v>
      </c>
      <c r="O779" s="127" t="s">
        <v>1317</v>
      </c>
      <c r="P779" s="127" t="s">
        <v>1317</v>
      </c>
      <c r="Q779" s="127" t="s">
        <v>1317</v>
      </c>
      <c r="R779" s="127">
        <v>0.91336577220000004</v>
      </c>
      <c r="S779" s="127">
        <v>80.21883514999999</v>
      </c>
    </row>
    <row r="780" spans="1:19" s="7" customFormat="1" ht="15" customHeight="1">
      <c r="A780" s="156">
        <v>774</v>
      </c>
      <c r="B780" s="146" t="s">
        <v>1069</v>
      </c>
      <c r="C780" s="146" t="s">
        <v>1317</v>
      </c>
      <c r="D780" s="146" t="s">
        <v>1317</v>
      </c>
      <c r="E780" s="146" t="s">
        <v>1317</v>
      </c>
      <c r="F780" s="146" t="s">
        <v>1317</v>
      </c>
      <c r="G780" s="146" t="s">
        <v>1317</v>
      </c>
      <c r="H780" s="146" t="s">
        <v>1317</v>
      </c>
      <c r="I780" s="146">
        <v>7.9884440206759999</v>
      </c>
      <c r="J780" s="146" t="s">
        <v>1317</v>
      </c>
      <c r="K780" s="146">
        <v>1.3004919699999999</v>
      </c>
      <c r="L780" s="146">
        <v>1.1693250000000001E-2</v>
      </c>
      <c r="M780" s="146">
        <v>1.176581E-2</v>
      </c>
      <c r="N780" s="146">
        <v>70.507038759322995</v>
      </c>
      <c r="O780" s="146" t="s">
        <v>1317</v>
      </c>
      <c r="P780" s="146" t="s">
        <v>1317</v>
      </c>
      <c r="Q780" s="146" t="s">
        <v>1317</v>
      </c>
      <c r="R780" s="146" t="s">
        <v>1317</v>
      </c>
      <c r="S780" s="146">
        <v>79.819433809998998</v>
      </c>
    </row>
    <row r="781" spans="1:19" s="7" customFormat="1" ht="15" customHeight="1">
      <c r="A781" s="155">
        <v>775</v>
      </c>
      <c r="B781" s="127" t="s">
        <v>1150</v>
      </c>
      <c r="C781" s="127" t="s">
        <v>1317</v>
      </c>
      <c r="D781" s="127" t="s">
        <v>1317</v>
      </c>
      <c r="E781" s="127" t="s">
        <v>1317</v>
      </c>
      <c r="F781" s="127" t="s">
        <v>1317</v>
      </c>
      <c r="G781" s="127" t="s">
        <v>1317</v>
      </c>
      <c r="H781" s="127" t="s">
        <v>1317</v>
      </c>
      <c r="I781" s="127">
        <v>5.37809779</v>
      </c>
      <c r="J781" s="127" t="s">
        <v>1317</v>
      </c>
      <c r="K781" s="127" t="s">
        <v>1317</v>
      </c>
      <c r="L781" s="127" t="s">
        <v>1317</v>
      </c>
      <c r="M781" s="127" t="s">
        <v>1317</v>
      </c>
      <c r="N781" s="127" t="s">
        <v>1317</v>
      </c>
      <c r="O781" s="127" t="s">
        <v>1317</v>
      </c>
      <c r="P781" s="127" t="s">
        <v>1317</v>
      </c>
      <c r="Q781" s="127">
        <v>73.97958659999999</v>
      </c>
      <c r="R781" s="127" t="s">
        <v>1317</v>
      </c>
      <c r="S781" s="127">
        <v>79.357684389999989</v>
      </c>
    </row>
    <row r="782" spans="1:19" s="7" customFormat="1" ht="15" customHeight="1">
      <c r="A782" s="156">
        <v>776</v>
      </c>
      <c r="B782" s="146" t="s">
        <v>967</v>
      </c>
      <c r="C782" s="146" t="s">
        <v>1317</v>
      </c>
      <c r="D782" s="146" t="s">
        <v>1317</v>
      </c>
      <c r="E782" s="146" t="s">
        <v>1317</v>
      </c>
      <c r="F782" s="146" t="s">
        <v>1317</v>
      </c>
      <c r="G782" s="146" t="s">
        <v>1317</v>
      </c>
      <c r="H782" s="146" t="s">
        <v>1317</v>
      </c>
      <c r="I782" s="146" t="s">
        <v>1317</v>
      </c>
      <c r="J782" s="146" t="s">
        <v>1317</v>
      </c>
      <c r="K782" s="146" t="s">
        <v>1317</v>
      </c>
      <c r="L782" s="146" t="s">
        <v>1317</v>
      </c>
      <c r="M782" s="146" t="s">
        <v>1317</v>
      </c>
      <c r="N782" s="146" t="s">
        <v>1317</v>
      </c>
      <c r="O782" s="146" t="s">
        <v>1317</v>
      </c>
      <c r="P782" s="146" t="s">
        <v>1317</v>
      </c>
      <c r="Q782" s="146">
        <v>65.503135499999999</v>
      </c>
      <c r="R782" s="146">
        <v>13.61468618</v>
      </c>
      <c r="S782" s="146">
        <v>79.117821679999992</v>
      </c>
    </row>
    <row r="783" spans="1:19" s="7" customFormat="1" ht="15" customHeight="1">
      <c r="A783" s="155">
        <v>777</v>
      </c>
      <c r="B783" s="127" t="s">
        <v>130</v>
      </c>
      <c r="C783" s="127">
        <v>5.5072700601500006</v>
      </c>
      <c r="D783" s="127" t="s">
        <v>1317</v>
      </c>
      <c r="E783" s="127">
        <v>44.890140490293007</v>
      </c>
      <c r="F783" s="127" t="s">
        <v>1317</v>
      </c>
      <c r="G783" s="127" t="s">
        <v>1317</v>
      </c>
      <c r="H783" s="127" t="s">
        <v>1317</v>
      </c>
      <c r="I783" s="127" t="s">
        <v>1317</v>
      </c>
      <c r="J783" s="127" t="s">
        <v>1317</v>
      </c>
      <c r="K783" s="127" t="s">
        <v>1317</v>
      </c>
      <c r="L783" s="127" t="s">
        <v>1317</v>
      </c>
      <c r="M783" s="127">
        <v>28.342220309555003</v>
      </c>
      <c r="N783" s="127" t="s">
        <v>1317</v>
      </c>
      <c r="O783" s="127" t="s">
        <v>1317</v>
      </c>
      <c r="P783" s="127" t="s">
        <v>1317</v>
      </c>
      <c r="Q783" s="127" t="s">
        <v>1317</v>
      </c>
      <c r="R783" s="127" t="s">
        <v>1317</v>
      </c>
      <c r="S783" s="127">
        <v>78.739630859998016</v>
      </c>
    </row>
    <row r="784" spans="1:19" s="7" customFormat="1" ht="15" customHeight="1">
      <c r="A784" s="156">
        <v>778</v>
      </c>
      <c r="B784" s="146" t="s">
        <v>1390</v>
      </c>
      <c r="C784" s="146" t="s">
        <v>1317</v>
      </c>
      <c r="D784" s="146" t="s">
        <v>1317</v>
      </c>
      <c r="E784" s="146" t="s">
        <v>1317</v>
      </c>
      <c r="F784" s="146" t="s">
        <v>1317</v>
      </c>
      <c r="G784" s="146" t="s">
        <v>1317</v>
      </c>
      <c r="H784" s="146" t="s">
        <v>1317</v>
      </c>
      <c r="I784" s="146">
        <v>41.539969543898003</v>
      </c>
      <c r="J784" s="146" t="s">
        <v>1317</v>
      </c>
      <c r="K784" s="146">
        <v>2.2334308609179998</v>
      </c>
      <c r="L784" s="146">
        <v>2.0914339514739999</v>
      </c>
      <c r="M784" s="146" t="s">
        <v>1317</v>
      </c>
      <c r="N784" s="146">
        <v>26.222936755252999</v>
      </c>
      <c r="O784" s="146" t="s">
        <v>1317</v>
      </c>
      <c r="P784" s="146" t="s">
        <v>1317</v>
      </c>
      <c r="Q784" s="146">
        <v>6.3221389084539998</v>
      </c>
      <c r="R784" s="146" t="s">
        <v>1317</v>
      </c>
      <c r="S784" s="146">
        <v>78.409910019997</v>
      </c>
    </row>
    <row r="785" spans="1:19" s="7" customFormat="1" ht="15" customHeight="1">
      <c r="A785" s="155">
        <v>779</v>
      </c>
      <c r="B785" s="127" t="s">
        <v>517</v>
      </c>
      <c r="C785" s="127" t="s">
        <v>1317</v>
      </c>
      <c r="D785" s="127" t="s">
        <v>1317</v>
      </c>
      <c r="E785" s="127">
        <v>21.191151151090999</v>
      </c>
      <c r="F785" s="127" t="s">
        <v>1317</v>
      </c>
      <c r="G785" s="127" t="s">
        <v>1317</v>
      </c>
      <c r="H785" s="127" t="s">
        <v>1317</v>
      </c>
      <c r="I785" s="127">
        <v>4.1234470239830001</v>
      </c>
      <c r="J785" s="127">
        <v>0.90354450907999995</v>
      </c>
      <c r="K785" s="127">
        <v>16.105203444826</v>
      </c>
      <c r="L785" s="127">
        <v>9.2626041831390005</v>
      </c>
      <c r="M785" s="127">
        <v>25.512719625836997</v>
      </c>
      <c r="N785" s="127">
        <v>0.40577647204099998</v>
      </c>
      <c r="O785" s="127" t="s">
        <v>1317</v>
      </c>
      <c r="P785" s="127" t="s">
        <v>1317</v>
      </c>
      <c r="Q785" s="127" t="s">
        <v>1317</v>
      </c>
      <c r="R785" s="127" t="s">
        <v>1317</v>
      </c>
      <c r="S785" s="127">
        <v>77.504446409996987</v>
      </c>
    </row>
    <row r="786" spans="1:19" s="7" customFormat="1" ht="15" customHeight="1">
      <c r="A786" s="156">
        <v>780</v>
      </c>
      <c r="B786" s="146" t="s">
        <v>773</v>
      </c>
      <c r="C786" s="146" t="s">
        <v>1317</v>
      </c>
      <c r="D786" s="146" t="s">
        <v>1317</v>
      </c>
      <c r="E786" s="146" t="s">
        <v>1317</v>
      </c>
      <c r="F786" s="146" t="s">
        <v>1317</v>
      </c>
      <c r="G786" s="146">
        <v>11.368884080000001</v>
      </c>
      <c r="H786" s="146" t="s">
        <v>1317</v>
      </c>
      <c r="I786" s="146" t="s">
        <v>1317</v>
      </c>
      <c r="J786" s="146" t="s">
        <v>1317</v>
      </c>
      <c r="K786" s="146" t="s">
        <v>1317</v>
      </c>
      <c r="L786" s="146" t="s">
        <v>1317</v>
      </c>
      <c r="M786" s="146" t="s">
        <v>1317</v>
      </c>
      <c r="N786" s="146">
        <v>49.111933960000002</v>
      </c>
      <c r="O786" s="146" t="s">
        <v>1317</v>
      </c>
      <c r="P786" s="146" t="s">
        <v>1317</v>
      </c>
      <c r="Q786" s="146">
        <v>17.02349916</v>
      </c>
      <c r="R786" s="146" t="s">
        <v>1317</v>
      </c>
      <c r="S786" s="146">
        <v>77.504317200000003</v>
      </c>
    </row>
    <row r="787" spans="1:19" s="7" customFormat="1" ht="15" customHeight="1">
      <c r="A787" s="155">
        <v>781</v>
      </c>
      <c r="B787" s="127" t="s">
        <v>1087</v>
      </c>
      <c r="C787" s="127" t="s">
        <v>1317</v>
      </c>
      <c r="D787" s="127" t="s">
        <v>1317</v>
      </c>
      <c r="E787" s="127" t="s">
        <v>1317</v>
      </c>
      <c r="F787" s="127" t="s">
        <v>1317</v>
      </c>
      <c r="G787" s="127" t="s">
        <v>1317</v>
      </c>
      <c r="H787" s="127" t="s">
        <v>1317</v>
      </c>
      <c r="I787" s="127" t="s">
        <v>1317</v>
      </c>
      <c r="J787" s="127">
        <v>26.225654197101001</v>
      </c>
      <c r="K787" s="127" t="s">
        <v>1317</v>
      </c>
      <c r="L787" s="127">
        <v>12.406081139117001</v>
      </c>
      <c r="M787" s="127">
        <v>29.859440319816002</v>
      </c>
      <c r="N787" s="127" t="s">
        <v>1317</v>
      </c>
      <c r="O787" s="127" t="s">
        <v>1317</v>
      </c>
      <c r="P787" s="127" t="s">
        <v>1317</v>
      </c>
      <c r="Q787" s="127">
        <v>8.585858273965</v>
      </c>
      <c r="R787" s="127" t="s">
        <v>1317</v>
      </c>
      <c r="S787" s="127">
        <v>77.077033929999004</v>
      </c>
    </row>
    <row r="788" spans="1:19" s="7" customFormat="1" ht="15" customHeight="1">
      <c r="A788" s="156">
        <v>782</v>
      </c>
      <c r="B788" s="146" t="s">
        <v>82</v>
      </c>
      <c r="C788" s="146" t="s">
        <v>1317</v>
      </c>
      <c r="D788" s="146" t="s">
        <v>1317</v>
      </c>
      <c r="E788" s="146" t="s">
        <v>1317</v>
      </c>
      <c r="F788" s="146" t="s">
        <v>1317</v>
      </c>
      <c r="G788" s="146" t="s">
        <v>1317</v>
      </c>
      <c r="H788" s="146" t="s">
        <v>1317</v>
      </c>
      <c r="I788" s="146" t="s">
        <v>1317</v>
      </c>
      <c r="J788" s="146" t="s">
        <v>1317</v>
      </c>
      <c r="K788" s="146" t="s">
        <v>1317</v>
      </c>
      <c r="L788" s="146" t="s">
        <v>1317</v>
      </c>
      <c r="M788" s="146" t="s">
        <v>1317</v>
      </c>
      <c r="N788" s="146" t="s">
        <v>1317</v>
      </c>
      <c r="O788" s="146" t="s">
        <v>1317</v>
      </c>
      <c r="P788" s="146" t="s">
        <v>1317</v>
      </c>
      <c r="Q788" s="146" t="s">
        <v>1317</v>
      </c>
      <c r="R788" s="146">
        <v>76.478984920000002</v>
      </c>
      <c r="S788" s="146">
        <v>76.478984920000002</v>
      </c>
    </row>
    <row r="789" spans="1:19" s="7" customFormat="1" ht="15" customHeight="1">
      <c r="A789" s="155">
        <v>783</v>
      </c>
      <c r="B789" s="127" t="s">
        <v>777</v>
      </c>
      <c r="C789" s="127" t="s">
        <v>1317</v>
      </c>
      <c r="D789" s="127" t="s">
        <v>1317</v>
      </c>
      <c r="E789" s="127" t="s">
        <v>1317</v>
      </c>
      <c r="F789" s="127" t="s">
        <v>1317</v>
      </c>
      <c r="G789" s="127">
        <v>74.864350290000004</v>
      </c>
      <c r="H789" s="127" t="s">
        <v>1317</v>
      </c>
      <c r="I789" s="127" t="s">
        <v>1317</v>
      </c>
      <c r="J789" s="127" t="s">
        <v>1317</v>
      </c>
      <c r="K789" s="127" t="s">
        <v>1317</v>
      </c>
      <c r="L789" s="127" t="s">
        <v>1317</v>
      </c>
      <c r="M789" s="127" t="s">
        <v>1317</v>
      </c>
      <c r="N789" s="127" t="s">
        <v>1317</v>
      </c>
      <c r="O789" s="127" t="s">
        <v>1317</v>
      </c>
      <c r="P789" s="127" t="s">
        <v>1317</v>
      </c>
      <c r="Q789" s="127" t="s">
        <v>1317</v>
      </c>
      <c r="R789" s="127" t="s">
        <v>1317</v>
      </c>
      <c r="S789" s="127">
        <v>74.864350290000004</v>
      </c>
    </row>
    <row r="790" spans="1:19" s="7" customFormat="1" ht="15" customHeight="1">
      <c r="A790" s="156">
        <v>784</v>
      </c>
      <c r="B790" s="146" t="s">
        <v>802</v>
      </c>
      <c r="C790" s="146" t="s">
        <v>1317</v>
      </c>
      <c r="D790" s="146" t="s">
        <v>1317</v>
      </c>
      <c r="E790" s="146" t="s">
        <v>1317</v>
      </c>
      <c r="F790" s="146" t="s">
        <v>1317</v>
      </c>
      <c r="G790" s="146" t="s">
        <v>1317</v>
      </c>
      <c r="H790" s="146" t="s">
        <v>1317</v>
      </c>
      <c r="I790" s="146" t="s">
        <v>1317</v>
      </c>
      <c r="J790" s="146" t="s">
        <v>1317</v>
      </c>
      <c r="K790" s="146">
        <v>74.693363840000004</v>
      </c>
      <c r="L790" s="146" t="s">
        <v>1317</v>
      </c>
      <c r="M790" s="146" t="s">
        <v>1317</v>
      </c>
      <c r="N790" s="146" t="s">
        <v>1317</v>
      </c>
      <c r="O790" s="146" t="s">
        <v>1317</v>
      </c>
      <c r="P790" s="146" t="s">
        <v>1317</v>
      </c>
      <c r="Q790" s="146" t="s">
        <v>1317</v>
      </c>
      <c r="R790" s="146" t="s">
        <v>1317</v>
      </c>
      <c r="S790" s="146">
        <v>74.693363840000004</v>
      </c>
    </row>
    <row r="791" spans="1:19" s="7" customFormat="1" ht="15" customHeight="1">
      <c r="A791" s="155">
        <v>785</v>
      </c>
      <c r="B791" s="127" t="s">
        <v>453</v>
      </c>
      <c r="C791" s="127" t="s">
        <v>1317</v>
      </c>
      <c r="D791" s="127" t="s">
        <v>1317</v>
      </c>
      <c r="E791" s="127" t="s">
        <v>1317</v>
      </c>
      <c r="F791" s="127" t="s">
        <v>1317</v>
      </c>
      <c r="G791" s="127" t="s">
        <v>1317</v>
      </c>
      <c r="H791" s="127" t="s">
        <v>1317</v>
      </c>
      <c r="I791" s="127" t="s">
        <v>1317</v>
      </c>
      <c r="J791" s="127" t="s">
        <v>1317</v>
      </c>
      <c r="K791" s="127" t="s">
        <v>1317</v>
      </c>
      <c r="L791" s="127" t="s">
        <v>1317</v>
      </c>
      <c r="M791" s="127" t="s">
        <v>1317</v>
      </c>
      <c r="N791" s="127" t="s">
        <v>1317</v>
      </c>
      <c r="O791" s="127" t="s">
        <v>1317</v>
      </c>
      <c r="P791" s="127" t="s">
        <v>1317</v>
      </c>
      <c r="Q791" s="127">
        <v>74.193346239999997</v>
      </c>
      <c r="R791" s="127" t="s">
        <v>1317</v>
      </c>
      <c r="S791" s="127">
        <v>74.193346239999997</v>
      </c>
    </row>
    <row r="792" spans="1:19" s="7" customFormat="1" ht="15" customHeight="1">
      <c r="A792" s="156">
        <v>786</v>
      </c>
      <c r="B792" s="146" t="s">
        <v>1194</v>
      </c>
      <c r="C792" s="146" t="s">
        <v>1317</v>
      </c>
      <c r="D792" s="146" t="s">
        <v>1317</v>
      </c>
      <c r="E792" s="146" t="s">
        <v>1317</v>
      </c>
      <c r="F792" s="146" t="s">
        <v>1317</v>
      </c>
      <c r="G792" s="146" t="s">
        <v>1317</v>
      </c>
      <c r="H792" s="146" t="s">
        <v>1317</v>
      </c>
      <c r="I792" s="146" t="s">
        <v>1317</v>
      </c>
      <c r="J792" s="146" t="s">
        <v>1317</v>
      </c>
      <c r="K792" s="146" t="s">
        <v>1317</v>
      </c>
      <c r="L792" s="146" t="s">
        <v>1317</v>
      </c>
      <c r="M792" s="146" t="s">
        <v>1317</v>
      </c>
      <c r="N792" s="146" t="s">
        <v>1317</v>
      </c>
      <c r="O792" s="146" t="s">
        <v>1317</v>
      </c>
      <c r="P792" s="146" t="s">
        <v>1317</v>
      </c>
      <c r="Q792" s="146">
        <v>7.0239477099999998</v>
      </c>
      <c r="R792" s="146">
        <v>66.873059650000002</v>
      </c>
      <c r="S792" s="146">
        <v>73.897007360000003</v>
      </c>
    </row>
    <row r="793" spans="1:19" s="7" customFormat="1" ht="15" customHeight="1">
      <c r="A793" s="155">
        <v>787</v>
      </c>
      <c r="B793" s="127" t="s">
        <v>46</v>
      </c>
      <c r="C793" s="127" t="s">
        <v>1317</v>
      </c>
      <c r="D793" s="127" t="s">
        <v>1317</v>
      </c>
      <c r="E793" s="127" t="s">
        <v>1317</v>
      </c>
      <c r="F793" s="127" t="s">
        <v>1317</v>
      </c>
      <c r="G793" s="127" t="s">
        <v>1317</v>
      </c>
      <c r="H793" s="127" t="s">
        <v>1317</v>
      </c>
      <c r="I793" s="127" t="s">
        <v>1317</v>
      </c>
      <c r="J793" s="127">
        <v>73.641753879999996</v>
      </c>
      <c r="K793" s="127" t="s">
        <v>1317</v>
      </c>
      <c r="L793" s="127" t="s">
        <v>1317</v>
      </c>
      <c r="M793" s="127" t="s">
        <v>1317</v>
      </c>
      <c r="N793" s="127" t="s">
        <v>1317</v>
      </c>
      <c r="O793" s="127" t="s">
        <v>1317</v>
      </c>
      <c r="P793" s="127" t="s">
        <v>1317</v>
      </c>
      <c r="Q793" s="127" t="s">
        <v>1317</v>
      </c>
      <c r="R793" s="127" t="s">
        <v>1317</v>
      </c>
      <c r="S793" s="127">
        <v>73.641753879999996</v>
      </c>
    </row>
    <row r="794" spans="1:19" s="7" customFormat="1" ht="15" customHeight="1">
      <c r="A794" s="156">
        <v>788</v>
      </c>
      <c r="B794" s="146" t="s">
        <v>1407</v>
      </c>
      <c r="C794" s="146" t="s">
        <v>1317</v>
      </c>
      <c r="D794" s="146" t="s">
        <v>1317</v>
      </c>
      <c r="E794" s="146" t="s">
        <v>1317</v>
      </c>
      <c r="F794" s="146" t="s">
        <v>1317</v>
      </c>
      <c r="G794" s="146" t="s">
        <v>1317</v>
      </c>
      <c r="H794" s="146" t="s">
        <v>1317</v>
      </c>
      <c r="I794" s="146">
        <v>72.272424510000008</v>
      </c>
      <c r="J794" s="146" t="s">
        <v>1317</v>
      </c>
      <c r="K794" s="146" t="s">
        <v>1317</v>
      </c>
      <c r="L794" s="146" t="s">
        <v>1317</v>
      </c>
      <c r="M794" s="146" t="s">
        <v>1317</v>
      </c>
      <c r="N794" s="146" t="s">
        <v>1317</v>
      </c>
      <c r="O794" s="146" t="s">
        <v>1317</v>
      </c>
      <c r="P794" s="146" t="s">
        <v>1317</v>
      </c>
      <c r="Q794" s="146" t="s">
        <v>1317</v>
      </c>
      <c r="R794" s="146" t="s">
        <v>1317</v>
      </c>
      <c r="S794" s="146">
        <v>72.272424510000008</v>
      </c>
    </row>
    <row r="795" spans="1:19" s="7" customFormat="1" ht="15" customHeight="1">
      <c r="A795" s="155">
        <v>789</v>
      </c>
      <c r="B795" s="127" t="s">
        <v>975</v>
      </c>
      <c r="C795" s="127" t="s">
        <v>1317</v>
      </c>
      <c r="D795" s="127" t="s">
        <v>1317</v>
      </c>
      <c r="E795" s="127" t="s">
        <v>1317</v>
      </c>
      <c r="F795" s="127" t="s">
        <v>1317</v>
      </c>
      <c r="G795" s="127" t="s">
        <v>1317</v>
      </c>
      <c r="H795" s="127" t="s">
        <v>1317</v>
      </c>
      <c r="I795" s="127">
        <v>4.1109227642260002</v>
      </c>
      <c r="J795" s="127" t="s">
        <v>1317</v>
      </c>
      <c r="K795" s="127" t="s">
        <v>1317</v>
      </c>
      <c r="L795" s="127">
        <v>10.599345663405</v>
      </c>
      <c r="M795" s="127">
        <v>40.371811242367997</v>
      </c>
      <c r="N795" s="127">
        <v>15.841553710000001</v>
      </c>
      <c r="O795" s="127" t="s">
        <v>1317</v>
      </c>
      <c r="P795" s="127" t="s">
        <v>1317</v>
      </c>
      <c r="Q795" s="127" t="s">
        <v>1317</v>
      </c>
      <c r="R795" s="127" t="s">
        <v>1317</v>
      </c>
      <c r="S795" s="127">
        <v>70.923633379999004</v>
      </c>
    </row>
    <row r="796" spans="1:19" s="7" customFormat="1" ht="15" customHeight="1">
      <c r="A796" s="156">
        <v>790</v>
      </c>
      <c r="B796" s="146" t="s">
        <v>744</v>
      </c>
      <c r="C796" s="146" t="s">
        <v>1317</v>
      </c>
      <c r="D796" s="146" t="s">
        <v>1317</v>
      </c>
      <c r="E796" s="146" t="s">
        <v>1317</v>
      </c>
      <c r="F796" s="146" t="s">
        <v>1317</v>
      </c>
      <c r="G796" s="146">
        <v>5.6014218099999997</v>
      </c>
      <c r="H796" s="146" t="s">
        <v>1317</v>
      </c>
      <c r="I796" s="146">
        <v>1.51749586645</v>
      </c>
      <c r="J796" s="146" t="s">
        <v>1317</v>
      </c>
      <c r="K796" s="146">
        <v>3.0295672964090001</v>
      </c>
      <c r="L796" s="146">
        <v>0.60819252576899996</v>
      </c>
      <c r="M796" s="146">
        <v>2.1771730467929999</v>
      </c>
      <c r="N796" s="146">
        <v>32.732857807390999</v>
      </c>
      <c r="O796" s="146" t="s">
        <v>1317</v>
      </c>
      <c r="P796" s="146">
        <v>0.94172189310800003</v>
      </c>
      <c r="Q796" s="146">
        <v>8.8394184863260001</v>
      </c>
      <c r="R796" s="146">
        <v>15.202369137749999</v>
      </c>
      <c r="S796" s="146">
        <v>70.650217869995998</v>
      </c>
    </row>
    <row r="797" spans="1:19" s="7" customFormat="1" ht="15" customHeight="1">
      <c r="A797" s="155">
        <v>791</v>
      </c>
      <c r="B797" s="127" t="s">
        <v>787</v>
      </c>
      <c r="C797" s="127" t="s">
        <v>1317</v>
      </c>
      <c r="D797" s="127" t="s">
        <v>1317</v>
      </c>
      <c r="E797" s="127" t="s">
        <v>1317</v>
      </c>
      <c r="F797" s="127" t="s">
        <v>1317</v>
      </c>
      <c r="G797" s="127" t="s">
        <v>1317</v>
      </c>
      <c r="H797" s="127" t="s">
        <v>1317</v>
      </c>
      <c r="I797" s="127">
        <v>10.966840967161</v>
      </c>
      <c r="J797" s="127" t="s">
        <v>1317</v>
      </c>
      <c r="K797" s="127">
        <v>45.052244490088</v>
      </c>
      <c r="L797" s="127">
        <v>7.6628727430349999</v>
      </c>
      <c r="M797" s="127" t="s">
        <v>1317</v>
      </c>
      <c r="N797" s="127">
        <v>4.5627038579730002</v>
      </c>
      <c r="O797" s="127" t="s">
        <v>1317</v>
      </c>
      <c r="P797" s="127" t="s">
        <v>1317</v>
      </c>
      <c r="Q797" s="127">
        <v>1.4655305717410001</v>
      </c>
      <c r="R797" s="127" t="s">
        <v>1317</v>
      </c>
      <c r="S797" s="127">
        <v>69.710192629998005</v>
      </c>
    </row>
    <row r="798" spans="1:19" s="7" customFormat="1" ht="15" customHeight="1">
      <c r="A798" s="156">
        <v>792</v>
      </c>
      <c r="B798" s="146" t="s">
        <v>74</v>
      </c>
      <c r="C798" s="146" t="s">
        <v>1317</v>
      </c>
      <c r="D798" s="146" t="s">
        <v>1317</v>
      </c>
      <c r="E798" s="146" t="s">
        <v>1317</v>
      </c>
      <c r="F798" s="146" t="s">
        <v>1317</v>
      </c>
      <c r="G798" s="146" t="s">
        <v>1317</v>
      </c>
      <c r="H798" s="146" t="s">
        <v>1317</v>
      </c>
      <c r="I798" s="146">
        <v>34.511873310000006</v>
      </c>
      <c r="J798" s="146" t="s">
        <v>1317</v>
      </c>
      <c r="K798" s="146">
        <v>3.0481921000000001</v>
      </c>
      <c r="L798" s="146">
        <v>3.0506530499999998</v>
      </c>
      <c r="M798" s="146">
        <v>0.83635135999999999</v>
      </c>
      <c r="N798" s="146">
        <v>22.560349079999998</v>
      </c>
      <c r="O798" s="146" t="s">
        <v>1317</v>
      </c>
      <c r="P798" s="146" t="s">
        <v>1317</v>
      </c>
      <c r="Q798" s="146">
        <v>3.06015733</v>
      </c>
      <c r="R798" s="146" t="s">
        <v>1317</v>
      </c>
      <c r="S798" s="146">
        <v>67.06757623</v>
      </c>
    </row>
    <row r="799" spans="1:19" s="7" customFormat="1" ht="15" customHeight="1">
      <c r="A799" s="155">
        <v>793</v>
      </c>
      <c r="B799" s="127" t="s">
        <v>797</v>
      </c>
      <c r="C799" s="127" t="s">
        <v>1317</v>
      </c>
      <c r="D799" s="127" t="s">
        <v>1317</v>
      </c>
      <c r="E799" s="127" t="s">
        <v>1317</v>
      </c>
      <c r="F799" s="127" t="s">
        <v>1317</v>
      </c>
      <c r="G799" s="127" t="s">
        <v>1317</v>
      </c>
      <c r="H799" s="127" t="s">
        <v>1317</v>
      </c>
      <c r="I799" s="127" t="s">
        <v>1317</v>
      </c>
      <c r="J799" s="127" t="s">
        <v>1317</v>
      </c>
      <c r="K799" s="127">
        <v>0.77881011544199996</v>
      </c>
      <c r="L799" s="127">
        <v>0.72101805108100003</v>
      </c>
      <c r="M799" s="127">
        <v>0.71272343267100002</v>
      </c>
      <c r="N799" s="127">
        <v>64.754593770804007</v>
      </c>
      <c r="O799" s="127" t="s">
        <v>1317</v>
      </c>
      <c r="P799" s="127" t="s">
        <v>1317</v>
      </c>
      <c r="Q799" s="127" t="s">
        <v>1317</v>
      </c>
      <c r="R799" s="127" t="s">
        <v>1317</v>
      </c>
      <c r="S799" s="127">
        <v>66.967145369998008</v>
      </c>
    </row>
    <row r="800" spans="1:19" s="7" customFormat="1" ht="15" customHeight="1">
      <c r="A800" s="156">
        <v>794</v>
      </c>
      <c r="B800" s="146" t="s">
        <v>1119</v>
      </c>
      <c r="C800" s="146" t="s">
        <v>1317</v>
      </c>
      <c r="D800" s="146" t="s">
        <v>1317</v>
      </c>
      <c r="E800" s="146" t="s">
        <v>1317</v>
      </c>
      <c r="F800" s="146" t="s">
        <v>1317</v>
      </c>
      <c r="G800" s="146" t="s">
        <v>1317</v>
      </c>
      <c r="H800" s="146" t="s">
        <v>1317</v>
      </c>
      <c r="I800" s="146">
        <v>16.456159880000001</v>
      </c>
      <c r="J800" s="146">
        <v>0.9408523299999999</v>
      </c>
      <c r="K800" s="146" t="s">
        <v>1317</v>
      </c>
      <c r="L800" s="146">
        <v>4.1724358699990001</v>
      </c>
      <c r="M800" s="146">
        <v>29.824124999999999</v>
      </c>
      <c r="N800" s="146" t="s">
        <v>1317</v>
      </c>
      <c r="O800" s="146" t="s">
        <v>1317</v>
      </c>
      <c r="P800" s="146" t="s">
        <v>1317</v>
      </c>
      <c r="Q800" s="146">
        <v>14.966016779999999</v>
      </c>
      <c r="R800" s="146" t="s">
        <v>1317</v>
      </c>
      <c r="S800" s="146">
        <v>66.359589859999005</v>
      </c>
    </row>
    <row r="801" spans="1:19" s="7" customFormat="1" ht="15" customHeight="1">
      <c r="A801" s="155">
        <v>795</v>
      </c>
      <c r="B801" s="127" t="s">
        <v>1177</v>
      </c>
      <c r="C801" s="127" t="s">
        <v>1317</v>
      </c>
      <c r="D801" s="127" t="s">
        <v>1317</v>
      </c>
      <c r="E801" s="127" t="s">
        <v>1317</v>
      </c>
      <c r="F801" s="127" t="s">
        <v>1317</v>
      </c>
      <c r="G801" s="127">
        <v>65.145809150000005</v>
      </c>
      <c r="H801" s="127" t="s">
        <v>1317</v>
      </c>
      <c r="I801" s="127" t="s">
        <v>1317</v>
      </c>
      <c r="J801" s="127" t="s">
        <v>1317</v>
      </c>
      <c r="K801" s="127" t="s">
        <v>1317</v>
      </c>
      <c r="L801" s="127" t="s">
        <v>1317</v>
      </c>
      <c r="M801" s="127" t="s">
        <v>1317</v>
      </c>
      <c r="N801" s="127" t="s">
        <v>1317</v>
      </c>
      <c r="O801" s="127" t="s">
        <v>1317</v>
      </c>
      <c r="P801" s="127" t="s">
        <v>1317</v>
      </c>
      <c r="Q801" s="127" t="s">
        <v>1317</v>
      </c>
      <c r="R801" s="127" t="s">
        <v>1317</v>
      </c>
      <c r="S801" s="127">
        <v>65.145809150000005</v>
      </c>
    </row>
    <row r="802" spans="1:19" s="7" customFormat="1" ht="15" customHeight="1">
      <c r="A802" s="156">
        <v>796</v>
      </c>
      <c r="B802" s="146" t="s">
        <v>1019</v>
      </c>
      <c r="C802" s="146" t="s">
        <v>1317</v>
      </c>
      <c r="D802" s="146" t="s">
        <v>1317</v>
      </c>
      <c r="E802" s="146" t="s">
        <v>1317</v>
      </c>
      <c r="F802" s="146" t="s">
        <v>1317</v>
      </c>
      <c r="G802" s="146" t="s">
        <v>1317</v>
      </c>
      <c r="H802" s="146" t="s">
        <v>1317</v>
      </c>
      <c r="I802" s="146">
        <v>2.9905726359999999E-2</v>
      </c>
      <c r="J802" s="146" t="s">
        <v>1317</v>
      </c>
      <c r="K802" s="146">
        <v>45.615227642949996</v>
      </c>
      <c r="L802" s="146" t="s">
        <v>1317</v>
      </c>
      <c r="M802" s="146" t="s">
        <v>1317</v>
      </c>
      <c r="N802" s="146">
        <v>16.209929649289002</v>
      </c>
      <c r="O802" s="146" t="s">
        <v>1317</v>
      </c>
      <c r="P802" s="146">
        <v>6.4869038890000008E-2</v>
      </c>
      <c r="Q802" s="146" t="s">
        <v>1317</v>
      </c>
      <c r="R802" s="146">
        <v>0.79149642250999996</v>
      </c>
      <c r="S802" s="146">
        <v>62.711428479999</v>
      </c>
    </row>
    <row r="803" spans="1:19" s="7" customFormat="1" ht="15" customHeight="1">
      <c r="A803" s="155">
        <v>797</v>
      </c>
      <c r="B803" s="127" t="s">
        <v>420</v>
      </c>
      <c r="C803" s="127" t="s">
        <v>1317</v>
      </c>
      <c r="D803" s="127" t="s">
        <v>1317</v>
      </c>
      <c r="E803" s="127" t="s">
        <v>1317</v>
      </c>
      <c r="F803" s="127" t="s">
        <v>1317</v>
      </c>
      <c r="G803" s="127" t="s">
        <v>1317</v>
      </c>
      <c r="H803" s="127" t="s">
        <v>1317</v>
      </c>
      <c r="I803" s="127" t="s">
        <v>1317</v>
      </c>
      <c r="J803" s="127" t="s">
        <v>1317</v>
      </c>
      <c r="K803" s="127">
        <v>23.509118088853999</v>
      </c>
      <c r="L803" s="127" t="s">
        <v>1317</v>
      </c>
      <c r="M803" s="127" t="s">
        <v>1317</v>
      </c>
      <c r="N803" s="127" t="s">
        <v>1317</v>
      </c>
      <c r="O803" s="127" t="s">
        <v>1317</v>
      </c>
      <c r="P803" s="127">
        <v>8.8159186771049995</v>
      </c>
      <c r="Q803" s="127">
        <v>29.386397964039002</v>
      </c>
      <c r="R803" s="127" t="s">
        <v>1317</v>
      </c>
      <c r="S803" s="127">
        <v>61.711434729998004</v>
      </c>
    </row>
    <row r="804" spans="1:19" s="7" customFormat="1" ht="15" customHeight="1">
      <c r="A804" s="156">
        <v>798</v>
      </c>
      <c r="B804" s="146" t="s">
        <v>1163</v>
      </c>
      <c r="C804" s="146" t="s">
        <v>1317</v>
      </c>
      <c r="D804" s="146" t="s">
        <v>1317</v>
      </c>
      <c r="E804" s="146" t="s">
        <v>1317</v>
      </c>
      <c r="F804" s="146" t="s">
        <v>1317</v>
      </c>
      <c r="G804" s="146" t="s">
        <v>1317</v>
      </c>
      <c r="H804" s="146" t="s">
        <v>1317</v>
      </c>
      <c r="I804" s="146">
        <v>1.4853154548529999</v>
      </c>
      <c r="J804" s="146" t="s">
        <v>1317</v>
      </c>
      <c r="K804" s="146">
        <v>1.6878619684329998</v>
      </c>
      <c r="L804" s="146">
        <v>1.1342425419119999</v>
      </c>
      <c r="M804" s="146">
        <v>12.976285937006001</v>
      </c>
      <c r="N804" s="146" t="s">
        <v>1317</v>
      </c>
      <c r="O804" s="146" t="s">
        <v>1317</v>
      </c>
      <c r="P804" s="146">
        <v>27.005791742754003</v>
      </c>
      <c r="Q804" s="146">
        <v>5.0635859350399999</v>
      </c>
      <c r="R804" s="146">
        <v>11.9771792</v>
      </c>
      <c r="S804" s="146">
        <v>61.330262779998009</v>
      </c>
    </row>
    <row r="805" spans="1:19" s="7" customFormat="1" ht="15" customHeight="1">
      <c r="A805" s="155">
        <v>799</v>
      </c>
      <c r="B805" s="127" t="s">
        <v>275</v>
      </c>
      <c r="C805" s="127" t="s">
        <v>1317</v>
      </c>
      <c r="D805" s="127" t="s">
        <v>1317</v>
      </c>
      <c r="E805" s="127" t="s">
        <v>1317</v>
      </c>
      <c r="F805" s="127" t="s">
        <v>1317</v>
      </c>
      <c r="G805" s="127" t="s">
        <v>1317</v>
      </c>
      <c r="H805" s="127" t="s">
        <v>1317</v>
      </c>
      <c r="I805" s="127">
        <v>13.78963489</v>
      </c>
      <c r="J805" s="127" t="s">
        <v>1317</v>
      </c>
      <c r="K805" s="127">
        <v>47.122384740130002</v>
      </c>
      <c r="L805" s="127" t="s">
        <v>1317</v>
      </c>
      <c r="M805" s="127" t="s">
        <v>1317</v>
      </c>
      <c r="N805" s="127">
        <v>5.5343359869999997E-2</v>
      </c>
      <c r="O805" s="127" t="s">
        <v>1317</v>
      </c>
      <c r="P805" s="127" t="s">
        <v>1317</v>
      </c>
      <c r="Q805" s="127" t="s">
        <v>1317</v>
      </c>
      <c r="R805" s="127" t="s">
        <v>1317</v>
      </c>
      <c r="S805" s="127">
        <v>60.967362990000005</v>
      </c>
    </row>
    <row r="806" spans="1:19" s="7" customFormat="1" ht="15" customHeight="1">
      <c r="A806" s="156">
        <v>800</v>
      </c>
      <c r="B806" s="146" t="s">
        <v>360</v>
      </c>
      <c r="C806" s="146">
        <v>23.140956157999998</v>
      </c>
      <c r="D806" s="146" t="s">
        <v>1317</v>
      </c>
      <c r="E806" s="146" t="s">
        <v>1317</v>
      </c>
      <c r="F806" s="146" t="s">
        <v>1317</v>
      </c>
      <c r="G806" s="146" t="s">
        <v>1317</v>
      </c>
      <c r="H806" s="146" t="s">
        <v>1317</v>
      </c>
      <c r="I806" s="146">
        <v>15.427304102000001</v>
      </c>
      <c r="J806" s="146">
        <v>2.0569738715999999</v>
      </c>
      <c r="K806" s="146">
        <v>0.51424346040000002</v>
      </c>
      <c r="L806" s="146" t="s">
        <v>1317</v>
      </c>
      <c r="M806" s="146" t="s">
        <v>1317</v>
      </c>
      <c r="N806" s="146">
        <v>9.2631649499999984</v>
      </c>
      <c r="O806" s="146" t="s">
        <v>1317</v>
      </c>
      <c r="P806" s="146" t="s">
        <v>1317</v>
      </c>
      <c r="Q806" s="146">
        <v>10.284869398</v>
      </c>
      <c r="R806" s="146" t="s">
        <v>1317</v>
      </c>
      <c r="S806" s="146">
        <v>60.68751194</v>
      </c>
    </row>
    <row r="807" spans="1:19" s="7" customFormat="1" ht="15" customHeight="1">
      <c r="A807" s="155">
        <v>801</v>
      </c>
      <c r="B807" s="127" t="s">
        <v>264</v>
      </c>
      <c r="C807" s="127" t="s">
        <v>1317</v>
      </c>
      <c r="D807" s="127" t="s">
        <v>1317</v>
      </c>
      <c r="E807" s="127" t="s">
        <v>1317</v>
      </c>
      <c r="F807" s="127" t="s">
        <v>1317</v>
      </c>
      <c r="G807" s="127" t="s">
        <v>1317</v>
      </c>
      <c r="H807" s="127" t="s">
        <v>1317</v>
      </c>
      <c r="I807" s="127" t="s">
        <v>1317</v>
      </c>
      <c r="J807" s="127" t="s">
        <v>1317</v>
      </c>
      <c r="K807" s="127">
        <v>60.63279103</v>
      </c>
      <c r="L807" s="127" t="s">
        <v>1317</v>
      </c>
      <c r="M807" s="127" t="s">
        <v>1317</v>
      </c>
      <c r="N807" s="127" t="s">
        <v>1317</v>
      </c>
      <c r="O807" s="127" t="s">
        <v>1317</v>
      </c>
      <c r="P807" s="127" t="s">
        <v>1317</v>
      </c>
      <c r="Q807" s="127" t="s">
        <v>1317</v>
      </c>
      <c r="R807" s="127" t="s">
        <v>1317</v>
      </c>
      <c r="S807" s="127">
        <v>60.63279103</v>
      </c>
    </row>
    <row r="808" spans="1:19" s="7" customFormat="1" ht="15" customHeight="1">
      <c r="A808" s="156">
        <v>802</v>
      </c>
      <c r="B808" s="146" t="s">
        <v>235</v>
      </c>
      <c r="C808" s="146" t="s">
        <v>1317</v>
      </c>
      <c r="D808" s="146" t="s">
        <v>1317</v>
      </c>
      <c r="E808" s="146" t="s">
        <v>1317</v>
      </c>
      <c r="F808" s="146" t="s">
        <v>1317</v>
      </c>
      <c r="G808" s="146" t="s">
        <v>1317</v>
      </c>
      <c r="H808" s="146" t="s">
        <v>1317</v>
      </c>
      <c r="I808" s="146" t="s">
        <v>1317</v>
      </c>
      <c r="J808" s="146" t="s">
        <v>1317</v>
      </c>
      <c r="K808" s="146" t="s">
        <v>1317</v>
      </c>
      <c r="L808" s="146" t="s">
        <v>1317</v>
      </c>
      <c r="M808" s="146">
        <v>6.8011200030000003E-3</v>
      </c>
      <c r="N808" s="146" t="s">
        <v>1317</v>
      </c>
      <c r="O808" s="146" t="s">
        <v>1317</v>
      </c>
      <c r="P808" s="146" t="s">
        <v>1317</v>
      </c>
      <c r="Q808" s="146" t="s">
        <v>1317</v>
      </c>
      <c r="R808" s="146">
        <v>59.843489959995999</v>
      </c>
      <c r="S808" s="146">
        <v>59.850291079998996</v>
      </c>
    </row>
    <row r="809" spans="1:19" s="7" customFormat="1" ht="15" customHeight="1">
      <c r="A809" s="155">
        <v>803</v>
      </c>
      <c r="B809" s="127" t="s">
        <v>827</v>
      </c>
      <c r="C809" s="127" t="s">
        <v>1317</v>
      </c>
      <c r="D809" s="127" t="s">
        <v>1317</v>
      </c>
      <c r="E809" s="127" t="s">
        <v>1317</v>
      </c>
      <c r="F809" s="127" t="s">
        <v>1317</v>
      </c>
      <c r="G809" s="127" t="s">
        <v>1317</v>
      </c>
      <c r="H809" s="127" t="s">
        <v>1317</v>
      </c>
      <c r="I809" s="127" t="s">
        <v>1317</v>
      </c>
      <c r="J809" s="127" t="s">
        <v>1317</v>
      </c>
      <c r="K809" s="127">
        <v>59.360102049999995</v>
      </c>
      <c r="L809" s="127" t="s">
        <v>1317</v>
      </c>
      <c r="M809" s="127" t="s">
        <v>1317</v>
      </c>
      <c r="N809" s="127" t="s">
        <v>1317</v>
      </c>
      <c r="O809" s="127" t="s">
        <v>1317</v>
      </c>
      <c r="P809" s="127" t="s">
        <v>1317</v>
      </c>
      <c r="Q809" s="127" t="s">
        <v>1317</v>
      </c>
      <c r="R809" s="127" t="s">
        <v>1317</v>
      </c>
      <c r="S809" s="127">
        <v>59.360102049999995</v>
      </c>
    </row>
    <row r="810" spans="1:19" s="7" customFormat="1" ht="15" customHeight="1">
      <c r="A810" s="156">
        <v>804</v>
      </c>
      <c r="B810" s="146" t="s">
        <v>983</v>
      </c>
      <c r="C810" s="146" t="s">
        <v>1317</v>
      </c>
      <c r="D810" s="146" t="s">
        <v>1317</v>
      </c>
      <c r="E810" s="146" t="s">
        <v>1317</v>
      </c>
      <c r="F810" s="146" t="s">
        <v>1317</v>
      </c>
      <c r="G810" s="146" t="s">
        <v>1317</v>
      </c>
      <c r="H810" s="146" t="s">
        <v>1317</v>
      </c>
      <c r="I810" s="146" t="s">
        <v>1317</v>
      </c>
      <c r="J810" s="146" t="s">
        <v>1317</v>
      </c>
      <c r="K810" s="146" t="s">
        <v>1317</v>
      </c>
      <c r="L810" s="146" t="s">
        <v>1317</v>
      </c>
      <c r="M810" s="146">
        <v>12.359987154322001</v>
      </c>
      <c r="N810" s="146" t="s">
        <v>1317</v>
      </c>
      <c r="O810" s="146" t="s">
        <v>1317</v>
      </c>
      <c r="P810" s="146">
        <v>0.65720931395100002</v>
      </c>
      <c r="Q810" s="146">
        <v>46.300352851724995</v>
      </c>
      <c r="R810" s="146" t="s">
        <v>1317</v>
      </c>
      <c r="S810" s="146">
        <v>59.317549319997994</v>
      </c>
    </row>
    <row r="811" spans="1:19" s="7" customFormat="1" ht="15" customHeight="1">
      <c r="A811" s="155">
        <v>805</v>
      </c>
      <c r="B811" s="127" t="s">
        <v>504</v>
      </c>
      <c r="C811" s="127" t="s">
        <v>1317</v>
      </c>
      <c r="D811" s="127" t="s">
        <v>1317</v>
      </c>
      <c r="E811" s="127" t="s">
        <v>1317</v>
      </c>
      <c r="F811" s="127" t="s">
        <v>1317</v>
      </c>
      <c r="G811" s="127" t="s">
        <v>1317</v>
      </c>
      <c r="H811" s="127" t="s">
        <v>1317</v>
      </c>
      <c r="I811" s="127" t="s">
        <v>1317</v>
      </c>
      <c r="J811" s="127" t="s">
        <v>1317</v>
      </c>
      <c r="K811" s="127" t="s">
        <v>1317</v>
      </c>
      <c r="L811" s="127">
        <v>0.42402788588900003</v>
      </c>
      <c r="M811" s="127">
        <v>1.18245463E-3</v>
      </c>
      <c r="N811" s="127">
        <v>52.360679682400004</v>
      </c>
      <c r="O811" s="127" t="s">
        <v>1317</v>
      </c>
      <c r="P811" s="127" t="s">
        <v>1317</v>
      </c>
      <c r="Q811" s="127">
        <v>6.3348561370800001</v>
      </c>
      <c r="R811" s="127" t="s">
        <v>1317</v>
      </c>
      <c r="S811" s="127">
        <v>59.120746159999008</v>
      </c>
    </row>
    <row r="812" spans="1:19" s="7" customFormat="1" ht="15" customHeight="1">
      <c r="A812" s="156">
        <v>806</v>
      </c>
      <c r="B812" s="146" t="s">
        <v>692</v>
      </c>
      <c r="C812" s="146" t="s">
        <v>1317</v>
      </c>
      <c r="D812" s="146" t="s">
        <v>1317</v>
      </c>
      <c r="E812" s="146" t="s">
        <v>1317</v>
      </c>
      <c r="F812" s="146" t="s">
        <v>1317</v>
      </c>
      <c r="G812" s="146" t="s">
        <v>1317</v>
      </c>
      <c r="H812" s="146" t="s">
        <v>1317</v>
      </c>
      <c r="I812" s="146" t="s">
        <v>1317</v>
      </c>
      <c r="J812" s="146" t="s">
        <v>1317</v>
      </c>
      <c r="K812" s="146" t="s">
        <v>1317</v>
      </c>
      <c r="L812" s="146" t="s">
        <v>1317</v>
      </c>
      <c r="M812" s="146" t="s">
        <v>1317</v>
      </c>
      <c r="N812" s="146">
        <v>58.524937560000005</v>
      </c>
      <c r="O812" s="146" t="s">
        <v>1317</v>
      </c>
      <c r="P812" s="146" t="s">
        <v>1317</v>
      </c>
      <c r="Q812" s="146" t="s">
        <v>1317</v>
      </c>
      <c r="R812" s="146" t="s">
        <v>1317</v>
      </c>
      <c r="S812" s="146">
        <v>58.524937560000005</v>
      </c>
    </row>
    <row r="813" spans="1:19" s="7" customFormat="1" ht="15" customHeight="1">
      <c r="A813" s="155">
        <v>807</v>
      </c>
      <c r="B813" s="127" t="s">
        <v>320</v>
      </c>
      <c r="C813" s="127" t="s">
        <v>1317</v>
      </c>
      <c r="D813" s="127" t="s">
        <v>1317</v>
      </c>
      <c r="E813" s="127" t="s">
        <v>1317</v>
      </c>
      <c r="F813" s="127" t="s">
        <v>1317</v>
      </c>
      <c r="G813" s="127">
        <v>34.127992409999997</v>
      </c>
      <c r="H813" s="127" t="s">
        <v>1317</v>
      </c>
      <c r="I813" s="127" t="s">
        <v>1317</v>
      </c>
      <c r="J813" s="127">
        <v>0.28515824053799999</v>
      </c>
      <c r="K813" s="127">
        <v>9.2279735899999995</v>
      </c>
      <c r="L813" s="127" t="s">
        <v>1317</v>
      </c>
      <c r="M813" s="127">
        <v>6.843315443821</v>
      </c>
      <c r="N813" s="127" t="s">
        <v>1317</v>
      </c>
      <c r="O813" s="127" t="s">
        <v>1317</v>
      </c>
      <c r="P813" s="127" t="s">
        <v>1317</v>
      </c>
      <c r="Q813" s="127">
        <v>7.9844308456400004</v>
      </c>
      <c r="R813" s="127" t="s">
        <v>1317</v>
      </c>
      <c r="S813" s="127">
        <v>58.468870529998995</v>
      </c>
    </row>
    <row r="814" spans="1:19" s="7" customFormat="1" ht="15" customHeight="1">
      <c r="A814" s="156">
        <v>808</v>
      </c>
      <c r="B814" s="146" t="s">
        <v>1197</v>
      </c>
      <c r="C814" s="146" t="s">
        <v>1317</v>
      </c>
      <c r="D814" s="146" t="s">
        <v>1317</v>
      </c>
      <c r="E814" s="146" t="s">
        <v>1317</v>
      </c>
      <c r="F814" s="146" t="s">
        <v>1317</v>
      </c>
      <c r="G814" s="146" t="s">
        <v>1317</v>
      </c>
      <c r="H814" s="146" t="s">
        <v>1317</v>
      </c>
      <c r="I814" s="146">
        <v>9.9963990550000006E-2</v>
      </c>
      <c r="J814" s="146" t="s">
        <v>1317</v>
      </c>
      <c r="K814" s="146">
        <v>20.809902932443002</v>
      </c>
      <c r="L814" s="146">
        <v>1.6770973205999999</v>
      </c>
      <c r="M814" s="146" t="s">
        <v>1317</v>
      </c>
      <c r="N814" s="146">
        <v>8.8931180498010001</v>
      </c>
      <c r="O814" s="146" t="s">
        <v>1317</v>
      </c>
      <c r="P814" s="146" t="s">
        <v>1317</v>
      </c>
      <c r="Q814" s="146">
        <v>20.867164401073001</v>
      </c>
      <c r="R814" s="146">
        <v>5.7704636555300004</v>
      </c>
      <c r="S814" s="146">
        <v>58.117710349997004</v>
      </c>
    </row>
    <row r="815" spans="1:19" s="7" customFormat="1" ht="15" customHeight="1">
      <c r="A815" s="155">
        <v>809</v>
      </c>
      <c r="B815" s="127" t="s">
        <v>972</v>
      </c>
      <c r="C815" s="127" t="s">
        <v>1317</v>
      </c>
      <c r="D815" s="127" t="s">
        <v>1317</v>
      </c>
      <c r="E815" s="127" t="s">
        <v>1317</v>
      </c>
      <c r="F815" s="127" t="s">
        <v>1317</v>
      </c>
      <c r="G815" s="127" t="s">
        <v>1317</v>
      </c>
      <c r="H815" s="127" t="s">
        <v>1317</v>
      </c>
      <c r="I815" s="127">
        <v>2.9215727599999997</v>
      </c>
      <c r="J815" s="127" t="s">
        <v>1317</v>
      </c>
      <c r="K815" s="127" t="s">
        <v>1317</v>
      </c>
      <c r="L815" s="127" t="s">
        <v>1317</v>
      </c>
      <c r="M815" s="127" t="s">
        <v>1317</v>
      </c>
      <c r="N815" s="127">
        <v>24.483454463539999</v>
      </c>
      <c r="O815" s="127" t="s">
        <v>1317</v>
      </c>
      <c r="P815" s="127">
        <v>6.4772676623400001</v>
      </c>
      <c r="Q815" s="127">
        <v>24.10551851412</v>
      </c>
      <c r="R815" s="127" t="s">
        <v>1317</v>
      </c>
      <c r="S815" s="127">
        <v>57.9878134</v>
      </c>
    </row>
    <row r="816" spans="1:19" s="7" customFormat="1" ht="15" customHeight="1">
      <c r="A816" s="156">
        <v>810</v>
      </c>
      <c r="B816" s="146" t="s">
        <v>1013</v>
      </c>
      <c r="C816" s="146" t="s">
        <v>1317</v>
      </c>
      <c r="D816" s="146" t="s">
        <v>1317</v>
      </c>
      <c r="E816" s="146" t="s">
        <v>1317</v>
      </c>
      <c r="F816" s="146" t="s">
        <v>1317</v>
      </c>
      <c r="G816" s="146" t="s">
        <v>1317</v>
      </c>
      <c r="H816" s="146" t="s">
        <v>1317</v>
      </c>
      <c r="I816" s="146" t="s">
        <v>1317</v>
      </c>
      <c r="J816" s="146" t="s">
        <v>1317</v>
      </c>
      <c r="K816" s="146">
        <v>4.1186423219629997</v>
      </c>
      <c r="L816" s="146">
        <v>27.019049852205001</v>
      </c>
      <c r="M816" s="146">
        <v>1.6627077958300001</v>
      </c>
      <c r="N816" s="146" t="s">
        <v>1317</v>
      </c>
      <c r="O816" s="146" t="s">
        <v>1317</v>
      </c>
      <c r="P816" s="146" t="s">
        <v>1317</v>
      </c>
      <c r="Q816" s="146">
        <v>25.132652420000003</v>
      </c>
      <c r="R816" s="146" t="s">
        <v>1317</v>
      </c>
      <c r="S816" s="146">
        <v>57.933052389998011</v>
      </c>
    </row>
    <row r="817" spans="1:19" s="7" customFormat="1" ht="15" customHeight="1">
      <c r="A817" s="155">
        <v>811</v>
      </c>
      <c r="B817" s="127" t="s">
        <v>1033</v>
      </c>
      <c r="C817" s="127" t="s">
        <v>1317</v>
      </c>
      <c r="D817" s="127" t="s">
        <v>1317</v>
      </c>
      <c r="E817" s="127" t="s">
        <v>1317</v>
      </c>
      <c r="F817" s="127" t="s">
        <v>1317</v>
      </c>
      <c r="G817" s="127">
        <v>43.991080859999997</v>
      </c>
      <c r="H817" s="127" t="s">
        <v>1317</v>
      </c>
      <c r="I817" s="127" t="s">
        <v>1317</v>
      </c>
      <c r="J817" s="127" t="s">
        <v>1317</v>
      </c>
      <c r="K817" s="127" t="s">
        <v>1317</v>
      </c>
      <c r="L817" s="127" t="s">
        <v>1317</v>
      </c>
      <c r="M817" s="127" t="s">
        <v>1317</v>
      </c>
      <c r="N817" s="127">
        <v>13.87811821</v>
      </c>
      <c r="O817" s="127" t="s">
        <v>1317</v>
      </c>
      <c r="P817" s="127" t="s">
        <v>1317</v>
      </c>
      <c r="Q817" s="127" t="s">
        <v>1317</v>
      </c>
      <c r="R817" s="127" t="s">
        <v>1317</v>
      </c>
      <c r="S817" s="127">
        <v>57.869199069999993</v>
      </c>
    </row>
    <row r="818" spans="1:19" s="7" customFormat="1" ht="15" customHeight="1">
      <c r="A818" s="156">
        <v>812</v>
      </c>
      <c r="B818" s="146" t="s">
        <v>1155</v>
      </c>
      <c r="C818" s="146" t="s">
        <v>1317</v>
      </c>
      <c r="D818" s="146" t="s">
        <v>1317</v>
      </c>
      <c r="E818" s="146" t="s">
        <v>1317</v>
      </c>
      <c r="F818" s="146" t="s">
        <v>1317</v>
      </c>
      <c r="G818" s="146" t="s">
        <v>1317</v>
      </c>
      <c r="H818" s="146" t="s">
        <v>1317</v>
      </c>
      <c r="I818" s="146" t="s">
        <v>1317</v>
      </c>
      <c r="J818" s="146" t="s">
        <v>1317</v>
      </c>
      <c r="K818" s="146">
        <v>44.369687562370004</v>
      </c>
      <c r="L818" s="146" t="s">
        <v>1317</v>
      </c>
      <c r="M818" s="146" t="s">
        <v>1317</v>
      </c>
      <c r="N818" s="146">
        <v>13.274001187629999</v>
      </c>
      <c r="O818" s="146" t="s">
        <v>1317</v>
      </c>
      <c r="P818" s="146" t="s">
        <v>1317</v>
      </c>
      <c r="Q818" s="146" t="s">
        <v>1317</v>
      </c>
      <c r="R818" s="146" t="s">
        <v>1317</v>
      </c>
      <c r="S818" s="146">
        <v>57.643688750000003</v>
      </c>
    </row>
    <row r="819" spans="1:19" s="7" customFormat="1" ht="15" customHeight="1">
      <c r="A819" s="155">
        <v>813</v>
      </c>
      <c r="B819" s="127" t="s">
        <v>1124</v>
      </c>
      <c r="C819" s="127" t="s">
        <v>1317</v>
      </c>
      <c r="D819" s="127" t="s">
        <v>1317</v>
      </c>
      <c r="E819" s="127" t="s">
        <v>1317</v>
      </c>
      <c r="F819" s="127" t="s">
        <v>1317</v>
      </c>
      <c r="G819" s="127" t="s">
        <v>1317</v>
      </c>
      <c r="H819" s="127" t="s">
        <v>1317</v>
      </c>
      <c r="I819" s="127" t="s">
        <v>1317</v>
      </c>
      <c r="J819" s="127" t="s">
        <v>1317</v>
      </c>
      <c r="K819" s="127">
        <v>24.200913120000003</v>
      </c>
      <c r="L819" s="127" t="s">
        <v>1317</v>
      </c>
      <c r="M819" s="127" t="s">
        <v>1317</v>
      </c>
      <c r="N819" s="127">
        <v>6.8311513099999992</v>
      </c>
      <c r="O819" s="127" t="s">
        <v>1317</v>
      </c>
      <c r="P819" s="127" t="s">
        <v>1317</v>
      </c>
      <c r="Q819" s="127">
        <v>10.371574050000001</v>
      </c>
      <c r="R819" s="127">
        <v>16.146950069999999</v>
      </c>
      <c r="S819" s="127">
        <v>57.550588550000001</v>
      </c>
    </row>
    <row r="820" spans="1:19" s="7" customFormat="1" ht="15" customHeight="1">
      <c r="A820" s="156">
        <v>814</v>
      </c>
      <c r="B820" s="146" t="s">
        <v>815</v>
      </c>
      <c r="C820" s="146" t="s">
        <v>1317</v>
      </c>
      <c r="D820" s="146" t="s">
        <v>1317</v>
      </c>
      <c r="E820" s="146" t="s">
        <v>1317</v>
      </c>
      <c r="F820" s="146" t="s">
        <v>1317</v>
      </c>
      <c r="G820" s="146" t="s">
        <v>1317</v>
      </c>
      <c r="H820" s="146" t="s">
        <v>1317</v>
      </c>
      <c r="I820" s="146">
        <v>5.0504751173080003</v>
      </c>
      <c r="J820" s="146" t="s">
        <v>1317</v>
      </c>
      <c r="K820" s="146" t="s">
        <v>1317</v>
      </c>
      <c r="L820" s="146" t="s">
        <v>1317</v>
      </c>
      <c r="M820" s="146">
        <v>10.005359838207001</v>
      </c>
      <c r="N820" s="146">
        <v>15.109970494024999</v>
      </c>
      <c r="O820" s="146" t="s">
        <v>1317</v>
      </c>
      <c r="P820" s="146" t="s">
        <v>1317</v>
      </c>
      <c r="Q820" s="146">
        <v>26.231283920456001</v>
      </c>
      <c r="R820" s="146" t="s">
        <v>1317</v>
      </c>
      <c r="S820" s="146">
        <v>56.397089369996003</v>
      </c>
    </row>
    <row r="821" spans="1:19" s="7" customFormat="1" ht="15" customHeight="1">
      <c r="A821" s="155">
        <v>815</v>
      </c>
      <c r="B821" s="127" t="s">
        <v>447</v>
      </c>
      <c r="C821" s="127" t="s">
        <v>1317</v>
      </c>
      <c r="D821" s="127" t="s">
        <v>1317</v>
      </c>
      <c r="E821" s="127" t="s">
        <v>1317</v>
      </c>
      <c r="F821" s="127" t="s">
        <v>1317</v>
      </c>
      <c r="G821" s="127" t="s">
        <v>1317</v>
      </c>
      <c r="H821" s="127" t="s">
        <v>1317</v>
      </c>
      <c r="I821" s="127" t="s">
        <v>1317</v>
      </c>
      <c r="J821" s="127" t="s">
        <v>1317</v>
      </c>
      <c r="K821" s="127">
        <v>13.973686785203</v>
      </c>
      <c r="L821" s="127">
        <v>18.648947392856002</v>
      </c>
      <c r="M821" s="127">
        <v>7.6295581698559998</v>
      </c>
      <c r="N821" s="127" t="s">
        <v>1317</v>
      </c>
      <c r="O821" s="127" t="s">
        <v>1317</v>
      </c>
      <c r="P821" s="127" t="s">
        <v>1317</v>
      </c>
      <c r="Q821" s="127">
        <v>13.107113680359001</v>
      </c>
      <c r="R821" s="127">
        <v>2.466364821724</v>
      </c>
      <c r="S821" s="127">
        <v>55.825670849997998</v>
      </c>
    </row>
    <row r="822" spans="1:19" s="7" customFormat="1" ht="15" customHeight="1">
      <c r="A822" s="156">
        <v>816</v>
      </c>
      <c r="B822" s="146" t="s">
        <v>1020</v>
      </c>
      <c r="C822" s="146" t="s">
        <v>1317</v>
      </c>
      <c r="D822" s="146" t="s">
        <v>1317</v>
      </c>
      <c r="E822" s="146" t="s">
        <v>1317</v>
      </c>
      <c r="F822" s="146" t="s">
        <v>1317</v>
      </c>
      <c r="G822" s="146" t="s">
        <v>1317</v>
      </c>
      <c r="H822" s="146" t="s">
        <v>1317</v>
      </c>
      <c r="I822" s="146" t="s">
        <v>1317</v>
      </c>
      <c r="J822" s="146" t="s">
        <v>1317</v>
      </c>
      <c r="K822" s="146">
        <v>52.456295462339995</v>
      </c>
      <c r="L822" s="146" t="s">
        <v>1317</v>
      </c>
      <c r="M822" s="146" t="s">
        <v>1317</v>
      </c>
      <c r="N822" s="146">
        <v>0.12584630756000001</v>
      </c>
      <c r="O822" s="146" t="s">
        <v>1317</v>
      </c>
      <c r="P822" s="146" t="s">
        <v>1317</v>
      </c>
      <c r="Q822" s="146" t="s">
        <v>1317</v>
      </c>
      <c r="R822" s="146">
        <v>3.0145813001000001</v>
      </c>
      <c r="S822" s="146">
        <v>55.596723069999996</v>
      </c>
    </row>
    <row r="823" spans="1:19" s="7" customFormat="1" ht="15" customHeight="1">
      <c r="A823" s="155">
        <v>817</v>
      </c>
      <c r="B823" s="127" t="s">
        <v>1006</v>
      </c>
      <c r="C823" s="127" t="s">
        <v>1317</v>
      </c>
      <c r="D823" s="127" t="s">
        <v>1317</v>
      </c>
      <c r="E823" s="127" t="s">
        <v>1317</v>
      </c>
      <c r="F823" s="127" t="s">
        <v>1317</v>
      </c>
      <c r="G823" s="127" t="s">
        <v>1317</v>
      </c>
      <c r="H823" s="127" t="s">
        <v>1317</v>
      </c>
      <c r="I823" s="127" t="s">
        <v>1317</v>
      </c>
      <c r="J823" s="127" t="s">
        <v>1317</v>
      </c>
      <c r="K823" s="127">
        <v>15.823860890000001</v>
      </c>
      <c r="L823" s="127" t="s">
        <v>1317</v>
      </c>
      <c r="M823" s="127" t="s">
        <v>1317</v>
      </c>
      <c r="N823" s="127">
        <v>7.29468041318</v>
      </c>
      <c r="O823" s="127" t="s">
        <v>1317</v>
      </c>
      <c r="P823" s="127">
        <v>10.951296449999999</v>
      </c>
      <c r="Q823" s="127">
        <v>21.448384796820001</v>
      </c>
      <c r="R823" s="127" t="s">
        <v>1317</v>
      </c>
      <c r="S823" s="127">
        <v>55.518222550000004</v>
      </c>
    </row>
    <row r="824" spans="1:19" s="7" customFormat="1" ht="15" customHeight="1">
      <c r="A824" s="156">
        <v>818</v>
      </c>
      <c r="B824" s="146" t="s">
        <v>1151</v>
      </c>
      <c r="C824" s="146" t="s">
        <v>1317</v>
      </c>
      <c r="D824" s="146" t="s">
        <v>1317</v>
      </c>
      <c r="E824" s="146" t="s">
        <v>1317</v>
      </c>
      <c r="F824" s="146" t="s">
        <v>1317</v>
      </c>
      <c r="G824" s="146" t="s">
        <v>1317</v>
      </c>
      <c r="H824" s="146" t="s">
        <v>1317</v>
      </c>
      <c r="I824" s="146" t="s">
        <v>1317</v>
      </c>
      <c r="J824" s="146" t="s">
        <v>1317</v>
      </c>
      <c r="K824" s="146" t="s">
        <v>1317</v>
      </c>
      <c r="L824" s="146" t="s">
        <v>1317</v>
      </c>
      <c r="M824" s="146" t="s">
        <v>1317</v>
      </c>
      <c r="N824" s="146" t="s">
        <v>1317</v>
      </c>
      <c r="O824" s="146" t="s">
        <v>1317</v>
      </c>
      <c r="P824" s="146" t="s">
        <v>1317</v>
      </c>
      <c r="Q824" s="146" t="s">
        <v>1317</v>
      </c>
      <c r="R824" s="146">
        <v>54.880223560000005</v>
      </c>
      <c r="S824" s="146">
        <v>54.880223560000005</v>
      </c>
    </row>
    <row r="825" spans="1:19" s="7" customFormat="1" ht="15" customHeight="1">
      <c r="A825" s="155">
        <v>819</v>
      </c>
      <c r="B825" s="127" t="s">
        <v>621</v>
      </c>
      <c r="C825" s="127" t="s">
        <v>1317</v>
      </c>
      <c r="D825" s="127" t="s">
        <v>1317</v>
      </c>
      <c r="E825" s="127" t="s">
        <v>1317</v>
      </c>
      <c r="F825" s="127" t="s">
        <v>1317</v>
      </c>
      <c r="G825" s="127" t="s">
        <v>1317</v>
      </c>
      <c r="H825" s="127" t="s">
        <v>1317</v>
      </c>
      <c r="I825" s="127" t="s">
        <v>1317</v>
      </c>
      <c r="J825" s="127" t="s">
        <v>1317</v>
      </c>
      <c r="K825" s="127" t="s">
        <v>1317</v>
      </c>
      <c r="L825" s="127" t="s">
        <v>1317</v>
      </c>
      <c r="M825" s="127" t="s">
        <v>1317</v>
      </c>
      <c r="N825" s="127" t="s">
        <v>1317</v>
      </c>
      <c r="O825" s="127" t="s">
        <v>1317</v>
      </c>
      <c r="P825" s="127">
        <v>52.521313659999997</v>
      </c>
      <c r="Q825" s="127" t="s">
        <v>1317</v>
      </c>
      <c r="R825" s="127">
        <v>0.74029347999999995</v>
      </c>
      <c r="S825" s="127">
        <v>53.261607139999995</v>
      </c>
    </row>
    <row r="826" spans="1:19" s="7" customFormat="1" ht="15" customHeight="1">
      <c r="A826" s="156">
        <v>820</v>
      </c>
      <c r="B826" s="146" t="s">
        <v>1026</v>
      </c>
      <c r="C826" s="146" t="s">
        <v>1317</v>
      </c>
      <c r="D826" s="146" t="s">
        <v>1317</v>
      </c>
      <c r="E826" s="146" t="s">
        <v>1317</v>
      </c>
      <c r="F826" s="146" t="s">
        <v>1317</v>
      </c>
      <c r="G826" s="146" t="s">
        <v>1317</v>
      </c>
      <c r="H826" s="146" t="s">
        <v>1317</v>
      </c>
      <c r="I826" s="146">
        <v>0.50129550831900005</v>
      </c>
      <c r="J826" s="146" t="s">
        <v>1317</v>
      </c>
      <c r="K826" s="146">
        <v>0.50129550831900005</v>
      </c>
      <c r="L826" s="146" t="s">
        <v>1317</v>
      </c>
      <c r="M826" s="146" t="s">
        <v>1317</v>
      </c>
      <c r="N826" s="146">
        <v>50.629103957699996</v>
      </c>
      <c r="O826" s="146" t="s">
        <v>1317</v>
      </c>
      <c r="P826" s="146" t="s">
        <v>1317</v>
      </c>
      <c r="Q826" s="146">
        <v>1.5888221256589998</v>
      </c>
      <c r="R826" s="146" t="s">
        <v>1317</v>
      </c>
      <c r="S826" s="146">
        <v>53.220517099996997</v>
      </c>
    </row>
    <row r="827" spans="1:19" s="7" customFormat="1" ht="15" customHeight="1">
      <c r="A827" s="155">
        <v>821</v>
      </c>
      <c r="B827" s="127" t="s">
        <v>870</v>
      </c>
      <c r="C827" s="127" t="s">
        <v>1317</v>
      </c>
      <c r="D827" s="127" t="s">
        <v>1317</v>
      </c>
      <c r="E827" s="127" t="s">
        <v>1317</v>
      </c>
      <c r="F827" s="127" t="s">
        <v>1317</v>
      </c>
      <c r="G827" s="127" t="s">
        <v>1317</v>
      </c>
      <c r="H827" s="127" t="s">
        <v>1317</v>
      </c>
      <c r="I827" s="127" t="s">
        <v>1317</v>
      </c>
      <c r="J827" s="127" t="s">
        <v>1317</v>
      </c>
      <c r="K827" s="127">
        <v>44.794384973520003</v>
      </c>
      <c r="L827" s="127" t="s">
        <v>1317</v>
      </c>
      <c r="M827" s="127" t="s">
        <v>1317</v>
      </c>
      <c r="N827" s="127">
        <v>8.2597914364800005</v>
      </c>
      <c r="O827" s="127" t="s">
        <v>1317</v>
      </c>
      <c r="P827" s="127" t="s">
        <v>1317</v>
      </c>
      <c r="Q827" s="127" t="s">
        <v>1317</v>
      </c>
      <c r="R827" s="127" t="s">
        <v>1317</v>
      </c>
      <c r="S827" s="127">
        <v>53.054176410000004</v>
      </c>
    </row>
    <row r="828" spans="1:19" s="7" customFormat="1" ht="15" customHeight="1">
      <c r="A828" s="156">
        <v>822</v>
      </c>
      <c r="B828" s="146" t="s">
        <v>1359</v>
      </c>
      <c r="C828" s="146" t="s">
        <v>1317</v>
      </c>
      <c r="D828" s="146" t="s">
        <v>1317</v>
      </c>
      <c r="E828" s="146" t="s">
        <v>1317</v>
      </c>
      <c r="F828" s="146" t="s">
        <v>1317</v>
      </c>
      <c r="G828" s="146" t="s">
        <v>1317</v>
      </c>
      <c r="H828" s="146" t="s">
        <v>1317</v>
      </c>
      <c r="I828" s="146">
        <v>52.88283550685</v>
      </c>
      <c r="J828" s="146" t="s">
        <v>1317</v>
      </c>
      <c r="K828" s="146" t="s">
        <v>1317</v>
      </c>
      <c r="L828" s="146" t="s">
        <v>1317</v>
      </c>
      <c r="M828" s="146" t="s">
        <v>1317</v>
      </c>
      <c r="N828" s="146" t="s">
        <v>1317</v>
      </c>
      <c r="O828" s="146" t="s">
        <v>1317</v>
      </c>
      <c r="P828" s="146" t="s">
        <v>1317</v>
      </c>
      <c r="Q828" s="146" t="s">
        <v>1317</v>
      </c>
      <c r="R828" s="146" t="s">
        <v>1317</v>
      </c>
      <c r="S828" s="146">
        <v>52.88283550685</v>
      </c>
    </row>
    <row r="829" spans="1:19" s="7" customFormat="1" ht="15" customHeight="1">
      <c r="A829" s="155">
        <v>823</v>
      </c>
      <c r="B829" s="127" t="s">
        <v>1353</v>
      </c>
      <c r="C829" s="127" t="s">
        <v>1317</v>
      </c>
      <c r="D829" s="127" t="s">
        <v>1317</v>
      </c>
      <c r="E829" s="127" t="s">
        <v>1317</v>
      </c>
      <c r="F829" s="127" t="s">
        <v>1317</v>
      </c>
      <c r="G829" s="127" t="s">
        <v>1317</v>
      </c>
      <c r="H829" s="127" t="s">
        <v>1317</v>
      </c>
      <c r="I829" s="127" t="s">
        <v>1317</v>
      </c>
      <c r="J829" s="127" t="s">
        <v>1317</v>
      </c>
      <c r="K829" s="127" t="s">
        <v>1317</v>
      </c>
      <c r="L829" s="127">
        <v>37.370189147483998</v>
      </c>
      <c r="M829" s="127">
        <v>1.8906152978490001</v>
      </c>
      <c r="N829" s="127" t="s">
        <v>1317</v>
      </c>
      <c r="O829" s="127" t="s">
        <v>1317</v>
      </c>
      <c r="P829" s="127" t="s">
        <v>1317</v>
      </c>
      <c r="Q829" s="127" t="s">
        <v>1317</v>
      </c>
      <c r="R829" s="127">
        <v>13.477589264666001</v>
      </c>
      <c r="S829" s="127">
        <v>52.738393709999002</v>
      </c>
    </row>
    <row r="830" spans="1:19" s="7" customFormat="1" ht="15" customHeight="1">
      <c r="A830" s="156">
        <v>824</v>
      </c>
      <c r="B830" s="146" t="s">
        <v>1110</v>
      </c>
      <c r="C830" s="146" t="s">
        <v>1317</v>
      </c>
      <c r="D830" s="146" t="s">
        <v>1317</v>
      </c>
      <c r="E830" s="146" t="s">
        <v>1317</v>
      </c>
      <c r="F830" s="146" t="s">
        <v>1317</v>
      </c>
      <c r="G830" s="146" t="s">
        <v>1317</v>
      </c>
      <c r="H830" s="146" t="s">
        <v>1317</v>
      </c>
      <c r="I830" s="146">
        <v>0.72045094354200001</v>
      </c>
      <c r="J830" s="146">
        <v>5.2208108113280005</v>
      </c>
      <c r="K830" s="146">
        <v>1.6159121609680001</v>
      </c>
      <c r="L830" s="146">
        <v>38.495913448149004</v>
      </c>
      <c r="M830" s="146">
        <v>5.5474343701020006</v>
      </c>
      <c r="N830" s="146" t="s">
        <v>1317</v>
      </c>
      <c r="O830" s="146" t="s">
        <v>1317</v>
      </c>
      <c r="P830" s="146" t="s">
        <v>1317</v>
      </c>
      <c r="Q830" s="146">
        <v>1.117181615906</v>
      </c>
      <c r="R830" s="146" t="s">
        <v>1317</v>
      </c>
      <c r="S830" s="146">
        <v>52.717703349995006</v>
      </c>
    </row>
    <row r="831" spans="1:19" s="7" customFormat="1" ht="15" customHeight="1">
      <c r="A831" s="155">
        <v>825</v>
      </c>
      <c r="B831" s="127" t="s">
        <v>663</v>
      </c>
      <c r="C831" s="127" t="s">
        <v>1317</v>
      </c>
      <c r="D831" s="127" t="s">
        <v>1317</v>
      </c>
      <c r="E831" s="127" t="s">
        <v>1317</v>
      </c>
      <c r="F831" s="127" t="s">
        <v>1317</v>
      </c>
      <c r="G831" s="127" t="s">
        <v>1317</v>
      </c>
      <c r="H831" s="127" t="s">
        <v>1317</v>
      </c>
      <c r="I831" s="127" t="s">
        <v>1317</v>
      </c>
      <c r="J831" s="127" t="s">
        <v>1317</v>
      </c>
      <c r="K831" s="127" t="s">
        <v>1317</v>
      </c>
      <c r="L831" s="127" t="s">
        <v>1317</v>
      </c>
      <c r="M831" s="127" t="s">
        <v>1317</v>
      </c>
      <c r="N831" s="127" t="s">
        <v>1317</v>
      </c>
      <c r="O831" s="127" t="s">
        <v>1317</v>
      </c>
      <c r="P831" s="127" t="s">
        <v>1317</v>
      </c>
      <c r="Q831" s="127" t="s">
        <v>1317</v>
      </c>
      <c r="R831" s="127">
        <v>52.705620719999999</v>
      </c>
      <c r="S831" s="127">
        <v>52.705620719999999</v>
      </c>
    </row>
    <row r="832" spans="1:19" s="7" customFormat="1" ht="15" customHeight="1">
      <c r="A832" s="156">
        <v>826</v>
      </c>
      <c r="B832" s="146" t="s">
        <v>841</v>
      </c>
      <c r="C832" s="146" t="s">
        <v>1317</v>
      </c>
      <c r="D832" s="146" t="s">
        <v>1317</v>
      </c>
      <c r="E832" s="146" t="s">
        <v>1317</v>
      </c>
      <c r="F832" s="146" t="s">
        <v>1317</v>
      </c>
      <c r="G832" s="146" t="s">
        <v>1317</v>
      </c>
      <c r="H832" s="146" t="s">
        <v>1317</v>
      </c>
      <c r="I832" s="146">
        <v>0.68338527321999998</v>
      </c>
      <c r="J832" s="146" t="s">
        <v>1317</v>
      </c>
      <c r="K832" s="146">
        <v>35.136342513789998</v>
      </c>
      <c r="L832" s="146" t="s">
        <v>1317</v>
      </c>
      <c r="M832" s="146" t="s">
        <v>1317</v>
      </c>
      <c r="N832" s="146" t="s">
        <v>1317</v>
      </c>
      <c r="O832" s="146" t="s">
        <v>1317</v>
      </c>
      <c r="P832" s="146">
        <v>16.739242192989998</v>
      </c>
      <c r="Q832" s="146" t="s">
        <v>1317</v>
      </c>
      <c r="R832" s="146" t="s">
        <v>1317</v>
      </c>
      <c r="S832" s="146">
        <v>52.558969979999993</v>
      </c>
    </row>
    <row r="833" spans="1:19" s="7" customFormat="1" ht="15" customHeight="1">
      <c r="A833" s="155">
        <v>827</v>
      </c>
      <c r="B833" s="127" t="s">
        <v>799</v>
      </c>
      <c r="C833" s="127" t="s">
        <v>1317</v>
      </c>
      <c r="D833" s="127" t="s">
        <v>1317</v>
      </c>
      <c r="E833" s="127" t="s">
        <v>1317</v>
      </c>
      <c r="F833" s="127" t="s">
        <v>1317</v>
      </c>
      <c r="G833" s="127" t="s">
        <v>1317</v>
      </c>
      <c r="H833" s="127" t="s">
        <v>1317</v>
      </c>
      <c r="I833" s="127">
        <v>51.193268179999997</v>
      </c>
      <c r="J833" s="127" t="s">
        <v>1317</v>
      </c>
      <c r="K833" s="127">
        <v>0.59910268999999994</v>
      </c>
      <c r="L833" s="127" t="s">
        <v>1317</v>
      </c>
      <c r="M833" s="127">
        <v>0.32921635999999999</v>
      </c>
      <c r="N833" s="127" t="s">
        <v>1317</v>
      </c>
      <c r="O833" s="127" t="s">
        <v>1317</v>
      </c>
      <c r="P833" s="127" t="s">
        <v>1317</v>
      </c>
      <c r="Q833" s="127" t="s">
        <v>1317</v>
      </c>
      <c r="R833" s="127" t="s">
        <v>1317</v>
      </c>
      <c r="S833" s="127">
        <v>52.121587229999996</v>
      </c>
    </row>
    <row r="834" spans="1:19" s="7" customFormat="1" ht="15" customHeight="1">
      <c r="A834" s="156">
        <v>828</v>
      </c>
      <c r="B834" s="146" t="s">
        <v>929</v>
      </c>
      <c r="C834" s="146" t="s">
        <v>1317</v>
      </c>
      <c r="D834" s="146" t="s">
        <v>1317</v>
      </c>
      <c r="E834" s="146" t="s">
        <v>1317</v>
      </c>
      <c r="F834" s="146" t="s">
        <v>1317</v>
      </c>
      <c r="G834" s="146" t="s">
        <v>1317</v>
      </c>
      <c r="H834" s="146" t="s">
        <v>1317</v>
      </c>
      <c r="I834" s="146" t="s">
        <v>1317</v>
      </c>
      <c r="J834" s="146" t="s">
        <v>1317</v>
      </c>
      <c r="K834" s="146" t="s">
        <v>1317</v>
      </c>
      <c r="L834" s="146">
        <v>20.571806370944</v>
      </c>
      <c r="M834" s="146" t="s">
        <v>1317</v>
      </c>
      <c r="N834" s="146" t="s">
        <v>1317</v>
      </c>
      <c r="O834" s="146" t="s">
        <v>1317</v>
      </c>
      <c r="P834" s="146">
        <v>10.137461179999999</v>
      </c>
      <c r="Q834" s="146">
        <v>21.340305569054998</v>
      </c>
      <c r="R834" s="146" t="s">
        <v>1317</v>
      </c>
      <c r="S834" s="146">
        <v>52.049573119998996</v>
      </c>
    </row>
    <row r="835" spans="1:19" s="7" customFormat="1" ht="15" customHeight="1">
      <c r="A835" s="155">
        <v>829</v>
      </c>
      <c r="B835" s="127" t="s">
        <v>1088</v>
      </c>
      <c r="C835" s="127" t="s">
        <v>1317</v>
      </c>
      <c r="D835" s="127" t="s">
        <v>1317</v>
      </c>
      <c r="E835" s="127" t="s">
        <v>1317</v>
      </c>
      <c r="F835" s="127" t="s">
        <v>1317</v>
      </c>
      <c r="G835" s="127" t="s">
        <v>1317</v>
      </c>
      <c r="H835" s="127" t="s">
        <v>1317</v>
      </c>
      <c r="I835" s="127">
        <v>10.500756130000001</v>
      </c>
      <c r="J835" s="127" t="s">
        <v>1317</v>
      </c>
      <c r="K835" s="127">
        <v>21.269555760000003</v>
      </c>
      <c r="L835" s="127" t="s">
        <v>1317</v>
      </c>
      <c r="M835" s="127" t="s">
        <v>1317</v>
      </c>
      <c r="N835" s="127" t="s">
        <v>1317</v>
      </c>
      <c r="O835" s="127" t="s">
        <v>1317</v>
      </c>
      <c r="P835" s="127" t="s">
        <v>1317</v>
      </c>
      <c r="Q835" s="127" t="s">
        <v>1317</v>
      </c>
      <c r="R835" s="127">
        <v>19.823757370000003</v>
      </c>
      <c r="S835" s="127">
        <v>51.594069260000005</v>
      </c>
    </row>
    <row r="836" spans="1:19" s="7" customFormat="1" ht="15" customHeight="1">
      <c r="A836" s="156">
        <v>830</v>
      </c>
      <c r="B836" s="146" t="s">
        <v>294</v>
      </c>
      <c r="C836" s="146" t="s">
        <v>1317</v>
      </c>
      <c r="D836" s="146" t="s">
        <v>1317</v>
      </c>
      <c r="E836" s="146" t="s">
        <v>1317</v>
      </c>
      <c r="F836" s="146" t="s">
        <v>1317</v>
      </c>
      <c r="G836" s="146" t="s">
        <v>1317</v>
      </c>
      <c r="H836" s="146" t="s">
        <v>1317</v>
      </c>
      <c r="I836" s="146" t="s">
        <v>1317</v>
      </c>
      <c r="J836" s="146" t="s">
        <v>1317</v>
      </c>
      <c r="K836" s="146" t="s">
        <v>1317</v>
      </c>
      <c r="L836" s="146" t="s">
        <v>1317</v>
      </c>
      <c r="M836" s="146" t="s">
        <v>1317</v>
      </c>
      <c r="N836" s="146">
        <v>51.475949130000004</v>
      </c>
      <c r="O836" s="146" t="s">
        <v>1317</v>
      </c>
      <c r="P836" s="146" t="s">
        <v>1317</v>
      </c>
      <c r="Q836" s="146" t="s">
        <v>1317</v>
      </c>
      <c r="R836" s="146" t="s">
        <v>1317</v>
      </c>
      <c r="S836" s="146">
        <v>51.475949130000004</v>
      </c>
    </row>
    <row r="837" spans="1:19" s="7" customFormat="1" ht="15" customHeight="1">
      <c r="A837" s="155">
        <v>831</v>
      </c>
      <c r="B837" s="127" t="s">
        <v>588</v>
      </c>
      <c r="C837" s="127" t="s">
        <v>1317</v>
      </c>
      <c r="D837" s="127" t="s">
        <v>1317</v>
      </c>
      <c r="E837" s="127" t="s">
        <v>1317</v>
      </c>
      <c r="F837" s="127" t="s">
        <v>1317</v>
      </c>
      <c r="G837" s="127" t="s">
        <v>1317</v>
      </c>
      <c r="H837" s="127" t="s">
        <v>1317</v>
      </c>
      <c r="I837" s="127" t="s">
        <v>1317</v>
      </c>
      <c r="J837" s="127" t="s">
        <v>1317</v>
      </c>
      <c r="K837" s="127" t="s">
        <v>1317</v>
      </c>
      <c r="L837" s="127" t="s">
        <v>1317</v>
      </c>
      <c r="M837" s="127" t="s">
        <v>1317</v>
      </c>
      <c r="N837" s="127">
        <v>40.928823268200006</v>
      </c>
      <c r="O837" s="127" t="s">
        <v>1317</v>
      </c>
      <c r="P837" s="127" t="s">
        <v>1317</v>
      </c>
      <c r="Q837" s="127">
        <v>9.5025762218000001</v>
      </c>
      <c r="R837" s="127" t="s">
        <v>1317</v>
      </c>
      <c r="S837" s="127">
        <v>50.431399490000004</v>
      </c>
    </row>
    <row r="838" spans="1:19" s="7" customFormat="1" ht="15" customHeight="1">
      <c r="A838" s="156">
        <v>832</v>
      </c>
      <c r="B838" s="146" t="s">
        <v>616</v>
      </c>
      <c r="C838" s="146" t="s">
        <v>1317</v>
      </c>
      <c r="D838" s="146" t="s">
        <v>1317</v>
      </c>
      <c r="E838" s="146" t="s">
        <v>1317</v>
      </c>
      <c r="F838" s="146" t="s">
        <v>1317</v>
      </c>
      <c r="G838" s="146" t="s">
        <v>1317</v>
      </c>
      <c r="H838" s="146" t="s">
        <v>1317</v>
      </c>
      <c r="I838" s="146">
        <v>8.1797029600000002</v>
      </c>
      <c r="J838" s="146">
        <v>0.68929429967</v>
      </c>
      <c r="K838" s="146">
        <v>10.166752369999999</v>
      </c>
      <c r="L838" s="146">
        <v>9.8961931553099998</v>
      </c>
      <c r="M838" s="146">
        <v>1.2500103200000001</v>
      </c>
      <c r="N838" s="146">
        <v>1.76776252</v>
      </c>
      <c r="O838" s="146" t="s">
        <v>1317</v>
      </c>
      <c r="P838" s="146" t="s">
        <v>1317</v>
      </c>
      <c r="Q838" s="146">
        <v>17.922642245019997</v>
      </c>
      <c r="R838" s="146" t="s">
        <v>1317</v>
      </c>
      <c r="S838" s="146">
        <v>49.872357870000002</v>
      </c>
    </row>
    <row r="839" spans="1:19" s="7" customFormat="1" ht="15" customHeight="1">
      <c r="A839" s="155">
        <v>833</v>
      </c>
      <c r="B839" s="127" t="s">
        <v>1376</v>
      </c>
      <c r="C839" s="127" t="s">
        <v>1317</v>
      </c>
      <c r="D839" s="127" t="s">
        <v>1317</v>
      </c>
      <c r="E839" s="127" t="s">
        <v>1317</v>
      </c>
      <c r="F839" s="127" t="s">
        <v>1317</v>
      </c>
      <c r="G839" s="127" t="s">
        <v>1317</v>
      </c>
      <c r="H839" s="127" t="s">
        <v>1317</v>
      </c>
      <c r="I839" s="127" t="s">
        <v>1317</v>
      </c>
      <c r="J839" s="127" t="s">
        <v>1317</v>
      </c>
      <c r="K839" s="127">
        <v>30.128150722119997</v>
      </c>
      <c r="L839" s="127" t="s">
        <v>1317</v>
      </c>
      <c r="M839" s="127" t="s">
        <v>1317</v>
      </c>
      <c r="N839" s="127" t="s">
        <v>1317</v>
      </c>
      <c r="O839" s="127" t="s">
        <v>1317</v>
      </c>
      <c r="P839" s="127" t="s">
        <v>1317</v>
      </c>
      <c r="Q839" s="127">
        <v>19.55228326788</v>
      </c>
      <c r="R839" s="127" t="s">
        <v>1317</v>
      </c>
      <c r="S839" s="127">
        <v>49.680433989999997</v>
      </c>
    </row>
    <row r="840" spans="1:19" s="7" customFormat="1" ht="15" customHeight="1">
      <c r="A840" s="156">
        <v>834</v>
      </c>
      <c r="B840" s="146" t="s">
        <v>1126</v>
      </c>
      <c r="C840" s="146" t="s">
        <v>1317</v>
      </c>
      <c r="D840" s="146" t="s">
        <v>1317</v>
      </c>
      <c r="E840" s="146" t="s">
        <v>1317</v>
      </c>
      <c r="F840" s="146" t="s">
        <v>1317</v>
      </c>
      <c r="G840" s="146" t="s">
        <v>1317</v>
      </c>
      <c r="H840" s="146" t="s">
        <v>1317</v>
      </c>
      <c r="I840" s="146" t="s">
        <v>1317</v>
      </c>
      <c r="J840" s="146" t="s">
        <v>1317</v>
      </c>
      <c r="K840" s="146">
        <v>34.137409472290003</v>
      </c>
      <c r="L840" s="146" t="s">
        <v>1317</v>
      </c>
      <c r="M840" s="146" t="s">
        <v>1317</v>
      </c>
      <c r="N840" s="146">
        <v>9.4627892978499997</v>
      </c>
      <c r="O840" s="146" t="s">
        <v>1317</v>
      </c>
      <c r="P840" s="146" t="s">
        <v>1317</v>
      </c>
      <c r="Q840" s="146" t="s">
        <v>1317</v>
      </c>
      <c r="R840" s="146">
        <v>5.4968825998600002</v>
      </c>
      <c r="S840" s="146">
        <v>49.097081370000005</v>
      </c>
    </row>
    <row r="841" spans="1:19" s="7" customFormat="1" ht="15" customHeight="1">
      <c r="A841" s="155">
        <v>835</v>
      </c>
      <c r="B841" s="127" t="s">
        <v>859</v>
      </c>
      <c r="C841" s="127" t="s">
        <v>1317</v>
      </c>
      <c r="D841" s="127" t="s">
        <v>1317</v>
      </c>
      <c r="E841" s="127" t="s">
        <v>1317</v>
      </c>
      <c r="F841" s="127" t="s">
        <v>1317</v>
      </c>
      <c r="G841" s="127" t="s">
        <v>1317</v>
      </c>
      <c r="H841" s="127" t="s">
        <v>1317</v>
      </c>
      <c r="I841" s="127">
        <v>41.737086570000002</v>
      </c>
      <c r="J841" s="127" t="s">
        <v>1317</v>
      </c>
      <c r="K841" s="127" t="s">
        <v>1317</v>
      </c>
      <c r="L841" s="127" t="s">
        <v>1317</v>
      </c>
      <c r="M841" s="127" t="s">
        <v>1317</v>
      </c>
      <c r="N841" s="127">
        <v>6.4375191300000001</v>
      </c>
      <c r="O841" s="127" t="s">
        <v>1317</v>
      </c>
      <c r="P841" s="127" t="s">
        <v>1317</v>
      </c>
      <c r="Q841" s="127" t="s">
        <v>1317</v>
      </c>
      <c r="R841" s="127" t="s">
        <v>1317</v>
      </c>
      <c r="S841" s="127">
        <v>48.174605700000001</v>
      </c>
    </row>
    <row r="842" spans="1:19" s="7" customFormat="1" ht="15" customHeight="1">
      <c r="A842" s="156">
        <v>836</v>
      </c>
      <c r="B842" s="146" t="s">
        <v>1160</v>
      </c>
      <c r="C842" s="146" t="s">
        <v>1317</v>
      </c>
      <c r="D842" s="146" t="s">
        <v>1317</v>
      </c>
      <c r="E842" s="146" t="s">
        <v>1317</v>
      </c>
      <c r="F842" s="146" t="s">
        <v>1317</v>
      </c>
      <c r="G842" s="146" t="s">
        <v>1317</v>
      </c>
      <c r="H842" s="146" t="s">
        <v>1317</v>
      </c>
      <c r="I842" s="146">
        <v>6.7744927248999998E-2</v>
      </c>
      <c r="J842" s="146" t="s">
        <v>1317</v>
      </c>
      <c r="K842" s="146">
        <v>0.65990856177900004</v>
      </c>
      <c r="L842" s="146">
        <v>3.1758017919000001E-2</v>
      </c>
      <c r="M842" s="146">
        <v>5.1891866146679995</v>
      </c>
      <c r="N842" s="146">
        <v>25.196131630663999</v>
      </c>
      <c r="O842" s="146" t="s">
        <v>1317</v>
      </c>
      <c r="P842" s="146" t="s">
        <v>1317</v>
      </c>
      <c r="Q842" s="146">
        <v>15.064705246306</v>
      </c>
      <c r="R842" s="146">
        <v>1.4562102714089999</v>
      </c>
      <c r="S842" s="146">
        <v>47.665645269993995</v>
      </c>
    </row>
    <row r="843" spans="1:19" s="7" customFormat="1" ht="15" customHeight="1">
      <c r="A843" s="155">
        <v>837</v>
      </c>
      <c r="B843" s="127" t="s">
        <v>887</v>
      </c>
      <c r="C843" s="127" t="s">
        <v>1317</v>
      </c>
      <c r="D843" s="127" t="s">
        <v>1317</v>
      </c>
      <c r="E843" s="127" t="s">
        <v>1317</v>
      </c>
      <c r="F843" s="127" t="s">
        <v>1317</v>
      </c>
      <c r="G843" s="127" t="s">
        <v>1317</v>
      </c>
      <c r="H843" s="127" t="s">
        <v>1317</v>
      </c>
      <c r="I843" s="127">
        <v>1.84646875124</v>
      </c>
      <c r="J843" s="127" t="s">
        <v>1317</v>
      </c>
      <c r="K843" s="127">
        <v>7.2834154027500002</v>
      </c>
      <c r="L843" s="127">
        <v>0.26827993592000005</v>
      </c>
      <c r="M843" s="127">
        <v>26.453419494279999</v>
      </c>
      <c r="N843" s="127">
        <v>11.620337545809999</v>
      </c>
      <c r="O843" s="127" t="s">
        <v>1317</v>
      </c>
      <c r="P843" s="127" t="s">
        <v>1317</v>
      </c>
      <c r="Q843" s="127" t="s">
        <v>1317</v>
      </c>
      <c r="R843" s="127" t="s">
        <v>1317</v>
      </c>
      <c r="S843" s="127">
        <v>47.471921129999998</v>
      </c>
    </row>
    <row r="844" spans="1:19" s="7" customFormat="1" ht="15" customHeight="1">
      <c r="A844" s="156">
        <v>838</v>
      </c>
      <c r="B844" s="146" t="s">
        <v>989</v>
      </c>
      <c r="C844" s="146" t="s">
        <v>1317</v>
      </c>
      <c r="D844" s="146" t="s">
        <v>1317</v>
      </c>
      <c r="E844" s="146" t="s">
        <v>1317</v>
      </c>
      <c r="F844" s="146" t="s">
        <v>1317</v>
      </c>
      <c r="G844" s="146" t="s">
        <v>1317</v>
      </c>
      <c r="H844" s="146" t="s">
        <v>1317</v>
      </c>
      <c r="I844" s="146" t="s">
        <v>1317</v>
      </c>
      <c r="J844" s="146" t="s">
        <v>1317</v>
      </c>
      <c r="K844" s="146">
        <v>0.27593885120899997</v>
      </c>
      <c r="L844" s="146">
        <v>1.841373289678</v>
      </c>
      <c r="M844" s="146">
        <v>5.0285486758999999E-2</v>
      </c>
      <c r="N844" s="146">
        <v>38.747809382676998</v>
      </c>
      <c r="O844" s="146" t="s">
        <v>1317</v>
      </c>
      <c r="P844" s="146">
        <v>4.563462763015</v>
      </c>
      <c r="Q844" s="146">
        <v>1.2037667024880001</v>
      </c>
      <c r="R844" s="146">
        <v>5.7917694169E-2</v>
      </c>
      <c r="S844" s="146">
        <v>46.740554169994986</v>
      </c>
    </row>
    <row r="845" spans="1:19" s="7" customFormat="1" ht="15" customHeight="1">
      <c r="A845" s="155">
        <v>839</v>
      </c>
      <c r="B845" s="127" t="s">
        <v>882</v>
      </c>
      <c r="C845" s="127" t="s">
        <v>1317</v>
      </c>
      <c r="D845" s="127" t="s">
        <v>1317</v>
      </c>
      <c r="E845" s="127" t="s">
        <v>1317</v>
      </c>
      <c r="F845" s="127" t="s">
        <v>1317</v>
      </c>
      <c r="G845" s="127" t="s">
        <v>1317</v>
      </c>
      <c r="H845" s="127" t="s">
        <v>1317</v>
      </c>
      <c r="I845" s="127" t="s">
        <v>1317</v>
      </c>
      <c r="J845" s="127" t="s">
        <v>1317</v>
      </c>
      <c r="K845" s="127" t="s">
        <v>1317</v>
      </c>
      <c r="L845" s="127" t="s">
        <v>1317</v>
      </c>
      <c r="M845" s="127" t="s">
        <v>1317</v>
      </c>
      <c r="N845" s="127" t="s">
        <v>1317</v>
      </c>
      <c r="O845" s="127" t="s">
        <v>1317</v>
      </c>
      <c r="P845" s="127" t="s">
        <v>1317</v>
      </c>
      <c r="Q845" s="127" t="s">
        <v>1317</v>
      </c>
      <c r="R845" s="127">
        <v>46.734440409999998</v>
      </c>
      <c r="S845" s="127">
        <v>46.734440409999998</v>
      </c>
    </row>
    <row r="846" spans="1:19" s="7" customFormat="1" ht="15" customHeight="1">
      <c r="A846" s="156">
        <v>840</v>
      </c>
      <c r="B846" s="146" t="s">
        <v>1181</v>
      </c>
      <c r="C846" s="146" t="s">
        <v>1317</v>
      </c>
      <c r="D846" s="146" t="s">
        <v>1317</v>
      </c>
      <c r="E846" s="146" t="s">
        <v>1317</v>
      </c>
      <c r="F846" s="146" t="s">
        <v>1317</v>
      </c>
      <c r="G846" s="146" t="s">
        <v>1317</v>
      </c>
      <c r="H846" s="146" t="s">
        <v>1317</v>
      </c>
      <c r="I846" s="146" t="s">
        <v>1317</v>
      </c>
      <c r="J846" s="146" t="s">
        <v>1317</v>
      </c>
      <c r="K846" s="146" t="s">
        <v>1317</v>
      </c>
      <c r="L846" s="146" t="s">
        <v>1317</v>
      </c>
      <c r="M846" s="146" t="s">
        <v>1317</v>
      </c>
      <c r="N846" s="146" t="s">
        <v>1317</v>
      </c>
      <c r="O846" s="146" t="s">
        <v>1317</v>
      </c>
      <c r="P846" s="146" t="s">
        <v>1317</v>
      </c>
      <c r="Q846" s="146">
        <v>2.1107301428310001</v>
      </c>
      <c r="R846" s="146">
        <v>44.586853017168004</v>
      </c>
      <c r="S846" s="146">
        <v>46.697583159999006</v>
      </c>
    </row>
    <row r="847" spans="1:19" s="7" customFormat="1" ht="15" customHeight="1">
      <c r="A847" s="155">
        <v>841</v>
      </c>
      <c r="B847" s="127" t="s">
        <v>422</v>
      </c>
      <c r="C847" s="127" t="s">
        <v>1317</v>
      </c>
      <c r="D847" s="127" t="s">
        <v>1317</v>
      </c>
      <c r="E847" s="127" t="s">
        <v>1317</v>
      </c>
      <c r="F847" s="127" t="s">
        <v>1317</v>
      </c>
      <c r="G847" s="127" t="s">
        <v>1317</v>
      </c>
      <c r="H847" s="127" t="s">
        <v>1317</v>
      </c>
      <c r="I847" s="127" t="s">
        <v>1317</v>
      </c>
      <c r="J847" s="127" t="s">
        <v>1317</v>
      </c>
      <c r="K847" s="127" t="s">
        <v>1317</v>
      </c>
      <c r="L847" s="127" t="s">
        <v>1317</v>
      </c>
      <c r="M847" s="127" t="s">
        <v>1317</v>
      </c>
      <c r="N847" s="127">
        <v>40.515477322719995</v>
      </c>
      <c r="O847" s="127" t="s">
        <v>1317</v>
      </c>
      <c r="P847" s="127" t="s">
        <v>1317</v>
      </c>
      <c r="Q847" s="127">
        <v>5.8483543972800005</v>
      </c>
      <c r="R847" s="127" t="s">
        <v>1317</v>
      </c>
      <c r="S847" s="127">
        <v>46.363831719999993</v>
      </c>
    </row>
    <row r="848" spans="1:19" s="7" customFormat="1" ht="15" customHeight="1">
      <c r="A848" s="156">
        <v>842</v>
      </c>
      <c r="B848" s="146" t="s">
        <v>527</v>
      </c>
      <c r="C848" s="146" t="s">
        <v>1317</v>
      </c>
      <c r="D848" s="146" t="s">
        <v>1317</v>
      </c>
      <c r="E848" s="146">
        <v>40.813469630301</v>
      </c>
      <c r="F848" s="146" t="s">
        <v>1317</v>
      </c>
      <c r="G848" s="146" t="s">
        <v>1317</v>
      </c>
      <c r="H848" s="146" t="s">
        <v>1317</v>
      </c>
      <c r="I848" s="146" t="s">
        <v>1317</v>
      </c>
      <c r="J848" s="146" t="s">
        <v>1317</v>
      </c>
      <c r="K848" s="146" t="s">
        <v>1317</v>
      </c>
      <c r="L848" s="146" t="s">
        <v>1317</v>
      </c>
      <c r="M848" s="146" t="s">
        <v>1317</v>
      </c>
      <c r="N848" s="146" t="s">
        <v>1317</v>
      </c>
      <c r="O848" s="146" t="s">
        <v>1317</v>
      </c>
      <c r="P848" s="146" t="s">
        <v>1317</v>
      </c>
      <c r="Q848" s="146">
        <v>4.4491199596979998</v>
      </c>
      <c r="R848" s="146" t="s">
        <v>1317</v>
      </c>
      <c r="S848" s="146">
        <v>45.262589589999003</v>
      </c>
    </row>
    <row r="849" spans="1:19" s="7" customFormat="1" ht="15" customHeight="1">
      <c r="A849" s="155">
        <v>843</v>
      </c>
      <c r="B849" s="127" t="s">
        <v>984</v>
      </c>
      <c r="C849" s="127" t="s">
        <v>1317</v>
      </c>
      <c r="D849" s="127" t="s">
        <v>1317</v>
      </c>
      <c r="E849" s="127" t="s">
        <v>1317</v>
      </c>
      <c r="F849" s="127" t="s">
        <v>1317</v>
      </c>
      <c r="G849" s="127" t="s">
        <v>1317</v>
      </c>
      <c r="H849" s="127" t="s">
        <v>1317</v>
      </c>
      <c r="I849" s="127" t="s">
        <v>1317</v>
      </c>
      <c r="J849" s="127" t="s">
        <v>1317</v>
      </c>
      <c r="K849" s="127">
        <v>44.702679549999999</v>
      </c>
      <c r="L849" s="127" t="s">
        <v>1317</v>
      </c>
      <c r="M849" s="127" t="s">
        <v>1317</v>
      </c>
      <c r="N849" s="127" t="s">
        <v>1317</v>
      </c>
      <c r="O849" s="127" t="s">
        <v>1317</v>
      </c>
      <c r="P849" s="127" t="s">
        <v>1317</v>
      </c>
      <c r="Q849" s="127" t="s">
        <v>1317</v>
      </c>
      <c r="R849" s="127" t="s">
        <v>1317</v>
      </c>
      <c r="S849" s="127">
        <v>44.702679549999999</v>
      </c>
    </row>
    <row r="850" spans="1:19" s="7" customFormat="1" ht="15" customHeight="1">
      <c r="A850" s="156">
        <v>844</v>
      </c>
      <c r="B850" s="146" t="s">
        <v>957</v>
      </c>
      <c r="C850" s="146" t="s">
        <v>1317</v>
      </c>
      <c r="D850" s="146" t="s">
        <v>1317</v>
      </c>
      <c r="E850" s="146" t="s">
        <v>1317</v>
      </c>
      <c r="F850" s="146" t="s">
        <v>1317</v>
      </c>
      <c r="G850" s="146" t="s">
        <v>1317</v>
      </c>
      <c r="H850" s="146" t="s">
        <v>1317</v>
      </c>
      <c r="I850" s="146">
        <v>44.408065439999994</v>
      </c>
      <c r="J850" s="146" t="s">
        <v>1317</v>
      </c>
      <c r="K850" s="146" t="s">
        <v>1317</v>
      </c>
      <c r="L850" s="146" t="s">
        <v>1317</v>
      </c>
      <c r="M850" s="146" t="s">
        <v>1317</v>
      </c>
      <c r="N850" s="146" t="s">
        <v>1317</v>
      </c>
      <c r="O850" s="146" t="s">
        <v>1317</v>
      </c>
      <c r="P850" s="146" t="s">
        <v>1317</v>
      </c>
      <c r="Q850" s="146" t="s">
        <v>1317</v>
      </c>
      <c r="R850" s="146" t="s">
        <v>1317</v>
      </c>
      <c r="S850" s="146">
        <v>44.408065439999994</v>
      </c>
    </row>
    <row r="851" spans="1:19" s="7" customFormat="1" ht="15" customHeight="1">
      <c r="A851" s="155">
        <v>845</v>
      </c>
      <c r="B851" s="127" t="s">
        <v>1193</v>
      </c>
      <c r="C851" s="127" t="s">
        <v>1317</v>
      </c>
      <c r="D851" s="127" t="s">
        <v>1317</v>
      </c>
      <c r="E851" s="127" t="s">
        <v>1317</v>
      </c>
      <c r="F851" s="127" t="s">
        <v>1317</v>
      </c>
      <c r="G851" s="127" t="s">
        <v>1317</v>
      </c>
      <c r="H851" s="127" t="s">
        <v>1317</v>
      </c>
      <c r="I851" s="127" t="s">
        <v>1317</v>
      </c>
      <c r="J851" s="127" t="s">
        <v>1317</v>
      </c>
      <c r="K851" s="127">
        <v>44.185031180000003</v>
      </c>
      <c r="L851" s="127" t="s">
        <v>1317</v>
      </c>
      <c r="M851" s="127" t="s">
        <v>1317</v>
      </c>
      <c r="N851" s="127" t="s">
        <v>1317</v>
      </c>
      <c r="O851" s="127" t="s">
        <v>1317</v>
      </c>
      <c r="P851" s="127" t="s">
        <v>1317</v>
      </c>
      <c r="Q851" s="127" t="s">
        <v>1317</v>
      </c>
      <c r="R851" s="127" t="s">
        <v>1317</v>
      </c>
      <c r="S851" s="127">
        <v>44.185031180000003</v>
      </c>
    </row>
    <row r="852" spans="1:19" s="7" customFormat="1" ht="15" customHeight="1">
      <c r="A852" s="156">
        <v>846</v>
      </c>
      <c r="B852" s="146" t="s">
        <v>1095</v>
      </c>
      <c r="C852" s="146" t="s">
        <v>1317</v>
      </c>
      <c r="D852" s="146" t="s">
        <v>1317</v>
      </c>
      <c r="E852" s="146" t="s">
        <v>1317</v>
      </c>
      <c r="F852" s="146" t="s">
        <v>1317</v>
      </c>
      <c r="G852" s="146" t="s">
        <v>1317</v>
      </c>
      <c r="H852" s="146" t="s">
        <v>1317</v>
      </c>
      <c r="I852" s="146" t="s">
        <v>1317</v>
      </c>
      <c r="J852" s="146" t="s">
        <v>1317</v>
      </c>
      <c r="K852" s="146" t="s">
        <v>1317</v>
      </c>
      <c r="L852" s="146" t="s">
        <v>1317</v>
      </c>
      <c r="M852" s="146" t="s">
        <v>1317</v>
      </c>
      <c r="N852" s="146" t="s">
        <v>1317</v>
      </c>
      <c r="O852" s="146" t="s">
        <v>1317</v>
      </c>
      <c r="P852" s="146" t="s">
        <v>1317</v>
      </c>
      <c r="Q852" s="146" t="s">
        <v>1317</v>
      </c>
      <c r="R852" s="146">
        <v>44.075087070000002</v>
      </c>
      <c r="S852" s="146">
        <v>44.075087070000002</v>
      </c>
    </row>
    <row r="853" spans="1:19" s="7" customFormat="1" ht="15" customHeight="1">
      <c r="A853" s="155">
        <v>847</v>
      </c>
      <c r="B853" s="127" t="s">
        <v>455</v>
      </c>
      <c r="C853" s="127" t="s">
        <v>1317</v>
      </c>
      <c r="D853" s="127" t="s">
        <v>1317</v>
      </c>
      <c r="E853" s="127" t="s">
        <v>1317</v>
      </c>
      <c r="F853" s="127" t="s">
        <v>1317</v>
      </c>
      <c r="G853" s="127">
        <v>6.196872821435</v>
      </c>
      <c r="H853" s="127" t="s">
        <v>1317</v>
      </c>
      <c r="I853" s="127">
        <v>33.240659067697003</v>
      </c>
      <c r="J853" s="127" t="s">
        <v>1317</v>
      </c>
      <c r="K853" s="127" t="s">
        <v>1317</v>
      </c>
      <c r="L853" s="127" t="s">
        <v>1317</v>
      </c>
      <c r="M853" s="127" t="s">
        <v>1317</v>
      </c>
      <c r="N853" s="127" t="s">
        <v>1317</v>
      </c>
      <c r="O853" s="127" t="s">
        <v>1317</v>
      </c>
      <c r="P853" s="127">
        <v>3.7450877308669996</v>
      </c>
      <c r="Q853" s="127" t="s">
        <v>1317</v>
      </c>
      <c r="R853" s="127" t="s">
        <v>1317</v>
      </c>
      <c r="S853" s="127">
        <v>43.182619619999002</v>
      </c>
    </row>
    <row r="854" spans="1:19" s="7" customFormat="1" ht="15" customHeight="1">
      <c r="A854" s="156">
        <v>848</v>
      </c>
      <c r="B854" s="146" t="s">
        <v>1190</v>
      </c>
      <c r="C854" s="146" t="s">
        <v>1317</v>
      </c>
      <c r="D854" s="146" t="s">
        <v>1317</v>
      </c>
      <c r="E854" s="146" t="s">
        <v>1317</v>
      </c>
      <c r="F854" s="146" t="s">
        <v>1317</v>
      </c>
      <c r="G854" s="146" t="s">
        <v>1317</v>
      </c>
      <c r="H854" s="146" t="s">
        <v>1317</v>
      </c>
      <c r="I854" s="146">
        <v>22.432803700000001</v>
      </c>
      <c r="J854" s="146" t="s">
        <v>1317</v>
      </c>
      <c r="K854" s="146" t="s">
        <v>1317</v>
      </c>
      <c r="L854" s="146" t="s">
        <v>1317</v>
      </c>
      <c r="M854" s="146" t="s">
        <v>1317</v>
      </c>
      <c r="N854" s="146">
        <v>20.662414500000001</v>
      </c>
      <c r="O854" s="146" t="s">
        <v>1317</v>
      </c>
      <c r="P854" s="146" t="s">
        <v>1317</v>
      </c>
      <c r="Q854" s="146" t="s">
        <v>1317</v>
      </c>
      <c r="R854" s="146" t="s">
        <v>1317</v>
      </c>
      <c r="S854" s="146">
        <v>43.095218200000005</v>
      </c>
    </row>
    <row r="855" spans="1:19" s="7" customFormat="1" ht="15" customHeight="1">
      <c r="A855" s="155">
        <v>849</v>
      </c>
      <c r="B855" s="127" t="s">
        <v>1210</v>
      </c>
      <c r="C855" s="127" t="s">
        <v>1317</v>
      </c>
      <c r="D855" s="127" t="s">
        <v>1317</v>
      </c>
      <c r="E855" s="127" t="s">
        <v>1317</v>
      </c>
      <c r="F855" s="127" t="s">
        <v>1317</v>
      </c>
      <c r="G855" s="127" t="s">
        <v>1317</v>
      </c>
      <c r="H855" s="127" t="s">
        <v>1317</v>
      </c>
      <c r="I855" s="127" t="s">
        <v>1317</v>
      </c>
      <c r="J855" s="127" t="s">
        <v>1317</v>
      </c>
      <c r="K855" s="127">
        <v>11.046676369999998</v>
      </c>
      <c r="L855" s="127" t="s">
        <v>1317</v>
      </c>
      <c r="M855" s="127" t="s">
        <v>1317</v>
      </c>
      <c r="N855" s="127">
        <v>31.820393420000002</v>
      </c>
      <c r="O855" s="127" t="s">
        <v>1317</v>
      </c>
      <c r="P855" s="127" t="s">
        <v>1317</v>
      </c>
      <c r="Q855" s="127" t="s">
        <v>1317</v>
      </c>
      <c r="R855" s="127" t="s">
        <v>1317</v>
      </c>
      <c r="S855" s="127">
        <v>42.867069790000002</v>
      </c>
    </row>
    <row r="856" spans="1:19" s="7" customFormat="1" ht="15" customHeight="1">
      <c r="A856" s="156">
        <v>850</v>
      </c>
      <c r="B856" s="146" t="s">
        <v>21</v>
      </c>
      <c r="C856" s="146" t="s">
        <v>1317</v>
      </c>
      <c r="D856" s="146" t="s">
        <v>1317</v>
      </c>
      <c r="E856" s="146" t="s">
        <v>1317</v>
      </c>
      <c r="F856" s="146" t="s">
        <v>1317</v>
      </c>
      <c r="G856" s="146" t="s">
        <v>1317</v>
      </c>
      <c r="H856" s="146" t="s">
        <v>1317</v>
      </c>
      <c r="I856" s="146" t="s">
        <v>1317</v>
      </c>
      <c r="J856" s="146">
        <v>1.0178270199999999</v>
      </c>
      <c r="K856" s="146" t="s">
        <v>1317</v>
      </c>
      <c r="L856" s="146" t="s">
        <v>1317</v>
      </c>
      <c r="M856" s="146" t="s">
        <v>1317</v>
      </c>
      <c r="N856" s="146" t="s">
        <v>1317</v>
      </c>
      <c r="O856" s="146" t="s">
        <v>1317</v>
      </c>
      <c r="P856" s="146" t="s">
        <v>1317</v>
      </c>
      <c r="Q856" s="146" t="s">
        <v>1317</v>
      </c>
      <c r="R856" s="146">
        <v>41.572191799999999</v>
      </c>
      <c r="S856" s="146">
        <v>42.590018819999997</v>
      </c>
    </row>
    <row r="857" spans="1:19" s="7" customFormat="1" ht="15" customHeight="1">
      <c r="A857" s="155">
        <v>851</v>
      </c>
      <c r="B857" s="127" t="s">
        <v>1079</v>
      </c>
      <c r="C857" s="127" t="s">
        <v>1317</v>
      </c>
      <c r="D857" s="127" t="s">
        <v>1317</v>
      </c>
      <c r="E857" s="127" t="s">
        <v>1317</v>
      </c>
      <c r="F857" s="127" t="s">
        <v>1317</v>
      </c>
      <c r="G857" s="127" t="s">
        <v>1317</v>
      </c>
      <c r="H857" s="127" t="s">
        <v>1317</v>
      </c>
      <c r="I857" s="127">
        <v>22.014452742964</v>
      </c>
      <c r="J857" s="127" t="s">
        <v>1317</v>
      </c>
      <c r="K857" s="127">
        <v>9.2762536370349995</v>
      </c>
      <c r="L857" s="127">
        <v>9.0546013699999985</v>
      </c>
      <c r="M857" s="127" t="s">
        <v>1317</v>
      </c>
      <c r="N857" s="127" t="s">
        <v>1317</v>
      </c>
      <c r="O857" s="127" t="s">
        <v>1317</v>
      </c>
      <c r="P857" s="127" t="s">
        <v>1317</v>
      </c>
      <c r="Q857" s="127">
        <v>1.4527484799999999</v>
      </c>
      <c r="R857" s="127" t="s">
        <v>1317</v>
      </c>
      <c r="S857" s="127">
        <v>41.798056229998998</v>
      </c>
    </row>
    <row r="858" spans="1:19" s="7" customFormat="1" ht="15" customHeight="1">
      <c r="A858" s="156">
        <v>852</v>
      </c>
      <c r="B858" s="146" t="s">
        <v>796</v>
      </c>
      <c r="C858" s="146" t="s">
        <v>1317</v>
      </c>
      <c r="D858" s="146" t="s">
        <v>1317</v>
      </c>
      <c r="E858" s="146" t="s">
        <v>1317</v>
      </c>
      <c r="F858" s="146" t="s">
        <v>1317</v>
      </c>
      <c r="G858" s="146" t="s">
        <v>1317</v>
      </c>
      <c r="H858" s="146" t="s">
        <v>1317</v>
      </c>
      <c r="I858" s="146" t="s">
        <v>1317</v>
      </c>
      <c r="J858" s="146" t="s">
        <v>1317</v>
      </c>
      <c r="K858" s="146" t="s">
        <v>1317</v>
      </c>
      <c r="L858" s="146" t="s">
        <v>1317</v>
      </c>
      <c r="M858" s="146">
        <v>7.5872090000000003E-2</v>
      </c>
      <c r="N858" s="146">
        <v>41.679168490000002</v>
      </c>
      <c r="O858" s="146" t="s">
        <v>1317</v>
      </c>
      <c r="P858" s="146" t="s">
        <v>1317</v>
      </c>
      <c r="Q858" s="146" t="s">
        <v>1317</v>
      </c>
      <c r="R858" s="146" t="s">
        <v>1317</v>
      </c>
      <c r="S858" s="146">
        <v>41.755040579999999</v>
      </c>
    </row>
    <row r="859" spans="1:19" s="7" customFormat="1" ht="15" customHeight="1">
      <c r="A859" s="155">
        <v>853</v>
      </c>
      <c r="B859" s="127" t="s">
        <v>732</v>
      </c>
      <c r="C859" s="127" t="s">
        <v>1317</v>
      </c>
      <c r="D859" s="127" t="s">
        <v>1317</v>
      </c>
      <c r="E859" s="127" t="s">
        <v>1317</v>
      </c>
      <c r="F859" s="127" t="s">
        <v>1317</v>
      </c>
      <c r="G859" s="127" t="s">
        <v>1317</v>
      </c>
      <c r="H859" s="127" t="s">
        <v>1317</v>
      </c>
      <c r="I859" s="127" t="s">
        <v>1317</v>
      </c>
      <c r="J859" s="127" t="s">
        <v>1317</v>
      </c>
      <c r="K859" s="127">
        <v>40.619886740000005</v>
      </c>
      <c r="L859" s="127" t="s">
        <v>1317</v>
      </c>
      <c r="M859" s="127" t="s">
        <v>1317</v>
      </c>
      <c r="N859" s="127" t="s">
        <v>1317</v>
      </c>
      <c r="O859" s="127" t="s">
        <v>1317</v>
      </c>
      <c r="P859" s="127" t="s">
        <v>1317</v>
      </c>
      <c r="Q859" s="127" t="s">
        <v>1317</v>
      </c>
      <c r="R859" s="127" t="s">
        <v>1317</v>
      </c>
      <c r="S859" s="127">
        <v>40.619886740000005</v>
      </c>
    </row>
    <row r="860" spans="1:19" s="7" customFormat="1" ht="15" customHeight="1">
      <c r="A860" s="156">
        <v>854</v>
      </c>
      <c r="B860" s="146" t="s">
        <v>1045</v>
      </c>
      <c r="C860" s="146" t="s">
        <v>1317</v>
      </c>
      <c r="D860" s="146" t="s">
        <v>1317</v>
      </c>
      <c r="E860" s="146" t="s">
        <v>1317</v>
      </c>
      <c r="F860" s="146" t="s">
        <v>1317</v>
      </c>
      <c r="G860" s="146" t="s">
        <v>1317</v>
      </c>
      <c r="H860" s="146" t="s">
        <v>1317</v>
      </c>
      <c r="I860" s="146" t="s">
        <v>1317</v>
      </c>
      <c r="J860" s="146" t="s">
        <v>1317</v>
      </c>
      <c r="K860" s="146">
        <v>11.841517359999999</v>
      </c>
      <c r="L860" s="146">
        <v>22.91433464</v>
      </c>
      <c r="M860" s="146">
        <v>5.7276018899999999</v>
      </c>
      <c r="N860" s="146" t="s">
        <v>1317</v>
      </c>
      <c r="O860" s="146" t="s">
        <v>1317</v>
      </c>
      <c r="P860" s="146" t="s">
        <v>1317</v>
      </c>
      <c r="Q860" s="146" t="s">
        <v>1317</v>
      </c>
      <c r="R860" s="146" t="s">
        <v>1317</v>
      </c>
      <c r="S860" s="146">
        <v>40.48345389</v>
      </c>
    </row>
    <row r="861" spans="1:19" s="7" customFormat="1" ht="15" customHeight="1">
      <c r="A861" s="155">
        <v>855</v>
      </c>
      <c r="B861" s="127" t="s">
        <v>968</v>
      </c>
      <c r="C861" s="127" t="s">
        <v>1317</v>
      </c>
      <c r="D861" s="127">
        <v>5.4921731661259994</v>
      </c>
      <c r="E861" s="127" t="s">
        <v>1317</v>
      </c>
      <c r="F861" s="127" t="s">
        <v>1317</v>
      </c>
      <c r="G861" s="127" t="s">
        <v>1317</v>
      </c>
      <c r="H861" s="127" t="s">
        <v>1317</v>
      </c>
      <c r="I861" s="127" t="s">
        <v>1317</v>
      </c>
      <c r="J861" s="127" t="s">
        <v>1317</v>
      </c>
      <c r="K861" s="127">
        <v>8.5564789100000009</v>
      </c>
      <c r="L861" s="127">
        <v>2.1360097054790002</v>
      </c>
      <c r="M861" s="127" t="s">
        <v>1317</v>
      </c>
      <c r="N861" s="127">
        <v>18.422478675478001</v>
      </c>
      <c r="O861" s="127" t="s">
        <v>1317</v>
      </c>
      <c r="P861" s="127" t="s">
        <v>1317</v>
      </c>
      <c r="Q861" s="127">
        <v>5.3162980914359999</v>
      </c>
      <c r="R861" s="127">
        <v>0.32615960147900003</v>
      </c>
      <c r="S861" s="127">
        <v>40.249598149998</v>
      </c>
    </row>
    <row r="862" spans="1:19" s="7" customFormat="1" ht="15" customHeight="1">
      <c r="A862" s="156">
        <v>856</v>
      </c>
      <c r="B862" s="146" t="s">
        <v>978</v>
      </c>
      <c r="C862" s="146" t="s">
        <v>1317</v>
      </c>
      <c r="D862" s="146" t="s">
        <v>1317</v>
      </c>
      <c r="E862" s="146" t="s">
        <v>1317</v>
      </c>
      <c r="F862" s="146" t="s">
        <v>1317</v>
      </c>
      <c r="G862" s="146" t="s">
        <v>1317</v>
      </c>
      <c r="H862" s="146" t="s">
        <v>1317</v>
      </c>
      <c r="I862" s="146" t="s">
        <v>1317</v>
      </c>
      <c r="J862" s="146" t="s">
        <v>1317</v>
      </c>
      <c r="K862" s="146" t="s">
        <v>1317</v>
      </c>
      <c r="L862" s="146" t="s">
        <v>1317</v>
      </c>
      <c r="M862" s="146" t="s">
        <v>1317</v>
      </c>
      <c r="N862" s="146">
        <v>36.964838100000001</v>
      </c>
      <c r="O862" s="146" t="s">
        <v>1317</v>
      </c>
      <c r="P862" s="146" t="s">
        <v>1317</v>
      </c>
      <c r="Q862" s="146">
        <v>3.1456068699999999</v>
      </c>
      <c r="R862" s="146" t="s">
        <v>1317</v>
      </c>
      <c r="S862" s="146">
        <v>40.110444970000003</v>
      </c>
    </row>
    <row r="863" spans="1:19" s="7" customFormat="1" ht="15" customHeight="1">
      <c r="A863" s="155">
        <v>857</v>
      </c>
      <c r="B863" s="127" t="s">
        <v>1200</v>
      </c>
      <c r="C863" s="127" t="s">
        <v>1317</v>
      </c>
      <c r="D863" s="127" t="s">
        <v>1317</v>
      </c>
      <c r="E863" s="127" t="s">
        <v>1317</v>
      </c>
      <c r="F863" s="127" t="s">
        <v>1317</v>
      </c>
      <c r="G863" s="127" t="s">
        <v>1317</v>
      </c>
      <c r="H863" s="127" t="s">
        <v>1317</v>
      </c>
      <c r="I863" s="127" t="s">
        <v>1317</v>
      </c>
      <c r="J863" s="127" t="s">
        <v>1317</v>
      </c>
      <c r="K863" s="127">
        <v>40.086973239999999</v>
      </c>
      <c r="L863" s="127" t="s">
        <v>1317</v>
      </c>
      <c r="M863" s="127" t="s">
        <v>1317</v>
      </c>
      <c r="N863" s="127" t="s">
        <v>1317</v>
      </c>
      <c r="O863" s="127" t="s">
        <v>1317</v>
      </c>
      <c r="P863" s="127" t="s">
        <v>1317</v>
      </c>
      <c r="Q863" s="127" t="s">
        <v>1317</v>
      </c>
      <c r="R863" s="127" t="s">
        <v>1317</v>
      </c>
      <c r="S863" s="127">
        <v>40.086973239999999</v>
      </c>
    </row>
    <row r="864" spans="1:19" s="7" customFormat="1" ht="15" customHeight="1">
      <c r="A864" s="156">
        <v>858</v>
      </c>
      <c r="B864" s="146" t="s">
        <v>564</v>
      </c>
      <c r="C864" s="146" t="s">
        <v>1317</v>
      </c>
      <c r="D864" s="146" t="s">
        <v>1317</v>
      </c>
      <c r="E864" s="146" t="s">
        <v>1317</v>
      </c>
      <c r="F864" s="146" t="s">
        <v>1317</v>
      </c>
      <c r="G864" s="146" t="s">
        <v>1317</v>
      </c>
      <c r="H864" s="146" t="s">
        <v>1317</v>
      </c>
      <c r="I864" s="146" t="s">
        <v>1317</v>
      </c>
      <c r="J864" s="146" t="s">
        <v>1317</v>
      </c>
      <c r="K864" s="146" t="s">
        <v>1317</v>
      </c>
      <c r="L864" s="146">
        <v>5.7252525364499993</v>
      </c>
      <c r="M864" s="146">
        <v>25.390250253550001</v>
      </c>
      <c r="N864" s="146">
        <v>8.7393535</v>
      </c>
      <c r="O864" s="146" t="s">
        <v>1317</v>
      </c>
      <c r="P864" s="146" t="s">
        <v>1317</v>
      </c>
      <c r="Q864" s="146" t="s">
        <v>1317</v>
      </c>
      <c r="R864" s="146" t="s">
        <v>1317</v>
      </c>
      <c r="S864" s="146">
        <v>39.854856290000001</v>
      </c>
    </row>
    <row r="865" spans="1:19" s="7" customFormat="1" ht="15" customHeight="1">
      <c r="A865" s="155">
        <v>859</v>
      </c>
      <c r="B865" s="127" t="s">
        <v>1393</v>
      </c>
      <c r="C865" s="127" t="s">
        <v>1317</v>
      </c>
      <c r="D865" s="127" t="s">
        <v>1317</v>
      </c>
      <c r="E865" s="127" t="s">
        <v>1317</v>
      </c>
      <c r="F865" s="127" t="s">
        <v>1317</v>
      </c>
      <c r="G865" s="127" t="s">
        <v>1317</v>
      </c>
      <c r="H865" s="127" t="s">
        <v>1317</v>
      </c>
      <c r="I865" s="127">
        <v>39.629549340000004</v>
      </c>
      <c r="J865" s="127" t="s">
        <v>1317</v>
      </c>
      <c r="K865" s="127" t="s">
        <v>1317</v>
      </c>
      <c r="L865" s="127" t="s">
        <v>1317</v>
      </c>
      <c r="M865" s="127" t="s">
        <v>1317</v>
      </c>
      <c r="N865" s="127" t="s">
        <v>1317</v>
      </c>
      <c r="O865" s="127" t="s">
        <v>1317</v>
      </c>
      <c r="P865" s="127" t="s">
        <v>1317</v>
      </c>
      <c r="Q865" s="127" t="s">
        <v>1317</v>
      </c>
      <c r="R865" s="127" t="s">
        <v>1317</v>
      </c>
      <c r="S865" s="127">
        <v>39.629549340000004</v>
      </c>
    </row>
    <row r="866" spans="1:19" s="7" customFormat="1" ht="15" customHeight="1">
      <c r="A866" s="156">
        <v>860</v>
      </c>
      <c r="B866" s="146" t="s">
        <v>880</v>
      </c>
      <c r="C866" s="146" t="s">
        <v>1317</v>
      </c>
      <c r="D866" s="146" t="s">
        <v>1317</v>
      </c>
      <c r="E866" s="146" t="s">
        <v>1317</v>
      </c>
      <c r="F866" s="146" t="s">
        <v>1317</v>
      </c>
      <c r="G866" s="146" t="s">
        <v>1317</v>
      </c>
      <c r="H866" s="146" t="s">
        <v>1317</v>
      </c>
      <c r="I866" s="146">
        <v>38.905269629999999</v>
      </c>
      <c r="J866" s="146" t="s">
        <v>1317</v>
      </c>
      <c r="K866" s="146" t="s">
        <v>1317</v>
      </c>
      <c r="L866" s="146" t="s">
        <v>1317</v>
      </c>
      <c r="M866" s="146" t="s">
        <v>1317</v>
      </c>
      <c r="N866" s="146" t="s">
        <v>1317</v>
      </c>
      <c r="O866" s="146" t="s">
        <v>1317</v>
      </c>
      <c r="P866" s="146" t="s">
        <v>1317</v>
      </c>
      <c r="Q866" s="146" t="s">
        <v>1317</v>
      </c>
      <c r="R866" s="146" t="s">
        <v>1317</v>
      </c>
      <c r="S866" s="146">
        <v>38.905269629999999</v>
      </c>
    </row>
    <row r="867" spans="1:19" s="7" customFormat="1" ht="15" customHeight="1">
      <c r="A867" s="155">
        <v>861</v>
      </c>
      <c r="B867" s="127" t="s">
        <v>738</v>
      </c>
      <c r="C867" s="127" t="s">
        <v>1317</v>
      </c>
      <c r="D867" s="127" t="s">
        <v>1317</v>
      </c>
      <c r="E867" s="127" t="s">
        <v>1317</v>
      </c>
      <c r="F867" s="127" t="s">
        <v>1317</v>
      </c>
      <c r="G867" s="127" t="s">
        <v>1317</v>
      </c>
      <c r="H867" s="127" t="s">
        <v>1317</v>
      </c>
      <c r="I867" s="127" t="s">
        <v>1317</v>
      </c>
      <c r="J867" s="127" t="s">
        <v>1317</v>
      </c>
      <c r="K867" s="127" t="s">
        <v>1317</v>
      </c>
      <c r="L867" s="127" t="s">
        <v>1317</v>
      </c>
      <c r="M867" s="127" t="s">
        <v>1317</v>
      </c>
      <c r="N867" s="127">
        <v>35.085669209999999</v>
      </c>
      <c r="O867" s="127" t="s">
        <v>1317</v>
      </c>
      <c r="P867" s="127" t="s">
        <v>1317</v>
      </c>
      <c r="Q867" s="127">
        <v>3.3055812499999999</v>
      </c>
      <c r="R867" s="127" t="s">
        <v>1317</v>
      </c>
      <c r="S867" s="127">
        <v>38.391250460000002</v>
      </c>
    </row>
    <row r="868" spans="1:19" s="7" customFormat="1" ht="15" customHeight="1">
      <c r="A868" s="156">
        <v>862</v>
      </c>
      <c r="B868" s="146" t="s">
        <v>751</v>
      </c>
      <c r="C868" s="146" t="s">
        <v>1317</v>
      </c>
      <c r="D868" s="146" t="s">
        <v>1317</v>
      </c>
      <c r="E868" s="146" t="s">
        <v>1317</v>
      </c>
      <c r="F868" s="146" t="s">
        <v>1317</v>
      </c>
      <c r="G868" s="146" t="s">
        <v>1317</v>
      </c>
      <c r="H868" s="146" t="s">
        <v>1317</v>
      </c>
      <c r="I868" s="146">
        <v>1.1999999285E-2</v>
      </c>
      <c r="J868" s="146">
        <v>5.7499985519999996E-3</v>
      </c>
      <c r="K868" s="146">
        <v>6.9683761296910003</v>
      </c>
      <c r="L868" s="146" t="s">
        <v>1317</v>
      </c>
      <c r="M868" s="146">
        <v>0.35592997881799998</v>
      </c>
      <c r="N868" s="146">
        <v>14.947056183493</v>
      </c>
      <c r="O868" s="146" t="s">
        <v>1317</v>
      </c>
      <c r="P868" s="146" t="s">
        <v>1317</v>
      </c>
      <c r="Q868" s="146">
        <v>15.813212220155</v>
      </c>
      <c r="R868" s="146" t="s">
        <v>1317</v>
      </c>
      <c r="S868" s="146">
        <v>38.102324509993998</v>
      </c>
    </row>
    <row r="869" spans="1:19" s="7" customFormat="1" ht="15" customHeight="1">
      <c r="A869" s="155">
        <v>863</v>
      </c>
      <c r="B869" s="127" t="s">
        <v>117</v>
      </c>
      <c r="C869" s="127" t="s">
        <v>1317</v>
      </c>
      <c r="D869" s="127" t="s">
        <v>1317</v>
      </c>
      <c r="E869" s="127" t="s">
        <v>1317</v>
      </c>
      <c r="F869" s="127" t="s">
        <v>1317</v>
      </c>
      <c r="G869" s="127" t="s">
        <v>1317</v>
      </c>
      <c r="H869" s="127" t="s">
        <v>1317</v>
      </c>
      <c r="I869" s="127">
        <v>1.109765202235</v>
      </c>
      <c r="J869" s="127" t="s">
        <v>1317</v>
      </c>
      <c r="K869" s="127">
        <v>17.761306478188001</v>
      </c>
      <c r="L869" s="127">
        <v>2.4235355848810003</v>
      </c>
      <c r="M869" s="127" t="s">
        <v>1317</v>
      </c>
      <c r="N869" s="127" t="s">
        <v>1317</v>
      </c>
      <c r="O869" s="127" t="s">
        <v>1317</v>
      </c>
      <c r="P869" s="127">
        <v>0.35782707089900001</v>
      </c>
      <c r="Q869" s="127">
        <v>16.093419183795</v>
      </c>
      <c r="R869" s="127" t="s">
        <v>1317</v>
      </c>
      <c r="S869" s="127">
        <v>37.745853519998001</v>
      </c>
    </row>
    <row r="870" spans="1:19" s="7" customFormat="1" ht="15" customHeight="1">
      <c r="A870" s="156">
        <v>864</v>
      </c>
      <c r="B870" s="146" t="s">
        <v>973</v>
      </c>
      <c r="C870" s="146" t="s">
        <v>1317</v>
      </c>
      <c r="D870" s="146" t="s">
        <v>1317</v>
      </c>
      <c r="E870" s="146" t="s">
        <v>1317</v>
      </c>
      <c r="F870" s="146" t="s">
        <v>1317</v>
      </c>
      <c r="G870" s="146" t="s">
        <v>1317</v>
      </c>
      <c r="H870" s="146" t="s">
        <v>1317</v>
      </c>
      <c r="I870" s="146">
        <v>7.6164767120160004</v>
      </c>
      <c r="J870" s="146" t="s">
        <v>1317</v>
      </c>
      <c r="K870" s="146" t="s">
        <v>1317</v>
      </c>
      <c r="L870" s="146">
        <v>1.7984103507379998</v>
      </c>
      <c r="M870" s="146" t="s">
        <v>1317</v>
      </c>
      <c r="N870" s="146">
        <v>27.912036777245</v>
      </c>
      <c r="O870" s="146" t="s">
        <v>1317</v>
      </c>
      <c r="P870" s="146" t="s">
        <v>1317</v>
      </c>
      <c r="Q870" s="146" t="s">
        <v>1317</v>
      </c>
      <c r="R870" s="146" t="s">
        <v>1317</v>
      </c>
      <c r="S870" s="146">
        <v>37.326923839998997</v>
      </c>
    </row>
    <row r="871" spans="1:19" s="7" customFormat="1" ht="15" customHeight="1">
      <c r="A871" s="155">
        <v>865</v>
      </c>
      <c r="B871" s="127" t="s">
        <v>1044</v>
      </c>
      <c r="C871" s="127" t="s">
        <v>1317</v>
      </c>
      <c r="D871" s="127" t="s">
        <v>1317</v>
      </c>
      <c r="E871" s="127" t="s">
        <v>1317</v>
      </c>
      <c r="F871" s="127" t="s">
        <v>1317</v>
      </c>
      <c r="G871" s="127" t="s">
        <v>1317</v>
      </c>
      <c r="H871" s="127" t="s">
        <v>1317</v>
      </c>
      <c r="I871" s="127">
        <v>6.2954478499999995</v>
      </c>
      <c r="J871" s="127" t="s">
        <v>1317</v>
      </c>
      <c r="K871" s="127">
        <v>29.121165319999999</v>
      </c>
      <c r="L871" s="127" t="s">
        <v>1317</v>
      </c>
      <c r="M871" s="127" t="s">
        <v>1317</v>
      </c>
      <c r="N871" s="127" t="s">
        <v>1317</v>
      </c>
      <c r="O871" s="127" t="s">
        <v>1317</v>
      </c>
      <c r="P871" s="127" t="s">
        <v>1317</v>
      </c>
      <c r="Q871" s="127" t="s">
        <v>1317</v>
      </c>
      <c r="R871" s="127" t="s">
        <v>1317</v>
      </c>
      <c r="S871" s="127">
        <v>35.416613169999998</v>
      </c>
    </row>
    <row r="872" spans="1:19" s="7" customFormat="1" ht="15" customHeight="1">
      <c r="A872" s="156">
        <v>866</v>
      </c>
      <c r="B872" s="146" t="s">
        <v>270</v>
      </c>
      <c r="C872" s="146" t="s">
        <v>1317</v>
      </c>
      <c r="D872" s="146" t="s">
        <v>1317</v>
      </c>
      <c r="E872" s="146" t="s">
        <v>1317</v>
      </c>
      <c r="F872" s="146" t="s">
        <v>1317</v>
      </c>
      <c r="G872" s="146" t="s">
        <v>1317</v>
      </c>
      <c r="H872" s="146" t="s">
        <v>1317</v>
      </c>
      <c r="I872" s="146" t="s">
        <v>1317</v>
      </c>
      <c r="J872" s="146" t="s">
        <v>1317</v>
      </c>
      <c r="K872" s="146">
        <v>33.999352469999998</v>
      </c>
      <c r="L872" s="146" t="s">
        <v>1317</v>
      </c>
      <c r="M872" s="146" t="s">
        <v>1317</v>
      </c>
      <c r="N872" s="146" t="s">
        <v>1317</v>
      </c>
      <c r="O872" s="146" t="s">
        <v>1317</v>
      </c>
      <c r="P872" s="146" t="s">
        <v>1317</v>
      </c>
      <c r="Q872" s="146" t="s">
        <v>1317</v>
      </c>
      <c r="R872" s="146" t="s">
        <v>1317</v>
      </c>
      <c r="S872" s="146">
        <v>33.999352469999998</v>
      </c>
    </row>
    <row r="873" spans="1:19" s="7" customFormat="1" ht="15" customHeight="1">
      <c r="A873" s="155">
        <v>867</v>
      </c>
      <c r="B873" s="127" t="s">
        <v>467</v>
      </c>
      <c r="C873" s="127">
        <v>7.826721082743</v>
      </c>
      <c r="D873" s="127">
        <v>3.7330256062000002E-2</v>
      </c>
      <c r="E873" s="127">
        <v>5.8952802783390004</v>
      </c>
      <c r="F873" s="127" t="s">
        <v>1317</v>
      </c>
      <c r="G873" s="127">
        <v>0.89725117372700003</v>
      </c>
      <c r="H873" s="127" t="s">
        <v>1317</v>
      </c>
      <c r="I873" s="127" t="s">
        <v>1317</v>
      </c>
      <c r="J873" s="127" t="s">
        <v>1317</v>
      </c>
      <c r="K873" s="127">
        <v>7.4970514251999992E-2</v>
      </c>
      <c r="L873" s="127" t="s">
        <v>1317</v>
      </c>
      <c r="M873" s="127">
        <v>1.3100089858E-2</v>
      </c>
      <c r="N873" s="127">
        <v>0.42253289831800001</v>
      </c>
      <c r="O873" s="127" t="s">
        <v>1317</v>
      </c>
      <c r="P873" s="127" t="s">
        <v>1317</v>
      </c>
      <c r="Q873" s="127">
        <v>18.445311628072002</v>
      </c>
      <c r="R873" s="127">
        <v>0.37092607862500004</v>
      </c>
      <c r="S873" s="127">
        <v>33.983423999995999</v>
      </c>
    </row>
    <row r="874" spans="1:19" s="7" customFormat="1" ht="15" customHeight="1">
      <c r="A874" s="156">
        <v>868</v>
      </c>
      <c r="B874" s="146" t="s">
        <v>960</v>
      </c>
      <c r="C874" s="146" t="s">
        <v>1317</v>
      </c>
      <c r="D874" s="146" t="s">
        <v>1317</v>
      </c>
      <c r="E874" s="146" t="s">
        <v>1317</v>
      </c>
      <c r="F874" s="146" t="s">
        <v>1317</v>
      </c>
      <c r="G874" s="146" t="s">
        <v>1317</v>
      </c>
      <c r="H874" s="146" t="s">
        <v>1317</v>
      </c>
      <c r="I874" s="146" t="s">
        <v>1317</v>
      </c>
      <c r="J874" s="146">
        <v>26.750490719999998</v>
      </c>
      <c r="K874" s="146">
        <v>7.1297242699999996</v>
      </c>
      <c r="L874" s="146" t="s">
        <v>1317</v>
      </c>
      <c r="M874" s="146" t="s">
        <v>1317</v>
      </c>
      <c r="N874" s="146" t="s">
        <v>1317</v>
      </c>
      <c r="O874" s="146" t="s">
        <v>1317</v>
      </c>
      <c r="P874" s="146" t="s">
        <v>1317</v>
      </c>
      <c r="Q874" s="146" t="s">
        <v>1317</v>
      </c>
      <c r="R874" s="146" t="s">
        <v>1317</v>
      </c>
      <c r="S874" s="146">
        <v>33.880214989999999</v>
      </c>
    </row>
    <row r="875" spans="1:19" s="7" customFormat="1" ht="15" customHeight="1">
      <c r="A875" s="155">
        <v>869</v>
      </c>
      <c r="B875" s="127" t="s">
        <v>991</v>
      </c>
      <c r="C875" s="127" t="s">
        <v>1317</v>
      </c>
      <c r="D875" s="127" t="s">
        <v>1317</v>
      </c>
      <c r="E875" s="127" t="s">
        <v>1317</v>
      </c>
      <c r="F875" s="127" t="s">
        <v>1317</v>
      </c>
      <c r="G875" s="127" t="s">
        <v>1317</v>
      </c>
      <c r="H875" s="127" t="s">
        <v>1317</v>
      </c>
      <c r="I875" s="127" t="s">
        <v>1317</v>
      </c>
      <c r="J875" s="127" t="s">
        <v>1317</v>
      </c>
      <c r="K875" s="127">
        <v>8.4530003807000001E-2</v>
      </c>
      <c r="L875" s="127" t="s">
        <v>1317</v>
      </c>
      <c r="M875" s="127">
        <v>13.635420614194</v>
      </c>
      <c r="N875" s="127">
        <v>3.9962001800040001</v>
      </c>
      <c r="O875" s="127" t="s">
        <v>1317</v>
      </c>
      <c r="P875" s="127" t="s">
        <v>1317</v>
      </c>
      <c r="Q875" s="127">
        <v>12.607950567911999</v>
      </c>
      <c r="R875" s="127">
        <v>2.31064010408</v>
      </c>
      <c r="S875" s="127">
        <v>32.634741469996996</v>
      </c>
    </row>
    <row r="876" spans="1:19" s="7" customFormat="1" ht="15" customHeight="1">
      <c r="A876" s="156">
        <v>870</v>
      </c>
      <c r="B876" s="146" t="s">
        <v>4</v>
      </c>
      <c r="C876" s="146" t="s">
        <v>1317</v>
      </c>
      <c r="D876" s="146" t="s">
        <v>1317</v>
      </c>
      <c r="E876" s="146" t="s">
        <v>1317</v>
      </c>
      <c r="F876" s="146" t="s">
        <v>1317</v>
      </c>
      <c r="G876" s="146" t="s">
        <v>1317</v>
      </c>
      <c r="H876" s="146" t="s">
        <v>1317</v>
      </c>
      <c r="I876" s="146" t="s">
        <v>1317</v>
      </c>
      <c r="J876" s="146" t="s">
        <v>1317</v>
      </c>
      <c r="K876" s="146">
        <v>32.452009879999999</v>
      </c>
      <c r="L876" s="146" t="s">
        <v>1317</v>
      </c>
      <c r="M876" s="146" t="s">
        <v>1317</v>
      </c>
      <c r="N876" s="146" t="s">
        <v>1317</v>
      </c>
      <c r="O876" s="146" t="s">
        <v>1317</v>
      </c>
      <c r="P876" s="146" t="s">
        <v>1317</v>
      </c>
      <c r="Q876" s="146" t="s">
        <v>1317</v>
      </c>
      <c r="R876" s="146" t="s">
        <v>1317</v>
      </c>
      <c r="S876" s="146">
        <v>32.452009879999999</v>
      </c>
    </row>
    <row r="877" spans="1:19" s="7" customFormat="1" ht="15" customHeight="1">
      <c r="A877" s="155">
        <v>871</v>
      </c>
      <c r="B877" s="127" t="s">
        <v>1381</v>
      </c>
      <c r="C877" s="127" t="s">
        <v>1317</v>
      </c>
      <c r="D877" s="127" t="s">
        <v>1317</v>
      </c>
      <c r="E877" s="127" t="s">
        <v>1317</v>
      </c>
      <c r="F877" s="127" t="s">
        <v>1317</v>
      </c>
      <c r="G877" s="127" t="s">
        <v>1317</v>
      </c>
      <c r="H877" s="127" t="s">
        <v>1317</v>
      </c>
      <c r="I877" s="127" t="s">
        <v>1317</v>
      </c>
      <c r="J877" s="127" t="s">
        <v>1317</v>
      </c>
      <c r="K877" s="127" t="s">
        <v>1317</v>
      </c>
      <c r="L877" s="127" t="s">
        <v>1317</v>
      </c>
      <c r="M877" s="127" t="s">
        <v>1317</v>
      </c>
      <c r="N877" s="127" t="s">
        <v>1317</v>
      </c>
      <c r="O877" s="127" t="s">
        <v>1317</v>
      </c>
      <c r="P877" s="127" t="s">
        <v>1317</v>
      </c>
      <c r="Q877" s="127" t="s">
        <v>1317</v>
      </c>
      <c r="R877" s="127">
        <v>32.100445479999998</v>
      </c>
      <c r="S877" s="127">
        <v>32.100445479999998</v>
      </c>
    </row>
    <row r="878" spans="1:19" s="7" customFormat="1" ht="15" customHeight="1">
      <c r="A878" s="156">
        <v>872</v>
      </c>
      <c r="B878" s="146" t="s">
        <v>1025</v>
      </c>
      <c r="C878" s="146" t="s">
        <v>1317</v>
      </c>
      <c r="D878" s="146" t="s">
        <v>1317</v>
      </c>
      <c r="E878" s="146" t="s">
        <v>1317</v>
      </c>
      <c r="F878" s="146" t="s">
        <v>1317</v>
      </c>
      <c r="G878" s="146" t="s">
        <v>1317</v>
      </c>
      <c r="H878" s="146" t="s">
        <v>1317</v>
      </c>
      <c r="I878" s="146" t="s">
        <v>1317</v>
      </c>
      <c r="J878" s="146" t="s">
        <v>1317</v>
      </c>
      <c r="K878" s="146" t="s">
        <v>1317</v>
      </c>
      <c r="L878" s="146" t="s">
        <v>1317</v>
      </c>
      <c r="M878" s="146">
        <v>0.6872781899999999</v>
      </c>
      <c r="N878" s="146" t="s">
        <v>1317</v>
      </c>
      <c r="O878" s="146" t="s">
        <v>1317</v>
      </c>
      <c r="P878" s="146" t="s">
        <v>1317</v>
      </c>
      <c r="Q878" s="146">
        <v>30.32811087</v>
      </c>
      <c r="R878" s="146" t="s">
        <v>1317</v>
      </c>
      <c r="S878" s="146">
        <v>31.01538906</v>
      </c>
    </row>
    <row r="879" spans="1:19" s="7" customFormat="1" ht="15" customHeight="1">
      <c r="A879" s="155">
        <v>873</v>
      </c>
      <c r="B879" s="127" t="s">
        <v>858</v>
      </c>
      <c r="C879" s="127" t="s">
        <v>1317</v>
      </c>
      <c r="D879" s="127" t="s">
        <v>1317</v>
      </c>
      <c r="E879" s="127" t="s">
        <v>1317</v>
      </c>
      <c r="F879" s="127" t="s">
        <v>1317</v>
      </c>
      <c r="G879" s="127" t="s">
        <v>1317</v>
      </c>
      <c r="H879" s="127" t="s">
        <v>1317</v>
      </c>
      <c r="I879" s="127" t="s">
        <v>1317</v>
      </c>
      <c r="J879" s="127" t="s">
        <v>1317</v>
      </c>
      <c r="K879" s="127" t="s">
        <v>1317</v>
      </c>
      <c r="L879" s="127" t="s">
        <v>1317</v>
      </c>
      <c r="M879" s="127" t="s">
        <v>1317</v>
      </c>
      <c r="N879" s="127">
        <v>29.92861681966</v>
      </c>
      <c r="O879" s="127" t="s">
        <v>1317</v>
      </c>
      <c r="P879" s="127" t="s">
        <v>1317</v>
      </c>
      <c r="Q879" s="127" t="s">
        <v>1317</v>
      </c>
      <c r="R879" s="127">
        <v>0.99948568033899998</v>
      </c>
      <c r="S879" s="127">
        <v>30.928102499999</v>
      </c>
    </row>
    <row r="880" spans="1:19" s="7" customFormat="1" ht="15" customHeight="1">
      <c r="A880" s="156">
        <v>874</v>
      </c>
      <c r="B880" s="146" t="s">
        <v>1142</v>
      </c>
      <c r="C880" s="146" t="s">
        <v>1317</v>
      </c>
      <c r="D880" s="146" t="s">
        <v>1317</v>
      </c>
      <c r="E880" s="146" t="s">
        <v>1317</v>
      </c>
      <c r="F880" s="146" t="s">
        <v>1317</v>
      </c>
      <c r="G880" s="146" t="s">
        <v>1317</v>
      </c>
      <c r="H880" s="146" t="s">
        <v>1317</v>
      </c>
      <c r="I880" s="146" t="s">
        <v>1317</v>
      </c>
      <c r="J880" s="146" t="s">
        <v>1317</v>
      </c>
      <c r="K880" s="146">
        <v>29.129447840000001</v>
      </c>
      <c r="L880" s="146" t="s">
        <v>1317</v>
      </c>
      <c r="M880" s="146" t="s">
        <v>1317</v>
      </c>
      <c r="N880" s="146" t="s">
        <v>1317</v>
      </c>
      <c r="O880" s="146" t="s">
        <v>1317</v>
      </c>
      <c r="P880" s="146" t="s">
        <v>1317</v>
      </c>
      <c r="Q880" s="146" t="s">
        <v>1317</v>
      </c>
      <c r="R880" s="146" t="s">
        <v>1317</v>
      </c>
      <c r="S880" s="146">
        <v>29.129447840000001</v>
      </c>
    </row>
    <row r="881" spans="1:19" s="7" customFormat="1" ht="15" customHeight="1">
      <c r="A881" s="155">
        <v>875</v>
      </c>
      <c r="B881" s="127" t="s">
        <v>857</v>
      </c>
      <c r="C881" s="127" t="s">
        <v>1317</v>
      </c>
      <c r="D881" s="127" t="s">
        <v>1317</v>
      </c>
      <c r="E881" s="127" t="s">
        <v>1317</v>
      </c>
      <c r="F881" s="127" t="s">
        <v>1317</v>
      </c>
      <c r="G881" s="127" t="s">
        <v>1317</v>
      </c>
      <c r="H881" s="127" t="s">
        <v>1317</v>
      </c>
      <c r="I881" s="127" t="s">
        <v>1317</v>
      </c>
      <c r="J881" s="127" t="s">
        <v>1317</v>
      </c>
      <c r="K881" s="127">
        <v>28.780005389999999</v>
      </c>
      <c r="L881" s="127" t="s">
        <v>1317</v>
      </c>
      <c r="M881" s="127" t="s">
        <v>1317</v>
      </c>
      <c r="N881" s="127" t="s">
        <v>1317</v>
      </c>
      <c r="O881" s="127" t="s">
        <v>1317</v>
      </c>
      <c r="P881" s="127" t="s">
        <v>1317</v>
      </c>
      <c r="Q881" s="127" t="s">
        <v>1317</v>
      </c>
      <c r="R881" s="127" t="s">
        <v>1317</v>
      </c>
      <c r="S881" s="127">
        <v>28.780005389999999</v>
      </c>
    </row>
    <row r="882" spans="1:19" s="7" customFormat="1" ht="15" customHeight="1">
      <c r="A882" s="156">
        <v>876</v>
      </c>
      <c r="B882" s="146" t="s">
        <v>1176</v>
      </c>
      <c r="C882" s="146" t="s">
        <v>1317</v>
      </c>
      <c r="D882" s="146" t="s">
        <v>1317</v>
      </c>
      <c r="E882" s="146" t="s">
        <v>1317</v>
      </c>
      <c r="F882" s="146" t="s">
        <v>1317</v>
      </c>
      <c r="G882" s="146" t="s">
        <v>1317</v>
      </c>
      <c r="H882" s="146" t="s">
        <v>1317</v>
      </c>
      <c r="I882" s="146" t="s">
        <v>1317</v>
      </c>
      <c r="J882" s="146" t="s">
        <v>1317</v>
      </c>
      <c r="K882" s="146" t="s">
        <v>1317</v>
      </c>
      <c r="L882" s="146" t="s">
        <v>1317</v>
      </c>
      <c r="M882" s="146" t="s">
        <v>1317</v>
      </c>
      <c r="N882" s="146" t="s">
        <v>1317</v>
      </c>
      <c r="O882" s="146" t="s">
        <v>1317</v>
      </c>
      <c r="P882" s="146" t="s">
        <v>1317</v>
      </c>
      <c r="Q882" s="146">
        <v>28.7496315</v>
      </c>
      <c r="R882" s="146" t="s">
        <v>1317</v>
      </c>
      <c r="S882" s="146">
        <v>28.7496315</v>
      </c>
    </row>
    <row r="883" spans="1:19" s="7" customFormat="1" ht="15" customHeight="1">
      <c r="A883" s="155">
        <v>877</v>
      </c>
      <c r="B883" s="127" t="s">
        <v>1368</v>
      </c>
      <c r="C883" s="127" t="s">
        <v>1317</v>
      </c>
      <c r="D883" s="127" t="s">
        <v>1317</v>
      </c>
      <c r="E883" s="127" t="s">
        <v>1317</v>
      </c>
      <c r="F883" s="127" t="s">
        <v>1317</v>
      </c>
      <c r="G883" s="127" t="s">
        <v>1317</v>
      </c>
      <c r="H883" s="127" t="s">
        <v>1317</v>
      </c>
      <c r="I883" s="127">
        <v>0.64336659227899995</v>
      </c>
      <c r="J883" s="127" t="s">
        <v>1317</v>
      </c>
      <c r="K883" s="127" t="s">
        <v>1317</v>
      </c>
      <c r="L883" s="127" t="s">
        <v>1317</v>
      </c>
      <c r="M883" s="127" t="s">
        <v>1317</v>
      </c>
      <c r="N883" s="127" t="s">
        <v>1317</v>
      </c>
      <c r="O883" s="127">
        <v>22.517850959789001</v>
      </c>
      <c r="P883" s="127">
        <v>4.1658026695109998</v>
      </c>
      <c r="Q883" s="127">
        <v>0.96505082841900003</v>
      </c>
      <c r="R883" s="127" t="s">
        <v>1317</v>
      </c>
      <c r="S883" s="127">
        <v>28.292071049998</v>
      </c>
    </row>
    <row r="884" spans="1:19" s="7" customFormat="1" ht="15" customHeight="1">
      <c r="A884" s="156">
        <v>878</v>
      </c>
      <c r="B884" s="146" t="s">
        <v>374</v>
      </c>
      <c r="C884" s="146" t="s">
        <v>1317</v>
      </c>
      <c r="D884" s="146" t="s">
        <v>1317</v>
      </c>
      <c r="E884" s="146" t="s">
        <v>1317</v>
      </c>
      <c r="F884" s="146" t="s">
        <v>1317</v>
      </c>
      <c r="G884" s="146" t="s">
        <v>1317</v>
      </c>
      <c r="H884" s="146" t="s">
        <v>1317</v>
      </c>
      <c r="I884" s="146" t="s">
        <v>1317</v>
      </c>
      <c r="J884" s="146" t="s">
        <v>1317</v>
      </c>
      <c r="K884" s="146" t="s">
        <v>1317</v>
      </c>
      <c r="L884" s="146" t="s">
        <v>1317</v>
      </c>
      <c r="M884" s="146">
        <v>3.6209296239240003</v>
      </c>
      <c r="N884" s="146" t="s">
        <v>1317</v>
      </c>
      <c r="O884" s="146" t="s">
        <v>1317</v>
      </c>
      <c r="P884" s="146" t="s">
        <v>1317</v>
      </c>
      <c r="Q884" s="146" t="s">
        <v>1317</v>
      </c>
      <c r="R884" s="146">
        <v>24.058321146074999</v>
      </c>
      <c r="S884" s="146">
        <v>27.679250769998998</v>
      </c>
    </row>
    <row r="885" spans="1:19" s="7" customFormat="1" ht="15" customHeight="1">
      <c r="A885" s="155">
        <v>879</v>
      </c>
      <c r="B885" s="127" t="s">
        <v>1373</v>
      </c>
      <c r="C885" s="127" t="s">
        <v>1317</v>
      </c>
      <c r="D885" s="127" t="s">
        <v>1317</v>
      </c>
      <c r="E885" s="127" t="s">
        <v>1317</v>
      </c>
      <c r="F885" s="127" t="s">
        <v>1317</v>
      </c>
      <c r="G885" s="127" t="s">
        <v>1317</v>
      </c>
      <c r="H885" s="127" t="s">
        <v>1317</v>
      </c>
      <c r="I885" s="127" t="s">
        <v>1317</v>
      </c>
      <c r="J885" s="127" t="s">
        <v>1317</v>
      </c>
      <c r="K885" s="127" t="s">
        <v>1317</v>
      </c>
      <c r="L885" s="127" t="s">
        <v>1317</v>
      </c>
      <c r="M885" s="127" t="s">
        <v>1317</v>
      </c>
      <c r="N885" s="127" t="s">
        <v>1317</v>
      </c>
      <c r="O885" s="127" t="s">
        <v>1317</v>
      </c>
      <c r="P885" s="127" t="s">
        <v>1317</v>
      </c>
      <c r="Q885" s="127" t="s">
        <v>1317</v>
      </c>
      <c r="R885" s="127">
        <v>27.647988899999998</v>
      </c>
      <c r="S885" s="127">
        <v>27.647988899999998</v>
      </c>
    </row>
    <row r="886" spans="1:19" s="7" customFormat="1" ht="15" customHeight="1">
      <c r="A886" s="156">
        <v>880</v>
      </c>
      <c r="B886" s="146" t="s">
        <v>221</v>
      </c>
      <c r="C886" s="146" t="s">
        <v>1317</v>
      </c>
      <c r="D886" s="146" t="s">
        <v>1317</v>
      </c>
      <c r="E886" s="146" t="s">
        <v>1317</v>
      </c>
      <c r="F886" s="146" t="s">
        <v>1317</v>
      </c>
      <c r="G886" s="146" t="s">
        <v>1317</v>
      </c>
      <c r="H886" s="146" t="s">
        <v>1317</v>
      </c>
      <c r="I886" s="146">
        <v>0.27596723023599995</v>
      </c>
      <c r="J886" s="146" t="s">
        <v>1317</v>
      </c>
      <c r="K886" s="146">
        <v>19.054657183192997</v>
      </c>
      <c r="L886" s="146" t="s">
        <v>1317</v>
      </c>
      <c r="M886" s="146" t="s">
        <v>1317</v>
      </c>
      <c r="N886" s="146">
        <v>5.6587023048440006</v>
      </c>
      <c r="O886" s="146" t="s">
        <v>1317</v>
      </c>
      <c r="P886" s="146" t="s">
        <v>1317</v>
      </c>
      <c r="Q886" s="146">
        <v>2.0151247617250001</v>
      </c>
      <c r="R886" s="146" t="s">
        <v>1317</v>
      </c>
      <c r="S886" s="146">
        <v>27.004451479998</v>
      </c>
    </row>
    <row r="887" spans="1:19" s="7" customFormat="1" ht="15" customHeight="1">
      <c r="A887" s="155">
        <v>881</v>
      </c>
      <c r="B887" s="127" t="s">
        <v>1018</v>
      </c>
      <c r="C887" s="127" t="s">
        <v>1317</v>
      </c>
      <c r="D887" s="127" t="s">
        <v>1317</v>
      </c>
      <c r="E887" s="127" t="s">
        <v>1317</v>
      </c>
      <c r="F887" s="127" t="s">
        <v>1317</v>
      </c>
      <c r="G887" s="127" t="s">
        <v>1317</v>
      </c>
      <c r="H887" s="127" t="s">
        <v>1317</v>
      </c>
      <c r="I887" s="127" t="s">
        <v>1317</v>
      </c>
      <c r="J887" s="127" t="s">
        <v>1317</v>
      </c>
      <c r="K887" s="127">
        <v>16.857791223310002</v>
      </c>
      <c r="L887" s="127">
        <v>0.84533382346999997</v>
      </c>
      <c r="M887" s="127" t="s">
        <v>1317</v>
      </c>
      <c r="N887" s="127">
        <v>0.13615626011000001</v>
      </c>
      <c r="O887" s="127" t="s">
        <v>1317</v>
      </c>
      <c r="P887" s="127" t="s">
        <v>1317</v>
      </c>
      <c r="Q887" s="127" t="s">
        <v>1317</v>
      </c>
      <c r="R887" s="127">
        <v>8.8793124631100007</v>
      </c>
      <c r="S887" s="127">
        <v>26.718593770000002</v>
      </c>
    </row>
    <row r="888" spans="1:19" s="7" customFormat="1" ht="15" customHeight="1">
      <c r="A888" s="156">
        <v>882</v>
      </c>
      <c r="B888" s="146" t="s">
        <v>584</v>
      </c>
      <c r="C888" s="146" t="s">
        <v>1317</v>
      </c>
      <c r="D888" s="146" t="s">
        <v>1317</v>
      </c>
      <c r="E888" s="146" t="s">
        <v>1317</v>
      </c>
      <c r="F888" s="146" t="s">
        <v>1317</v>
      </c>
      <c r="G888" s="146" t="s">
        <v>1317</v>
      </c>
      <c r="H888" s="146" t="s">
        <v>1317</v>
      </c>
      <c r="I888" s="146">
        <v>26.202447129999999</v>
      </c>
      <c r="J888" s="146" t="s">
        <v>1317</v>
      </c>
      <c r="K888" s="146" t="s">
        <v>1317</v>
      </c>
      <c r="L888" s="146" t="s">
        <v>1317</v>
      </c>
      <c r="M888" s="146" t="s">
        <v>1317</v>
      </c>
      <c r="N888" s="146" t="s">
        <v>1317</v>
      </c>
      <c r="O888" s="146" t="s">
        <v>1317</v>
      </c>
      <c r="P888" s="146" t="s">
        <v>1317</v>
      </c>
      <c r="Q888" s="146" t="s">
        <v>1317</v>
      </c>
      <c r="R888" s="146" t="s">
        <v>1317</v>
      </c>
      <c r="S888" s="146">
        <v>26.202447129999999</v>
      </c>
    </row>
    <row r="889" spans="1:19" s="7" customFormat="1" ht="15" customHeight="1">
      <c r="A889" s="155">
        <v>883</v>
      </c>
      <c r="B889" s="127" t="s">
        <v>1043</v>
      </c>
      <c r="C889" s="127" t="s">
        <v>1317</v>
      </c>
      <c r="D889" s="127" t="s">
        <v>1317</v>
      </c>
      <c r="E889" s="127" t="s">
        <v>1317</v>
      </c>
      <c r="F889" s="127" t="s">
        <v>1317</v>
      </c>
      <c r="G889" s="127" t="s">
        <v>1317</v>
      </c>
      <c r="H889" s="127" t="s">
        <v>1317</v>
      </c>
      <c r="I889" s="127" t="s">
        <v>1317</v>
      </c>
      <c r="J889" s="127" t="s">
        <v>1317</v>
      </c>
      <c r="K889" s="127" t="s">
        <v>1317</v>
      </c>
      <c r="L889" s="127" t="s">
        <v>1317</v>
      </c>
      <c r="M889" s="127">
        <v>20.566868020000001</v>
      </c>
      <c r="N889" s="127">
        <v>5.3901026600000002</v>
      </c>
      <c r="O889" s="127" t="s">
        <v>1317</v>
      </c>
      <c r="P889" s="127" t="s">
        <v>1317</v>
      </c>
      <c r="Q889" s="127" t="s">
        <v>1317</v>
      </c>
      <c r="R889" s="127" t="s">
        <v>1317</v>
      </c>
      <c r="S889" s="127">
        <v>25.956970680000001</v>
      </c>
    </row>
    <row r="890" spans="1:19" s="7" customFormat="1" ht="15" customHeight="1">
      <c r="A890" s="156">
        <v>884</v>
      </c>
      <c r="B890" s="146" t="s">
        <v>1067</v>
      </c>
      <c r="C890" s="146" t="s">
        <v>1317</v>
      </c>
      <c r="D890" s="146" t="s">
        <v>1317</v>
      </c>
      <c r="E890" s="146" t="s">
        <v>1317</v>
      </c>
      <c r="F890" s="146" t="s">
        <v>1317</v>
      </c>
      <c r="G890" s="146" t="s">
        <v>1317</v>
      </c>
      <c r="H890" s="146" t="s">
        <v>1317</v>
      </c>
      <c r="I890" s="146" t="s">
        <v>1317</v>
      </c>
      <c r="J890" s="146" t="s">
        <v>1317</v>
      </c>
      <c r="K890" s="146" t="s">
        <v>1317</v>
      </c>
      <c r="L890" s="146" t="s">
        <v>1317</v>
      </c>
      <c r="M890" s="146" t="s">
        <v>1317</v>
      </c>
      <c r="N890" s="146">
        <v>19.105249539999999</v>
      </c>
      <c r="O890" s="146" t="s">
        <v>1317</v>
      </c>
      <c r="P890" s="146" t="s">
        <v>1317</v>
      </c>
      <c r="Q890" s="146" t="s">
        <v>1317</v>
      </c>
      <c r="R890" s="146">
        <v>5.9498090199999991</v>
      </c>
      <c r="S890" s="146">
        <v>25.055058559999999</v>
      </c>
    </row>
    <row r="891" spans="1:19" s="7" customFormat="1" ht="15" customHeight="1">
      <c r="A891" s="155">
        <v>885</v>
      </c>
      <c r="B891" s="127" t="s">
        <v>1104</v>
      </c>
      <c r="C891" s="127" t="s">
        <v>1317</v>
      </c>
      <c r="D891" s="127" t="s">
        <v>1317</v>
      </c>
      <c r="E891" s="127" t="s">
        <v>1317</v>
      </c>
      <c r="F891" s="127" t="s">
        <v>1317</v>
      </c>
      <c r="G891" s="127" t="s">
        <v>1317</v>
      </c>
      <c r="H891" s="127" t="s">
        <v>1317</v>
      </c>
      <c r="I891" s="127" t="s">
        <v>1317</v>
      </c>
      <c r="J891" s="127" t="s">
        <v>1317</v>
      </c>
      <c r="K891" s="127">
        <v>11.372849428238998</v>
      </c>
      <c r="L891" s="127">
        <v>2.0759998956E-2</v>
      </c>
      <c r="M891" s="127" t="s">
        <v>1317</v>
      </c>
      <c r="N891" s="127" t="s">
        <v>1317</v>
      </c>
      <c r="O891" s="127" t="s">
        <v>1317</v>
      </c>
      <c r="P891" s="127">
        <v>10.57241946848</v>
      </c>
      <c r="Q891" s="127">
        <v>2.8976498543230003</v>
      </c>
      <c r="R891" s="127" t="s">
        <v>1317</v>
      </c>
      <c r="S891" s="127">
        <v>24.863678749997998</v>
      </c>
    </row>
    <row r="892" spans="1:19" s="7" customFormat="1" ht="15" customHeight="1">
      <c r="A892" s="156">
        <v>886</v>
      </c>
      <c r="B892" s="146" t="s">
        <v>236</v>
      </c>
      <c r="C892" s="146" t="s">
        <v>1317</v>
      </c>
      <c r="D892" s="146" t="s">
        <v>1317</v>
      </c>
      <c r="E892" s="146" t="s">
        <v>1317</v>
      </c>
      <c r="F892" s="146" t="s">
        <v>1317</v>
      </c>
      <c r="G892" s="146" t="s">
        <v>1317</v>
      </c>
      <c r="H892" s="146" t="s">
        <v>1317</v>
      </c>
      <c r="I892" s="146" t="s">
        <v>1317</v>
      </c>
      <c r="J892" s="146" t="s">
        <v>1317</v>
      </c>
      <c r="K892" s="146" t="s">
        <v>1317</v>
      </c>
      <c r="L892" s="146" t="s">
        <v>1317</v>
      </c>
      <c r="M892" s="146" t="s">
        <v>1317</v>
      </c>
      <c r="N892" s="146">
        <v>24.48591463</v>
      </c>
      <c r="O892" s="146" t="s">
        <v>1317</v>
      </c>
      <c r="P892" s="146" t="s">
        <v>1317</v>
      </c>
      <c r="Q892" s="146" t="s">
        <v>1317</v>
      </c>
      <c r="R892" s="146" t="s">
        <v>1317</v>
      </c>
      <c r="S892" s="146">
        <v>24.48591463</v>
      </c>
    </row>
    <row r="893" spans="1:19" s="7" customFormat="1" ht="15" customHeight="1">
      <c r="A893" s="155">
        <v>887</v>
      </c>
      <c r="B893" s="127" t="s">
        <v>186</v>
      </c>
      <c r="C893" s="127" t="s">
        <v>1317</v>
      </c>
      <c r="D893" s="127" t="s">
        <v>1317</v>
      </c>
      <c r="E893" s="127" t="s">
        <v>1317</v>
      </c>
      <c r="F893" s="127" t="s">
        <v>1317</v>
      </c>
      <c r="G893" s="127" t="s">
        <v>1317</v>
      </c>
      <c r="H893" s="127" t="s">
        <v>1317</v>
      </c>
      <c r="I893" s="127" t="s">
        <v>1317</v>
      </c>
      <c r="J893" s="127" t="s">
        <v>1317</v>
      </c>
      <c r="K893" s="127" t="s">
        <v>1317</v>
      </c>
      <c r="L893" s="127">
        <v>12.25710829652</v>
      </c>
      <c r="M893" s="127">
        <v>0.27981617714000001</v>
      </c>
      <c r="N893" s="127">
        <v>0.46097921490000004</v>
      </c>
      <c r="O893" s="127" t="s">
        <v>1317</v>
      </c>
      <c r="P893" s="127" t="s">
        <v>1317</v>
      </c>
      <c r="Q893" s="127">
        <v>11.47896540144</v>
      </c>
      <c r="R893" s="127" t="s">
        <v>1317</v>
      </c>
      <c r="S893" s="127">
        <v>24.476869090000001</v>
      </c>
    </row>
    <row r="894" spans="1:19" s="7" customFormat="1" ht="15" customHeight="1">
      <c r="A894" s="156">
        <v>888</v>
      </c>
      <c r="B894" s="146" t="s">
        <v>1382</v>
      </c>
      <c r="C894" s="146" t="s">
        <v>1317</v>
      </c>
      <c r="D894" s="146" t="s">
        <v>1317</v>
      </c>
      <c r="E894" s="146" t="s">
        <v>1317</v>
      </c>
      <c r="F894" s="146" t="s">
        <v>1317</v>
      </c>
      <c r="G894" s="146" t="s">
        <v>1317</v>
      </c>
      <c r="H894" s="146" t="s">
        <v>1317</v>
      </c>
      <c r="I894" s="146" t="s">
        <v>1317</v>
      </c>
      <c r="J894" s="146" t="s">
        <v>1317</v>
      </c>
      <c r="K894" s="146" t="s">
        <v>1317</v>
      </c>
      <c r="L894" s="146" t="s">
        <v>1317</v>
      </c>
      <c r="M894" s="146" t="s">
        <v>1317</v>
      </c>
      <c r="N894" s="146" t="s">
        <v>1317</v>
      </c>
      <c r="O894" s="146" t="s">
        <v>1317</v>
      </c>
      <c r="P894" s="146" t="s">
        <v>1317</v>
      </c>
      <c r="Q894" s="146" t="s">
        <v>1317</v>
      </c>
      <c r="R894" s="146">
        <v>24.383227659999999</v>
      </c>
      <c r="S894" s="146">
        <v>24.383227659999999</v>
      </c>
    </row>
    <row r="895" spans="1:19" s="7" customFormat="1" ht="15" customHeight="1">
      <c r="A895" s="155">
        <v>889</v>
      </c>
      <c r="B895" s="127" t="s">
        <v>1106</v>
      </c>
      <c r="C895" s="127" t="s">
        <v>1317</v>
      </c>
      <c r="D895" s="127" t="s">
        <v>1317</v>
      </c>
      <c r="E895" s="127" t="s">
        <v>1317</v>
      </c>
      <c r="F895" s="127" t="s">
        <v>1317</v>
      </c>
      <c r="G895" s="127" t="s">
        <v>1317</v>
      </c>
      <c r="H895" s="127" t="s">
        <v>1317</v>
      </c>
      <c r="I895" s="127" t="s">
        <v>1317</v>
      </c>
      <c r="J895" s="127" t="s">
        <v>1317</v>
      </c>
      <c r="K895" s="127">
        <v>19.571801255729998</v>
      </c>
      <c r="L895" s="127">
        <v>0.30721584425999998</v>
      </c>
      <c r="M895" s="127" t="s">
        <v>1317</v>
      </c>
      <c r="N895" s="127">
        <v>4.3286724600099999</v>
      </c>
      <c r="O895" s="127" t="s">
        <v>1317</v>
      </c>
      <c r="P895" s="127" t="s">
        <v>1317</v>
      </c>
      <c r="Q895" s="127" t="s">
        <v>1317</v>
      </c>
      <c r="R895" s="127" t="s">
        <v>1317</v>
      </c>
      <c r="S895" s="127">
        <v>24.207689559999999</v>
      </c>
    </row>
    <row r="896" spans="1:19" s="7" customFormat="1" ht="15" customHeight="1">
      <c r="A896" s="156">
        <v>890</v>
      </c>
      <c r="B896" s="146" t="s">
        <v>185</v>
      </c>
      <c r="C896" s="146" t="s">
        <v>1317</v>
      </c>
      <c r="D896" s="146" t="s">
        <v>1317</v>
      </c>
      <c r="E896" s="146" t="s">
        <v>1317</v>
      </c>
      <c r="F896" s="146" t="s">
        <v>1317</v>
      </c>
      <c r="G896" s="146" t="s">
        <v>1317</v>
      </c>
      <c r="H896" s="146" t="s">
        <v>1317</v>
      </c>
      <c r="I896" s="146" t="s">
        <v>1317</v>
      </c>
      <c r="J896" s="146">
        <v>4.9907699599999997</v>
      </c>
      <c r="K896" s="146">
        <v>17.698728840000001</v>
      </c>
      <c r="L896" s="146" t="s">
        <v>1317</v>
      </c>
      <c r="M896" s="146" t="s">
        <v>1317</v>
      </c>
      <c r="N896" s="146" t="s">
        <v>1317</v>
      </c>
      <c r="O896" s="146" t="s">
        <v>1317</v>
      </c>
      <c r="P896" s="146">
        <v>1.4778258200000001</v>
      </c>
      <c r="Q896" s="146" t="s">
        <v>1317</v>
      </c>
      <c r="R896" s="146" t="s">
        <v>1317</v>
      </c>
      <c r="S896" s="146">
        <v>24.167324620000002</v>
      </c>
    </row>
    <row r="897" spans="1:19" s="7" customFormat="1" ht="15" customHeight="1">
      <c r="A897" s="155">
        <v>891</v>
      </c>
      <c r="B897" s="127" t="s">
        <v>936</v>
      </c>
      <c r="C897" s="127" t="s">
        <v>1317</v>
      </c>
      <c r="D897" s="127" t="s">
        <v>1317</v>
      </c>
      <c r="E897" s="127" t="s">
        <v>1317</v>
      </c>
      <c r="F897" s="127" t="s">
        <v>1317</v>
      </c>
      <c r="G897" s="127" t="s">
        <v>1317</v>
      </c>
      <c r="H897" s="127" t="s">
        <v>1317</v>
      </c>
      <c r="I897" s="127" t="s">
        <v>1317</v>
      </c>
      <c r="J897" s="127" t="s">
        <v>1317</v>
      </c>
      <c r="K897" s="127">
        <v>18.644421531688998</v>
      </c>
      <c r="L897" s="127">
        <v>2.6980883845850001</v>
      </c>
      <c r="M897" s="127">
        <v>0.27168046046099997</v>
      </c>
      <c r="N897" s="127">
        <v>1.3744868223359998</v>
      </c>
      <c r="O897" s="127" t="s">
        <v>1317</v>
      </c>
      <c r="P897" s="127" t="s">
        <v>1317</v>
      </c>
      <c r="Q897" s="127">
        <v>0.54507920092600004</v>
      </c>
      <c r="R897" s="127" t="s">
        <v>1317</v>
      </c>
      <c r="S897" s="127">
        <v>23.533756399996996</v>
      </c>
    </row>
    <row r="898" spans="1:19" s="7" customFormat="1" ht="15" customHeight="1">
      <c r="A898" s="156">
        <v>892</v>
      </c>
      <c r="B898" s="146" t="s">
        <v>641</v>
      </c>
      <c r="C898" s="146" t="s">
        <v>1317</v>
      </c>
      <c r="D898" s="146" t="s">
        <v>1317</v>
      </c>
      <c r="E898" s="146" t="s">
        <v>1317</v>
      </c>
      <c r="F898" s="146" t="s">
        <v>1317</v>
      </c>
      <c r="G898" s="146" t="s">
        <v>1317</v>
      </c>
      <c r="H898" s="146" t="s">
        <v>1317</v>
      </c>
      <c r="I898" s="146" t="s">
        <v>1317</v>
      </c>
      <c r="J898" s="146" t="s">
        <v>1317</v>
      </c>
      <c r="K898" s="146">
        <v>22.979825170000002</v>
      </c>
      <c r="L898" s="146" t="s">
        <v>1317</v>
      </c>
      <c r="M898" s="146" t="s">
        <v>1317</v>
      </c>
      <c r="N898" s="146" t="s">
        <v>1317</v>
      </c>
      <c r="O898" s="146" t="s">
        <v>1317</v>
      </c>
      <c r="P898" s="146" t="s">
        <v>1317</v>
      </c>
      <c r="Q898" s="146" t="s">
        <v>1317</v>
      </c>
      <c r="R898" s="146" t="s">
        <v>1317</v>
      </c>
      <c r="S898" s="146">
        <v>22.979825170000002</v>
      </c>
    </row>
    <row r="899" spans="1:19" s="7" customFormat="1" ht="15" customHeight="1">
      <c r="A899" s="155">
        <v>893</v>
      </c>
      <c r="B899" s="127" t="s">
        <v>829</v>
      </c>
      <c r="C899" s="127" t="s">
        <v>1317</v>
      </c>
      <c r="D899" s="127" t="s">
        <v>1317</v>
      </c>
      <c r="E899" s="127" t="s">
        <v>1317</v>
      </c>
      <c r="F899" s="127" t="s">
        <v>1317</v>
      </c>
      <c r="G899" s="127" t="s">
        <v>1317</v>
      </c>
      <c r="H899" s="127" t="s">
        <v>1317</v>
      </c>
      <c r="I899" s="127" t="s">
        <v>1317</v>
      </c>
      <c r="J899" s="127" t="s">
        <v>1317</v>
      </c>
      <c r="K899" s="127" t="s">
        <v>1317</v>
      </c>
      <c r="L899" s="127" t="s">
        <v>1317</v>
      </c>
      <c r="M899" s="127" t="s">
        <v>1317</v>
      </c>
      <c r="N899" s="127">
        <v>22.378680030000002</v>
      </c>
      <c r="O899" s="127" t="s">
        <v>1317</v>
      </c>
      <c r="P899" s="127" t="s">
        <v>1317</v>
      </c>
      <c r="Q899" s="127" t="s">
        <v>1317</v>
      </c>
      <c r="R899" s="127" t="s">
        <v>1317</v>
      </c>
      <c r="S899" s="127">
        <v>22.378680030000002</v>
      </c>
    </row>
    <row r="900" spans="1:19" s="7" customFormat="1" ht="15" customHeight="1">
      <c r="A900" s="156">
        <v>894</v>
      </c>
      <c r="B900" s="146" t="s">
        <v>412</v>
      </c>
      <c r="C900" s="146" t="s">
        <v>1317</v>
      </c>
      <c r="D900" s="146" t="s">
        <v>1317</v>
      </c>
      <c r="E900" s="146" t="s">
        <v>1317</v>
      </c>
      <c r="F900" s="146" t="s">
        <v>1317</v>
      </c>
      <c r="G900" s="146" t="s">
        <v>1317</v>
      </c>
      <c r="H900" s="146" t="s">
        <v>1317</v>
      </c>
      <c r="I900" s="146">
        <v>14.121949650000001</v>
      </c>
      <c r="J900" s="146" t="s">
        <v>1317</v>
      </c>
      <c r="K900" s="146">
        <v>0.65586718999999993</v>
      </c>
      <c r="L900" s="146" t="s">
        <v>1317</v>
      </c>
      <c r="M900" s="146">
        <v>2.6881913799999997</v>
      </c>
      <c r="N900" s="146" t="s">
        <v>1317</v>
      </c>
      <c r="O900" s="146" t="s">
        <v>1317</v>
      </c>
      <c r="P900" s="146" t="s">
        <v>1317</v>
      </c>
      <c r="Q900" s="146">
        <v>4.5021241700000001</v>
      </c>
      <c r="R900" s="146" t="s">
        <v>1317</v>
      </c>
      <c r="S900" s="146">
        <v>21.968132390000001</v>
      </c>
    </row>
    <row r="901" spans="1:19" s="7" customFormat="1" ht="15" customHeight="1">
      <c r="A901" s="155">
        <v>895</v>
      </c>
      <c r="B901" s="127" t="s">
        <v>1097</v>
      </c>
      <c r="C901" s="127" t="s">
        <v>1317</v>
      </c>
      <c r="D901" s="127" t="s">
        <v>1317</v>
      </c>
      <c r="E901" s="127" t="s">
        <v>1317</v>
      </c>
      <c r="F901" s="127" t="s">
        <v>1317</v>
      </c>
      <c r="G901" s="127" t="s">
        <v>1317</v>
      </c>
      <c r="H901" s="127" t="s">
        <v>1317</v>
      </c>
      <c r="I901" s="127" t="s">
        <v>1317</v>
      </c>
      <c r="J901" s="127" t="s">
        <v>1317</v>
      </c>
      <c r="K901" s="127">
        <v>21.227149820000001</v>
      </c>
      <c r="L901" s="127" t="s">
        <v>1317</v>
      </c>
      <c r="M901" s="127" t="s">
        <v>1317</v>
      </c>
      <c r="N901" s="127" t="s">
        <v>1317</v>
      </c>
      <c r="O901" s="127" t="s">
        <v>1317</v>
      </c>
      <c r="P901" s="127" t="s">
        <v>1317</v>
      </c>
      <c r="Q901" s="127" t="s">
        <v>1317</v>
      </c>
      <c r="R901" s="127" t="s">
        <v>1317</v>
      </c>
      <c r="S901" s="127">
        <v>21.227149820000001</v>
      </c>
    </row>
    <row r="902" spans="1:19" s="7" customFormat="1" ht="15" customHeight="1">
      <c r="A902" s="156">
        <v>896</v>
      </c>
      <c r="B902" s="146" t="s">
        <v>109</v>
      </c>
      <c r="C902" s="146" t="s">
        <v>1317</v>
      </c>
      <c r="D902" s="146" t="s">
        <v>1317</v>
      </c>
      <c r="E902" s="146" t="s">
        <v>1317</v>
      </c>
      <c r="F902" s="146" t="s">
        <v>1317</v>
      </c>
      <c r="G902" s="146" t="s">
        <v>1317</v>
      </c>
      <c r="H902" s="146" t="s">
        <v>1317</v>
      </c>
      <c r="I902" s="146" t="s">
        <v>1317</v>
      </c>
      <c r="J902" s="146" t="s">
        <v>1317</v>
      </c>
      <c r="K902" s="146" t="s">
        <v>1317</v>
      </c>
      <c r="L902" s="146" t="s">
        <v>1317</v>
      </c>
      <c r="M902" s="146" t="s">
        <v>1317</v>
      </c>
      <c r="N902" s="146">
        <v>21.213374399999999</v>
      </c>
      <c r="O902" s="146" t="s">
        <v>1317</v>
      </c>
      <c r="P902" s="146" t="s">
        <v>1317</v>
      </c>
      <c r="Q902" s="146" t="s">
        <v>1317</v>
      </c>
      <c r="R902" s="146" t="s">
        <v>1317</v>
      </c>
      <c r="S902" s="146">
        <v>21.213374399999999</v>
      </c>
    </row>
    <row r="903" spans="1:19" s="7" customFormat="1" ht="15" customHeight="1">
      <c r="A903" s="155">
        <v>897</v>
      </c>
      <c r="B903" s="127" t="s">
        <v>1363</v>
      </c>
      <c r="C903" s="127" t="s">
        <v>1317</v>
      </c>
      <c r="D903" s="127" t="s">
        <v>1317</v>
      </c>
      <c r="E903" s="127" t="s">
        <v>1317</v>
      </c>
      <c r="F903" s="127" t="s">
        <v>1317</v>
      </c>
      <c r="G903" s="127" t="s">
        <v>1317</v>
      </c>
      <c r="H903" s="127" t="s">
        <v>1317</v>
      </c>
      <c r="I903" s="127" t="s">
        <v>1317</v>
      </c>
      <c r="J903" s="127" t="s">
        <v>1317</v>
      </c>
      <c r="K903" s="127" t="s">
        <v>1317</v>
      </c>
      <c r="L903" s="127" t="s">
        <v>1317</v>
      </c>
      <c r="M903" s="127">
        <v>21.182673609999998</v>
      </c>
      <c r="N903" s="127" t="s">
        <v>1317</v>
      </c>
      <c r="O903" s="127" t="s">
        <v>1317</v>
      </c>
      <c r="P903" s="127" t="s">
        <v>1317</v>
      </c>
      <c r="Q903" s="127" t="s">
        <v>1317</v>
      </c>
      <c r="R903" s="127" t="s">
        <v>1317</v>
      </c>
      <c r="S903" s="127">
        <v>21.182673609999998</v>
      </c>
    </row>
    <row r="904" spans="1:19" s="7" customFormat="1" ht="15" customHeight="1">
      <c r="A904" s="156">
        <v>898</v>
      </c>
      <c r="B904" s="146" t="s">
        <v>885</v>
      </c>
      <c r="C904" s="146" t="s">
        <v>1317</v>
      </c>
      <c r="D904" s="146" t="s">
        <v>1317</v>
      </c>
      <c r="E904" s="146" t="s">
        <v>1317</v>
      </c>
      <c r="F904" s="146">
        <v>13.210746310000001</v>
      </c>
      <c r="G904" s="146" t="s">
        <v>1317</v>
      </c>
      <c r="H904" s="146" t="s">
        <v>1317</v>
      </c>
      <c r="I904" s="146" t="s">
        <v>1317</v>
      </c>
      <c r="J904" s="146" t="s">
        <v>1317</v>
      </c>
      <c r="K904" s="146" t="s">
        <v>1317</v>
      </c>
      <c r="L904" s="146" t="s">
        <v>1317</v>
      </c>
      <c r="M904" s="146" t="s">
        <v>1317</v>
      </c>
      <c r="N904" s="146">
        <v>7.83799226</v>
      </c>
      <c r="O904" s="146" t="s">
        <v>1317</v>
      </c>
      <c r="P904" s="146" t="s">
        <v>1317</v>
      </c>
      <c r="Q904" s="146" t="s">
        <v>1317</v>
      </c>
      <c r="R904" s="146" t="s">
        <v>1317</v>
      </c>
      <c r="S904" s="146">
        <v>21.048738570000001</v>
      </c>
    </row>
    <row r="905" spans="1:19" s="7" customFormat="1" ht="15" customHeight="1">
      <c r="A905" s="155">
        <v>899</v>
      </c>
      <c r="B905" s="127" t="s">
        <v>1123</v>
      </c>
      <c r="C905" s="127" t="s">
        <v>1317</v>
      </c>
      <c r="D905" s="127" t="s">
        <v>1317</v>
      </c>
      <c r="E905" s="127" t="s">
        <v>1317</v>
      </c>
      <c r="F905" s="127" t="s">
        <v>1317</v>
      </c>
      <c r="G905" s="127" t="s">
        <v>1317</v>
      </c>
      <c r="H905" s="127" t="s">
        <v>1317</v>
      </c>
      <c r="I905" s="127" t="s">
        <v>1317</v>
      </c>
      <c r="J905" s="127" t="s">
        <v>1317</v>
      </c>
      <c r="K905" s="127" t="s">
        <v>1317</v>
      </c>
      <c r="L905" s="127" t="s">
        <v>1317</v>
      </c>
      <c r="M905" s="127">
        <v>17.098440172789999</v>
      </c>
      <c r="N905" s="127">
        <v>0.61441000620899999</v>
      </c>
      <c r="O905" s="127" t="s">
        <v>1317</v>
      </c>
      <c r="P905" s="127" t="s">
        <v>1317</v>
      </c>
      <c r="Q905" s="127">
        <v>3.0676100310000001</v>
      </c>
      <c r="R905" s="127" t="s">
        <v>1317</v>
      </c>
      <c r="S905" s="127">
        <v>20.780460209998999</v>
      </c>
    </row>
    <row r="906" spans="1:19" s="7" customFormat="1" ht="15" customHeight="1">
      <c r="A906" s="156">
        <v>900</v>
      </c>
      <c r="B906" s="146" t="s">
        <v>1075</v>
      </c>
      <c r="C906" s="146" t="s">
        <v>1317</v>
      </c>
      <c r="D906" s="146" t="s">
        <v>1317</v>
      </c>
      <c r="E906" s="146" t="s">
        <v>1317</v>
      </c>
      <c r="F906" s="146" t="s">
        <v>1317</v>
      </c>
      <c r="G906" s="146" t="s">
        <v>1317</v>
      </c>
      <c r="H906" s="146" t="s">
        <v>1317</v>
      </c>
      <c r="I906" s="146">
        <v>0.99000129000000003</v>
      </c>
      <c r="J906" s="146" t="s">
        <v>1317</v>
      </c>
      <c r="K906" s="146" t="s">
        <v>1317</v>
      </c>
      <c r="L906" s="146" t="s">
        <v>1317</v>
      </c>
      <c r="M906" s="146" t="s">
        <v>1317</v>
      </c>
      <c r="N906" s="146">
        <v>19.648117940000002</v>
      </c>
      <c r="O906" s="146" t="s">
        <v>1317</v>
      </c>
      <c r="P906" s="146" t="s">
        <v>1317</v>
      </c>
      <c r="Q906" s="146" t="s">
        <v>1317</v>
      </c>
      <c r="R906" s="146" t="s">
        <v>1317</v>
      </c>
      <c r="S906" s="146">
        <v>20.638119230000001</v>
      </c>
    </row>
    <row r="907" spans="1:19" s="7" customFormat="1" ht="15" customHeight="1">
      <c r="A907" s="155">
        <v>901</v>
      </c>
      <c r="B907" s="127" t="s">
        <v>1219</v>
      </c>
      <c r="C907" s="127" t="s">
        <v>1317</v>
      </c>
      <c r="D907" s="127" t="s">
        <v>1317</v>
      </c>
      <c r="E907" s="127" t="s">
        <v>1317</v>
      </c>
      <c r="F907" s="127" t="s">
        <v>1317</v>
      </c>
      <c r="G907" s="127" t="s">
        <v>1317</v>
      </c>
      <c r="H907" s="127" t="s">
        <v>1317</v>
      </c>
      <c r="I907" s="127" t="s">
        <v>1317</v>
      </c>
      <c r="J907" s="127" t="s">
        <v>1317</v>
      </c>
      <c r="K907" s="127">
        <v>2.6661255399999999</v>
      </c>
      <c r="L907" s="127" t="s">
        <v>1317</v>
      </c>
      <c r="M907" s="127" t="s">
        <v>1317</v>
      </c>
      <c r="N907" s="127" t="s">
        <v>1317</v>
      </c>
      <c r="O907" s="127" t="s">
        <v>1317</v>
      </c>
      <c r="P907" s="127" t="s">
        <v>1317</v>
      </c>
      <c r="Q907" s="127">
        <v>17.011647449999998</v>
      </c>
      <c r="R907" s="127" t="s">
        <v>1317</v>
      </c>
      <c r="S907" s="127">
        <v>19.677772989999998</v>
      </c>
    </row>
    <row r="908" spans="1:19" s="7" customFormat="1" ht="15" customHeight="1">
      <c r="A908" s="156">
        <v>902</v>
      </c>
      <c r="B908" s="146" t="s">
        <v>1202</v>
      </c>
      <c r="C908" s="146" t="s">
        <v>1317</v>
      </c>
      <c r="D908" s="146" t="s">
        <v>1317</v>
      </c>
      <c r="E908" s="146" t="s">
        <v>1317</v>
      </c>
      <c r="F908" s="146" t="s">
        <v>1317</v>
      </c>
      <c r="G908" s="146" t="s">
        <v>1317</v>
      </c>
      <c r="H908" s="146" t="s">
        <v>1317</v>
      </c>
      <c r="I908" s="146" t="s">
        <v>1317</v>
      </c>
      <c r="J908" s="146" t="s">
        <v>1317</v>
      </c>
      <c r="K908" s="146" t="s">
        <v>1317</v>
      </c>
      <c r="L908" s="146" t="s">
        <v>1317</v>
      </c>
      <c r="M908" s="146" t="s">
        <v>1317</v>
      </c>
      <c r="N908" s="146" t="s">
        <v>1317</v>
      </c>
      <c r="O908" s="146" t="s">
        <v>1317</v>
      </c>
      <c r="P908" s="146" t="s">
        <v>1317</v>
      </c>
      <c r="Q908" s="146">
        <v>19.397297909999999</v>
      </c>
      <c r="R908" s="146" t="s">
        <v>1317</v>
      </c>
      <c r="S908" s="146">
        <v>19.397297909999999</v>
      </c>
    </row>
    <row r="909" spans="1:19" s="7" customFormat="1" ht="15" customHeight="1">
      <c r="A909" s="155">
        <v>903</v>
      </c>
      <c r="B909" s="127" t="s">
        <v>1109</v>
      </c>
      <c r="C909" s="127" t="s">
        <v>1317</v>
      </c>
      <c r="D909" s="127" t="s">
        <v>1317</v>
      </c>
      <c r="E909" s="127" t="s">
        <v>1317</v>
      </c>
      <c r="F909" s="127" t="s">
        <v>1317</v>
      </c>
      <c r="G909" s="127" t="s">
        <v>1317</v>
      </c>
      <c r="H909" s="127" t="s">
        <v>1317</v>
      </c>
      <c r="I909" s="127">
        <v>5.8575382947189993</v>
      </c>
      <c r="J909" s="127" t="s">
        <v>1317</v>
      </c>
      <c r="K909" s="127">
        <v>9.3582060581170001</v>
      </c>
      <c r="L909" s="127">
        <v>0.44455590186299992</v>
      </c>
      <c r="M909" s="127" t="s">
        <v>1317</v>
      </c>
      <c r="N909" s="127">
        <v>3.3537647152999996</v>
      </c>
      <c r="O909" s="127" t="s">
        <v>1317</v>
      </c>
      <c r="P909" s="127" t="s">
        <v>1317</v>
      </c>
      <c r="Q909" s="127" t="s">
        <v>1317</v>
      </c>
      <c r="R909" s="127" t="s">
        <v>1317</v>
      </c>
      <c r="S909" s="127">
        <v>19.014064969998998</v>
      </c>
    </row>
    <row r="910" spans="1:19" s="7" customFormat="1" ht="15" customHeight="1">
      <c r="A910" s="156">
        <v>904</v>
      </c>
      <c r="B910" s="146" t="s">
        <v>274</v>
      </c>
      <c r="C910" s="146" t="s">
        <v>1317</v>
      </c>
      <c r="D910" s="146" t="s">
        <v>1317</v>
      </c>
      <c r="E910" s="146" t="s">
        <v>1317</v>
      </c>
      <c r="F910" s="146" t="s">
        <v>1317</v>
      </c>
      <c r="G910" s="146" t="s">
        <v>1317</v>
      </c>
      <c r="H910" s="146" t="s">
        <v>1317</v>
      </c>
      <c r="I910" s="146" t="s">
        <v>1317</v>
      </c>
      <c r="J910" s="146" t="s">
        <v>1317</v>
      </c>
      <c r="K910" s="146" t="s">
        <v>1317</v>
      </c>
      <c r="L910" s="146">
        <v>8.2965883399999996</v>
      </c>
      <c r="M910" s="146">
        <v>9.6548885200000001</v>
      </c>
      <c r="N910" s="146" t="s">
        <v>1317</v>
      </c>
      <c r="O910" s="146" t="s">
        <v>1317</v>
      </c>
      <c r="P910" s="146" t="s">
        <v>1317</v>
      </c>
      <c r="Q910" s="146">
        <v>0.94976881999999996</v>
      </c>
      <c r="R910" s="146" t="s">
        <v>1317</v>
      </c>
      <c r="S910" s="146">
        <v>18.901245679999999</v>
      </c>
    </row>
    <row r="911" spans="1:19" s="7" customFormat="1" ht="15" customHeight="1">
      <c r="A911" s="155">
        <v>905</v>
      </c>
      <c r="B911" s="127" t="s">
        <v>944</v>
      </c>
      <c r="C911" s="127" t="s">
        <v>1317</v>
      </c>
      <c r="D911" s="127" t="s">
        <v>1317</v>
      </c>
      <c r="E911" s="127" t="s">
        <v>1317</v>
      </c>
      <c r="F911" s="127" t="s">
        <v>1317</v>
      </c>
      <c r="G911" s="127" t="s">
        <v>1317</v>
      </c>
      <c r="H911" s="127" t="s">
        <v>1317</v>
      </c>
      <c r="I911" s="127" t="s">
        <v>1317</v>
      </c>
      <c r="J911" s="127" t="s">
        <v>1317</v>
      </c>
      <c r="K911" s="127" t="s">
        <v>1317</v>
      </c>
      <c r="L911" s="127" t="s">
        <v>1317</v>
      </c>
      <c r="M911" s="127" t="s">
        <v>1317</v>
      </c>
      <c r="N911" s="127" t="s">
        <v>1317</v>
      </c>
      <c r="O911" s="127" t="s">
        <v>1317</v>
      </c>
      <c r="P911" s="127" t="s">
        <v>1317</v>
      </c>
      <c r="Q911" s="127">
        <v>18.463363000000001</v>
      </c>
      <c r="R911" s="127" t="s">
        <v>1317</v>
      </c>
      <c r="S911" s="127">
        <v>18.463363000000001</v>
      </c>
    </row>
    <row r="912" spans="1:19" s="7" customFormat="1" ht="15" customHeight="1">
      <c r="A912" s="156">
        <v>906</v>
      </c>
      <c r="B912" s="146" t="s">
        <v>775</v>
      </c>
      <c r="C912" s="146" t="s">
        <v>1317</v>
      </c>
      <c r="D912" s="146" t="s">
        <v>1317</v>
      </c>
      <c r="E912" s="146" t="s">
        <v>1317</v>
      </c>
      <c r="F912" s="146" t="s">
        <v>1317</v>
      </c>
      <c r="G912" s="146" t="s">
        <v>1317</v>
      </c>
      <c r="H912" s="146" t="s">
        <v>1317</v>
      </c>
      <c r="I912" s="146">
        <v>8.3518824057339991</v>
      </c>
      <c r="J912" s="146" t="s">
        <v>1317</v>
      </c>
      <c r="K912" s="146">
        <v>8.1294706786740001</v>
      </c>
      <c r="L912" s="146" t="s">
        <v>1317</v>
      </c>
      <c r="M912" s="146" t="s">
        <v>1317</v>
      </c>
      <c r="N912" s="146" t="s">
        <v>1317</v>
      </c>
      <c r="O912" s="146" t="s">
        <v>1317</v>
      </c>
      <c r="P912" s="146" t="s">
        <v>1317</v>
      </c>
      <c r="Q912" s="146">
        <v>1.5815669305100002</v>
      </c>
      <c r="R912" s="146">
        <v>5.4873650799999998E-3</v>
      </c>
      <c r="S912" s="146">
        <v>18.068407379998</v>
      </c>
    </row>
    <row r="913" spans="1:19" s="7" customFormat="1" ht="15" customHeight="1">
      <c r="A913" s="155">
        <v>907</v>
      </c>
      <c r="B913" s="127" t="s">
        <v>1189</v>
      </c>
      <c r="C913" s="127" t="s">
        <v>1317</v>
      </c>
      <c r="D913" s="127" t="s">
        <v>1317</v>
      </c>
      <c r="E913" s="127" t="s">
        <v>1317</v>
      </c>
      <c r="F913" s="127" t="s">
        <v>1317</v>
      </c>
      <c r="G913" s="127" t="s">
        <v>1317</v>
      </c>
      <c r="H913" s="127" t="s">
        <v>1317</v>
      </c>
      <c r="I913" s="127">
        <v>1.6518672531310001</v>
      </c>
      <c r="J913" s="127" t="s">
        <v>1317</v>
      </c>
      <c r="K913" s="127">
        <v>1.3025187432579999</v>
      </c>
      <c r="L913" s="127">
        <v>6.3941916512289998</v>
      </c>
      <c r="M913" s="127">
        <v>8.568737282379999</v>
      </c>
      <c r="N913" s="127" t="s">
        <v>1317</v>
      </c>
      <c r="O913" s="127" t="s">
        <v>1317</v>
      </c>
      <c r="P913" s="127" t="s">
        <v>1317</v>
      </c>
      <c r="Q913" s="127" t="s">
        <v>1317</v>
      </c>
      <c r="R913" s="127" t="s">
        <v>1317</v>
      </c>
      <c r="S913" s="127">
        <v>17.917314929998</v>
      </c>
    </row>
    <row r="914" spans="1:19" s="7" customFormat="1" ht="15" customHeight="1">
      <c r="A914" s="156">
        <v>908</v>
      </c>
      <c r="B914" s="146" t="s">
        <v>665</v>
      </c>
      <c r="C914" s="146" t="s">
        <v>1317</v>
      </c>
      <c r="D914" s="146" t="s">
        <v>1317</v>
      </c>
      <c r="E914" s="146" t="s">
        <v>1317</v>
      </c>
      <c r="F914" s="146" t="s">
        <v>1317</v>
      </c>
      <c r="G914" s="146" t="s">
        <v>1317</v>
      </c>
      <c r="H914" s="146" t="s">
        <v>1317</v>
      </c>
      <c r="I914" s="146">
        <v>15.750730561340001</v>
      </c>
      <c r="J914" s="146" t="s">
        <v>1317</v>
      </c>
      <c r="K914" s="146" t="s">
        <v>1317</v>
      </c>
      <c r="L914" s="146" t="s">
        <v>1317</v>
      </c>
      <c r="M914" s="146" t="s">
        <v>1317</v>
      </c>
      <c r="N914" s="146" t="s">
        <v>1317</v>
      </c>
      <c r="O914" s="146" t="s">
        <v>1317</v>
      </c>
      <c r="P914" s="146" t="s">
        <v>1317</v>
      </c>
      <c r="Q914" s="146">
        <v>1.9290533486589998</v>
      </c>
      <c r="R914" s="146" t="s">
        <v>1317</v>
      </c>
      <c r="S914" s="146">
        <v>17.679783909998999</v>
      </c>
    </row>
    <row r="915" spans="1:19" s="7" customFormat="1" ht="15" customHeight="1">
      <c r="A915" s="155">
        <v>909</v>
      </c>
      <c r="B915" s="127" t="s">
        <v>1384</v>
      </c>
      <c r="C915" s="127" t="s">
        <v>1317</v>
      </c>
      <c r="D915" s="127" t="s">
        <v>1317</v>
      </c>
      <c r="E915" s="127" t="s">
        <v>1317</v>
      </c>
      <c r="F915" s="127" t="s">
        <v>1317</v>
      </c>
      <c r="G915" s="127" t="s">
        <v>1317</v>
      </c>
      <c r="H915" s="127" t="s">
        <v>1317</v>
      </c>
      <c r="I915" s="127" t="s">
        <v>1317</v>
      </c>
      <c r="J915" s="127" t="s">
        <v>1317</v>
      </c>
      <c r="K915" s="127" t="s">
        <v>1317</v>
      </c>
      <c r="L915" s="127" t="s">
        <v>1317</v>
      </c>
      <c r="M915" s="127" t="s">
        <v>1317</v>
      </c>
      <c r="N915" s="127" t="s">
        <v>1317</v>
      </c>
      <c r="O915" s="127" t="s">
        <v>1317</v>
      </c>
      <c r="P915" s="127" t="s">
        <v>1317</v>
      </c>
      <c r="Q915" s="127" t="s">
        <v>1317</v>
      </c>
      <c r="R915" s="127">
        <v>17.082762500000001</v>
      </c>
      <c r="S915" s="127">
        <v>17.082762500000001</v>
      </c>
    </row>
    <row r="916" spans="1:19" s="7" customFormat="1" ht="15" customHeight="1">
      <c r="A916" s="156">
        <v>910</v>
      </c>
      <c r="B916" s="146" t="s">
        <v>639</v>
      </c>
      <c r="C916" s="146" t="s">
        <v>1317</v>
      </c>
      <c r="D916" s="146" t="s">
        <v>1317</v>
      </c>
      <c r="E916" s="146" t="s">
        <v>1317</v>
      </c>
      <c r="F916" s="146" t="s">
        <v>1317</v>
      </c>
      <c r="G916" s="146" t="s">
        <v>1317</v>
      </c>
      <c r="H916" s="146" t="s">
        <v>1317</v>
      </c>
      <c r="I916" s="146" t="s">
        <v>1317</v>
      </c>
      <c r="J916" s="146" t="s">
        <v>1317</v>
      </c>
      <c r="K916" s="146" t="s">
        <v>1317</v>
      </c>
      <c r="L916" s="146">
        <v>16.14577826</v>
      </c>
      <c r="M916" s="146" t="s">
        <v>1317</v>
      </c>
      <c r="N916" s="146" t="s">
        <v>1317</v>
      </c>
      <c r="O916" s="146" t="s">
        <v>1317</v>
      </c>
      <c r="P916" s="146" t="s">
        <v>1317</v>
      </c>
      <c r="Q916" s="146" t="s">
        <v>1317</v>
      </c>
      <c r="R916" s="146" t="s">
        <v>1317</v>
      </c>
      <c r="S916" s="146">
        <v>16.14577826</v>
      </c>
    </row>
    <row r="917" spans="1:19" s="7" customFormat="1" ht="15" customHeight="1">
      <c r="A917" s="155">
        <v>911</v>
      </c>
      <c r="B917" s="127" t="s">
        <v>108</v>
      </c>
      <c r="C917" s="127" t="s">
        <v>1317</v>
      </c>
      <c r="D917" s="127" t="s">
        <v>1317</v>
      </c>
      <c r="E917" s="127" t="s">
        <v>1317</v>
      </c>
      <c r="F917" s="127">
        <v>6.4224036600000005</v>
      </c>
      <c r="G917" s="127" t="s">
        <v>1317</v>
      </c>
      <c r="H917" s="127" t="s">
        <v>1317</v>
      </c>
      <c r="I917" s="127" t="s">
        <v>1317</v>
      </c>
      <c r="J917" s="127" t="s">
        <v>1317</v>
      </c>
      <c r="K917" s="127" t="s">
        <v>1317</v>
      </c>
      <c r="L917" s="127" t="s">
        <v>1317</v>
      </c>
      <c r="M917" s="127" t="s">
        <v>1317</v>
      </c>
      <c r="N917" s="127">
        <v>9.6904071900000002</v>
      </c>
      <c r="O917" s="127" t="s">
        <v>1317</v>
      </c>
      <c r="P917" s="127" t="s">
        <v>1317</v>
      </c>
      <c r="Q917" s="127" t="s">
        <v>1317</v>
      </c>
      <c r="R917" s="127" t="s">
        <v>1317</v>
      </c>
      <c r="S917" s="127">
        <v>16.112810850000002</v>
      </c>
    </row>
    <row r="918" spans="1:19" s="7" customFormat="1" ht="15" customHeight="1">
      <c r="A918" s="156">
        <v>912</v>
      </c>
      <c r="B918" s="146" t="s">
        <v>1162</v>
      </c>
      <c r="C918" s="146" t="s">
        <v>1317</v>
      </c>
      <c r="D918" s="146" t="s">
        <v>1317</v>
      </c>
      <c r="E918" s="146" t="s">
        <v>1317</v>
      </c>
      <c r="F918" s="146" t="s">
        <v>1317</v>
      </c>
      <c r="G918" s="146" t="s">
        <v>1317</v>
      </c>
      <c r="H918" s="146" t="s">
        <v>1317</v>
      </c>
      <c r="I918" s="146">
        <v>7.0448109400000005</v>
      </c>
      <c r="J918" s="146" t="s">
        <v>1317</v>
      </c>
      <c r="K918" s="146" t="s">
        <v>1317</v>
      </c>
      <c r="L918" s="146" t="s">
        <v>1317</v>
      </c>
      <c r="M918" s="146" t="s">
        <v>1317</v>
      </c>
      <c r="N918" s="146" t="s">
        <v>1317</v>
      </c>
      <c r="O918" s="146" t="s">
        <v>1317</v>
      </c>
      <c r="P918" s="146" t="s">
        <v>1317</v>
      </c>
      <c r="Q918" s="146" t="s">
        <v>1317</v>
      </c>
      <c r="R918" s="146">
        <v>8.9939547100000006</v>
      </c>
      <c r="S918" s="146">
        <v>16.038765650000002</v>
      </c>
    </row>
    <row r="919" spans="1:19" s="7" customFormat="1" ht="15" customHeight="1">
      <c r="A919" s="155">
        <v>913</v>
      </c>
      <c r="B919" s="127" t="s">
        <v>386</v>
      </c>
      <c r="C919" s="127" t="s">
        <v>1317</v>
      </c>
      <c r="D919" s="127" t="s">
        <v>1317</v>
      </c>
      <c r="E919" s="127" t="s">
        <v>1317</v>
      </c>
      <c r="F919" s="127" t="s">
        <v>1317</v>
      </c>
      <c r="G919" s="127" t="s">
        <v>1317</v>
      </c>
      <c r="H919" s="127" t="s">
        <v>1317</v>
      </c>
      <c r="I919" s="127">
        <v>1.2606216719899999</v>
      </c>
      <c r="J919" s="127" t="s">
        <v>1317</v>
      </c>
      <c r="K919" s="127">
        <v>2.5951501242999999</v>
      </c>
      <c r="L919" s="127" t="s">
        <v>1317</v>
      </c>
      <c r="M919" s="127" t="s">
        <v>1317</v>
      </c>
      <c r="N919" s="127">
        <v>12.179691063710001</v>
      </c>
      <c r="O919" s="127" t="s">
        <v>1317</v>
      </c>
      <c r="P919" s="127" t="s">
        <v>1317</v>
      </c>
      <c r="Q919" s="127" t="s">
        <v>1317</v>
      </c>
      <c r="R919" s="127" t="s">
        <v>1317</v>
      </c>
      <c r="S919" s="127">
        <v>16.035462860000003</v>
      </c>
    </row>
    <row r="920" spans="1:19" s="7" customFormat="1" ht="15" customHeight="1">
      <c r="A920" s="156">
        <v>914</v>
      </c>
      <c r="B920" s="146" t="s">
        <v>1355</v>
      </c>
      <c r="C920" s="146" t="s">
        <v>1317</v>
      </c>
      <c r="D920" s="146" t="s">
        <v>1317</v>
      </c>
      <c r="E920" s="146" t="s">
        <v>1317</v>
      </c>
      <c r="F920" s="146" t="s">
        <v>1317</v>
      </c>
      <c r="G920" s="146" t="s">
        <v>1317</v>
      </c>
      <c r="H920" s="146" t="s">
        <v>1317</v>
      </c>
      <c r="I920" s="146" t="s">
        <v>1317</v>
      </c>
      <c r="J920" s="146" t="s">
        <v>1317</v>
      </c>
      <c r="K920" s="146" t="s">
        <v>1317</v>
      </c>
      <c r="L920" s="146" t="s">
        <v>1317</v>
      </c>
      <c r="M920" s="146" t="s">
        <v>1317</v>
      </c>
      <c r="N920" s="146" t="s">
        <v>1317</v>
      </c>
      <c r="O920" s="146" t="s">
        <v>1317</v>
      </c>
      <c r="P920" s="146" t="s">
        <v>1317</v>
      </c>
      <c r="Q920" s="146">
        <v>15.882949400000001</v>
      </c>
      <c r="R920" s="146" t="s">
        <v>1317</v>
      </c>
      <c r="S920" s="146">
        <v>15.882949400000001</v>
      </c>
    </row>
    <row r="921" spans="1:19" s="7" customFormat="1" ht="15" customHeight="1">
      <c r="A921" s="155">
        <v>915</v>
      </c>
      <c r="B921" s="127" t="s">
        <v>550</v>
      </c>
      <c r="C921" s="127" t="s">
        <v>1317</v>
      </c>
      <c r="D921" s="127" t="s">
        <v>1317</v>
      </c>
      <c r="E921" s="127" t="s">
        <v>1317</v>
      </c>
      <c r="F921" s="127" t="s">
        <v>1317</v>
      </c>
      <c r="G921" s="127" t="s">
        <v>1317</v>
      </c>
      <c r="H921" s="127" t="s">
        <v>1317</v>
      </c>
      <c r="I921" s="127">
        <v>3.1306896399999999</v>
      </c>
      <c r="J921" s="127" t="s">
        <v>1317</v>
      </c>
      <c r="K921" s="127" t="s">
        <v>1317</v>
      </c>
      <c r="L921" s="127" t="s">
        <v>1317</v>
      </c>
      <c r="M921" s="127">
        <v>0.52893857</v>
      </c>
      <c r="N921" s="127">
        <v>11.04206776</v>
      </c>
      <c r="O921" s="127" t="s">
        <v>1317</v>
      </c>
      <c r="P921" s="127" t="s">
        <v>1317</v>
      </c>
      <c r="Q921" s="127">
        <v>1.045413299999</v>
      </c>
      <c r="R921" s="127" t="s">
        <v>1317</v>
      </c>
      <c r="S921" s="127">
        <v>15.747109269998999</v>
      </c>
    </row>
    <row r="922" spans="1:19" s="7" customFormat="1" ht="15" customHeight="1">
      <c r="A922" s="156">
        <v>916</v>
      </c>
      <c r="B922" s="146" t="s">
        <v>1209</v>
      </c>
      <c r="C922" s="146" t="s">
        <v>1317</v>
      </c>
      <c r="D922" s="146" t="s">
        <v>1317</v>
      </c>
      <c r="E922" s="146" t="s">
        <v>1317</v>
      </c>
      <c r="F922" s="146" t="s">
        <v>1317</v>
      </c>
      <c r="G922" s="146" t="s">
        <v>1317</v>
      </c>
      <c r="H922" s="146" t="s">
        <v>1317</v>
      </c>
      <c r="I922" s="146" t="s">
        <v>1317</v>
      </c>
      <c r="J922" s="146" t="s">
        <v>1317</v>
      </c>
      <c r="K922" s="146">
        <v>15.15333117</v>
      </c>
      <c r="L922" s="146" t="s">
        <v>1317</v>
      </c>
      <c r="M922" s="146" t="s">
        <v>1317</v>
      </c>
      <c r="N922" s="146" t="s">
        <v>1317</v>
      </c>
      <c r="O922" s="146" t="s">
        <v>1317</v>
      </c>
      <c r="P922" s="146" t="s">
        <v>1317</v>
      </c>
      <c r="Q922" s="146" t="s">
        <v>1317</v>
      </c>
      <c r="R922" s="146" t="s">
        <v>1317</v>
      </c>
      <c r="S922" s="146">
        <v>15.15333117</v>
      </c>
    </row>
    <row r="923" spans="1:19" s="7" customFormat="1" ht="15" customHeight="1">
      <c r="A923" s="155">
        <v>917</v>
      </c>
      <c r="B923" s="127" t="s">
        <v>740</v>
      </c>
      <c r="C923" s="127" t="s">
        <v>1317</v>
      </c>
      <c r="D923" s="127" t="s">
        <v>1317</v>
      </c>
      <c r="E923" s="127" t="s">
        <v>1317</v>
      </c>
      <c r="F923" s="127" t="s">
        <v>1317</v>
      </c>
      <c r="G923" s="127" t="s">
        <v>1317</v>
      </c>
      <c r="H923" s="127" t="s">
        <v>1317</v>
      </c>
      <c r="I923" s="127">
        <v>0.82052210096</v>
      </c>
      <c r="J923" s="127" t="s">
        <v>1317</v>
      </c>
      <c r="K923" s="127">
        <v>1.8005506950000001</v>
      </c>
      <c r="L923" s="127" t="s">
        <v>1317</v>
      </c>
      <c r="M923" s="127">
        <v>0.28636083119</v>
      </c>
      <c r="N923" s="127">
        <v>5.0385307364900003</v>
      </c>
      <c r="O923" s="127" t="s">
        <v>1317</v>
      </c>
      <c r="P923" s="127" t="s">
        <v>1317</v>
      </c>
      <c r="Q923" s="127" t="s">
        <v>1317</v>
      </c>
      <c r="R923" s="127">
        <v>6.9466946463599992</v>
      </c>
      <c r="S923" s="127">
        <v>14.892659009999999</v>
      </c>
    </row>
    <row r="924" spans="1:19" s="7" customFormat="1" ht="15" customHeight="1">
      <c r="A924" s="156">
        <v>918</v>
      </c>
      <c r="B924" s="146" t="s">
        <v>1178</v>
      </c>
      <c r="C924" s="146" t="s">
        <v>1317</v>
      </c>
      <c r="D924" s="146" t="s">
        <v>1317</v>
      </c>
      <c r="E924" s="146" t="s">
        <v>1317</v>
      </c>
      <c r="F924" s="146" t="s">
        <v>1317</v>
      </c>
      <c r="G924" s="146" t="s">
        <v>1317</v>
      </c>
      <c r="H924" s="146" t="s">
        <v>1317</v>
      </c>
      <c r="I924" s="146" t="s">
        <v>1317</v>
      </c>
      <c r="J924" s="146" t="s">
        <v>1317</v>
      </c>
      <c r="K924" s="146">
        <v>2.5424433180200001</v>
      </c>
      <c r="L924" s="146" t="s">
        <v>1317</v>
      </c>
      <c r="M924" s="146" t="s">
        <v>1317</v>
      </c>
      <c r="N924" s="146">
        <v>12.32704006198</v>
      </c>
      <c r="O924" s="146" t="s">
        <v>1317</v>
      </c>
      <c r="P924" s="146" t="s">
        <v>1317</v>
      </c>
      <c r="Q924" s="146" t="s">
        <v>1317</v>
      </c>
      <c r="R924" s="146" t="s">
        <v>1317</v>
      </c>
      <c r="S924" s="146">
        <v>14.86948338</v>
      </c>
    </row>
    <row r="925" spans="1:19" s="7" customFormat="1" ht="15" customHeight="1">
      <c r="A925" s="155">
        <v>919</v>
      </c>
      <c r="B925" s="127" t="s">
        <v>1090</v>
      </c>
      <c r="C925" s="127" t="s">
        <v>1317</v>
      </c>
      <c r="D925" s="127" t="s">
        <v>1317</v>
      </c>
      <c r="E925" s="127" t="s">
        <v>1317</v>
      </c>
      <c r="F925" s="127" t="s">
        <v>1317</v>
      </c>
      <c r="G925" s="127" t="s">
        <v>1317</v>
      </c>
      <c r="H925" s="127" t="s">
        <v>1317</v>
      </c>
      <c r="I925" s="127" t="s">
        <v>1317</v>
      </c>
      <c r="J925" s="127" t="s">
        <v>1317</v>
      </c>
      <c r="K925" s="127" t="s">
        <v>1317</v>
      </c>
      <c r="L925" s="127" t="s">
        <v>1317</v>
      </c>
      <c r="M925" s="127">
        <v>6.9542911600000004</v>
      </c>
      <c r="N925" s="127" t="s">
        <v>1317</v>
      </c>
      <c r="O925" s="127" t="s">
        <v>1317</v>
      </c>
      <c r="P925" s="127" t="s">
        <v>1317</v>
      </c>
      <c r="Q925" s="127" t="s">
        <v>1317</v>
      </c>
      <c r="R925" s="127">
        <v>7.4578784999999996</v>
      </c>
      <c r="S925" s="127">
        <v>14.41216966</v>
      </c>
    </row>
    <row r="926" spans="1:19" s="7" customFormat="1" ht="15" customHeight="1">
      <c r="A926" s="156">
        <v>920</v>
      </c>
      <c r="B926" s="146" t="s">
        <v>1252</v>
      </c>
      <c r="C926" s="146" t="s">
        <v>1317</v>
      </c>
      <c r="D926" s="146" t="s">
        <v>1317</v>
      </c>
      <c r="E926" s="146" t="s">
        <v>1317</v>
      </c>
      <c r="F926" s="146" t="s">
        <v>1317</v>
      </c>
      <c r="G926" s="146" t="s">
        <v>1317</v>
      </c>
      <c r="H926" s="146" t="s">
        <v>1317</v>
      </c>
      <c r="I926" s="146">
        <v>4.1111137299999996</v>
      </c>
      <c r="J926" s="146" t="s">
        <v>1317</v>
      </c>
      <c r="K926" s="146">
        <v>10.178049779999998</v>
      </c>
      <c r="L926" s="146" t="s">
        <v>1317</v>
      </c>
      <c r="M926" s="146" t="s">
        <v>1317</v>
      </c>
      <c r="N926" s="146" t="s">
        <v>1317</v>
      </c>
      <c r="O926" s="146" t="s">
        <v>1317</v>
      </c>
      <c r="P926" s="146" t="s">
        <v>1317</v>
      </c>
      <c r="Q926" s="146" t="s">
        <v>1317</v>
      </c>
      <c r="R926" s="146" t="s">
        <v>1317</v>
      </c>
      <c r="S926" s="146">
        <v>14.289163509999998</v>
      </c>
    </row>
    <row r="927" spans="1:19" s="7" customFormat="1" ht="15" customHeight="1">
      <c r="A927" s="155">
        <v>921</v>
      </c>
      <c r="B927" s="127" t="s">
        <v>1357</v>
      </c>
      <c r="C927" s="127" t="s">
        <v>1317</v>
      </c>
      <c r="D927" s="127" t="s">
        <v>1317</v>
      </c>
      <c r="E927" s="127" t="s">
        <v>1317</v>
      </c>
      <c r="F927" s="127" t="s">
        <v>1317</v>
      </c>
      <c r="G927" s="127" t="s">
        <v>1317</v>
      </c>
      <c r="H927" s="127" t="s">
        <v>1317</v>
      </c>
      <c r="I927" s="127" t="s">
        <v>1317</v>
      </c>
      <c r="J927" s="127" t="s">
        <v>1317</v>
      </c>
      <c r="K927" s="127" t="s">
        <v>1317</v>
      </c>
      <c r="L927" s="127" t="s">
        <v>1317</v>
      </c>
      <c r="M927" s="127" t="s">
        <v>1317</v>
      </c>
      <c r="N927" s="127" t="s">
        <v>1317</v>
      </c>
      <c r="O927" s="127" t="s">
        <v>1317</v>
      </c>
      <c r="P927" s="127" t="s">
        <v>1317</v>
      </c>
      <c r="Q927" s="127">
        <v>13.769144220000001</v>
      </c>
      <c r="R927" s="127" t="s">
        <v>1317</v>
      </c>
      <c r="S927" s="127">
        <v>13.769144220000001</v>
      </c>
    </row>
    <row r="928" spans="1:19" s="7" customFormat="1" ht="15" customHeight="1">
      <c r="A928" s="156">
        <v>922</v>
      </c>
      <c r="B928" s="146" t="s">
        <v>1127</v>
      </c>
      <c r="C928" s="146" t="s">
        <v>1317</v>
      </c>
      <c r="D928" s="146" t="s">
        <v>1317</v>
      </c>
      <c r="E928" s="146" t="s">
        <v>1317</v>
      </c>
      <c r="F928" s="146" t="s">
        <v>1317</v>
      </c>
      <c r="G928" s="146" t="s">
        <v>1317</v>
      </c>
      <c r="H928" s="146" t="s">
        <v>1317</v>
      </c>
      <c r="I928" s="146" t="s">
        <v>1317</v>
      </c>
      <c r="J928" s="146" t="s">
        <v>1317</v>
      </c>
      <c r="K928" s="146" t="s">
        <v>1317</v>
      </c>
      <c r="L928" s="146" t="s">
        <v>1317</v>
      </c>
      <c r="M928" s="146" t="s">
        <v>1317</v>
      </c>
      <c r="N928" s="146" t="s">
        <v>1317</v>
      </c>
      <c r="O928" s="146" t="s">
        <v>1317</v>
      </c>
      <c r="P928" s="146" t="s">
        <v>1317</v>
      </c>
      <c r="Q928" s="146" t="s">
        <v>1317</v>
      </c>
      <c r="R928" s="146">
        <v>13.717866710000001</v>
      </c>
      <c r="S928" s="146">
        <v>13.717866710000001</v>
      </c>
    </row>
    <row r="929" spans="1:19" s="7" customFormat="1" ht="15" customHeight="1">
      <c r="A929" s="155">
        <v>923</v>
      </c>
      <c r="B929" s="127" t="s">
        <v>1078</v>
      </c>
      <c r="C929" s="127" t="s">
        <v>1317</v>
      </c>
      <c r="D929" s="127" t="s">
        <v>1317</v>
      </c>
      <c r="E929" s="127" t="s">
        <v>1317</v>
      </c>
      <c r="F929" s="127" t="s">
        <v>1317</v>
      </c>
      <c r="G929" s="127" t="s">
        <v>1317</v>
      </c>
      <c r="H929" s="127" t="s">
        <v>1317</v>
      </c>
      <c r="I929" s="127" t="s">
        <v>1317</v>
      </c>
      <c r="J929" s="127" t="s">
        <v>1317</v>
      </c>
      <c r="K929" s="127">
        <v>0.95009213200999998</v>
      </c>
      <c r="L929" s="127">
        <v>0.11291097751</v>
      </c>
      <c r="M929" s="127" t="s">
        <v>1317</v>
      </c>
      <c r="N929" s="127" t="s">
        <v>1317</v>
      </c>
      <c r="O929" s="127" t="s">
        <v>1317</v>
      </c>
      <c r="P929" s="127">
        <v>12.35468017048</v>
      </c>
      <c r="Q929" s="127" t="s">
        <v>1317</v>
      </c>
      <c r="R929" s="127" t="s">
        <v>1317</v>
      </c>
      <c r="S929" s="127">
        <v>13.41768328</v>
      </c>
    </row>
    <row r="930" spans="1:19" s="7" customFormat="1" ht="15" customHeight="1">
      <c r="A930" s="156">
        <v>924</v>
      </c>
      <c r="B930" s="146" t="s">
        <v>120</v>
      </c>
      <c r="C930" s="146" t="s">
        <v>1317</v>
      </c>
      <c r="D930" s="146" t="s">
        <v>1317</v>
      </c>
      <c r="E930" s="146" t="s">
        <v>1317</v>
      </c>
      <c r="F930" s="146" t="s">
        <v>1317</v>
      </c>
      <c r="G930" s="146" t="s">
        <v>1317</v>
      </c>
      <c r="H930" s="146" t="s">
        <v>1317</v>
      </c>
      <c r="I930" s="146" t="s">
        <v>1317</v>
      </c>
      <c r="J930" s="146" t="s">
        <v>1317</v>
      </c>
      <c r="K930" s="146" t="s">
        <v>1317</v>
      </c>
      <c r="L930" s="146" t="s">
        <v>1317</v>
      </c>
      <c r="M930" s="146" t="s">
        <v>1317</v>
      </c>
      <c r="N930" s="146" t="s">
        <v>1317</v>
      </c>
      <c r="O930" s="146" t="s">
        <v>1317</v>
      </c>
      <c r="P930" s="146" t="s">
        <v>1317</v>
      </c>
      <c r="Q930" s="146">
        <v>12.641774789999999</v>
      </c>
      <c r="R930" s="146">
        <v>0.77092240000000001</v>
      </c>
      <c r="S930" s="146">
        <v>13.412697189999999</v>
      </c>
    </row>
    <row r="931" spans="1:19" s="7" customFormat="1" ht="15" customHeight="1">
      <c r="A931" s="155">
        <v>925</v>
      </c>
      <c r="B931" s="127" t="s">
        <v>261</v>
      </c>
      <c r="C931" s="127" t="s">
        <v>1317</v>
      </c>
      <c r="D931" s="127" t="s">
        <v>1317</v>
      </c>
      <c r="E931" s="127" t="s">
        <v>1317</v>
      </c>
      <c r="F931" s="127" t="s">
        <v>1317</v>
      </c>
      <c r="G931" s="127" t="s">
        <v>1317</v>
      </c>
      <c r="H931" s="127" t="s">
        <v>1317</v>
      </c>
      <c r="I931" s="127" t="s">
        <v>1317</v>
      </c>
      <c r="J931" s="127" t="s">
        <v>1317</v>
      </c>
      <c r="K931" s="127">
        <v>13.388565740000001</v>
      </c>
      <c r="L931" s="127" t="s">
        <v>1317</v>
      </c>
      <c r="M931" s="127" t="s">
        <v>1317</v>
      </c>
      <c r="N931" s="127" t="s">
        <v>1317</v>
      </c>
      <c r="O931" s="127" t="s">
        <v>1317</v>
      </c>
      <c r="P931" s="127" t="s">
        <v>1317</v>
      </c>
      <c r="Q931" s="127" t="s">
        <v>1317</v>
      </c>
      <c r="R931" s="127" t="s">
        <v>1317</v>
      </c>
      <c r="S931" s="127">
        <v>13.388565740000001</v>
      </c>
    </row>
    <row r="932" spans="1:19" s="7" customFormat="1" ht="15" customHeight="1">
      <c r="A932" s="156">
        <v>926</v>
      </c>
      <c r="B932" s="146" t="s">
        <v>768</v>
      </c>
      <c r="C932" s="146" t="s">
        <v>1317</v>
      </c>
      <c r="D932" s="146" t="s">
        <v>1317</v>
      </c>
      <c r="E932" s="146">
        <v>0.21233999342499998</v>
      </c>
      <c r="F932" s="146" t="s">
        <v>1317</v>
      </c>
      <c r="G932" s="146" t="s">
        <v>1317</v>
      </c>
      <c r="H932" s="146" t="s">
        <v>1317</v>
      </c>
      <c r="I932" s="146">
        <v>4.5184398600000002E-2</v>
      </c>
      <c r="J932" s="146" t="s">
        <v>1317</v>
      </c>
      <c r="K932" s="146">
        <v>3.3498143062770001</v>
      </c>
      <c r="L932" s="146" t="s">
        <v>1317</v>
      </c>
      <c r="M932" s="146" t="s">
        <v>1317</v>
      </c>
      <c r="N932" s="146">
        <v>6.5967164357409995</v>
      </c>
      <c r="O932" s="146" t="s">
        <v>1317</v>
      </c>
      <c r="P932" s="146" t="s">
        <v>1317</v>
      </c>
      <c r="Q932" s="146">
        <v>3.0372460159550001</v>
      </c>
      <c r="R932" s="146" t="s">
        <v>1317</v>
      </c>
      <c r="S932" s="146">
        <v>13.241301149998</v>
      </c>
    </row>
    <row r="933" spans="1:19" s="7" customFormat="1" ht="15" customHeight="1">
      <c r="A933" s="155">
        <v>927</v>
      </c>
      <c r="B933" s="127" t="s">
        <v>426</v>
      </c>
      <c r="C933" s="127" t="s">
        <v>1317</v>
      </c>
      <c r="D933" s="127" t="s">
        <v>1317</v>
      </c>
      <c r="E933" s="127" t="s">
        <v>1317</v>
      </c>
      <c r="F933" s="127" t="s">
        <v>1317</v>
      </c>
      <c r="G933" s="127" t="s">
        <v>1317</v>
      </c>
      <c r="H933" s="127" t="s">
        <v>1317</v>
      </c>
      <c r="I933" s="127">
        <v>6.8935403700000002</v>
      </c>
      <c r="J933" s="127" t="s">
        <v>1317</v>
      </c>
      <c r="K933" s="127" t="s">
        <v>1317</v>
      </c>
      <c r="L933" s="127" t="s">
        <v>1317</v>
      </c>
      <c r="M933" s="127" t="s">
        <v>1317</v>
      </c>
      <c r="N933" s="127" t="s">
        <v>1317</v>
      </c>
      <c r="O933" s="127" t="s">
        <v>1317</v>
      </c>
      <c r="P933" s="127" t="s">
        <v>1317</v>
      </c>
      <c r="Q933" s="127">
        <v>6.0186496700000003</v>
      </c>
      <c r="R933" s="127" t="s">
        <v>1317</v>
      </c>
      <c r="S933" s="127">
        <v>12.91219004</v>
      </c>
    </row>
    <row r="934" spans="1:19" s="7" customFormat="1" ht="15" customHeight="1">
      <c r="A934" s="156">
        <v>928</v>
      </c>
      <c r="B934" s="146" t="s">
        <v>1188</v>
      </c>
      <c r="C934" s="146" t="s">
        <v>1317</v>
      </c>
      <c r="D934" s="146" t="s">
        <v>1317</v>
      </c>
      <c r="E934" s="146" t="s">
        <v>1317</v>
      </c>
      <c r="F934" s="146" t="s">
        <v>1317</v>
      </c>
      <c r="G934" s="146" t="s">
        <v>1317</v>
      </c>
      <c r="H934" s="146" t="s">
        <v>1317</v>
      </c>
      <c r="I934" s="146" t="s">
        <v>1317</v>
      </c>
      <c r="J934" s="146" t="s">
        <v>1317</v>
      </c>
      <c r="K934" s="146" t="s">
        <v>1317</v>
      </c>
      <c r="L934" s="146" t="s">
        <v>1317</v>
      </c>
      <c r="M934" s="146" t="s">
        <v>1317</v>
      </c>
      <c r="N934" s="146" t="s">
        <v>1317</v>
      </c>
      <c r="O934" s="146" t="s">
        <v>1317</v>
      </c>
      <c r="P934" s="146" t="s">
        <v>1317</v>
      </c>
      <c r="Q934" s="146" t="s">
        <v>1317</v>
      </c>
      <c r="R934" s="146">
        <v>12.79929166</v>
      </c>
      <c r="S934" s="146">
        <v>12.79929166</v>
      </c>
    </row>
    <row r="935" spans="1:19" s="7" customFormat="1" ht="15" customHeight="1">
      <c r="A935" s="155">
        <v>929</v>
      </c>
      <c r="B935" s="127" t="s">
        <v>113</v>
      </c>
      <c r="C935" s="127">
        <v>6.5399609590000001E-3</v>
      </c>
      <c r="D935" s="127">
        <v>6.8767995424589996</v>
      </c>
      <c r="E935" s="127">
        <v>4.9309705645E-2</v>
      </c>
      <c r="F935" s="127" t="s">
        <v>1317</v>
      </c>
      <c r="G935" s="127" t="s">
        <v>1317</v>
      </c>
      <c r="H935" s="127" t="s">
        <v>1317</v>
      </c>
      <c r="I935" s="127" t="s">
        <v>1317</v>
      </c>
      <c r="J935" s="127" t="s">
        <v>1317</v>
      </c>
      <c r="K935" s="127">
        <v>1.2478473391480001</v>
      </c>
      <c r="L935" s="127" t="s">
        <v>1317</v>
      </c>
      <c r="M935" s="127">
        <v>0.64195879128600009</v>
      </c>
      <c r="N935" s="127" t="s">
        <v>1317</v>
      </c>
      <c r="O935" s="127" t="s">
        <v>1317</v>
      </c>
      <c r="P935" s="127" t="s">
        <v>1317</v>
      </c>
      <c r="Q935" s="127">
        <v>3.6892536102040001</v>
      </c>
      <c r="R935" s="127">
        <v>1.1610010296000001E-2</v>
      </c>
      <c r="S935" s="127">
        <v>12.523318959997001</v>
      </c>
    </row>
    <row r="936" spans="1:19" s="7" customFormat="1" ht="15" customHeight="1">
      <c r="A936" s="156">
        <v>930</v>
      </c>
      <c r="B936" s="146" t="s">
        <v>783</v>
      </c>
      <c r="C936" s="146" t="s">
        <v>1317</v>
      </c>
      <c r="D936" s="146" t="s">
        <v>1317</v>
      </c>
      <c r="E936" s="146" t="s">
        <v>1317</v>
      </c>
      <c r="F936" s="146" t="s">
        <v>1317</v>
      </c>
      <c r="G936" s="146" t="s">
        <v>1317</v>
      </c>
      <c r="H936" s="146" t="s">
        <v>1317</v>
      </c>
      <c r="I936" s="146" t="s">
        <v>1317</v>
      </c>
      <c r="J936" s="146" t="s">
        <v>1317</v>
      </c>
      <c r="K936" s="146" t="s">
        <v>1317</v>
      </c>
      <c r="L936" s="146" t="s">
        <v>1317</v>
      </c>
      <c r="M936" s="146">
        <v>12.43046391</v>
      </c>
      <c r="N936" s="146" t="s">
        <v>1317</v>
      </c>
      <c r="O936" s="146" t="s">
        <v>1317</v>
      </c>
      <c r="P936" s="146" t="s">
        <v>1317</v>
      </c>
      <c r="Q936" s="146" t="s">
        <v>1317</v>
      </c>
      <c r="R936" s="146" t="s">
        <v>1317</v>
      </c>
      <c r="S936" s="146">
        <v>12.43046391</v>
      </c>
    </row>
    <row r="937" spans="1:19" s="7" customFormat="1" ht="15" customHeight="1">
      <c r="A937" s="155">
        <v>931</v>
      </c>
      <c r="B937" s="127" t="s">
        <v>851</v>
      </c>
      <c r="C937" s="127" t="s">
        <v>1317</v>
      </c>
      <c r="D937" s="127" t="s">
        <v>1317</v>
      </c>
      <c r="E937" s="127" t="s">
        <v>1317</v>
      </c>
      <c r="F937" s="127" t="s">
        <v>1317</v>
      </c>
      <c r="G937" s="127" t="s">
        <v>1317</v>
      </c>
      <c r="H937" s="127" t="s">
        <v>1317</v>
      </c>
      <c r="I937" s="127" t="s">
        <v>1317</v>
      </c>
      <c r="J937" s="127" t="s">
        <v>1317</v>
      </c>
      <c r="K937" s="127" t="s">
        <v>1317</v>
      </c>
      <c r="L937" s="127" t="s">
        <v>1317</v>
      </c>
      <c r="M937" s="127" t="s">
        <v>1317</v>
      </c>
      <c r="N937" s="127">
        <v>12.09925342</v>
      </c>
      <c r="O937" s="127" t="s">
        <v>1317</v>
      </c>
      <c r="P937" s="127" t="s">
        <v>1317</v>
      </c>
      <c r="Q937" s="127" t="s">
        <v>1317</v>
      </c>
      <c r="R937" s="127" t="s">
        <v>1317</v>
      </c>
      <c r="S937" s="127">
        <v>12.09925342</v>
      </c>
    </row>
    <row r="938" spans="1:19" s="7" customFormat="1" ht="15" customHeight="1">
      <c r="A938" s="156">
        <v>932</v>
      </c>
      <c r="B938" s="146" t="s">
        <v>1042</v>
      </c>
      <c r="C938" s="146" t="s">
        <v>1317</v>
      </c>
      <c r="D938" s="146" t="s">
        <v>1317</v>
      </c>
      <c r="E938" s="146" t="s">
        <v>1317</v>
      </c>
      <c r="F938" s="146" t="s">
        <v>1317</v>
      </c>
      <c r="G938" s="146" t="s">
        <v>1317</v>
      </c>
      <c r="H938" s="146" t="s">
        <v>1317</v>
      </c>
      <c r="I938" s="146" t="s">
        <v>1317</v>
      </c>
      <c r="J938" s="146" t="s">
        <v>1317</v>
      </c>
      <c r="K938" s="146" t="s">
        <v>1317</v>
      </c>
      <c r="L938" s="146" t="s">
        <v>1317</v>
      </c>
      <c r="M938" s="146" t="s">
        <v>1317</v>
      </c>
      <c r="N938" s="146">
        <v>11.783088789999999</v>
      </c>
      <c r="O938" s="146" t="s">
        <v>1317</v>
      </c>
      <c r="P938" s="146" t="s">
        <v>1317</v>
      </c>
      <c r="Q938" s="146" t="s">
        <v>1317</v>
      </c>
      <c r="R938" s="146" t="s">
        <v>1317</v>
      </c>
      <c r="S938" s="146">
        <v>11.783088789999999</v>
      </c>
    </row>
    <row r="939" spans="1:19" s="7" customFormat="1" ht="15" customHeight="1">
      <c r="A939" s="155">
        <v>933</v>
      </c>
      <c r="B939" s="127" t="s">
        <v>1208</v>
      </c>
      <c r="C939" s="127" t="s">
        <v>1317</v>
      </c>
      <c r="D939" s="127" t="s">
        <v>1317</v>
      </c>
      <c r="E939" s="127" t="s">
        <v>1317</v>
      </c>
      <c r="F939" s="127" t="s">
        <v>1317</v>
      </c>
      <c r="G939" s="127" t="s">
        <v>1317</v>
      </c>
      <c r="H939" s="127" t="s">
        <v>1317</v>
      </c>
      <c r="I939" s="127">
        <v>5.3460120199999996E-2</v>
      </c>
      <c r="J939" s="127" t="s">
        <v>1317</v>
      </c>
      <c r="K939" s="127">
        <v>8.793313908</v>
      </c>
      <c r="L939" s="127" t="s">
        <v>1317</v>
      </c>
      <c r="M939" s="127" t="s">
        <v>1317</v>
      </c>
      <c r="N939" s="127">
        <v>3.8943326999999997E-3</v>
      </c>
      <c r="O939" s="127" t="s">
        <v>1317</v>
      </c>
      <c r="P939" s="127">
        <v>0.73336580633000004</v>
      </c>
      <c r="Q939" s="127" t="s">
        <v>1317</v>
      </c>
      <c r="R939" s="127">
        <v>2.1930609727699997</v>
      </c>
      <c r="S939" s="127">
        <v>11.77709514</v>
      </c>
    </row>
    <row r="940" spans="1:19" s="7" customFormat="1" ht="15" customHeight="1">
      <c r="A940" s="156">
        <v>934</v>
      </c>
      <c r="B940" s="146" t="s">
        <v>702</v>
      </c>
      <c r="C940" s="146" t="s">
        <v>1317</v>
      </c>
      <c r="D940" s="146" t="s">
        <v>1317</v>
      </c>
      <c r="E940" s="146" t="s">
        <v>1317</v>
      </c>
      <c r="F940" s="146" t="s">
        <v>1317</v>
      </c>
      <c r="G940" s="146" t="s">
        <v>1317</v>
      </c>
      <c r="H940" s="146" t="s">
        <v>1317</v>
      </c>
      <c r="I940" s="146" t="s">
        <v>1317</v>
      </c>
      <c r="J940" s="146" t="s">
        <v>1317</v>
      </c>
      <c r="K940" s="146">
        <v>11.45183551</v>
      </c>
      <c r="L940" s="146" t="s">
        <v>1317</v>
      </c>
      <c r="M940" s="146" t="s">
        <v>1317</v>
      </c>
      <c r="N940" s="146" t="s">
        <v>1317</v>
      </c>
      <c r="O940" s="146" t="s">
        <v>1317</v>
      </c>
      <c r="P940" s="146" t="s">
        <v>1317</v>
      </c>
      <c r="Q940" s="146" t="s">
        <v>1317</v>
      </c>
      <c r="R940" s="146" t="s">
        <v>1317</v>
      </c>
      <c r="S940" s="146">
        <v>11.45183551</v>
      </c>
    </row>
    <row r="941" spans="1:19" s="7" customFormat="1" ht="15" customHeight="1">
      <c r="A941" s="155">
        <v>935</v>
      </c>
      <c r="B941" s="127" t="s">
        <v>823</v>
      </c>
      <c r="C941" s="127" t="s">
        <v>1317</v>
      </c>
      <c r="D941" s="127" t="s">
        <v>1317</v>
      </c>
      <c r="E941" s="127" t="s">
        <v>1317</v>
      </c>
      <c r="F941" s="127" t="s">
        <v>1317</v>
      </c>
      <c r="G941" s="127" t="s">
        <v>1317</v>
      </c>
      <c r="H941" s="127" t="s">
        <v>1317</v>
      </c>
      <c r="I941" s="127" t="s">
        <v>1317</v>
      </c>
      <c r="J941" s="127" t="s">
        <v>1317</v>
      </c>
      <c r="K941" s="127" t="s">
        <v>1317</v>
      </c>
      <c r="L941" s="127" t="s">
        <v>1317</v>
      </c>
      <c r="M941" s="127">
        <v>11.390121779999999</v>
      </c>
      <c r="N941" s="127" t="s">
        <v>1317</v>
      </c>
      <c r="O941" s="127" t="s">
        <v>1317</v>
      </c>
      <c r="P941" s="127" t="s">
        <v>1317</v>
      </c>
      <c r="Q941" s="127" t="s">
        <v>1317</v>
      </c>
      <c r="R941" s="127" t="s">
        <v>1317</v>
      </c>
      <c r="S941" s="127">
        <v>11.390121779999999</v>
      </c>
    </row>
    <row r="942" spans="1:19" s="7" customFormat="1" ht="15" customHeight="1">
      <c r="A942" s="156">
        <v>936</v>
      </c>
      <c r="B942" s="146" t="s">
        <v>725</v>
      </c>
      <c r="C942" s="146" t="s">
        <v>1317</v>
      </c>
      <c r="D942" s="146" t="s">
        <v>1317</v>
      </c>
      <c r="E942" s="146" t="s">
        <v>1317</v>
      </c>
      <c r="F942" s="146" t="s">
        <v>1317</v>
      </c>
      <c r="G942" s="146" t="s">
        <v>1317</v>
      </c>
      <c r="H942" s="146" t="s">
        <v>1317</v>
      </c>
      <c r="I942" s="146" t="s">
        <v>1317</v>
      </c>
      <c r="J942" s="146" t="s">
        <v>1317</v>
      </c>
      <c r="K942" s="146" t="s">
        <v>1317</v>
      </c>
      <c r="L942" s="146" t="s">
        <v>1317</v>
      </c>
      <c r="M942" s="146" t="s">
        <v>1317</v>
      </c>
      <c r="N942" s="146" t="s">
        <v>1317</v>
      </c>
      <c r="O942" s="146" t="s">
        <v>1317</v>
      </c>
      <c r="P942" s="146" t="s">
        <v>1317</v>
      </c>
      <c r="Q942" s="146">
        <v>11.042941150000001</v>
      </c>
      <c r="R942" s="146" t="s">
        <v>1317</v>
      </c>
      <c r="S942" s="146">
        <v>11.042941150000001</v>
      </c>
    </row>
    <row r="943" spans="1:19" s="7" customFormat="1" ht="15" customHeight="1">
      <c r="A943" s="155">
        <v>937</v>
      </c>
      <c r="B943" s="127" t="s">
        <v>204</v>
      </c>
      <c r="C943" s="127">
        <v>0.15877268999999999</v>
      </c>
      <c r="D943" s="127" t="s">
        <v>1317</v>
      </c>
      <c r="E943" s="127" t="s">
        <v>1317</v>
      </c>
      <c r="F943" s="127" t="s">
        <v>1317</v>
      </c>
      <c r="G943" s="127" t="s">
        <v>1317</v>
      </c>
      <c r="H943" s="127" t="s">
        <v>1317</v>
      </c>
      <c r="I943" s="127">
        <v>0.43003620000000004</v>
      </c>
      <c r="J943" s="127" t="s">
        <v>1317</v>
      </c>
      <c r="K943" s="127">
        <v>1.6809627199999999</v>
      </c>
      <c r="L943" s="127" t="s">
        <v>1317</v>
      </c>
      <c r="M943" s="127">
        <v>1.7335125</v>
      </c>
      <c r="N943" s="127" t="s">
        <v>1317</v>
      </c>
      <c r="O943" s="127" t="s">
        <v>1317</v>
      </c>
      <c r="P943" s="127">
        <v>0.35404300999999999</v>
      </c>
      <c r="Q943" s="127">
        <v>0.211136048178</v>
      </c>
      <c r="R943" s="127">
        <v>6.0820417818210002</v>
      </c>
      <c r="S943" s="127">
        <v>10.650504949999</v>
      </c>
    </row>
    <row r="944" spans="1:19" s="7" customFormat="1" ht="15" customHeight="1">
      <c r="A944" s="156">
        <v>938</v>
      </c>
      <c r="B944" s="146" t="s">
        <v>970</v>
      </c>
      <c r="C944" s="146" t="s">
        <v>1317</v>
      </c>
      <c r="D944" s="146" t="s">
        <v>1317</v>
      </c>
      <c r="E944" s="146" t="s">
        <v>1317</v>
      </c>
      <c r="F944" s="146" t="s">
        <v>1317</v>
      </c>
      <c r="G944" s="146" t="s">
        <v>1317</v>
      </c>
      <c r="H944" s="146" t="s">
        <v>1317</v>
      </c>
      <c r="I944" s="146" t="s">
        <v>1317</v>
      </c>
      <c r="J944" s="146" t="s">
        <v>1317</v>
      </c>
      <c r="K944" s="146">
        <v>0.22502643</v>
      </c>
      <c r="L944" s="146" t="s">
        <v>1317</v>
      </c>
      <c r="M944" s="146">
        <v>4.1119989999999995E-2</v>
      </c>
      <c r="N944" s="146" t="s">
        <v>1317</v>
      </c>
      <c r="O944" s="146" t="s">
        <v>1317</v>
      </c>
      <c r="P944" s="146">
        <v>8.8957909877349994</v>
      </c>
      <c r="Q944" s="146">
        <v>1.1565011822639999</v>
      </c>
      <c r="R944" s="146">
        <v>1.1753110000000001E-2</v>
      </c>
      <c r="S944" s="146">
        <v>10.330191699999</v>
      </c>
    </row>
    <row r="945" spans="1:19" s="7" customFormat="1" ht="15" customHeight="1">
      <c r="A945" s="155">
        <v>939</v>
      </c>
      <c r="B945" s="127" t="s">
        <v>305</v>
      </c>
      <c r="C945" s="127" t="s">
        <v>1317</v>
      </c>
      <c r="D945" s="127" t="s">
        <v>1317</v>
      </c>
      <c r="E945" s="127" t="s">
        <v>1317</v>
      </c>
      <c r="F945" s="127" t="s">
        <v>1317</v>
      </c>
      <c r="G945" s="127" t="s">
        <v>1317</v>
      </c>
      <c r="H945" s="127" t="s">
        <v>1317</v>
      </c>
      <c r="I945" s="127">
        <v>10.24665544</v>
      </c>
      <c r="J945" s="127" t="s">
        <v>1317</v>
      </c>
      <c r="K945" s="127" t="s">
        <v>1317</v>
      </c>
      <c r="L945" s="127" t="s">
        <v>1317</v>
      </c>
      <c r="M945" s="127" t="s">
        <v>1317</v>
      </c>
      <c r="N945" s="127" t="s">
        <v>1317</v>
      </c>
      <c r="O945" s="127" t="s">
        <v>1317</v>
      </c>
      <c r="P945" s="127" t="s">
        <v>1317</v>
      </c>
      <c r="Q945" s="127" t="s">
        <v>1317</v>
      </c>
      <c r="R945" s="127" t="s">
        <v>1317</v>
      </c>
      <c r="S945" s="127">
        <v>10.24665544</v>
      </c>
    </row>
    <row r="946" spans="1:19" s="7" customFormat="1" ht="15" customHeight="1">
      <c r="A946" s="156">
        <v>940</v>
      </c>
      <c r="B946" s="146" t="s">
        <v>889</v>
      </c>
      <c r="C946" s="146" t="s">
        <v>1317</v>
      </c>
      <c r="D946" s="146" t="s">
        <v>1317</v>
      </c>
      <c r="E946" s="146" t="s">
        <v>1317</v>
      </c>
      <c r="F946" s="146" t="s">
        <v>1317</v>
      </c>
      <c r="G946" s="146" t="s">
        <v>1317</v>
      </c>
      <c r="H946" s="146" t="s">
        <v>1317</v>
      </c>
      <c r="I946" s="146" t="s">
        <v>1317</v>
      </c>
      <c r="J946" s="146" t="s">
        <v>1317</v>
      </c>
      <c r="K946" s="146" t="s">
        <v>1317</v>
      </c>
      <c r="L946" s="146" t="s">
        <v>1317</v>
      </c>
      <c r="M946" s="146" t="s">
        <v>1317</v>
      </c>
      <c r="N946" s="146">
        <v>10.144711710000001</v>
      </c>
      <c r="O946" s="146" t="s">
        <v>1317</v>
      </c>
      <c r="P946" s="146" t="s">
        <v>1317</v>
      </c>
      <c r="Q946" s="146" t="s">
        <v>1317</v>
      </c>
      <c r="R946" s="146" t="s">
        <v>1317</v>
      </c>
      <c r="S946" s="146">
        <v>10.144711710000001</v>
      </c>
    </row>
    <row r="947" spans="1:19" s="7" customFormat="1" ht="15" customHeight="1">
      <c r="A947" s="155">
        <v>941</v>
      </c>
      <c r="B947" s="127" t="s">
        <v>1047</v>
      </c>
      <c r="C947" s="127" t="s">
        <v>1317</v>
      </c>
      <c r="D947" s="127" t="s">
        <v>1317</v>
      </c>
      <c r="E947" s="127" t="s">
        <v>1317</v>
      </c>
      <c r="F947" s="127" t="s">
        <v>1317</v>
      </c>
      <c r="G947" s="127" t="s">
        <v>1317</v>
      </c>
      <c r="H947" s="127" t="s">
        <v>1317</v>
      </c>
      <c r="I947" s="127" t="s">
        <v>1317</v>
      </c>
      <c r="J947" s="127" t="s">
        <v>1317</v>
      </c>
      <c r="K947" s="127" t="s">
        <v>1317</v>
      </c>
      <c r="L947" s="127" t="s">
        <v>1317</v>
      </c>
      <c r="M947" s="127" t="s">
        <v>1317</v>
      </c>
      <c r="N947" s="127">
        <v>10.08525066</v>
      </c>
      <c r="O947" s="127" t="s">
        <v>1317</v>
      </c>
      <c r="P947" s="127" t="s">
        <v>1317</v>
      </c>
      <c r="Q947" s="127" t="s">
        <v>1317</v>
      </c>
      <c r="R947" s="127" t="s">
        <v>1317</v>
      </c>
      <c r="S947" s="127">
        <v>10.08525066</v>
      </c>
    </row>
    <row r="948" spans="1:19" s="7" customFormat="1" ht="15" customHeight="1">
      <c r="A948" s="156">
        <v>942</v>
      </c>
      <c r="B948" s="146" t="s">
        <v>963</v>
      </c>
      <c r="C948" s="146" t="s">
        <v>1317</v>
      </c>
      <c r="D948" s="146" t="s">
        <v>1317</v>
      </c>
      <c r="E948" s="146" t="s">
        <v>1317</v>
      </c>
      <c r="F948" s="146" t="s">
        <v>1317</v>
      </c>
      <c r="G948" s="146" t="s">
        <v>1317</v>
      </c>
      <c r="H948" s="146" t="s">
        <v>1317</v>
      </c>
      <c r="I948" s="146" t="s">
        <v>1317</v>
      </c>
      <c r="J948" s="146" t="s">
        <v>1317</v>
      </c>
      <c r="K948" s="146" t="s">
        <v>1317</v>
      </c>
      <c r="L948" s="146" t="s">
        <v>1317</v>
      </c>
      <c r="M948" s="146" t="s">
        <v>1317</v>
      </c>
      <c r="N948" s="146">
        <v>6.4784747500000002</v>
      </c>
      <c r="O948" s="146" t="s">
        <v>1317</v>
      </c>
      <c r="P948" s="146" t="s">
        <v>1317</v>
      </c>
      <c r="Q948" s="146" t="s">
        <v>1317</v>
      </c>
      <c r="R948" s="146">
        <v>3.5545970299999996</v>
      </c>
      <c r="S948" s="146">
        <v>10.03307178</v>
      </c>
    </row>
    <row r="949" spans="1:19" s="7" customFormat="1" ht="15" customHeight="1">
      <c r="A949" s="155">
        <v>943</v>
      </c>
      <c r="B949" s="127" t="s">
        <v>720</v>
      </c>
      <c r="C949" s="127" t="s">
        <v>1317</v>
      </c>
      <c r="D949" s="127" t="s">
        <v>1317</v>
      </c>
      <c r="E949" s="127" t="s">
        <v>1317</v>
      </c>
      <c r="F949" s="127" t="s">
        <v>1317</v>
      </c>
      <c r="G949" s="127" t="s">
        <v>1317</v>
      </c>
      <c r="H949" s="127" t="s">
        <v>1317</v>
      </c>
      <c r="I949" s="127" t="s">
        <v>1317</v>
      </c>
      <c r="J949" s="127" t="s">
        <v>1317</v>
      </c>
      <c r="K949" s="127" t="s">
        <v>1317</v>
      </c>
      <c r="L949" s="127" t="s">
        <v>1317</v>
      </c>
      <c r="M949" s="127" t="s">
        <v>1317</v>
      </c>
      <c r="N949" s="127">
        <v>9.7078501500000005</v>
      </c>
      <c r="O949" s="127" t="s">
        <v>1317</v>
      </c>
      <c r="P949" s="127" t="s">
        <v>1317</v>
      </c>
      <c r="Q949" s="127" t="s">
        <v>1317</v>
      </c>
      <c r="R949" s="127" t="s">
        <v>1317</v>
      </c>
      <c r="S949" s="127">
        <v>9.7078501500000005</v>
      </c>
    </row>
    <row r="950" spans="1:19" s="7" customFormat="1" ht="15" customHeight="1">
      <c r="A950" s="156">
        <v>944</v>
      </c>
      <c r="B950" s="146" t="s">
        <v>951</v>
      </c>
      <c r="C950" s="146" t="s">
        <v>1317</v>
      </c>
      <c r="D950" s="146" t="s">
        <v>1317</v>
      </c>
      <c r="E950" s="146" t="s">
        <v>1317</v>
      </c>
      <c r="F950" s="146" t="s">
        <v>1317</v>
      </c>
      <c r="G950" s="146" t="s">
        <v>1317</v>
      </c>
      <c r="H950" s="146" t="s">
        <v>1317</v>
      </c>
      <c r="I950" s="146" t="s">
        <v>1317</v>
      </c>
      <c r="J950" s="146" t="s">
        <v>1317</v>
      </c>
      <c r="K950" s="146">
        <v>4.5637630769000001E-2</v>
      </c>
      <c r="L950" s="146" t="s">
        <v>1317</v>
      </c>
      <c r="M950" s="146">
        <v>1.7382919184610002</v>
      </c>
      <c r="N950" s="146" t="s">
        <v>1317</v>
      </c>
      <c r="O950" s="146" t="s">
        <v>1317</v>
      </c>
      <c r="P950" s="146" t="s">
        <v>1317</v>
      </c>
      <c r="Q950" s="146">
        <v>7.5182131407690003</v>
      </c>
      <c r="R950" s="146" t="s">
        <v>1317</v>
      </c>
      <c r="S950" s="146">
        <v>9.3021426899990001</v>
      </c>
    </row>
    <row r="951" spans="1:19" s="7" customFormat="1" ht="15" customHeight="1">
      <c r="A951" s="155">
        <v>945</v>
      </c>
      <c r="B951" s="127" t="s">
        <v>1117</v>
      </c>
      <c r="C951" s="127" t="s">
        <v>1317</v>
      </c>
      <c r="D951" s="127" t="s">
        <v>1317</v>
      </c>
      <c r="E951" s="127" t="s">
        <v>1317</v>
      </c>
      <c r="F951" s="127" t="s">
        <v>1317</v>
      </c>
      <c r="G951" s="127" t="s">
        <v>1317</v>
      </c>
      <c r="H951" s="127" t="s">
        <v>1317</v>
      </c>
      <c r="I951" s="127" t="s">
        <v>1317</v>
      </c>
      <c r="J951" s="127" t="s">
        <v>1317</v>
      </c>
      <c r="K951" s="127" t="s">
        <v>1317</v>
      </c>
      <c r="L951" s="127" t="s">
        <v>1317</v>
      </c>
      <c r="M951" s="127" t="s">
        <v>1317</v>
      </c>
      <c r="N951" s="127">
        <v>9.1515175700000011</v>
      </c>
      <c r="O951" s="127" t="s">
        <v>1317</v>
      </c>
      <c r="P951" s="127" t="s">
        <v>1317</v>
      </c>
      <c r="Q951" s="127" t="s">
        <v>1317</v>
      </c>
      <c r="R951" s="127" t="s">
        <v>1317</v>
      </c>
      <c r="S951" s="127">
        <v>9.1515175700000011</v>
      </c>
    </row>
    <row r="952" spans="1:19" s="7" customFormat="1" ht="15" customHeight="1">
      <c r="A952" s="156">
        <v>946</v>
      </c>
      <c r="B952" s="146" t="s">
        <v>1159</v>
      </c>
      <c r="C952" s="146" t="s">
        <v>1317</v>
      </c>
      <c r="D952" s="146" t="s">
        <v>1317</v>
      </c>
      <c r="E952" s="146" t="s">
        <v>1317</v>
      </c>
      <c r="F952" s="146" t="s">
        <v>1317</v>
      </c>
      <c r="G952" s="146" t="s">
        <v>1317</v>
      </c>
      <c r="H952" s="146" t="s">
        <v>1317</v>
      </c>
      <c r="I952" s="146" t="s">
        <v>1317</v>
      </c>
      <c r="J952" s="146" t="s">
        <v>1317</v>
      </c>
      <c r="K952" s="146" t="s">
        <v>1317</v>
      </c>
      <c r="L952" s="146" t="s">
        <v>1317</v>
      </c>
      <c r="M952" s="146" t="s">
        <v>1317</v>
      </c>
      <c r="N952" s="146" t="s">
        <v>1317</v>
      </c>
      <c r="O952" s="146" t="s">
        <v>1317</v>
      </c>
      <c r="P952" s="146" t="s">
        <v>1317</v>
      </c>
      <c r="Q952" s="146" t="s">
        <v>1317</v>
      </c>
      <c r="R952" s="146">
        <v>8.8793855199999996</v>
      </c>
      <c r="S952" s="146">
        <v>8.8793855199999996</v>
      </c>
    </row>
    <row r="953" spans="1:19" s="7" customFormat="1" ht="15" customHeight="1">
      <c r="A953" s="155">
        <v>947</v>
      </c>
      <c r="B953" s="127" t="s">
        <v>126</v>
      </c>
      <c r="C953" s="127" t="s">
        <v>1317</v>
      </c>
      <c r="D953" s="127" t="s">
        <v>1317</v>
      </c>
      <c r="E953" s="127" t="s">
        <v>1317</v>
      </c>
      <c r="F953" s="127" t="s">
        <v>1317</v>
      </c>
      <c r="G953" s="127" t="s">
        <v>1317</v>
      </c>
      <c r="H953" s="127" t="s">
        <v>1317</v>
      </c>
      <c r="I953" s="127">
        <v>4.1930990827370005</v>
      </c>
      <c r="J953" s="127">
        <v>0.38109989277699996</v>
      </c>
      <c r="K953" s="127">
        <v>3.5135294774000001</v>
      </c>
      <c r="L953" s="127">
        <v>0.44911772140899997</v>
      </c>
      <c r="M953" s="127">
        <v>0.33208704567399999</v>
      </c>
      <c r="N953" s="127" t="s">
        <v>1317</v>
      </c>
      <c r="O953" s="127" t="s">
        <v>1317</v>
      </c>
      <c r="P953" s="127" t="s">
        <v>1317</v>
      </c>
      <c r="Q953" s="127" t="s">
        <v>1317</v>
      </c>
      <c r="R953" s="127" t="s">
        <v>1317</v>
      </c>
      <c r="S953" s="127">
        <v>8.8689332199969986</v>
      </c>
    </row>
    <row r="954" spans="1:19" s="7" customFormat="1" ht="15" customHeight="1">
      <c r="A954" s="156">
        <v>948</v>
      </c>
      <c r="B954" s="146" t="s">
        <v>523</v>
      </c>
      <c r="C954" s="146" t="s">
        <v>1317</v>
      </c>
      <c r="D954" s="146" t="s">
        <v>1317</v>
      </c>
      <c r="E954" s="146" t="s">
        <v>1317</v>
      </c>
      <c r="F954" s="146" t="s">
        <v>1317</v>
      </c>
      <c r="G954" s="146" t="s">
        <v>1317</v>
      </c>
      <c r="H954" s="146" t="s">
        <v>1317</v>
      </c>
      <c r="I954" s="146" t="s">
        <v>1317</v>
      </c>
      <c r="J954" s="146">
        <v>7.8988089999999997E-2</v>
      </c>
      <c r="K954" s="146" t="s">
        <v>1317</v>
      </c>
      <c r="L954" s="146">
        <v>0.13929627</v>
      </c>
      <c r="M954" s="146">
        <v>0.37626221999999998</v>
      </c>
      <c r="N954" s="146">
        <v>8.0972919799999996</v>
      </c>
      <c r="O954" s="146" t="s">
        <v>1317</v>
      </c>
      <c r="P954" s="146" t="s">
        <v>1317</v>
      </c>
      <c r="Q954" s="146" t="s">
        <v>1317</v>
      </c>
      <c r="R954" s="146" t="s">
        <v>1317</v>
      </c>
      <c r="S954" s="146">
        <v>8.691838559999999</v>
      </c>
    </row>
    <row r="955" spans="1:19" s="7" customFormat="1" ht="15" customHeight="1">
      <c r="A955" s="155">
        <v>949</v>
      </c>
      <c r="B955" s="127" t="s">
        <v>559</v>
      </c>
      <c r="C955" s="127" t="s">
        <v>1317</v>
      </c>
      <c r="D955" s="127" t="s">
        <v>1317</v>
      </c>
      <c r="E955" s="127" t="s">
        <v>1317</v>
      </c>
      <c r="F955" s="127" t="s">
        <v>1317</v>
      </c>
      <c r="G955" s="127" t="s">
        <v>1317</v>
      </c>
      <c r="H955" s="127" t="s">
        <v>1317</v>
      </c>
      <c r="I955" s="127" t="s">
        <v>1317</v>
      </c>
      <c r="J955" s="127" t="s">
        <v>1317</v>
      </c>
      <c r="K955" s="127" t="s">
        <v>1317</v>
      </c>
      <c r="L955" s="127" t="s">
        <v>1317</v>
      </c>
      <c r="M955" s="127" t="s">
        <v>1317</v>
      </c>
      <c r="N955" s="127" t="s">
        <v>1317</v>
      </c>
      <c r="O955" s="127" t="s">
        <v>1317</v>
      </c>
      <c r="P955" s="127" t="s">
        <v>1317</v>
      </c>
      <c r="Q955" s="127" t="s">
        <v>1317</v>
      </c>
      <c r="R955" s="127">
        <v>8.5173988999999999</v>
      </c>
      <c r="S955" s="127">
        <v>8.5173988999999999</v>
      </c>
    </row>
    <row r="956" spans="1:19" s="7" customFormat="1" ht="15" customHeight="1">
      <c r="A956" s="156">
        <v>950</v>
      </c>
      <c r="B956" s="146" t="s">
        <v>397</v>
      </c>
      <c r="C956" s="146" t="s">
        <v>1317</v>
      </c>
      <c r="D956" s="146" t="s">
        <v>1317</v>
      </c>
      <c r="E956" s="146" t="s">
        <v>1317</v>
      </c>
      <c r="F956" s="146" t="s">
        <v>1317</v>
      </c>
      <c r="G956" s="146" t="s">
        <v>1317</v>
      </c>
      <c r="H956" s="146" t="s">
        <v>1317</v>
      </c>
      <c r="I956" s="146" t="s">
        <v>1317</v>
      </c>
      <c r="J956" s="146" t="s">
        <v>1317</v>
      </c>
      <c r="K956" s="146">
        <v>7.432079689449</v>
      </c>
      <c r="L956" s="146" t="s">
        <v>1317</v>
      </c>
      <c r="M956" s="146">
        <v>0.46546998055</v>
      </c>
      <c r="N956" s="146" t="s">
        <v>1317</v>
      </c>
      <c r="O956" s="146" t="s">
        <v>1317</v>
      </c>
      <c r="P956" s="146" t="s">
        <v>1317</v>
      </c>
      <c r="Q956" s="146" t="s">
        <v>1317</v>
      </c>
      <c r="R956" s="146" t="s">
        <v>1317</v>
      </c>
      <c r="S956" s="146">
        <v>7.897549669999</v>
      </c>
    </row>
    <row r="957" spans="1:19" s="7" customFormat="1" ht="15" customHeight="1">
      <c r="A957" s="155">
        <v>951</v>
      </c>
      <c r="B957" s="127" t="s">
        <v>1168</v>
      </c>
      <c r="C957" s="127" t="s">
        <v>1317</v>
      </c>
      <c r="D957" s="127" t="s">
        <v>1317</v>
      </c>
      <c r="E957" s="127" t="s">
        <v>1317</v>
      </c>
      <c r="F957" s="127" t="s">
        <v>1317</v>
      </c>
      <c r="G957" s="127" t="s">
        <v>1317</v>
      </c>
      <c r="H957" s="127" t="s">
        <v>1317</v>
      </c>
      <c r="I957" s="127" t="s">
        <v>1317</v>
      </c>
      <c r="J957" s="127" t="s">
        <v>1317</v>
      </c>
      <c r="K957" s="127" t="s">
        <v>1317</v>
      </c>
      <c r="L957" s="127" t="s">
        <v>1317</v>
      </c>
      <c r="M957" s="127">
        <v>1.9883250000000002E-2</v>
      </c>
      <c r="N957" s="127">
        <v>7.84695476</v>
      </c>
      <c r="O957" s="127" t="s">
        <v>1317</v>
      </c>
      <c r="P957" s="127" t="s">
        <v>1317</v>
      </c>
      <c r="Q957" s="127" t="s">
        <v>1317</v>
      </c>
      <c r="R957" s="127" t="s">
        <v>1317</v>
      </c>
      <c r="S957" s="127">
        <v>7.8668380100000004</v>
      </c>
    </row>
    <row r="958" spans="1:19" s="7" customFormat="1" ht="15" customHeight="1">
      <c r="A958" s="156">
        <v>952</v>
      </c>
      <c r="B958" s="146" t="s">
        <v>128</v>
      </c>
      <c r="C958" s="146" t="s">
        <v>1317</v>
      </c>
      <c r="D958" s="146" t="s">
        <v>1317</v>
      </c>
      <c r="E958" s="146" t="s">
        <v>1317</v>
      </c>
      <c r="F958" s="146" t="s">
        <v>1317</v>
      </c>
      <c r="G958" s="146" t="s">
        <v>1317</v>
      </c>
      <c r="H958" s="146" t="s">
        <v>1317</v>
      </c>
      <c r="I958" s="146">
        <v>0.64992969004400003</v>
      </c>
      <c r="J958" s="146" t="s">
        <v>1317</v>
      </c>
      <c r="K958" s="146" t="s">
        <v>1317</v>
      </c>
      <c r="L958" s="146" t="s">
        <v>1317</v>
      </c>
      <c r="M958" s="146">
        <v>0.51773382800099998</v>
      </c>
      <c r="N958" s="146" t="s">
        <v>1317</v>
      </c>
      <c r="O958" s="146" t="s">
        <v>1317</v>
      </c>
      <c r="P958" s="146" t="s">
        <v>1317</v>
      </c>
      <c r="Q958" s="146" t="s">
        <v>1317</v>
      </c>
      <c r="R958" s="146">
        <v>6.5972238519540003</v>
      </c>
      <c r="S958" s="146">
        <v>7.7648873699990002</v>
      </c>
    </row>
    <row r="959" spans="1:19" s="7" customFormat="1" ht="15" customHeight="1">
      <c r="A959" s="155">
        <v>953</v>
      </c>
      <c r="B959" s="127" t="s">
        <v>1358</v>
      </c>
      <c r="C959" s="127" t="s">
        <v>1317</v>
      </c>
      <c r="D959" s="127" t="s">
        <v>1317</v>
      </c>
      <c r="E959" s="127" t="s">
        <v>1317</v>
      </c>
      <c r="F959" s="127" t="s">
        <v>1317</v>
      </c>
      <c r="G959" s="127" t="s">
        <v>1317</v>
      </c>
      <c r="H959" s="127" t="s">
        <v>1317</v>
      </c>
      <c r="I959" s="127" t="s">
        <v>1317</v>
      </c>
      <c r="J959" s="127" t="s">
        <v>1317</v>
      </c>
      <c r="K959" s="127">
        <v>5.3390788191469998</v>
      </c>
      <c r="L959" s="127" t="s">
        <v>1317</v>
      </c>
      <c r="M959" s="127">
        <v>3.1100051370000002E-3</v>
      </c>
      <c r="N959" s="127">
        <v>3.3730055715000005E-2</v>
      </c>
      <c r="O959" s="127" t="s">
        <v>1317</v>
      </c>
      <c r="P959" s="127">
        <v>2.1772342400000002</v>
      </c>
      <c r="Q959" s="127" t="s">
        <v>1317</v>
      </c>
      <c r="R959" s="127" t="s">
        <v>1317</v>
      </c>
      <c r="S959" s="127">
        <v>7.5531531199989992</v>
      </c>
    </row>
    <row r="960" spans="1:19" s="7" customFormat="1" ht="15" customHeight="1">
      <c r="A960" s="156">
        <v>954</v>
      </c>
      <c r="B960" s="146" t="s">
        <v>313</v>
      </c>
      <c r="C960" s="146" t="s">
        <v>1317</v>
      </c>
      <c r="D960" s="146" t="s">
        <v>1317</v>
      </c>
      <c r="E960" s="146" t="s">
        <v>1317</v>
      </c>
      <c r="F960" s="146" t="s">
        <v>1317</v>
      </c>
      <c r="G960" s="146" t="s">
        <v>1317</v>
      </c>
      <c r="H960" s="146" t="s">
        <v>1317</v>
      </c>
      <c r="I960" s="146" t="s">
        <v>1317</v>
      </c>
      <c r="J960" s="146" t="s">
        <v>1317</v>
      </c>
      <c r="K960" s="146" t="s">
        <v>1317</v>
      </c>
      <c r="L960" s="146" t="s">
        <v>1317</v>
      </c>
      <c r="M960" s="146" t="s">
        <v>1317</v>
      </c>
      <c r="N960" s="146">
        <v>7.3693258500000001</v>
      </c>
      <c r="O960" s="146" t="s">
        <v>1317</v>
      </c>
      <c r="P960" s="146" t="s">
        <v>1317</v>
      </c>
      <c r="Q960" s="146" t="s">
        <v>1317</v>
      </c>
      <c r="R960" s="146" t="s">
        <v>1317</v>
      </c>
      <c r="S960" s="146">
        <v>7.3693258500000001</v>
      </c>
    </row>
    <row r="961" spans="1:19" s="7" customFormat="1" ht="15" customHeight="1">
      <c r="A961" s="155">
        <v>955</v>
      </c>
      <c r="B961" s="127" t="s">
        <v>1153</v>
      </c>
      <c r="C961" s="127" t="s">
        <v>1317</v>
      </c>
      <c r="D961" s="127" t="s">
        <v>1317</v>
      </c>
      <c r="E961" s="127" t="s">
        <v>1317</v>
      </c>
      <c r="F961" s="127" t="s">
        <v>1317</v>
      </c>
      <c r="G961" s="127" t="s">
        <v>1317</v>
      </c>
      <c r="H961" s="127" t="s">
        <v>1317</v>
      </c>
      <c r="I961" s="127" t="s">
        <v>1317</v>
      </c>
      <c r="J961" s="127" t="s">
        <v>1317</v>
      </c>
      <c r="K961" s="127" t="s">
        <v>1317</v>
      </c>
      <c r="L961" s="127" t="s">
        <v>1317</v>
      </c>
      <c r="M961" s="127" t="s">
        <v>1317</v>
      </c>
      <c r="N961" s="127" t="s">
        <v>1317</v>
      </c>
      <c r="O961" s="127" t="s">
        <v>1317</v>
      </c>
      <c r="P961" s="127">
        <v>7.2525728208100002</v>
      </c>
      <c r="Q961" s="127" t="s">
        <v>1317</v>
      </c>
      <c r="R961" s="127" t="s">
        <v>1317</v>
      </c>
      <c r="S961" s="127">
        <v>7.2525728208100002</v>
      </c>
    </row>
    <row r="962" spans="1:19" s="7" customFormat="1" ht="15" customHeight="1">
      <c r="A962" s="156">
        <v>956</v>
      </c>
      <c r="B962" s="146" t="s">
        <v>985</v>
      </c>
      <c r="C962" s="146" t="s">
        <v>1317</v>
      </c>
      <c r="D962" s="146" t="s">
        <v>1317</v>
      </c>
      <c r="E962" s="146" t="s">
        <v>1317</v>
      </c>
      <c r="F962" s="146" t="s">
        <v>1317</v>
      </c>
      <c r="G962" s="146" t="s">
        <v>1317</v>
      </c>
      <c r="H962" s="146" t="s">
        <v>1317</v>
      </c>
      <c r="I962" s="146">
        <v>7.1549731400000001</v>
      </c>
      <c r="J962" s="146" t="s">
        <v>1317</v>
      </c>
      <c r="K962" s="146" t="s">
        <v>1317</v>
      </c>
      <c r="L962" s="146" t="s">
        <v>1317</v>
      </c>
      <c r="M962" s="146" t="s">
        <v>1317</v>
      </c>
      <c r="N962" s="146" t="s">
        <v>1317</v>
      </c>
      <c r="O962" s="146" t="s">
        <v>1317</v>
      </c>
      <c r="P962" s="146" t="s">
        <v>1317</v>
      </c>
      <c r="Q962" s="146" t="s">
        <v>1317</v>
      </c>
      <c r="R962" s="146" t="s">
        <v>1317</v>
      </c>
      <c r="S962" s="146">
        <v>7.1549731400000001</v>
      </c>
    </row>
    <row r="963" spans="1:19" s="7" customFormat="1" ht="15" customHeight="1">
      <c r="A963" s="155">
        <v>957</v>
      </c>
      <c r="B963" s="127" t="s">
        <v>800</v>
      </c>
      <c r="C963" s="127" t="s">
        <v>1317</v>
      </c>
      <c r="D963" s="127" t="s">
        <v>1317</v>
      </c>
      <c r="E963" s="127" t="s">
        <v>1317</v>
      </c>
      <c r="F963" s="127" t="s">
        <v>1317</v>
      </c>
      <c r="G963" s="127" t="s">
        <v>1317</v>
      </c>
      <c r="H963" s="127" t="s">
        <v>1317</v>
      </c>
      <c r="I963" s="127">
        <v>2.7314736600000002</v>
      </c>
      <c r="J963" s="127">
        <v>0.14035089000000001</v>
      </c>
      <c r="K963" s="127" t="s">
        <v>1317</v>
      </c>
      <c r="L963" s="127">
        <v>3.958367789999</v>
      </c>
      <c r="M963" s="127">
        <v>0.30009241999999997</v>
      </c>
      <c r="N963" s="127" t="s">
        <v>1317</v>
      </c>
      <c r="O963" s="127" t="s">
        <v>1317</v>
      </c>
      <c r="P963" s="127" t="s">
        <v>1317</v>
      </c>
      <c r="Q963" s="127" t="s">
        <v>1317</v>
      </c>
      <c r="R963" s="127" t="s">
        <v>1317</v>
      </c>
      <c r="S963" s="127">
        <v>7.1302847599990002</v>
      </c>
    </row>
    <row r="964" spans="1:19" s="7" customFormat="1" ht="15" customHeight="1">
      <c r="A964" s="156">
        <v>958</v>
      </c>
      <c r="B964" s="146" t="s">
        <v>1028</v>
      </c>
      <c r="C964" s="146" t="s">
        <v>1317</v>
      </c>
      <c r="D964" s="146" t="s">
        <v>1317</v>
      </c>
      <c r="E964" s="146" t="s">
        <v>1317</v>
      </c>
      <c r="F964" s="146" t="s">
        <v>1317</v>
      </c>
      <c r="G964" s="146" t="s">
        <v>1317</v>
      </c>
      <c r="H964" s="146" t="s">
        <v>1317</v>
      </c>
      <c r="I964" s="146" t="s">
        <v>1317</v>
      </c>
      <c r="J964" s="146" t="s">
        <v>1317</v>
      </c>
      <c r="K964" s="146" t="s">
        <v>1317</v>
      </c>
      <c r="L964" s="146" t="s">
        <v>1317</v>
      </c>
      <c r="M964" s="146" t="s">
        <v>1317</v>
      </c>
      <c r="N964" s="146">
        <v>6.4164978799999997</v>
      </c>
      <c r="O964" s="146" t="s">
        <v>1317</v>
      </c>
      <c r="P964" s="146" t="s">
        <v>1317</v>
      </c>
      <c r="Q964" s="146" t="s">
        <v>1317</v>
      </c>
      <c r="R964" s="146" t="s">
        <v>1317</v>
      </c>
      <c r="S964" s="146">
        <v>6.4164978799999997</v>
      </c>
    </row>
    <row r="965" spans="1:19" s="7" customFormat="1" ht="15" customHeight="1">
      <c r="A965" s="155">
        <v>959</v>
      </c>
      <c r="B965" s="127" t="s">
        <v>102</v>
      </c>
      <c r="C965" s="127" t="s">
        <v>1317</v>
      </c>
      <c r="D965" s="127">
        <v>6.3985349200000003</v>
      </c>
      <c r="E965" s="127" t="s">
        <v>1317</v>
      </c>
      <c r="F965" s="127" t="s">
        <v>1317</v>
      </c>
      <c r="G965" s="127" t="s">
        <v>1317</v>
      </c>
      <c r="H965" s="127" t="s">
        <v>1317</v>
      </c>
      <c r="I965" s="127" t="s">
        <v>1317</v>
      </c>
      <c r="J965" s="127" t="s">
        <v>1317</v>
      </c>
      <c r="K965" s="127" t="s">
        <v>1317</v>
      </c>
      <c r="L965" s="127" t="s">
        <v>1317</v>
      </c>
      <c r="M965" s="127" t="s">
        <v>1317</v>
      </c>
      <c r="N965" s="127" t="s">
        <v>1317</v>
      </c>
      <c r="O965" s="127" t="s">
        <v>1317</v>
      </c>
      <c r="P965" s="127" t="s">
        <v>1317</v>
      </c>
      <c r="Q965" s="127" t="s">
        <v>1317</v>
      </c>
      <c r="R965" s="127" t="s">
        <v>1317</v>
      </c>
      <c r="S965" s="127">
        <v>6.3985349200000003</v>
      </c>
    </row>
    <row r="966" spans="1:19" s="7" customFormat="1" ht="15" customHeight="1">
      <c r="A966" s="156">
        <v>960</v>
      </c>
      <c r="B966" s="146" t="s">
        <v>1187</v>
      </c>
      <c r="C966" s="146" t="s">
        <v>1317</v>
      </c>
      <c r="D966" s="146" t="s">
        <v>1317</v>
      </c>
      <c r="E966" s="146" t="s">
        <v>1317</v>
      </c>
      <c r="F966" s="146" t="s">
        <v>1317</v>
      </c>
      <c r="G966" s="146" t="s">
        <v>1317</v>
      </c>
      <c r="H966" s="146" t="s">
        <v>1317</v>
      </c>
      <c r="I966" s="146">
        <v>0.631411104</v>
      </c>
      <c r="J966" s="146" t="s">
        <v>1317</v>
      </c>
      <c r="K966" s="146">
        <v>5.6826999359999997</v>
      </c>
      <c r="L966" s="146" t="s">
        <v>1317</v>
      </c>
      <c r="M966" s="146" t="s">
        <v>1317</v>
      </c>
      <c r="N966" s="146" t="s">
        <v>1317</v>
      </c>
      <c r="O966" s="146" t="s">
        <v>1317</v>
      </c>
      <c r="P966" s="146" t="s">
        <v>1317</v>
      </c>
      <c r="Q966" s="146" t="s">
        <v>1317</v>
      </c>
      <c r="R966" s="146" t="s">
        <v>1317</v>
      </c>
      <c r="S966" s="146">
        <v>6.3141110399999993</v>
      </c>
    </row>
    <row r="967" spans="1:19" s="7" customFormat="1" ht="15" customHeight="1">
      <c r="A967" s="155">
        <v>961</v>
      </c>
      <c r="B967" s="127" t="s">
        <v>515</v>
      </c>
      <c r="C967" s="127" t="s">
        <v>1317</v>
      </c>
      <c r="D967" s="127" t="s">
        <v>1317</v>
      </c>
      <c r="E967" s="127" t="s">
        <v>1317</v>
      </c>
      <c r="F967" s="127" t="s">
        <v>1317</v>
      </c>
      <c r="G967" s="127" t="s">
        <v>1317</v>
      </c>
      <c r="H967" s="127" t="s">
        <v>1317</v>
      </c>
      <c r="I967" s="127" t="s">
        <v>1317</v>
      </c>
      <c r="J967" s="127" t="s">
        <v>1317</v>
      </c>
      <c r="K967" s="127" t="s">
        <v>1317</v>
      </c>
      <c r="L967" s="127" t="s">
        <v>1317</v>
      </c>
      <c r="M967" s="127">
        <v>5.8952048699999997</v>
      </c>
      <c r="N967" s="127" t="s">
        <v>1317</v>
      </c>
      <c r="O967" s="127" t="s">
        <v>1317</v>
      </c>
      <c r="P967" s="127" t="s">
        <v>1317</v>
      </c>
      <c r="Q967" s="127" t="s">
        <v>1317</v>
      </c>
      <c r="R967" s="127" t="s">
        <v>1317</v>
      </c>
      <c r="S967" s="127">
        <v>5.8952048699999997</v>
      </c>
    </row>
    <row r="968" spans="1:19" s="7" customFormat="1" ht="15" customHeight="1">
      <c r="A968" s="156">
        <v>962</v>
      </c>
      <c r="B968" s="146" t="s">
        <v>1405</v>
      </c>
      <c r="C968" s="146" t="s">
        <v>1317</v>
      </c>
      <c r="D968" s="146" t="s">
        <v>1317</v>
      </c>
      <c r="E968" s="146" t="s">
        <v>1317</v>
      </c>
      <c r="F968" s="146" t="s">
        <v>1317</v>
      </c>
      <c r="G968" s="146" t="s">
        <v>1317</v>
      </c>
      <c r="H968" s="146" t="s">
        <v>1317</v>
      </c>
      <c r="I968" s="146" t="s">
        <v>1317</v>
      </c>
      <c r="J968" s="146" t="s">
        <v>1317</v>
      </c>
      <c r="K968" s="146">
        <v>5.7953915</v>
      </c>
      <c r="L968" s="146" t="s">
        <v>1317</v>
      </c>
      <c r="M968" s="146" t="s">
        <v>1317</v>
      </c>
      <c r="N968" s="146" t="s">
        <v>1317</v>
      </c>
      <c r="O968" s="146" t="s">
        <v>1317</v>
      </c>
      <c r="P968" s="146" t="s">
        <v>1317</v>
      </c>
      <c r="Q968" s="146" t="s">
        <v>1317</v>
      </c>
      <c r="R968" s="146" t="s">
        <v>1317</v>
      </c>
      <c r="S968" s="146">
        <v>5.7953915</v>
      </c>
    </row>
    <row r="969" spans="1:19" s="7" customFormat="1" ht="15" customHeight="1">
      <c r="A969" s="155">
        <v>963</v>
      </c>
      <c r="B969" s="127" t="s">
        <v>730</v>
      </c>
      <c r="C969" s="127" t="s">
        <v>1317</v>
      </c>
      <c r="D969" s="127" t="s">
        <v>1317</v>
      </c>
      <c r="E969" s="127" t="s">
        <v>1317</v>
      </c>
      <c r="F969" s="127" t="s">
        <v>1317</v>
      </c>
      <c r="G969" s="127" t="s">
        <v>1317</v>
      </c>
      <c r="H969" s="127" t="s">
        <v>1317</v>
      </c>
      <c r="I969" s="127" t="s">
        <v>1317</v>
      </c>
      <c r="J969" s="127" t="s">
        <v>1317</v>
      </c>
      <c r="K969" s="127" t="s">
        <v>1317</v>
      </c>
      <c r="L969" s="127" t="s">
        <v>1317</v>
      </c>
      <c r="M969" s="127" t="s">
        <v>1317</v>
      </c>
      <c r="N969" s="127" t="s">
        <v>1317</v>
      </c>
      <c r="O969" s="127" t="s">
        <v>1317</v>
      </c>
      <c r="P969" s="127" t="s">
        <v>1317</v>
      </c>
      <c r="Q969" s="127" t="s">
        <v>1317</v>
      </c>
      <c r="R969" s="127">
        <v>5.6235582800000001</v>
      </c>
      <c r="S969" s="127">
        <v>5.6235582800000001</v>
      </c>
    </row>
    <row r="970" spans="1:19" s="7" customFormat="1" ht="15" customHeight="1">
      <c r="A970" s="156">
        <v>964</v>
      </c>
      <c r="B970" s="146" t="s">
        <v>106</v>
      </c>
      <c r="C970" s="146" t="s">
        <v>1317</v>
      </c>
      <c r="D970" s="146" t="s">
        <v>1317</v>
      </c>
      <c r="E970" s="146" t="s">
        <v>1317</v>
      </c>
      <c r="F970" s="146" t="s">
        <v>1317</v>
      </c>
      <c r="G970" s="146" t="s">
        <v>1317</v>
      </c>
      <c r="H970" s="146" t="s">
        <v>1317</v>
      </c>
      <c r="I970" s="146" t="s">
        <v>1317</v>
      </c>
      <c r="J970" s="146" t="s">
        <v>1317</v>
      </c>
      <c r="K970" s="146">
        <v>5.2987954100000003</v>
      </c>
      <c r="L970" s="146" t="s">
        <v>1317</v>
      </c>
      <c r="M970" s="146" t="s">
        <v>1317</v>
      </c>
      <c r="N970" s="146" t="s">
        <v>1317</v>
      </c>
      <c r="O970" s="146" t="s">
        <v>1317</v>
      </c>
      <c r="P970" s="146" t="s">
        <v>1317</v>
      </c>
      <c r="Q970" s="146" t="s">
        <v>1317</v>
      </c>
      <c r="R970" s="146" t="s">
        <v>1317</v>
      </c>
      <c r="S970" s="146">
        <v>5.2987954100000003</v>
      </c>
    </row>
    <row r="971" spans="1:19" s="7" customFormat="1" ht="15" customHeight="1">
      <c r="A971" s="155">
        <v>965</v>
      </c>
      <c r="B971" s="127" t="s">
        <v>1374</v>
      </c>
      <c r="C971" s="127" t="s">
        <v>1317</v>
      </c>
      <c r="D971" s="127" t="s">
        <v>1317</v>
      </c>
      <c r="E971" s="127" t="s">
        <v>1317</v>
      </c>
      <c r="F971" s="127" t="s">
        <v>1317</v>
      </c>
      <c r="G971" s="127" t="s">
        <v>1317</v>
      </c>
      <c r="H971" s="127" t="s">
        <v>1317</v>
      </c>
      <c r="I971" s="127" t="s">
        <v>1317</v>
      </c>
      <c r="J971" s="127" t="s">
        <v>1317</v>
      </c>
      <c r="K971" s="127" t="s">
        <v>1317</v>
      </c>
      <c r="L971" s="127" t="s">
        <v>1317</v>
      </c>
      <c r="M971" s="127" t="s">
        <v>1317</v>
      </c>
      <c r="N971" s="127">
        <v>5.2733352499999997</v>
      </c>
      <c r="O971" s="127" t="s">
        <v>1317</v>
      </c>
      <c r="P971" s="127" t="s">
        <v>1317</v>
      </c>
      <c r="Q971" s="127" t="s">
        <v>1317</v>
      </c>
      <c r="R971" s="127" t="s">
        <v>1317</v>
      </c>
      <c r="S971" s="127">
        <v>5.2733352499999997</v>
      </c>
    </row>
    <row r="972" spans="1:19" s="7" customFormat="1" ht="15" customHeight="1">
      <c r="A972" s="156">
        <v>966</v>
      </c>
      <c r="B972" s="146" t="s">
        <v>852</v>
      </c>
      <c r="C972" s="146" t="s">
        <v>1317</v>
      </c>
      <c r="D972" s="146" t="s">
        <v>1317</v>
      </c>
      <c r="E972" s="146" t="s">
        <v>1317</v>
      </c>
      <c r="F972" s="146" t="s">
        <v>1317</v>
      </c>
      <c r="G972" s="146" t="s">
        <v>1317</v>
      </c>
      <c r="H972" s="146" t="s">
        <v>1317</v>
      </c>
      <c r="I972" s="146" t="s">
        <v>1317</v>
      </c>
      <c r="J972" s="146" t="s">
        <v>1317</v>
      </c>
      <c r="K972" s="146" t="s">
        <v>1317</v>
      </c>
      <c r="L972" s="146">
        <v>3.3792509556849999</v>
      </c>
      <c r="M972" s="146">
        <v>1.883216594314</v>
      </c>
      <c r="N972" s="146" t="s">
        <v>1317</v>
      </c>
      <c r="O972" s="146" t="s">
        <v>1317</v>
      </c>
      <c r="P972" s="146" t="s">
        <v>1317</v>
      </c>
      <c r="Q972" s="146" t="s">
        <v>1317</v>
      </c>
      <c r="R972" s="146" t="s">
        <v>1317</v>
      </c>
      <c r="S972" s="146">
        <v>5.2624675499990001</v>
      </c>
    </row>
    <row r="973" spans="1:19" s="7" customFormat="1" ht="15" customHeight="1">
      <c r="A973" s="155">
        <v>967</v>
      </c>
      <c r="B973" s="127" t="s">
        <v>383</v>
      </c>
      <c r="C973" s="127" t="s">
        <v>1317</v>
      </c>
      <c r="D973" s="127" t="s">
        <v>1317</v>
      </c>
      <c r="E973" s="127" t="s">
        <v>1317</v>
      </c>
      <c r="F973" s="127" t="s">
        <v>1317</v>
      </c>
      <c r="G973" s="127" t="s">
        <v>1317</v>
      </c>
      <c r="H973" s="127" t="s">
        <v>1317</v>
      </c>
      <c r="I973" s="127">
        <v>0.85715821326600006</v>
      </c>
      <c r="J973" s="127" t="s">
        <v>1317</v>
      </c>
      <c r="K973" s="127">
        <v>4.0975960156000003E-2</v>
      </c>
      <c r="L973" s="127" t="s">
        <v>1317</v>
      </c>
      <c r="M973" s="127">
        <v>0.557752272125</v>
      </c>
      <c r="N973" s="127">
        <v>3.7927641844519999</v>
      </c>
      <c r="O973" s="127" t="s">
        <v>1317</v>
      </c>
      <c r="P973" s="127" t="s">
        <v>1317</v>
      </c>
      <c r="Q973" s="127" t="s">
        <v>1317</v>
      </c>
      <c r="R973" s="127" t="s">
        <v>1317</v>
      </c>
      <c r="S973" s="127">
        <v>5.2486506299990001</v>
      </c>
    </row>
    <row r="974" spans="1:19" s="7" customFormat="1" ht="15" customHeight="1">
      <c r="A974" s="156">
        <v>968</v>
      </c>
      <c r="B974" s="146" t="s">
        <v>1356</v>
      </c>
      <c r="C974" s="146" t="s">
        <v>1317</v>
      </c>
      <c r="D974" s="146" t="s">
        <v>1317</v>
      </c>
      <c r="E974" s="146" t="s">
        <v>1317</v>
      </c>
      <c r="F974" s="146" t="s">
        <v>1317</v>
      </c>
      <c r="G974" s="146" t="s">
        <v>1317</v>
      </c>
      <c r="H974" s="146" t="s">
        <v>1317</v>
      </c>
      <c r="I974" s="146" t="s">
        <v>1317</v>
      </c>
      <c r="J974" s="146" t="s">
        <v>1317</v>
      </c>
      <c r="K974" s="146" t="s">
        <v>1317</v>
      </c>
      <c r="L974" s="146">
        <v>5.0818937897750001</v>
      </c>
      <c r="M974" s="146">
        <v>0.116871090224</v>
      </c>
      <c r="N974" s="146" t="s">
        <v>1317</v>
      </c>
      <c r="O974" s="146" t="s">
        <v>1317</v>
      </c>
      <c r="P974" s="146" t="s">
        <v>1317</v>
      </c>
      <c r="Q974" s="146" t="s">
        <v>1317</v>
      </c>
      <c r="R974" s="146" t="s">
        <v>1317</v>
      </c>
      <c r="S974" s="146">
        <v>5.1987648799990005</v>
      </c>
    </row>
    <row r="975" spans="1:19" s="7" customFormat="1" ht="15" customHeight="1">
      <c r="A975" s="155">
        <v>969</v>
      </c>
      <c r="B975" s="127" t="s">
        <v>722</v>
      </c>
      <c r="C975" s="127" t="s">
        <v>1317</v>
      </c>
      <c r="D975" s="127" t="s">
        <v>1317</v>
      </c>
      <c r="E975" s="127" t="s">
        <v>1317</v>
      </c>
      <c r="F975" s="127" t="s">
        <v>1317</v>
      </c>
      <c r="G975" s="127" t="s">
        <v>1317</v>
      </c>
      <c r="H975" s="127" t="s">
        <v>1317</v>
      </c>
      <c r="I975" s="127" t="s">
        <v>1317</v>
      </c>
      <c r="J975" s="127" t="s">
        <v>1317</v>
      </c>
      <c r="K975" s="127" t="s">
        <v>1317</v>
      </c>
      <c r="L975" s="127" t="s">
        <v>1317</v>
      </c>
      <c r="M975" s="127">
        <v>0.55021938999999997</v>
      </c>
      <c r="N975" s="127" t="s">
        <v>1317</v>
      </c>
      <c r="O975" s="127" t="s">
        <v>1317</v>
      </c>
      <c r="P975" s="127" t="s">
        <v>1317</v>
      </c>
      <c r="Q975" s="127">
        <v>4.5812855700000004</v>
      </c>
      <c r="R975" s="127" t="s">
        <v>1317</v>
      </c>
      <c r="S975" s="127">
        <v>5.13150496</v>
      </c>
    </row>
    <row r="976" spans="1:19" s="7" customFormat="1" ht="15" customHeight="1">
      <c r="A976" s="156">
        <v>970</v>
      </c>
      <c r="B976" s="146" t="s">
        <v>816</v>
      </c>
      <c r="C976" s="146" t="s">
        <v>1317</v>
      </c>
      <c r="D976" s="146" t="s">
        <v>1317</v>
      </c>
      <c r="E976" s="146" t="s">
        <v>1317</v>
      </c>
      <c r="F976" s="146" t="s">
        <v>1317</v>
      </c>
      <c r="G976" s="146" t="s">
        <v>1317</v>
      </c>
      <c r="H976" s="146" t="s">
        <v>1317</v>
      </c>
      <c r="I976" s="146" t="s">
        <v>1317</v>
      </c>
      <c r="J976" s="146" t="s">
        <v>1317</v>
      </c>
      <c r="K976" s="146" t="s">
        <v>1317</v>
      </c>
      <c r="L976" s="146">
        <v>4.8626286500000004</v>
      </c>
      <c r="M976" s="146" t="s">
        <v>1317</v>
      </c>
      <c r="N976" s="146" t="s">
        <v>1317</v>
      </c>
      <c r="O976" s="146" t="s">
        <v>1317</v>
      </c>
      <c r="P976" s="146" t="s">
        <v>1317</v>
      </c>
      <c r="Q976" s="146" t="s">
        <v>1317</v>
      </c>
      <c r="R976" s="146" t="s">
        <v>1317</v>
      </c>
      <c r="S976" s="146">
        <v>4.8626286500000004</v>
      </c>
    </row>
    <row r="977" spans="1:19" s="7" customFormat="1" ht="15" customHeight="1">
      <c r="A977" s="155">
        <v>971</v>
      </c>
      <c r="B977" s="127" t="s">
        <v>528</v>
      </c>
      <c r="C977" s="127" t="s">
        <v>1317</v>
      </c>
      <c r="D977" s="127" t="s">
        <v>1317</v>
      </c>
      <c r="E977" s="127" t="s">
        <v>1317</v>
      </c>
      <c r="F977" s="127" t="s">
        <v>1317</v>
      </c>
      <c r="G977" s="127" t="s">
        <v>1317</v>
      </c>
      <c r="H977" s="127" t="s">
        <v>1317</v>
      </c>
      <c r="I977" s="127">
        <v>6.8674347260999996E-2</v>
      </c>
      <c r="J977" s="127" t="s">
        <v>1317</v>
      </c>
      <c r="K977" s="127" t="s">
        <v>1317</v>
      </c>
      <c r="L977" s="127">
        <v>2.027001929E-2</v>
      </c>
      <c r="M977" s="127">
        <v>0.204098425965</v>
      </c>
      <c r="N977" s="127">
        <v>0.112403977482</v>
      </c>
      <c r="O977" s="127" t="s">
        <v>1317</v>
      </c>
      <c r="P977" s="127">
        <v>4.2985367199999995</v>
      </c>
      <c r="Q977" s="127" t="s">
        <v>1317</v>
      </c>
      <c r="R977" s="127" t="s">
        <v>1317</v>
      </c>
      <c r="S977" s="127">
        <v>4.7039834899979995</v>
      </c>
    </row>
    <row r="978" spans="1:19" s="7" customFormat="1" ht="15" customHeight="1">
      <c r="A978" s="156">
        <v>972</v>
      </c>
      <c r="B978" s="146" t="s">
        <v>1392</v>
      </c>
      <c r="C978" s="146" t="s">
        <v>1317</v>
      </c>
      <c r="D978" s="146" t="s">
        <v>1317</v>
      </c>
      <c r="E978" s="146" t="s">
        <v>1317</v>
      </c>
      <c r="F978" s="146" t="s">
        <v>1317</v>
      </c>
      <c r="G978" s="146" t="s">
        <v>1317</v>
      </c>
      <c r="H978" s="146" t="s">
        <v>1317</v>
      </c>
      <c r="I978" s="146" t="s">
        <v>1317</v>
      </c>
      <c r="J978" s="146" t="s">
        <v>1317</v>
      </c>
      <c r="K978" s="146" t="s">
        <v>1317</v>
      </c>
      <c r="L978" s="146" t="s">
        <v>1317</v>
      </c>
      <c r="M978" s="146" t="s">
        <v>1317</v>
      </c>
      <c r="N978" s="146" t="s">
        <v>1317</v>
      </c>
      <c r="O978" s="146" t="s">
        <v>1317</v>
      </c>
      <c r="P978" s="146" t="s">
        <v>1317</v>
      </c>
      <c r="Q978" s="146">
        <v>4.6989859699999998</v>
      </c>
      <c r="R978" s="146" t="s">
        <v>1317</v>
      </c>
      <c r="S978" s="146">
        <v>4.6989859699999998</v>
      </c>
    </row>
    <row r="979" spans="1:19" s="7" customFormat="1" ht="15" customHeight="1">
      <c r="A979" s="155">
        <v>973</v>
      </c>
      <c r="B979" s="127" t="s">
        <v>708</v>
      </c>
      <c r="C979" s="127" t="s">
        <v>1317</v>
      </c>
      <c r="D979" s="127" t="s">
        <v>1317</v>
      </c>
      <c r="E979" s="127" t="s">
        <v>1317</v>
      </c>
      <c r="F979" s="127" t="s">
        <v>1317</v>
      </c>
      <c r="G979" s="127" t="s">
        <v>1317</v>
      </c>
      <c r="H979" s="127" t="s">
        <v>1317</v>
      </c>
      <c r="I979" s="127">
        <v>1.9172614118669999</v>
      </c>
      <c r="J979" s="127" t="s">
        <v>1317</v>
      </c>
      <c r="K979" s="127" t="s">
        <v>1317</v>
      </c>
      <c r="L979" s="127" t="s">
        <v>1317</v>
      </c>
      <c r="M979" s="127">
        <v>2.7181290581319999</v>
      </c>
      <c r="N979" s="127" t="s">
        <v>1317</v>
      </c>
      <c r="O979" s="127" t="s">
        <v>1317</v>
      </c>
      <c r="P979" s="127" t="s">
        <v>1317</v>
      </c>
      <c r="Q979" s="127" t="s">
        <v>1317</v>
      </c>
      <c r="R979" s="127" t="s">
        <v>1317</v>
      </c>
      <c r="S979" s="127">
        <v>4.6353904699989998</v>
      </c>
    </row>
    <row r="980" spans="1:19" s="7" customFormat="1" ht="15" customHeight="1">
      <c r="A980" s="156">
        <v>974</v>
      </c>
      <c r="B980" s="146" t="s">
        <v>826</v>
      </c>
      <c r="C980" s="146" t="s">
        <v>1317</v>
      </c>
      <c r="D980" s="146" t="s">
        <v>1317</v>
      </c>
      <c r="E980" s="146" t="s">
        <v>1317</v>
      </c>
      <c r="F980" s="146" t="s">
        <v>1317</v>
      </c>
      <c r="G980" s="146" t="s">
        <v>1317</v>
      </c>
      <c r="H980" s="146" t="s">
        <v>1317</v>
      </c>
      <c r="I980" s="146" t="s">
        <v>1317</v>
      </c>
      <c r="J980" s="146" t="s">
        <v>1317</v>
      </c>
      <c r="K980" s="146" t="s">
        <v>1317</v>
      </c>
      <c r="L980" s="146" t="s">
        <v>1317</v>
      </c>
      <c r="M980" s="146" t="s">
        <v>1317</v>
      </c>
      <c r="N980" s="146" t="s">
        <v>1317</v>
      </c>
      <c r="O980" s="146" t="s">
        <v>1317</v>
      </c>
      <c r="P980" s="146" t="s">
        <v>1317</v>
      </c>
      <c r="Q980" s="146" t="s">
        <v>1317</v>
      </c>
      <c r="R980" s="146">
        <v>4.5391479600000002</v>
      </c>
      <c r="S980" s="146">
        <v>4.5391479600000002</v>
      </c>
    </row>
    <row r="981" spans="1:19" s="7" customFormat="1" ht="15" customHeight="1">
      <c r="A981" s="155">
        <v>975</v>
      </c>
      <c r="B981" s="127" t="s">
        <v>1094</v>
      </c>
      <c r="C981" s="127" t="s">
        <v>1317</v>
      </c>
      <c r="D981" s="127" t="s">
        <v>1317</v>
      </c>
      <c r="E981" s="127" t="s">
        <v>1317</v>
      </c>
      <c r="F981" s="127" t="s">
        <v>1317</v>
      </c>
      <c r="G981" s="127" t="s">
        <v>1317</v>
      </c>
      <c r="H981" s="127" t="s">
        <v>1317</v>
      </c>
      <c r="I981" s="127" t="s">
        <v>1317</v>
      </c>
      <c r="J981" s="127" t="s">
        <v>1317</v>
      </c>
      <c r="K981" s="127">
        <v>0.72073961657199992</v>
      </c>
      <c r="L981" s="127" t="s">
        <v>1317</v>
      </c>
      <c r="M981" s="127">
        <v>1.7432490726050001</v>
      </c>
      <c r="N981" s="127" t="s">
        <v>1317</v>
      </c>
      <c r="O981" s="127" t="s">
        <v>1317</v>
      </c>
      <c r="P981" s="127" t="s">
        <v>1317</v>
      </c>
      <c r="Q981" s="127">
        <v>1.8217890308219999</v>
      </c>
      <c r="R981" s="127" t="s">
        <v>1317</v>
      </c>
      <c r="S981" s="127">
        <v>4.2857777199990004</v>
      </c>
    </row>
    <row r="982" spans="1:19" s="7" customFormat="1" ht="15" customHeight="1">
      <c r="A982" s="156">
        <v>976</v>
      </c>
      <c r="B982" s="146" t="s">
        <v>532</v>
      </c>
      <c r="C982" s="146" t="s">
        <v>1317</v>
      </c>
      <c r="D982" s="146" t="s">
        <v>1317</v>
      </c>
      <c r="E982" s="146" t="s">
        <v>1317</v>
      </c>
      <c r="F982" s="146" t="s">
        <v>1317</v>
      </c>
      <c r="G982" s="146" t="s">
        <v>1317</v>
      </c>
      <c r="H982" s="146" t="s">
        <v>1317</v>
      </c>
      <c r="I982" s="146">
        <v>5.3923450353000002E-2</v>
      </c>
      <c r="J982" s="146" t="s">
        <v>1317</v>
      </c>
      <c r="K982" s="146" t="s">
        <v>1317</v>
      </c>
      <c r="L982" s="146" t="s">
        <v>1317</v>
      </c>
      <c r="M982" s="146" t="s">
        <v>1317</v>
      </c>
      <c r="N982" s="146" t="s">
        <v>1317</v>
      </c>
      <c r="O982" s="146" t="s">
        <v>1317</v>
      </c>
      <c r="P982" s="146" t="s">
        <v>1317</v>
      </c>
      <c r="Q982" s="146" t="s">
        <v>1317</v>
      </c>
      <c r="R982" s="146">
        <v>4.1727298096460004</v>
      </c>
      <c r="S982" s="146">
        <v>4.2266532599990008</v>
      </c>
    </row>
    <row r="983" spans="1:19" s="7" customFormat="1" ht="15" customHeight="1">
      <c r="A983" s="155">
        <v>977</v>
      </c>
      <c r="B983" s="127" t="s">
        <v>1140</v>
      </c>
      <c r="C983" s="127" t="s">
        <v>1317</v>
      </c>
      <c r="D983" s="127" t="s">
        <v>1317</v>
      </c>
      <c r="E983" s="127" t="s">
        <v>1317</v>
      </c>
      <c r="F983" s="127" t="s">
        <v>1317</v>
      </c>
      <c r="G983" s="127" t="s">
        <v>1317</v>
      </c>
      <c r="H983" s="127" t="s">
        <v>1317</v>
      </c>
      <c r="I983" s="127">
        <v>0.99019977000000003</v>
      </c>
      <c r="J983" s="127" t="s">
        <v>1317</v>
      </c>
      <c r="K983" s="127" t="s">
        <v>1317</v>
      </c>
      <c r="L983" s="127" t="s">
        <v>1317</v>
      </c>
      <c r="M983" s="127" t="s">
        <v>1317</v>
      </c>
      <c r="N983" s="127">
        <v>2.9986363799999998</v>
      </c>
      <c r="O983" s="127" t="s">
        <v>1317</v>
      </c>
      <c r="P983" s="127" t="s">
        <v>1317</v>
      </c>
      <c r="Q983" s="127" t="s">
        <v>1317</v>
      </c>
      <c r="R983" s="127" t="s">
        <v>1317</v>
      </c>
      <c r="S983" s="127">
        <v>3.98883615</v>
      </c>
    </row>
    <row r="984" spans="1:19" s="7" customFormat="1" ht="15" customHeight="1">
      <c r="A984" s="156">
        <v>978</v>
      </c>
      <c r="B984" s="146" t="s">
        <v>1203</v>
      </c>
      <c r="C984" s="146" t="s">
        <v>1317</v>
      </c>
      <c r="D984" s="146" t="s">
        <v>1317</v>
      </c>
      <c r="E984" s="146" t="s">
        <v>1317</v>
      </c>
      <c r="F984" s="146" t="s">
        <v>1317</v>
      </c>
      <c r="G984" s="146" t="s">
        <v>1317</v>
      </c>
      <c r="H984" s="146" t="s">
        <v>1317</v>
      </c>
      <c r="I984" s="146" t="s">
        <v>1317</v>
      </c>
      <c r="J984" s="146" t="s">
        <v>1317</v>
      </c>
      <c r="K984" s="146" t="s">
        <v>1317</v>
      </c>
      <c r="L984" s="146" t="s">
        <v>1317</v>
      </c>
      <c r="M984" s="146" t="s">
        <v>1317</v>
      </c>
      <c r="N984" s="146">
        <v>3.7684005200000001</v>
      </c>
      <c r="O984" s="146" t="s">
        <v>1317</v>
      </c>
      <c r="P984" s="146" t="s">
        <v>1317</v>
      </c>
      <c r="Q984" s="146" t="s">
        <v>1317</v>
      </c>
      <c r="R984" s="146" t="s">
        <v>1317</v>
      </c>
      <c r="S984" s="146">
        <v>3.7684005200000001</v>
      </c>
    </row>
    <row r="985" spans="1:19" s="7" customFormat="1" ht="15" customHeight="1">
      <c r="A985" s="155">
        <v>979</v>
      </c>
      <c r="B985" s="127" t="s">
        <v>937</v>
      </c>
      <c r="C985" s="127" t="s">
        <v>1317</v>
      </c>
      <c r="D985" s="127" t="s">
        <v>1317</v>
      </c>
      <c r="E985" s="127" t="s">
        <v>1317</v>
      </c>
      <c r="F985" s="127" t="s">
        <v>1317</v>
      </c>
      <c r="G985" s="127" t="s">
        <v>1317</v>
      </c>
      <c r="H985" s="127" t="s">
        <v>1317</v>
      </c>
      <c r="I985" s="127" t="s">
        <v>1317</v>
      </c>
      <c r="J985" s="127" t="s">
        <v>1317</v>
      </c>
      <c r="K985" s="127" t="s">
        <v>1317</v>
      </c>
      <c r="L985" s="127" t="s">
        <v>1317</v>
      </c>
      <c r="M985" s="127" t="s">
        <v>1317</v>
      </c>
      <c r="N985" s="127" t="s">
        <v>1317</v>
      </c>
      <c r="O985" s="127" t="s">
        <v>1317</v>
      </c>
      <c r="P985" s="127" t="s">
        <v>1317</v>
      </c>
      <c r="Q985" s="127" t="s">
        <v>1317</v>
      </c>
      <c r="R985" s="127">
        <v>3.7085842700000002</v>
      </c>
      <c r="S985" s="127">
        <v>3.7085842700000002</v>
      </c>
    </row>
    <row r="986" spans="1:19" s="7" customFormat="1" ht="15" customHeight="1">
      <c r="A986" s="156">
        <v>980</v>
      </c>
      <c r="B986" s="146" t="s">
        <v>901</v>
      </c>
      <c r="C986" s="146" t="s">
        <v>1317</v>
      </c>
      <c r="D986" s="146" t="s">
        <v>1317</v>
      </c>
      <c r="E986" s="146" t="s">
        <v>1317</v>
      </c>
      <c r="F986" s="146" t="s">
        <v>1317</v>
      </c>
      <c r="G986" s="146" t="s">
        <v>1317</v>
      </c>
      <c r="H986" s="146" t="s">
        <v>1317</v>
      </c>
      <c r="I986" s="146" t="s">
        <v>1317</v>
      </c>
      <c r="J986" s="146" t="s">
        <v>1317</v>
      </c>
      <c r="K986" s="146" t="s">
        <v>1317</v>
      </c>
      <c r="L986" s="146" t="s">
        <v>1317</v>
      </c>
      <c r="M986" s="146" t="s">
        <v>1317</v>
      </c>
      <c r="N986" s="146">
        <v>3.1990486200000001</v>
      </c>
      <c r="O986" s="146" t="s">
        <v>1317</v>
      </c>
      <c r="P986" s="146" t="s">
        <v>1317</v>
      </c>
      <c r="Q986" s="146" t="s">
        <v>1317</v>
      </c>
      <c r="R986" s="146" t="s">
        <v>1317</v>
      </c>
      <c r="S986" s="146">
        <v>3.1990486200000001</v>
      </c>
    </row>
    <row r="987" spans="1:19" s="7" customFormat="1" ht="15" customHeight="1">
      <c r="A987" s="155">
        <v>981</v>
      </c>
      <c r="B987" s="127" t="s">
        <v>810</v>
      </c>
      <c r="C987" s="127" t="s">
        <v>1317</v>
      </c>
      <c r="D987" s="127" t="s">
        <v>1317</v>
      </c>
      <c r="E987" s="127" t="s">
        <v>1317</v>
      </c>
      <c r="F987" s="127" t="s">
        <v>1317</v>
      </c>
      <c r="G987" s="127" t="s">
        <v>1317</v>
      </c>
      <c r="H987" s="127" t="s">
        <v>1317</v>
      </c>
      <c r="I987" s="127" t="s">
        <v>1317</v>
      </c>
      <c r="J987" s="127" t="s">
        <v>1317</v>
      </c>
      <c r="K987" s="127" t="s">
        <v>1317</v>
      </c>
      <c r="L987" s="127">
        <v>2.9545815095669998</v>
      </c>
      <c r="M987" s="127">
        <v>0.133652240432</v>
      </c>
      <c r="N987" s="127" t="s">
        <v>1317</v>
      </c>
      <c r="O987" s="127" t="s">
        <v>1317</v>
      </c>
      <c r="P987" s="127" t="s">
        <v>1317</v>
      </c>
      <c r="Q987" s="127" t="s">
        <v>1317</v>
      </c>
      <c r="R987" s="127" t="s">
        <v>1317</v>
      </c>
      <c r="S987" s="127">
        <v>3.088233749999</v>
      </c>
    </row>
    <row r="988" spans="1:19" s="7" customFormat="1" ht="15" customHeight="1">
      <c r="A988" s="156">
        <v>982</v>
      </c>
      <c r="B988" s="146" t="s">
        <v>1072</v>
      </c>
      <c r="C988" s="146" t="s">
        <v>1317</v>
      </c>
      <c r="D988" s="146" t="s">
        <v>1317</v>
      </c>
      <c r="E988" s="146" t="s">
        <v>1317</v>
      </c>
      <c r="F988" s="146" t="s">
        <v>1317</v>
      </c>
      <c r="G988" s="146" t="s">
        <v>1317</v>
      </c>
      <c r="H988" s="146" t="s">
        <v>1317</v>
      </c>
      <c r="I988" s="146" t="s">
        <v>1317</v>
      </c>
      <c r="J988" s="146" t="s">
        <v>1317</v>
      </c>
      <c r="K988" s="146" t="s">
        <v>1317</v>
      </c>
      <c r="L988" s="146" t="s">
        <v>1317</v>
      </c>
      <c r="M988" s="146" t="s">
        <v>1317</v>
      </c>
      <c r="N988" s="146" t="s">
        <v>1317</v>
      </c>
      <c r="O988" s="146" t="s">
        <v>1317</v>
      </c>
      <c r="P988" s="146" t="s">
        <v>1317</v>
      </c>
      <c r="Q988" s="146">
        <v>3.0221623900000001</v>
      </c>
      <c r="R988" s="146" t="s">
        <v>1317</v>
      </c>
      <c r="S988" s="146">
        <v>3.0221623900000001</v>
      </c>
    </row>
    <row r="989" spans="1:19" s="7" customFormat="1" ht="15" customHeight="1">
      <c r="A989" s="155">
        <v>983</v>
      </c>
      <c r="B989" s="127" t="s">
        <v>1103</v>
      </c>
      <c r="C989" s="127" t="s">
        <v>1317</v>
      </c>
      <c r="D989" s="127" t="s">
        <v>1317</v>
      </c>
      <c r="E989" s="127" t="s">
        <v>1317</v>
      </c>
      <c r="F989" s="127" t="s">
        <v>1317</v>
      </c>
      <c r="G989" s="127" t="s">
        <v>1317</v>
      </c>
      <c r="H989" s="127" t="s">
        <v>1317</v>
      </c>
      <c r="I989" s="127" t="s">
        <v>1317</v>
      </c>
      <c r="J989" s="127" t="s">
        <v>1317</v>
      </c>
      <c r="K989" s="127" t="s">
        <v>1317</v>
      </c>
      <c r="L989" s="127">
        <v>1.7183887900000001</v>
      </c>
      <c r="M989" s="127">
        <v>1.2860675400000001</v>
      </c>
      <c r="N989" s="127" t="s">
        <v>1317</v>
      </c>
      <c r="O989" s="127" t="s">
        <v>1317</v>
      </c>
      <c r="P989" s="127" t="s">
        <v>1317</v>
      </c>
      <c r="Q989" s="127" t="s">
        <v>1317</v>
      </c>
      <c r="R989" s="127" t="s">
        <v>1317</v>
      </c>
      <c r="S989" s="127">
        <v>3.00445633</v>
      </c>
    </row>
    <row r="990" spans="1:19" s="7" customFormat="1" ht="15" customHeight="1">
      <c r="A990" s="156">
        <v>984</v>
      </c>
      <c r="B990" s="146" t="s">
        <v>1196</v>
      </c>
      <c r="C990" s="146" t="s">
        <v>1317</v>
      </c>
      <c r="D990" s="146" t="s">
        <v>1317</v>
      </c>
      <c r="E990" s="146" t="s">
        <v>1317</v>
      </c>
      <c r="F990" s="146" t="s">
        <v>1317</v>
      </c>
      <c r="G990" s="146" t="s">
        <v>1317</v>
      </c>
      <c r="H990" s="146" t="s">
        <v>1317</v>
      </c>
      <c r="I990" s="146" t="s">
        <v>1317</v>
      </c>
      <c r="J990" s="146" t="s">
        <v>1317</v>
      </c>
      <c r="K990" s="146" t="s">
        <v>1317</v>
      </c>
      <c r="L990" s="146" t="s">
        <v>1317</v>
      </c>
      <c r="M990" s="146" t="s">
        <v>1317</v>
      </c>
      <c r="N990" s="146" t="s">
        <v>1317</v>
      </c>
      <c r="O990" s="146" t="s">
        <v>1317</v>
      </c>
      <c r="P990" s="146" t="s">
        <v>1317</v>
      </c>
      <c r="Q990" s="146">
        <v>2.7147617099999999</v>
      </c>
      <c r="R990" s="146" t="s">
        <v>1317</v>
      </c>
      <c r="S990" s="146">
        <v>2.7147617099999999</v>
      </c>
    </row>
    <row r="991" spans="1:19" s="7" customFormat="1" ht="15" customHeight="1">
      <c r="A991" s="155">
        <v>985</v>
      </c>
      <c r="B991" s="127" t="s">
        <v>1415</v>
      </c>
      <c r="C991" s="127" t="s">
        <v>1317</v>
      </c>
      <c r="D991" s="127" t="s">
        <v>1317</v>
      </c>
      <c r="E991" s="127" t="s">
        <v>1317</v>
      </c>
      <c r="F991" s="127" t="s">
        <v>1317</v>
      </c>
      <c r="G991" s="127" t="s">
        <v>1317</v>
      </c>
      <c r="H991" s="127" t="s">
        <v>1317</v>
      </c>
      <c r="I991" s="127">
        <v>1.55626067692</v>
      </c>
      <c r="J991" s="127" t="s">
        <v>1317</v>
      </c>
      <c r="K991" s="127">
        <v>0.67543719492999998</v>
      </c>
      <c r="L991" s="127">
        <v>0.29801733897999999</v>
      </c>
      <c r="M991" s="127">
        <v>0.12214507917</v>
      </c>
      <c r="N991" s="127" t="s">
        <v>1317</v>
      </c>
      <c r="O991" s="127" t="s">
        <v>1317</v>
      </c>
      <c r="P991" s="127" t="s">
        <v>1317</v>
      </c>
      <c r="Q991" s="127" t="s">
        <v>1317</v>
      </c>
      <c r="R991" s="127" t="s">
        <v>1317</v>
      </c>
      <c r="S991" s="127">
        <v>2.6518602899999997</v>
      </c>
    </row>
    <row r="992" spans="1:19" s="7" customFormat="1" ht="15" customHeight="1">
      <c r="A992" s="156">
        <v>986</v>
      </c>
      <c r="B992" s="146" t="s">
        <v>1218</v>
      </c>
      <c r="C992" s="146" t="s">
        <v>1317</v>
      </c>
      <c r="D992" s="146" t="s">
        <v>1317</v>
      </c>
      <c r="E992" s="146" t="s">
        <v>1317</v>
      </c>
      <c r="F992" s="146" t="s">
        <v>1317</v>
      </c>
      <c r="G992" s="146" t="s">
        <v>1317</v>
      </c>
      <c r="H992" s="146" t="s">
        <v>1317</v>
      </c>
      <c r="I992" s="146" t="s">
        <v>1317</v>
      </c>
      <c r="J992" s="146" t="s">
        <v>1317</v>
      </c>
      <c r="K992" s="146" t="s">
        <v>1317</v>
      </c>
      <c r="L992" s="146" t="s">
        <v>1317</v>
      </c>
      <c r="M992" s="146" t="s">
        <v>1317</v>
      </c>
      <c r="N992" s="146" t="s">
        <v>1317</v>
      </c>
      <c r="O992" s="146" t="s">
        <v>1317</v>
      </c>
      <c r="P992" s="146" t="s">
        <v>1317</v>
      </c>
      <c r="Q992" s="146">
        <v>2.5921122200000002</v>
      </c>
      <c r="R992" s="146" t="s">
        <v>1317</v>
      </c>
      <c r="S992" s="146">
        <v>2.5921122200000002</v>
      </c>
    </row>
    <row r="993" spans="1:19" s="7" customFormat="1" ht="15" customHeight="1">
      <c r="A993" s="155">
        <v>987</v>
      </c>
      <c r="B993" s="127" t="s">
        <v>902</v>
      </c>
      <c r="C993" s="127" t="s">
        <v>1317</v>
      </c>
      <c r="D993" s="127" t="s">
        <v>1317</v>
      </c>
      <c r="E993" s="127" t="s">
        <v>1317</v>
      </c>
      <c r="F993" s="127" t="s">
        <v>1317</v>
      </c>
      <c r="G993" s="127" t="s">
        <v>1317</v>
      </c>
      <c r="H993" s="127" t="s">
        <v>1317</v>
      </c>
      <c r="I993" s="127" t="s">
        <v>1317</v>
      </c>
      <c r="J993" s="127" t="s">
        <v>1317</v>
      </c>
      <c r="K993" s="127" t="s">
        <v>1317</v>
      </c>
      <c r="L993" s="127" t="s">
        <v>1317</v>
      </c>
      <c r="M993" s="127" t="s">
        <v>1317</v>
      </c>
      <c r="N993" s="127">
        <v>2.4661122500000001</v>
      </c>
      <c r="O993" s="127" t="s">
        <v>1317</v>
      </c>
      <c r="P993" s="127" t="s">
        <v>1317</v>
      </c>
      <c r="Q993" s="127" t="s">
        <v>1317</v>
      </c>
      <c r="R993" s="127" t="s">
        <v>1317</v>
      </c>
      <c r="S993" s="127">
        <v>2.4661122500000001</v>
      </c>
    </row>
    <row r="994" spans="1:19" s="7" customFormat="1" ht="15" customHeight="1">
      <c r="A994" s="156">
        <v>988</v>
      </c>
      <c r="B994" s="146" t="s">
        <v>1138</v>
      </c>
      <c r="C994" s="146" t="s">
        <v>1317</v>
      </c>
      <c r="D994" s="146" t="s">
        <v>1317</v>
      </c>
      <c r="E994" s="146" t="s">
        <v>1317</v>
      </c>
      <c r="F994" s="146" t="s">
        <v>1317</v>
      </c>
      <c r="G994" s="146" t="s">
        <v>1317</v>
      </c>
      <c r="H994" s="146" t="s">
        <v>1317</v>
      </c>
      <c r="I994" s="146">
        <v>2.4230642599999999</v>
      </c>
      <c r="J994" s="146" t="s">
        <v>1317</v>
      </c>
      <c r="K994" s="146" t="s">
        <v>1317</v>
      </c>
      <c r="L994" s="146" t="s">
        <v>1317</v>
      </c>
      <c r="M994" s="146" t="s">
        <v>1317</v>
      </c>
      <c r="N994" s="146" t="s">
        <v>1317</v>
      </c>
      <c r="O994" s="146" t="s">
        <v>1317</v>
      </c>
      <c r="P994" s="146" t="s">
        <v>1317</v>
      </c>
      <c r="Q994" s="146" t="s">
        <v>1317</v>
      </c>
      <c r="R994" s="146" t="s">
        <v>1317</v>
      </c>
      <c r="S994" s="146">
        <v>2.4230642599999999</v>
      </c>
    </row>
    <row r="995" spans="1:19" s="7" customFormat="1" ht="15" customHeight="1">
      <c r="A995" s="155">
        <v>989</v>
      </c>
      <c r="B995" s="127" t="s">
        <v>874</v>
      </c>
      <c r="C995" s="127" t="s">
        <v>1317</v>
      </c>
      <c r="D995" s="127" t="s">
        <v>1317</v>
      </c>
      <c r="E995" s="127" t="s">
        <v>1317</v>
      </c>
      <c r="F995" s="127" t="s">
        <v>1317</v>
      </c>
      <c r="G995" s="127" t="s">
        <v>1317</v>
      </c>
      <c r="H995" s="127" t="s">
        <v>1317</v>
      </c>
      <c r="I995" s="127" t="s">
        <v>1317</v>
      </c>
      <c r="J995" s="127" t="s">
        <v>1317</v>
      </c>
      <c r="K995" s="127" t="s">
        <v>1317</v>
      </c>
      <c r="L995" s="127" t="s">
        <v>1317</v>
      </c>
      <c r="M995" s="127">
        <v>2.2040505000000001</v>
      </c>
      <c r="N995" s="127" t="s">
        <v>1317</v>
      </c>
      <c r="O995" s="127" t="s">
        <v>1317</v>
      </c>
      <c r="P995" s="127" t="s">
        <v>1317</v>
      </c>
      <c r="Q995" s="127" t="s">
        <v>1317</v>
      </c>
      <c r="R995" s="127" t="s">
        <v>1317</v>
      </c>
      <c r="S995" s="127">
        <v>2.2040505000000001</v>
      </c>
    </row>
    <row r="996" spans="1:19" s="7" customFormat="1" ht="15" customHeight="1">
      <c r="A996" s="156">
        <v>990</v>
      </c>
      <c r="B996" s="146" t="s">
        <v>1027</v>
      </c>
      <c r="C996" s="146" t="s">
        <v>1317</v>
      </c>
      <c r="D996" s="146" t="s">
        <v>1317</v>
      </c>
      <c r="E996" s="146" t="s">
        <v>1317</v>
      </c>
      <c r="F996" s="146" t="s">
        <v>1317</v>
      </c>
      <c r="G996" s="146" t="s">
        <v>1317</v>
      </c>
      <c r="H996" s="146" t="s">
        <v>1317</v>
      </c>
      <c r="I996" s="146">
        <v>1.8901637199999999</v>
      </c>
      <c r="J996" s="146" t="s">
        <v>1317</v>
      </c>
      <c r="K996" s="146" t="s">
        <v>1317</v>
      </c>
      <c r="L996" s="146" t="s">
        <v>1317</v>
      </c>
      <c r="M996" s="146" t="s">
        <v>1317</v>
      </c>
      <c r="N996" s="146" t="s">
        <v>1317</v>
      </c>
      <c r="O996" s="146" t="s">
        <v>1317</v>
      </c>
      <c r="P996" s="146" t="s">
        <v>1317</v>
      </c>
      <c r="Q996" s="146" t="s">
        <v>1317</v>
      </c>
      <c r="R996" s="146" t="s">
        <v>1317</v>
      </c>
      <c r="S996" s="146">
        <v>1.8901637199999999</v>
      </c>
    </row>
    <row r="997" spans="1:19" s="7" customFormat="1" ht="15" customHeight="1">
      <c r="A997" s="155">
        <v>991</v>
      </c>
      <c r="B997" s="127" t="s">
        <v>1057</v>
      </c>
      <c r="C997" s="127" t="s">
        <v>1317</v>
      </c>
      <c r="D997" s="127" t="s">
        <v>1317</v>
      </c>
      <c r="E997" s="127" t="s">
        <v>1317</v>
      </c>
      <c r="F997" s="127" t="s">
        <v>1317</v>
      </c>
      <c r="G997" s="127" t="s">
        <v>1317</v>
      </c>
      <c r="H997" s="127" t="s">
        <v>1317</v>
      </c>
      <c r="I997" s="127" t="s">
        <v>1317</v>
      </c>
      <c r="J997" s="127" t="s">
        <v>1317</v>
      </c>
      <c r="K997" s="127" t="s">
        <v>1317</v>
      </c>
      <c r="L997" s="127" t="s">
        <v>1317</v>
      </c>
      <c r="M997" s="127" t="s">
        <v>1317</v>
      </c>
      <c r="N997" s="127" t="s">
        <v>1317</v>
      </c>
      <c r="O997" s="127" t="s">
        <v>1317</v>
      </c>
      <c r="P997" s="127" t="s">
        <v>1317</v>
      </c>
      <c r="Q997" s="127" t="s">
        <v>1317</v>
      </c>
      <c r="R997" s="127">
        <v>1.7557210700000001</v>
      </c>
      <c r="S997" s="127">
        <v>1.7557210700000001</v>
      </c>
    </row>
    <row r="998" spans="1:19" s="7" customFormat="1" ht="15" customHeight="1">
      <c r="A998" s="156">
        <v>992</v>
      </c>
      <c r="B998" s="146" t="s">
        <v>1046</v>
      </c>
      <c r="C998" s="146" t="s">
        <v>1317</v>
      </c>
      <c r="D998" s="146" t="s">
        <v>1317</v>
      </c>
      <c r="E998" s="146" t="s">
        <v>1317</v>
      </c>
      <c r="F998" s="146" t="s">
        <v>1317</v>
      </c>
      <c r="G998" s="146" t="s">
        <v>1317</v>
      </c>
      <c r="H998" s="146" t="s">
        <v>1317</v>
      </c>
      <c r="I998" s="146" t="s">
        <v>1317</v>
      </c>
      <c r="J998" s="146" t="s">
        <v>1317</v>
      </c>
      <c r="K998" s="146">
        <v>1.6860603700000001</v>
      </c>
      <c r="L998" s="146" t="s">
        <v>1317</v>
      </c>
      <c r="M998" s="146" t="s">
        <v>1317</v>
      </c>
      <c r="N998" s="146" t="s">
        <v>1317</v>
      </c>
      <c r="O998" s="146" t="s">
        <v>1317</v>
      </c>
      <c r="P998" s="146" t="s">
        <v>1317</v>
      </c>
      <c r="Q998" s="146" t="s">
        <v>1317</v>
      </c>
      <c r="R998" s="146" t="s">
        <v>1317</v>
      </c>
      <c r="S998" s="146">
        <v>1.6860603700000001</v>
      </c>
    </row>
    <row r="999" spans="1:19" s="7" customFormat="1" ht="15" customHeight="1">
      <c r="A999" s="155">
        <v>993</v>
      </c>
      <c r="B999" s="127" t="s">
        <v>1216</v>
      </c>
      <c r="C999" s="127" t="s">
        <v>1317</v>
      </c>
      <c r="D999" s="127" t="s">
        <v>1317</v>
      </c>
      <c r="E999" s="127" t="s">
        <v>1317</v>
      </c>
      <c r="F999" s="127" t="s">
        <v>1317</v>
      </c>
      <c r="G999" s="127" t="s">
        <v>1317</v>
      </c>
      <c r="H999" s="127" t="s">
        <v>1317</v>
      </c>
      <c r="I999" s="127" t="s">
        <v>1317</v>
      </c>
      <c r="J999" s="127" t="s">
        <v>1317</v>
      </c>
      <c r="K999" s="127" t="s">
        <v>1317</v>
      </c>
      <c r="L999" s="127" t="s">
        <v>1317</v>
      </c>
      <c r="M999" s="127" t="s">
        <v>1317</v>
      </c>
      <c r="N999" s="127">
        <v>1.62997401</v>
      </c>
      <c r="O999" s="127" t="s">
        <v>1317</v>
      </c>
      <c r="P999" s="127" t="s">
        <v>1317</v>
      </c>
      <c r="Q999" s="127" t="s">
        <v>1317</v>
      </c>
      <c r="R999" s="127" t="s">
        <v>1317</v>
      </c>
      <c r="S999" s="127">
        <v>1.62997401</v>
      </c>
    </row>
    <row r="1000" spans="1:19" s="7" customFormat="1" ht="15" customHeight="1">
      <c r="A1000" s="156">
        <v>994</v>
      </c>
      <c r="B1000" s="146" t="s">
        <v>458</v>
      </c>
      <c r="C1000" s="146" t="s">
        <v>1317</v>
      </c>
      <c r="D1000" s="146" t="s">
        <v>1317</v>
      </c>
      <c r="E1000" s="146" t="s">
        <v>1317</v>
      </c>
      <c r="F1000" s="146" t="s">
        <v>1317</v>
      </c>
      <c r="G1000" s="146" t="s">
        <v>1317</v>
      </c>
      <c r="H1000" s="146" t="s">
        <v>1317</v>
      </c>
      <c r="I1000" s="146" t="s">
        <v>1317</v>
      </c>
      <c r="J1000" s="146" t="s">
        <v>1317</v>
      </c>
      <c r="K1000" s="146" t="s">
        <v>1317</v>
      </c>
      <c r="L1000" s="146" t="s">
        <v>1317</v>
      </c>
      <c r="M1000" s="146" t="s">
        <v>1317</v>
      </c>
      <c r="N1000" s="146">
        <v>1.5899145100000001</v>
      </c>
      <c r="O1000" s="146" t="s">
        <v>1317</v>
      </c>
      <c r="P1000" s="146" t="s">
        <v>1317</v>
      </c>
      <c r="Q1000" s="146" t="s">
        <v>1317</v>
      </c>
      <c r="R1000" s="146" t="s">
        <v>1317</v>
      </c>
      <c r="S1000" s="146">
        <v>1.5899145100000001</v>
      </c>
    </row>
    <row r="1001" spans="1:19" s="7" customFormat="1" ht="15" customHeight="1">
      <c r="A1001" s="155">
        <v>995</v>
      </c>
      <c r="B1001" s="127" t="s">
        <v>1251</v>
      </c>
      <c r="C1001" s="127" t="s">
        <v>1317</v>
      </c>
      <c r="D1001" s="127" t="s">
        <v>1317</v>
      </c>
      <c r="E1001" s="127" t="s">
        <v>1317</v>
      </c>
      <c r="F1001" s="127" t="s">
        <v>1317</v>
      </c>
      <c r="G1001" s="127" t="s">
        <v>1317</v>
      </c>
      <c r="H1001" s="127" t="s">
        <v>1317</v>
      </c>
      <c r="I1001" s="127" t="s">
        <v>1317</v>
      </c>
      <c r="J1001" s="127" t="s">
        <v>1317</v>
      </c>
      <c r="K1001" s="127" t="s">
        <v>1317</v>
      </c>
      <c r="L1001" s="127">
        <v>0.64641625588499996</v>
      </c>
      <c r="M1001" s="127">
        <v>0.92453481411399996</v>
      </c>
      <c r="N1001" s="127" t="s">
        <v>1317</v>
      </c>
      <c r="O1001" s="127" t="s">
        <v>1317</v>
      </c>
      <c r="P1001" s="127" t="s">
        <v>1317</v>
      </c>
      <c r="Q1001" s="127" t="s">
        <v>1317</v>
      </c>
      <c r="R1001" s="127" t="s">
        <v>1317</v>
      </c>
      <c r="S1001" s="127">
        <v>1.5709510699989999</v>
      </c>
    </row>
    <row r="1002" spans="1:19" s="7" customFormat="1" ht="15" customHeight="1">
      <c r="A1002" s="156">
        <v>996</v>
      </c>
      <c r="B1002" s="146" t="s">
        <v>293</v>
      </c>
      <c r="C1002" s="146" t="s">
        <v>1317</v>
      </c>
      <c r="D1002" s="146" t="s">
        <v>1317</v>
      </c>
      <c r="E1002" s="146" t="s">
        <v>1317</v>
      </c>
      <c r="F1002" s="146" t="s">
        <v>1317</v>
      </c>
      <c r="G1002" s="146" t="s">
        <v>1317</v>
      </c>
      <c r="H1002" s="146" t="s">
        <v>1317</v>
      </c>
      <c r="I1002" s="146" t="s">
        <v>1317</v>
      </c>
      <c r="J1002" s="146" t="s">
        <v>1317</v>
      </c>
      <c r="K1002" s="146" t="s">
        <v>1317</v>
      </c>
      <c r="L1002" s="146" t="s">
        <v>1317</v>
      </c>
      <c r="M1002" s="146" t="s">
        <v>1317</v>
      </c>
      <c r="N1002" s="146" t="s">
        <v>1317</v>
      </c>
      <c r="O1002" s="146" t="s">
        <v>1317</v>
      </c>
      <c r="P1002" s="146">
        <v>1.4871531899999999</v>
      </c>
      <c r="Q1002" s="146" t="s">
        <v>1317</v>
      </c>
      <c r="R1002" s="146" t="s">
        <v>1317</v>
      </c>
      <c r="S1002" s="146">
        <v>1.4871531899999999</v>
      </c>
    </row>
    <row r="1003" spans="1:19" s="7" customFormat="1" ht="15" customHeight="1">
      <c r="A1003" s="155">
        <v>997</v>
      </c>
      <c r="B1003" s="127" t="s">
        <v>1031</v>
      </c>
      <c r="C1003" s="127" t="s">
        <v>1317</v>
      </c>
      <c r="D1003" s="127" t="s">
        <v>1317</v>
      </c>
      <c r="E1003" s="127" t="s">
        <v>1317</v>
      </c>
      <c r="F1003" s="127" t="s">
        <v>1317</v>
      </c>
      <c r="G1003" s="127" t="s">
        <v>1317</v>
      </c>
      <c r="H1003" s="127" t="s">
        <v>1317</v>
      </c>
      <c r="I1003" s="127" t="s">
        <v>1317</v>
      </c>
      <c r="J1003" s="127" t="s">
        <v>1317</v>
      </c>
      <c r="K1003" s="127" t="s">
        <v>1317</v>
      </c>
      <c r="L1003" s="127" t="s">
        <v>1317</v>
      </c>
      <c r="M1003" s="127">
        <v>0.57140572430400005</v>
      </c>
      <c r="N1003" s="127">
        <v>0.75610674569500003</v>
      </c>
      <c r="O1003" s="127" t="s">
        <v>1317</v>
      </c>
      <c r="P1003" s="127" t="s">
        <v>1317</v>
      </c>
      <c r="Q1003" s="127" t="s">
        <v>1317</v>
      </c>
      <c r="R1003" s="127" t="s">
        <v>1317</v>
      </c>
      <c r="S1003" s="127">
        <v>1.3275124699990002</v>
      </c>
    </row>
    <row r="1004" spans="1:19" s="7" customFormat="1" ht="15" customHeight="1">
      <c r="A1004" s="156">
        <v>998</v>
      </c>
      <c r="B1004" s="146" t="s">
        <v>1406</v>
      </c>
      <c r="C1004" s="146" t="s">
        <v>1317</v>
      </c>
      <c r="D1004" s="146" t="s">
        <v>1317</v>
      </c>
      <c r="E1004" s="146" t="s">
        <v>1317</v>
      </c>
      <c r="F1004" s="146" t="s">
        <v>1317</v>
      </c>
      <c r="G1004" s="146" t="s">
        <v>1317</v>
      </c>
      <c r="H1004" s="146" t="s">
        <v>1317</v>
      </c>
      <c r="I1004" s="146" t="s">
        <v>1317</v>
      </c>
      <c r="J1004" s="146" t="s">
        <v>1317</v>
      </c>
      <c r="K1004" s="146" t="s">
        <v>1317</v>
      </c>
      <c r="L1004" s="146" t="s">
        <v>1317</v>
      </c>
      <c r="M1004" s="146">
        <v>1.2026308100000001</v>
      </c>
      <c r="N1004" s="146" t="s">
        <v>1317</v>
      </c>
      <c r="O1004" s="146" t="s">
        <v>1317</v>
      </c>
      <c r="P1004" s="146" t="s">
        <v>1317</v>
      </c>
      <c r="Q1004" s="146" t="s">
        <v>1317</v>
      </c>
      <c r="R1004" s="146" t="s">
        <v>1317</v>
      </c>
      <c r="S1004" s="146">
        <v>1.2026308100000001</v>
      </c>
    </row>
    <row r="1005" spans="1:19" s="7" customFormat="1" ht="15" customHeight="1">
      <c r="A1005" s="155">
        <v>999</v>
      </c>
      <c r="B1005" s="127" t="s">
        <v>1058</v>
      </c>
      <c r="C1005" s="127" t="s">
        <v>1317</v>
      </c>
      <c r="D1005" s="127" t="s">
        <v>1317</v>
      </c>
      <c r="E1005" s="127" t="s">
        <v>1317</v>
      </c>
      <c r="F1005" s="127" t="s">
        <v>1317</v>
      </c>
      <c r="G1005" s="127" t="s">
        <v>1317</v>
      </c>
      <c r="H1005" s="127" t="s">
        <v>1317</v>
      </c>
      <c r="I1005" s="127" t="s">
        <v>1317</v>
      </c>
      <c r="J1005" s="127" t="s">
        <v>1317</v>
      </c>
      <c r="K1005" s="127" t="s">
        <v>1317</v>
      </c>
      <c r="L1005" s="127" t="s">
        <v>1317</v>
      </c>
      <c r="M1005" s="127" t="s">
        <v>1317</v>
      </c>
      <c r="N1005" s="127" t="s">
        <v>1317</v>
      </c>
      <c r="O1005" s="127" t="s">
        <v>1317</v>
      </c>
      <c r="P1005" s="127" t="s">
        <v>1317</v>
      </c>
      <c r="Q1005" s="127" t="s">
        <v>1317</v>
      </c>
      <c r="R1005" s="127">
        <v>1.1554461100000002</v>
      </c>
      <c r="S1005" s="127">
        <v>1.1554461100000002</v>
      </c>
    </row>
    <row r="1006" spans="1:19" s="7" customFormat="1" ht="15" customHeight="1">
      <c r="A1006" s="156">
        <v>1000</v>
      </c>
      <c r="B1006" s="146" t="s">
        <v>1157</v>
      </c>
      <c r="C1006" s="146" t="s">
        <v>1317</v>
      </c>
      <c r="D1006" s="146" t="s">
        <v>1317</v>
      </c>
      <c r="E1006" s="146" t="s">
        <v>1317</v>
      </c>
      <c r="F1006" s="146" t="s">
        <v>1317</v>
      </c>
      <c r="G1006" s="146" t="s">
        <v>1317</v>
      </c>
      <c r="H1006" s="146" t="s">
        <v>1317</v>
      </c>
      <c r="I1006" s="146" t="s">
        <v>1317</v>
      </c>
      <c r="J1006" s="146" t="s">
        <v>1317</v>
      </c>
      <c r="K1006" s="146">
        <v>1.1305273999999998</v>
      </c>
      <c r="L1006" s="146" t="s">
        <v>1317</v>
      </c>
      <c r="M1006" s="146" t="s">
        <v>1317</v>
      </c>
      <c r="N1006" s="146" t="s">
        <v>1317</v>
      </c>
      <c r="O1006" s="146" t="s">
        <v>1317</v>
      </c>
      <c r="P1006" s="146" t="s">
        <v>1317</v>
      </c>
      <c r="Q1006" s="146" t="s">
        <v>1317</v>
      </c>
      <c r="R1006" s="146" t="s">
        <v>1317</v>
      </c>
      <c r="S1006" s="146">
        <v>1.1305273999999998</v>
      </c>
    </row>
    <row r="1007" spans="1:19" s="7" customFormat="1" ht="15" customHeight="1">
      <c r="A1007" s="155">
        <v>1001</v>
      </c>
      <c r="B1007" s="127" t="s">
        <v>1409</v>
      </c>
      <c r="C1007" s="127" t="s">
        <v>1317</v>
      </c>
      <c r="D1007" s="127" t="s">
        <v>1317</v>
      </c>
      <c r="E1007" s="127" t="s">
        <v>1317</v>
      </c>
      <c r="F1007" s="127" t="s">
        <v>1317</v>
      </c>
      <c r="G1007" s="127" t="s">
        <v>1317</v>
      </c>
      <c r="H1007" s="127" t="s">
        <v>1317</v>
      </c>
      <c r="I1007" s="127" t="s">
        <v>1317</v>
      </c>
      <c r="J1007" s="127" t="s">
        <v>1317</v>
      </c>
      <c r="K1007" s="127" t="s">
        <v>1317</v>
      </c>
      <c r="L1007" s="127" t="s">
        <v>1317</v>
      </c>
      <c r="M1007" s="127" t="s">
        <v>1317</v>
      </c>
      <c r="N1007" s="127">
        <v>1.10569724</v>
      </c>
      <c r="O1007" s="127" t="s">
        <v>1317</v>
      </c>
      <c r="P1007" s="127" t="s">
        <v>1317</v>
      </c>
      <c r="Q1007" s="127" t="s">
        <v>1317</v>
      </c>
      <c r="R1007" s="127" t="s">
        <v>1317</v>
      </c>
      <c r="S1007" s="127">
        <v>1.10569724</v>
      </c>
    </row>
    <row r="1008" spans="1:19" s="7" customFormat="1" ht="15" customHeight="1">
      <c r="A1008" s="156">
        <v>1002</v>
      </c>
      <c r="B1008" s="146" t="s">
        <v>1146</v>
      </c>
      <c r="C1008" s="146" t="s">
        <v>1317</v>
      </c>
      <c r="D1008" s="146" t="s">
        <v>1317</v>
      </c>
      <c r="E1008" s="146" t="s">
        <v>1317</v>
      </c>
      <c r="F1008" s="146" t="s">
        <v>1317</v>
      </c>
      <c r="G1008" s="146" t="s">
        <v>1317</v>
      </c>
      <c r="H1008" s="146" t="s">
        <v>1317</v>
      </c>
      <c r="I1008" s="146" t="s">
        <v>1317</v>
      </c>
      <c r="J1008" s="146" t="s">
        <v>1317</v>
      </c>
      <c r="K1008" s="146" t="s">
        <v>1317</v>
      </c>
      <c r="L1008" s="146">
        <v>0.99583149530399995</v>
      </c>
      <c r="M1008" s="146">
        <v>5.8506076820000003E-2</v>
      </c>
      <c r="N1008" s="146">
        <v>2.3079667873999999E-2</v>
      </c>
      <c r="O1008" s="146" t="s">
        <v>1317</v>
      </c>
      <c r="P1008" s="146" t="s">
        <v>1317</v>
      </c>
      <c r="Q1008" s="146" t="s">
        <v>1317</v>
      </c>
      <c r="R1008" s="146" t="s">
        <v>1317</v>
      </c>
      <c r="S1008" s="146">
        <v>1.077417239998</v>
      </c>
    </row>
    <row r="1009" spans="1:19" s="7" customFormat="1" ht="15" customHeight="1">
      <c r="A1009" s="155">
        <v>1003</v>
      </c>
      <c r="B1009" s="127" t="s">
        <v>1125</v>
      </c>
      <c r="C1009" s="127" t="s">
        <v>1317</v>
      </c>
      <c r="D1009" s="127" t="s">
        <v>1317</v>
      </c>
      <c r="E1009" s="127" t="s">
        <v>1317</v>
      </c>
      <c r="F1009" s="127" t="s">
        <v>1317</v>
      </c>
      <c r="G1009" s="127" t="s">
        <v>1317</v>
      </c>
      <c r="H1009" s="127" t="s">
        <v>1317</v>
      </c>
      <c r="I1009" s="127" t="s">
        <v>1317</v>
      </c>
      <c r="J1009" s="127" t="s">
        <v>1317</v>
      </c>
      <c r="K1009" s="127" t="s">
        <v>1317</v>
      </c>
      <c r="L1009" s="127">
        <v>1.0121881800000001</v>
      </c>
      <c r="M1009" s="127" t="s">
        <v>1317</v>
      </c>
      <c r="N1009" s="127" t="s">
        <v>1317</v>
      </c>
      <c r="O1009" s="127" t="s">
        <v>1317</v>
      </c>
      <c r="P1009" s="127" t="s">
        <v>1317</v>
      </c>
      <c r="Q1009" s="127" t="s">
        <v>1317</v>
      </c>
      <c r="R1009" s="127" t="s">
        <v>1317</v>
      </c>
      <c r="S1009" s="127">
        <v>1.0121881800000001</v>
      </c>
    </row>
    <row r="1010" spans="1:19" s="7" customFormat="1" ht="15" customHeight="1">
      <c r="A1010" s="156">
        <v>1004</v>
      </c>
      <c r="B1010" s="146" t="s">
        <v>868</v>
      </c>
      <c r="C1010" s="146" t="s">
        <v>1317</v>
      </c>
      <c r="D1010" s="146" t="s">
        <v>1317</v>
      </c>
      <c r="E1010" s="146" t="s">
        <v>1317</v>
      </c>
      <c r="F1010" s="146" t="s">
        <v>1317</v>
      </c>
      <c r="G1010" s="146" t="s">
        <v>1317</v>
      </c>
      <c r="H1010" s="146" t="s">
        <v>1317</v>
      </c>
      <c r="I1010" s="146" t="s">
        <v>1317</v>
      </c>
      <c r="J1010" s="146" t="s">
        <v>1317</v>
      </c>
      <c r="K1010" s="146" t="s">
        <v>1317</v>
      </c>
      <c r="L1010" s="146" t="s">
        <v>1317</v>
      </c>
      <c r="M1010" s="146" t="s">
        <v>1317</v>
      </c>
      <c r="N1010" s="146" t="s">
        <v>1317</v>
      </c>
      <c r="O1010" s="146" t="s">
        <v>1317</v>
      </c>
      <c r="P1010" s="146" t="s">
        <v>1317</v>
      </c>
      <c r="Q1010" s="146" t="s">
        <v>1317</v>
      </c>
      <c r="R1010" s="146">
        <v>0.95468028000000005</v>
      </c>
      <c r="S1010" s="146">
        <v>0.95468028000000005</v>
      </c>
    </row>
    <row r="1011" spans="1:19" s="7" customFormat="1" ht="15" customHeight="1">
      <c r="A1011" s="155">
        <v>1005</v>
      </c>
      <c r="B1011" s="127" t="s">
        <v>1385</v>
      </c>
      <c r="C1011" s="127" t="s">
        <v>1317</v>
      </c>
      <c r="D1011" s="127" t="s">
        <v>1317</v>
      </c>
      <c r="E1011" s="127" t="s">
        <v>1317</v>
      </c>
      <c r="F1011" s="127" t="s">
        <v>1317</v>
      </c>
      <c r="G1011" s="127" t="s">
        <v>1317</v>
      </c>
      <c r="H1011" s="127" t="s">
        <v>1317</v>
      </c>
      <c r="I1011" s="127" t="s">
        <v>1317</v>
      </c>
      <c r="J1011" s="127" t="s">
        <v>1317</v>
      </c>
      <c r="K1011" s="127" t="s">
        <v>1317</v>
      </c>
      <c r="L1011" s="127" t="s">
        <v>1317</v>
      </c>
      <c r="M1011" s="127" t="s">
        <v>1317</v>
      </c>
      <c r="N1011" s="127" t="s">
        <v>1317</v>
      </c>
      <c r="O1011" s="127" t="s">
        <v>1317</v>
      </c>
      <c r="P1011" s="127" t="s">
        <v>1317</v>
      </c>
      <c r="Q1011" s="127" t="s">
        <v>1317</v>
      </c>
      <c r="R1011" s="127">
        <v>0.93574741000000006</v>
      </c>
      <c r="S1011" s="127">
        <v>0.93574741000000006</v>
      </c>
    </row>
    <row r="1012" spans="1:19" s="7" customFormat="1" ht="15" customHeight="1">
      <c r="A1012" s="156">
        <v>1006</v>
      </c>
      <c r="B1012" s="146" t="s">
        <v>1401</v>
      </c>
      <c r="C1012" s="146" t="s">
        <v>1317</v>
      </c>
      <c r="D1012" s="146" t="s">
        <v>1317</v>
      </c>
      <c r="E1012" s="146" t="s">
        <v>1317</v>
      </c>
      <c r="F1012" s="146" t="s">
        <v>1317</v>
      </c>
      <c r="G1012" s="146" t="s">
        <v>1317</v>
      </c>
      <c r="H1012" s="146" t="s">
        <v>1317</v>
      </c>
      <c r="I1012" s="146" t="s">
        <v>1317</v>
      </c>
      <c r="J1012" s="146" t="s">
        <v>1317</v>
      </c>
      <c r="K1012" s="146" t="s">
        <v>1317</v>
      </c>
      <c r="L1012" s="146" t="s">
        <v>1317</v>
      </c>
      <c r="M1012" s="146" t="s">
        <v>1317</v>
      </c>
      <c r="N1012" s="146">
        <v>0.75593856999999998</v>
      </c>
      <c r="O1012" s="146" t="s">
        <v>1317</v>
      </c>
      <c r="P1012" s="146" t="s">
        <v>1317</v>
      </c>
      <c r="Q1012" s="146" t="s">
        <v>1317</v>
      </c>
      <c r="R1012" s="146" t="s">
        <v>1317</v>
      </c>
      <c r="S1012" s="146">
        <v>0.75593856999999998</v>
      </c>
    </row>
    <row r="1013" spans="1:19" s="7" customFormat="1" ht="15" customHeight="1">
      <c r="A1013" s="155">
        <v>1007</v>
      </c>
      <c r="B1013" s="127" t="s">
        <v>1275</v>
      </c>
      <c r="C1013" s="127" t="s">
        <v>1317</v>
      </c>
      <c r="D1013" s="127" t="s">
        <v>1317</v>
      </c>
      <c r="E1013" s="127" t="s">
        <v>1317</v>
      </c>
      <c r="F1013" s="127" t="s">
        <v>1317</v>
      </c>
      <c r="G1013" s="127" t="s">
        <v>1317</v>
      </c>
      <c r="H1013" s="127" t="s">
        <v>1317</v>
      </c>
      <c r="I1013" s="127" t="s">
        <v>1317</v>
      </c>
      <c r="J1013" s="127" t="s">
        <v>1317</v>
      </c>
      <c r="K1013" s="127" t="s">
        <v>1317</v>
      </c>
      <c r="L1013" s="127">
        <v>8.408713000000001E-2</v>
      </c>
      <c r="M1013" s="127" t="s">
        <v>1317</v>
      </c>
      <c r="N1013" s="127" t="s">
        <v>1317</v>
      </c>
      <c r="O1013" s="127" t="s">
        <v>1317</v>
      </c>
      <c r="P1013" s="127" t="s">
        <v>1317</v>
      </c>
      <c r="Q1013" s="127" t="s">
        <v>1317</v>
      </c>
      <c r="R1013" s="127" t="s">
        <v>1317</v>
      </c>
      <c r="S1013" s="127">
        <v>8.408713000000001E-2</v>
      </c>
    </row>
    <row r="1014" spans="1:19" s="7" customFormat="1" ht="15" customHeight="1">
      <c r="A1014" s="156">
        <v>1008</v>
      </c>
      <c r="B1014" s="146" t="s">
        <v>912</v>
      </c>
      <c r="C1014" s="146" t="s">
        <v>1317</v>
      </c>
      <c r="D1014" s="146" t="s">
        <v>1317</v>
      </c>
      <c r="E1014" s="146" t="s">
        <v>1317</v>
      </c>
      <c r="F1014" s="146" t="s">
        <v>1317</v>
      </c>
      <c r="G1014" s="146" t="s">
        <v>1317</v>
      </c>
      <c r="H1014" s="146" t="s">
        <v>1317</v>
      </c>
      <c r="I1014" s="146" t="s">
        <v>1317</v>
      </c>
      <c r="J1014" s="146" t="s">
        <v>1317</v>
      </c>
      <c r="K1014" s="146" t="s">
        <v>1317</v>
      </c>
      <c r="L1014" s="146" t="s">
        <v>1317</v>
      </c>
      <c r="M1014" s="146" t="s">
        <v>1317</v>
      </c>
      <c r="N1014" s="146" t="s">
        <v>1317</v>
      </c>
      <c r="O1014" s="146" t="s">
        <v>1317</v>
      </c>
      <c r="P1014" s="146">
        <v>7.8069490000000005E-2</v>
      </c>
      <c r="Q1014" s="146" t="s">
        <v>1317</v>
      </c>
      <c r="R1014" s="146" t="s">
        <v>1317</v>
      </c>
      <c r="S1014" s="146">
        <v>7.8069490000000005E-2</v>
      </c>
    </row>
    <row r="1015" spans="1:19" ht="16.5" customHeight="1">
      <c r="A1015" s="32"/>
      <c r="B1015" s="33" t="s">
        <v>1257</v>
      </c>
      <c r="C1015" s="129">
        <v>250116.20254555269</v>
      </c>
      <c r="D1015" s="129">
        <v>401284.67388244672</v>
      </c>
      <c r="E1015" s="129">
        <v>219201.73458812325</v>
      </c>
      <c r="F1015" s="129">
        <v>1352210.7643564837</v>
      </c>
      <c r="G1015" s="129">
        <v>187583.66429523792</v>
      </c>
      <c r="H1015" s="129">
        <v>21031.65727181593</v>
      </c>
      <c r="I1015" s="129">
        <v>961300.53226688318</v>
      </c>
      <c r="J1015" s="129">
        <v>223973.6745639811</v>
      </c>
      <c r="K1015" s="129">
        <v>1074644.8660375725</v>
      </c>
      <c r="L1015" s="129">
        <v>626001.75005150412</v>
      </c>
      <c r="M1015" s="129">
        <v>319838.62831819989</v>
      </c>
      <c r="N1015" s="129">
        <v>537711.29286888568</v>
      </c>
      <c r="O1015" s="129">
        <v>701940.23455169017</v>
      </c>
      <c r="P1015" s="129">
        <v>713632.76491778134</v>
      </c>
      <c r="Q1015" s="129">
        <v>1045794.3059961963</v>
      </c>
      <c r="R1015" s="129">
        <v>363763.47839907394</v>
      </c>
      <c r="S1015" s="129">
        <v>9000030.2249114383</v>
      </c>
    </row>
    <row r="1016" spans="1:19" customFormat="1" ht="15" customHeight="1"/>
    <row r="1017" spans="1:19" ht="25.25" customHeight="1">
      <c r="A1017" s="51" t="s">
        <v>1284</v>
      </c>
      <c r="B1017" s="13"/>
      <c r="Q1017" s="14"/>
      <c r="R1017" s="14"/>
    </row>
    <row r="1018" spans="1:19" ht="17.75" customHeight="1">
      <c r="A1018" s="50" t="s">
        <v>1258</v>
      </c>
      <c r="B1018" s="13"/>
      <c r="Q1018" s="14"/>
      <c r="R1018" s="14"/>
    </row>
    <row r="1019" spans="1:19" ht="35" customHeight="1">
      <c r="A1019" s="39" t="s">
        <v>1256</v>
      </c>
      <c r="B1019" s="40" t="s">
        <v>1239</v>
      </c>
      <c r="C1019" s="41" t="s">
        <v>1277</v>
      </c>
      <c r="D1019" s="41" t="s">
        <v>1278</v>
      </c>
      <c r="E1019" s="41" t="s">
        <v>1271</v>
      </c>
      <c r="F1019" s="41" t="s">
        <v>1266</v>
      </c>
      <c r="G1019" s="41" t="s">
        <v>1272</v>
      </c>
      <c r="H1019" s="41" t="s">
        <v>1263</v>
      </c>
      <c r="I1019" s="41" t="s">
        <v>1265</v>
      </c>
      <c r="J1019" s="41" t="s">
        <v>1279</v>
      </c>
      <c r="K1019" s="41" t="s">
        <v>1270</v>
      </c>
      <c r="L1019" s="41" t="s">
        <v>1274</v>
      </c>
      <c r="M1019" s="41" t="s">
        <v>1280</v>
      </c>
      <c r="N1019" s="41" t="s">
        <v>1264</v>
      </c>
      <c r="O1019" s="41" t="s">
        <v>1269</v>
      </c>
      <c r="P1019" s="41" t="s">
        <v>1281</v>
      </c>
      <c r="Q1019" s="120" t="s">
        <v>1282</v>
      </c>
      <c r="R1019" s="49" t="s">
        <v>1283</v>
      </c>
      <c r="S1019" s="42" t="s">
        <v>1238</v>
      </c>
    </row>
    <row r="1020" spans="1:19" ht="15" customHeight="1">
      <c r="A1020" s="25">
        <v>1</v>
      </c>
      <c r="B1020" s="56" t="s">
        <v>254</v>
      </c>
      <c r="C1020" s="56">
        <v>87243.407000179999</v>
      </c>
      <c r="D1020" s="56" t="s">
        <v>1317</v>
      </c>
      <c r="E1020" s="56" t="s">
        <v>1317</v>
      </c>
      <c r="F1020" s="56" t="s">
        <v>1317</v>
      </c>
      <c r="G1020" s="56" t="s">
        <v>1317</v>
      </c>
      <c r="H1020" s="56" t="s">
        <v>1317</v>
      </c>
      <c r="I1020" s="56" t="s">
        <v>1317</v>
      </c>
      <c r="J1020" s="56" t="s">
        <v>1317</v>
      </c>
      <c r="K1020" s="56" t="s">
        <v>1317</v>
      </c>
      <c r="L1020" s="56" t="s">
        <v>1317</v>
      </c>
      <c r="M1020" s="56" t="s">
        <v>1317</v>
      </c>
      <c r="N1020" s="56" t="s">
        <v>1317</v>
      </c>
      <c r="O1020" s="56" t="s">
        <v>1317</v>
      </c>
      <c r="P1020" s="56" t="s">
        <v>1317</v>
      </c>
      <c r="Q1020" s="56" t="s">
        <v>1317</v>
      </c>
      <c r="R1020" s="56" t="s">
        <v>1317</v>
      </c>
      <c r="S1020" s="56">
        <v>87243.407000179999</v>
      </c>
    </row>
    <row r="1021" spans="1:19" ht="15" customHeight="1">
      <c r="A1021" s="26">
        <v>2</v>
      </c>
      <c r="B1021" s="110" t="s">
        <v>256</v>
      </c>
      <c r="C1021" s="54">
        <v>58048.112709434849</v>
      </c>
      <c r="D1021" s="54">
        <v>1911.237201275153</v>
      </c>
      <c r="E1021" s="54" t="s">
        <v>1317</v>
      </c>
      <c r="F1021" s="54" t="s">
        <v>1317</v>
      </c>
      <c r="G1021" s="54" t="s">
        <v>1317</v>
      </c>
      <c r="H1021" s="54" t="s">
        <v>1317</v>
      </c>
      <c r="I1021" s="54" t="s">
        <v>1317</v>
      </c>
      <c r="J1021" s="54" t="s">
        <v>1317</v>
      </c>
      <c r="K1021" s="54" t="s">
        <v>1317</v>
      </c>
      <c r="L1021" s="54" t="s">
        <v>1317</v>
      </c>
      <c r="M1021" s="54" t="s">
        <v>1317</v>
      </c>
      <c r="N1021" s="54" t="s">
        <v>1317</v>
      </c>
      <c r="O1021" s="54" t="s">
        <v>1317</v>
      </c>
      <c r="P1021" s="54" t="s">
        <v>1317</v>
      </c>
      <c r="Q1021" s="54" t="s">
        <v>1317</v>
      </c>
      <c r="R1021" s="54" t="s">
        <v>1317</v>
      </c>
      <c r="S1021" s="54">
        <v>59959.34991071</v>
      </c>
    </row>
    <row r="1022" spans="1:19" s="9" customFormat="1" ht="15" customHeight="1">
      <c r="A1022" s="61">
        <v>3</v>
      </c>
      <c r="B1022" s="56" t="s">
        <v>495</v>
      </c>
      <c r="C1022" s="56">
        <v>42108.128960980001</v>
      </c>
      <c r="D1022" s="56" t="s">
        <v>1317</v>
      </c>
      <c r="E1022" s="56" t="s">
        <v>1317</v>
      </c>
      <c r="F1022" s="56" t="s">
        <v>1317</v>
      </c>
      <c r="G1022" s="56" t="s">
        <v>1317</v>
      </c>
      <c r="H1022" s="56" t="s">
        <v>1317</v>
      </c>
      <c r="I1022" s="56" t="s">
        <v>1317</v>
      </c>
      <c r="J1022" s="56" t="s">
        <v>1317</v>
      </c>
      <c r="K1022" s="56" t="s">
        <v>1317</v>
      </c>
      <c r="L1022" s="56" t="s">
        <v>1317</v>
      </c>
      <c r="M1022" s="56" t="s">
        <v>1317</v>
      </c>
      <c r="N1022" s="56" t="s">
        <v>1317</v>
      </c>
      <c r="O1022" s="56" t="s">
        <v>1317</v>
      </c>
      <c r="P1022" s="56" t="s">
        <v>1317</v>
      </c>
      <c r="Q1022" s="56" t="s">
        <v>1317</v>
      </c>
      <c r="R1022" s="56" t="s">
        <v>1317</v>
      </c>
      <c r="S1022" s="56">
        <v>42108.128960980001</v>
      </c>
    </row>
    <row r="1023" spans="1:19" ht="15" customHeight="1">
      <c r="A1023" s="26">
        <v>4</v>
      </c>
      <c r="B1023" s="110" t="s">
        <v>540</v>
      </c>
      <c r="C1023" s="54">
        <v>22212.738767040002</v>
      </c>
      <c r="D1023" s="54" t="s">
        <v>1317</v>
      </c>
      <c r="E1023" s="54" t="s">
        <v>1317</v>
      </c>
      <c r="F1023" s="54" t="s">
        <v>1317</v>
      </c>
      <c r="G1023" s="54" t="s">
        <v>1317</v>
      </c>
      <c r="H1023" s="54" t="s">
        <v>1317</v>
      </c>
      <c r="I1023" s="54" t="s">
        <v>1317</v>
      </c>
      <c r="J1023" s="54" t="s">
        <v>1317</v>
      </c>
      <c r="K1023" s="54" t="s">
        <v>1317</v>
      </c>
      <c r="L1023" s="54" t="s">
        <v>1317</v>
      </c>
      <c r="M1023" s="54" t="s">
        <v>1317</v>
      </c>
      <c r="N1023" s="54" t="s">
        <v>1317</v>
      </c>
      <c r="O1023" s="54" t="s">
        <v>1317</v>
      </c>
      <c r="P1023" s="54" t="s">
        <v>1317</v>
      </c>
      <c r="Q1023" s="54" t="s">
        <v>1317</v>
      </c>
      <c r="R1023" s="54" t="s">
        <v>1317</v>
      </c>
      <c r="S1023" s="54">
        <v>22212.738767040002</v>
      </c>
    </row>
    <row r="1024" spans="1:19" s="9" customFormat="1" ht="15" customHeight="1">
      <c r="A1024" s="61">
        <v>5</v>
      </c>
      <c r="B1024" s="56" t="s">
        <v>234</v>
      </c>
      <c r="C1024" s="56">
        <v>12705.080251616449</v>
      </c>
      <c r="D1024" s="56" t="s">
        <v>1317</v>
      </c>
      <c r="E1024" s="56" t="s">
        <v>1317</v>
      </c>
      <c r="F1024" s="56" t="s">
        <v>1317</v>
      </c>
      <c r="G1024" s="56" t="s">
        <v>1317</v>
      </c>
      <c r="H1024" s="56" t="s">
        <v>1317</v>
      </c>
      <c r="I1024" s="56" t="s">
        <v>1317</v>
      </c>
      <c r="J1024" s="56" t="s">
        <v>1317</v>
      </c>
      <c r="K1024" s="56" t="s">
        <v>1317</v>
      </c>
      <c r="L1024" s="56" t="s">
        <v>1317</v>
      </c>
      <c r="M1024" s="56" t="s">
        <v>1317</v>
      </c>
      <c r="N1024" s="56" t="s">
        <v>1317</v>
      </c>
      <c r="O1024" s="56" t="s">
        <v>1317</v>
      </c>
      <c r="P1024" s="56" t="s">
        <v>1317</v>
      </c>
      <c r="Q1024" s="56" t="s">
        <v>1317</v>
      </c>
      <c r="R1024" s="56" t="s">
        <v>1317</v>
      </c>
      <c r="S1024" s="56">
        <v>12705.080251616449</v>
      </c>
    </row>
    <row r="1025" spans="1:19" ht="15" customHeight="1">
      <c r="A1025" s="26">
        <v>6</v>
      </c>
      <c r="B1025" s="110" t="s">
        <v>494</v>
      </c>
      <c r="C1025" s="54" t="s">
        <v>1317</v>
      </c>
      <c r="D1025" s="54" t="s">
        <v>1317</v>
      </c>
      <c r="E1025" s="54" t="s">
        <v>1317</v>
      </c>
      <c r="F1025" s="54" t="s">
        <v>1317</v>
      </c>
      <c r="G1025" s="54" t="s">
        <v>1317</v>
      </c>
      <c r="H1025" s="54" t="s">
        <v>1317</v>
      </c>
      <c r="I1025" s="54">
        <v>126.61941581423601</v>
      </c>
      <c r="J1025" s="54">
        <v>6.2579522089160005</v>
      </c>
      <c r="K1025" s="54">
        <v>11182.476749649928</v>
      </c>
      <c r="L1025" s="54">
        <v>1.2618878980900001</v>
      </c>
      <c r="M1025" s="54">
        <v>76.604725286036</v>
      </c>
      <c r="N1025" s="54">
        <v>360.04839594983099</v>
      </c>
      <c r="O1025" s="54" t="s">
        <v>1317</v>
      </c>
      <c r="P1025" s="54">
        <v>23.60055569807</v>
      </c>
      <c r="Q1025" s="54">
        <v>26.759701734207997</v>
      </c>
      <c r="R1025" s="54">
        <v>12.809280710000001</v>
      </c>
      <c r="S1025" s="54">
        <v>11816.438664949315</v>
      </c>
    </row>
    <row r="1026" spans="1:19" s="9" customFormat="1" ht="15" customHeight="1">
      <c r="A1026" s="61">
        <v>7</v>
      </c>
      <c r="B1026" s="56" t="s">
        <v>124</v>
      </c>
      <c r="C1026" s="56" t="s">
        <v>1317</v>
      </c>
      <c r="D1026" s="56" t="s">
        <v>1317</v>
      </c>
      <c r="E1026" s="56" t="s">
        <v>1317</v>
      </c>
      <c r="F1026" s="56">
        <v>10572.499629870001</v>
      </c>
      <c r="G1026" s="56" t="s">
        <v>1317</v>
      </c>
      <c r="H1026" s="56" t="s">
        <v>1317</v>
      </c>
      <c r="I1026" s="56" t="s">
        <v>1317</v>
      </c>
      <c r="J1026" s="56" t="s">
        <v>1317</v>
      </c>
      <c r="K1026" s="56" t="s">
        <v>1317</v>
      </c>
      <c r="L1026" s="56" t="s">
        <v>1317</v>
      </c>
      <c r="M1026" s="56" t="s">
        <v>1317</v>
      </c>
      <c r="N1026" s="56" t="s">
        <v>1317</v>
      </c>
      <c r="O1026" s="56" t="s">
        <v>1317</v>
      </c>
      <c r="P1026" s="56" t="s">
        <v>1317</v>
      </c>
      <c r="Q1026" s="56" t="s">
        <v>1317</v>
      </c>
      <c r="R1026" s="56" t="s">
        <v>1317</v>
      </c>
      <c r="S1026" s="56">
        <v>10572.499629870001</v>
      </c>
    </row>
    <row r="1027" spans="1:19" ht="15" customHeight="1">
      <c r="A1027" s="26">
        <v>8</v>
      </c>
      <c r="B1027" s="110" t="s">
        <v>656</v>
      </c>
      <c r="C1027" s="54" t="s">
        <v>1317</v>
      </c>
      <c r="D1027" s="54">
        <v>9062.47817794</v>
      </c>
      <c r="E1027" s="54" t="s">
        <v>1317</v>
      </c>
      <c r="F1027" s="54" t="s">
        <v>1317</v>
      </c>
      <c r="G1027" s="54" t="s">
        <v>1317</v>
      </c>
      <c r="H1027" s="54" t="s">
        <v>1317</v>
      </c>
      <c r="I1027" s="54" t="s">
        <v>1317</v>
      </c>
      <c r="J1027" s="54" t="s">
        <v>1317</v>
      </c>
      <c r="K1027" s="54" t="s">
        <v>1317</v>
      </c>
      <c r="L1027" s="54" t="s">
        <v>1317</v>
      </c>
      <c r="M1027" s="54" t="s">
        <v>1317</v>
      </c>
      <c r="N1027" s="54" t="s">
        <v>1317</v>
      </c>
      <c r="O1027" s="54" t="s">
        <v>1317</v>
      </c>
      <c r="P1027" s="54" t="s">
        <v>1317</v>
      </c>
      <c r="Q1027" s="54" t="s">
        <v>1317</v>
      </c>
      <c r="R1027" s="54" t="s">
        <v>1317</v>
      </c>
      <c r="S1027" s="54">
        <v>9062.47817794</v>
      </c>
    </row>
    <row r="1028" spans="1:19" s="9" customFormat="1" ht="15" customHeight="1">
      <c r="A1028" s="61">
        <v>9</v>
      </c>
      <c r="B1028" s="56" t="s">
        <v>619</v>
      </c>
      <c r="C1028" s="56" t="s">
        <v>1317</v>
      </c>
      <c r="D1028" s="56">
        <v>7028.7765150100004</v>
      </c>
      <c r="E1028" s="56" t="s">
        <v>1317</v>
      </c>
      <c r="F1028" s="56" t="s">
        <v>1317</v>
      </c>
      <c r="G1028" s="56" t="s">
        <v>1317</v>
      </c>
      <c r="H1028" s="56" t="s">
        <v>1317</v>
      </c>
      <c r="I1028" s="56" t="s">
        <v>1317</v>
      </c>
      <c r="J1028" s="56" t="s">
        <v>1317</v>
      </c>
      <c r="K1028" s="56" t="s">
        <v>1317</v>
      </c>
      <c r="L1028" s="56" t="s">
        <v>1317</v>
      </c>
      <c r="M1028" s="56" t="s">
        <v>1317</v>
      </c>
      <c r="N1028" s="56" t="s">
        <v>1317</v>
      </c>
      <c r="O1028" s="56" t="s">
        <v>1317</v>
      </c>
      <c r="P1028" s="56" t="s">
        <v>1317</v>
      </c>
      <c r="Q1028" s="56" t="s">
        <v>1317</v>
      </c>
      <c r="R1028" s="56" t="s">
        <v>1317</v>
      </c>
      <c r="S1028" s="56">
        <v>7028.7765150100004</v>
      </c>
    </row>
    <row r="1029" spans="1:19" ht="15" customHeight="1">
      <c r="A1029" s="26">
        <v>10</v>
      </c>
      <c r="B1029" s="110" t="s">
        <v>568</v>
      </c>
      <c r="C1029" s="54">
        <v>6428.5819556400002</v>
      </c>
      <c r="D1029" s="54">
        <v>26.117721170000003</v>
      </c>
      <c r="E1029" s="54" t="s">
        <v>1317</v>
      </c>
      <c r="F1029" s="54" t="s">
        <v>1317</v>
      </c>
      <c r="G1029" s="54" t="s">
        <v>1317</v>
      </c>
      <c r="H1029" s="54" t="s">
        <v>1317</v>
      </c>
      <c r="I1029" s="54" t="s">
        <v>1317</v>
      </c>
      <c r="J1029" s="54" t="s">
        <v>1317</v>
      </c>
      <c r="K1029" s="54" t="s">
        <v>1317</v>
      </c>
      <c r="L1029" s="54" t="s">
        <v>1317</v>
      </c>
      <c r="M1029" s="54" t="s">
        <v>1317</v>
      </c>
      <c r="N1029" s="54" t="s">
        <v>1317</v>
      </c>
      <c r="O1029" s="54" t="s">
        <v>1317</v>
      </c>
      <c r="P1029" s="54" t="s">
        <v>1317</v>
      </c>
      <c r="Q1029" s="54" t="s">
        <v>1317</v>
      </c>
      <c r="R1029" s="54" t="s">
        <v>1317</v>
      </c>
      <c r="S1029" s="54">
        <v>6454.6996768099998</v>
      </c>
    </row>
    <row r="1030" spans="1:19" s="9" customFormat="1" ht="15" customHeight="1">
      <c r="A1030" s="61">
        <v>11</v>
      </c>
      <c r="B1030" s="56" t="s">
        <v>154</v>
      </c>
      <c r="C1030" s="56">
        <v>6104.4626416199999</v>
      </c>
      <c r="D1030" s="56" t="s">
        <v>1317</v>
      </c>
      <c r="E1030" s="56" t="s">
        <v>1317</v>
      </c>
      <c r="F1030" s="56" t="s">
        <v>1317</v>
      </c>
      <c r="G1030" s="56" t="s">
        <v>1317</v>
      </c>
      <c r="H1030" s="56" t="s">
        <v>1317</v>
      </c>
      <c r="I1030" s="56" t="s">
        <v>1317</v>
      </c>
      <c r="J1030" s="56" t="s">
        <v>1317</v>
      </c>
      <c r="K1030" s="56" t="s">
        <v>1317</v>
      </c>
      <c r="L1030" s="56" t="s">
        <v>1317</v>
      </c>
      <c r="M1030" s="56" t="s">
        <v>1317</v>
      </c>
      <c r="N1030" s="56" t="s">
        <v>1317</v>
      </c>
      <c r="O1030" s="56" t="s">
        <v>1317</v>
      </c>
      <c r="P1030" s="56" t="s">
        <v>1317</v>
      </c>
      <c r="Q1030" s="56" t="s">
        <v>1317</v>
      </c>
      <c r="R1030" s="56" t="s">
        <v>1317</v>
      </c>
      <c r="S1030" s="56">
        <v>6104.4626416199999</v>
      </c>
    </row>
    <row r="1031" spans="1:19" ht="15" customHeight="1">
      <c r="A1031" s="26">
        <v>12</v>
      </c>
      <c r="B1031" s="110" t="s">
        <v>164</v>
      </c>
      <c r="C1031" s="54" t="s">
        <v>1317</v>
      </c>
      <c r="D1031" s="54">
        <v>5473.9026718900004</v>
      </c>
      <c r="E1031" s="54" t="s">
        <v>1317</v>
      </c>
      <c r="F1031" s="54" t="s">
        <v>1317</v>
      </c>
      <c r="G1031" s="54" t="s">
        <v>1317</v>
      </c>
      <c r="H1031" s="54" t="s">
        <v>1317</v>
      </c>
      <c r="I1031" s="54" t="s">
        <v>1317</v>
      </c>
      <c r="J1031" s="54" t="s">
        <v>1317</v>
      </c>
      <c r="K1031" s="54" t="s">
        <v>1317</v>
      </c>
      <c r="L1031" s="54" t="s">
        <v>1317</v>
      </c>
      <c r="M1031" s="54" t="s">
        <v>1317</v>
      </c>
      <c r="N1031" s="54" t="s">
        <v>1317</v>
      </c>
      <c r="O1031" s="54" t="s">
        <v>1317</v>
      </c>
      <c r="P1031" s="54" t="s">
        <v>1317</v>
      </c>
      <c r="Q1031" s="54" t="s">
        <v>1317</v>
      </c>
      <c r="R1031" s="54" t="s">
        <v>1317</v>
      </c>
      <c r="S1031" s="54">
        <v>5473.9026718900004</v>
      </c>
    </row>
    <row r="1032" spans="1:19" ht="15" customHeight="1">
      <c r="A1032" s="61">
        <v>13</v>
      </c>
      <c r="B1032" s="56" t="s">
        <v>231</v>
      </c>
      <c r="C1032" s="56">
        <v>4029.7170183200001</v>
      </c>
      <c r="D1032" s="56" t="s">
        <v>1317</v>
      </c>
      <c r="E1032" s="56" t="s">
        <v>1317</v>
      </c>
      <c r="F1032" s="56" t="s">
        <v>1317</v>
      </c>
      <c r="G1032" s="56" t="s">
        <v>1317</v>
      </c>
      <c r="H1032" s="56" t="s">
        <v>1317</v>
      </c>
      <c r="I1032" s="56" t="s">
        <v>1317</v>
      </c>
      <c r="J1032" s="56" t="s">
        <v>1317</v>
      </c>
      <c r="K1032" s="56" t="s">
        <v>1317</v>
      </c>
      <c r="L1032" s="56" t="s">
        <v>1317</v>
      </c>
      <c r="M1032" s="56" t="s">
        <v>1317</v>
      </c>
      <c r="N1032" s="56" t="s">
        <v>1317</v>
      </c>
      <c r="O1032" s="56" t="s">
        <v>1317</v>
      </c>
      <c r="P1032" s="56" t="s">
        <v>1317</v>
      </c>
      <c r="Q1032" s="56" t="s">
        <v>1317</v>
      </c>
      <c r="R1032" s="56" t="s">
        <v>1317</v>
      </c>
      <c r="S1032" s="56">
        <v>4029.7170183200001</v>
      </c>
    </row>
    <row r="1033" spans="1:19" s="9" customFormat="1" ht="15" customHeight="1">
      <c r="A1033" s="26">
        <v>14</v>
      </c>
      <c r="B1033" s="110" t="s">
        <v>798</v>
      </c>
      <c r="C1033" s="54" t="s">
        <v>1317</v>
      </c>
      <c r="D1033" s="54">
        <v>3631.8998593000001</v>
      </c>
      <c r="E1033" s="54" t="s">
        <v>1317</v>
      </c>
      <c r="F1033" s="54" t="s">
        <v>1317</v>
      </c>
      <c r="G1033" s="54" t="s">
        <v>1317</v>
      </c>
      <c r="H1033" s="54" t="s">
        <v>1317</v>
      </c>
      <c r="I1033" s="54" t="s">
        <v>1317</v>
      </c>
      <c r="J1033" s="54" t="s">
        <v>1317</v>
      </c>
      <c r="K1033" s="54" t="s">
        <v>1317</v>
      </c>
      <c r="L1033" s="54" t="s">
        <v>1317</v>
      </c>
      <c r="M1033" s="54" t="s">
        <v>1317</v>
      </c>
      <c r="N1033" s="54" t="s">
        <v>1317</v>
      </c>
      <c r="O1033" s="54" t="s">
        <v>1317</v>
      </c>
      <c r="P1033" s="54" t="s">
        <v>1317</v>
      </c>
      <c r="Q1033" s="54" t="s">
        <v>1317</v>
      </c>
      <c r="R1033" s="54" t="s">
        <v>1317</v>
      </c>
      <c r="S1033" s="54">
        <v>3631.8998593000001</v>
      </c>
    </row>
    <row r="1034" spans="1:19" ht="15" customHeight="1">
      <c r="A1034" s="61">
        <v>15</v>
      </c>
      <c r="B1034" s="56" t="s">
        <v>259</v>
      </c>
      <c r="C1034" s="56" t="s">
        <v>1317</v>
      </c>
      <c r="D1034" s="56" t="s">
        <v>1317</v>
      </c>
      <c r="E1034" s="56" t="s">
        <v>1317</v>
      </c>
      <c r="F1034" s="56" t="s">
        <v>1317</v>
      </c>
      <c r="G1034" s="56" t="s">
        <v>1317</v>
      </c>
      <c r="H1034" s="56" t="s">
        <v>1317</v>
      </c>
      <c r="I1034" s="56" t="s">
        <v>1317</v>
      </c>
      <c r="J1034" s="56" t="s">
        <v>1317</v>
      </c>
      <c r="K1034" s="56" t="s">
        <v>1317</v>
      </c>
      <c r="L1034" s="56" t="s">
        <v>1317</v>
      </c>
      <c r="M1034" s="56" t="s">
        <v>1317</v>
      </c>
      <c r="N1034" s="56" t="s">
        <v>1317</v>
      </c>
      <c r="O1034" s="56" t="s">
        <v>1317</v>
      </c>
      <c r="P1034" s="56" t="s">
        <v>1317</v>
      </c>
      <c r="Q1034" s="56" t="s">
        <v>1317</v>
      </c>
      <c r="R1034" s="56">
        <v>1602.7685056800001</v>
      </c>
      <c r="S1034" s="56">
        <v>1602.7685056800001</v>
      </c>
    </row>
    <row r="1035" spans="1:19" s="9" customFormat="1" ht="15" customHeight="1">
      <c r="A1035" s="26">
        <v>16</v>
      </c>
      <c r="B1035" s="110" t="s">
        <v>731</v>
      </c>
      <c r="C1035" s="54">
        <v>1458.0469292999599</v>
      </c>
      <c r="D1035" s="54" t="s">
        <v>1317</v>
      </c>
      <c r="E1035" s="54" t="s">
        <v>1317</v>
      </c>
      <c r="F1035" s="54" t="s">
        <v>1317</v>
      </c>
      <c r="G1035" s="54" t="s">
        <v>1317</v>
      </c>
      <c r="H1035" s="54" t="s">
        <v>1317</v>
      </c>
      <c r="I1035" s="54" t="s">
        <v>1317</v>
      </c>
      <c r="J1035" s="54" t="s">
        <v>1317</v>
      </c>
      <c r="K1035" s="54" t="s">
        <v>1317</v>
      </c>
      <c r="L1035" s="54" t="s">
        <v>1317</v>
      </c>
      <c r="M1035" s="54" t="s">
        <v>1317</v>
      </c>
      <c r="N1035" s="54" t="s">
        <v>1317</v>
      </c>
      <c r="O1035" s="54" t="s">
        <v>1317</v>
      </c>
      <c r="P1035" s="54" t="s">
        <v>1317</v>
      </c>
      <c r="Q1035" s="54" t="s">
        <v>1317</v>
      </c>
      <c r="R1035" s="54" t="s">
        <v>1317</v>
      </c>
      <c r="S1035" s="54">
        <v>1458.0469292999599</v>
      </c>
    </row>
    <row r="1036" spans="1:19" ht="15" customHeight="1">
      <c r="A1036" s="61">
        <v>17</v>
      </c>
      <c r="B1036" s="56" t="s">
        <v>335</v>
      </c>
      <c r="C1036" s="56">
        <v>1404.2735692599999</v>
      </c>
      <c r="D1036" s="56" t="s">
        <v>1317</v>
      </c>
      <c r="E1036" s="56" t="s">
        <v>1317</v>
      </c>
      <c r="F1036" s="56" t="s">
        <v>1317</v>
      </c>
      <c r="G1036" s="56" t="s">
        <v>1317</v>
      </c>
      <c r="H1036" s="56" t="s">
        <v>1317</v>
      </c>
      <c r="I1036" s="56" t="s">
        <v>1317</v>
      </c>
      <c r="J1036" s="56" t="s">
        <v>1317</v>
      </c>
      <c r="K1036" s="56" t="s">
        <v>1317</v>
      </c>
      <c r="L1036" s="56" t="s">
        <v>1317</v>
      </c>
      <c r="M1036" s="56" t="s">
        <v>1317</v>
      </c>
      <c r="N1036" s="56" t="s">
        <v>1317</v>
      </c>
      <c r="O1036" s="56" t="s">
        <v>1317</v>
      </c>
      <c r="P1036" s="56" t="s">
        <v>1317</v>
      </c>
      <c r="Q1036" s="56" t="s">
        <v>1317</v>
      </c>
      <c r="R1036" s="56" t="s">
        <v>1317</v>
      </c>
      <c r="S1036" s="56">
        <v>1404.2735692599999</v>
      </c>
    </row>
    <row r="1037" spans="1:19" s="9" customFormat="1" ht="15" customHeight="1">
      <c r="A1037" s="26">
        <v>18</v>
      </c>
      <c r="B1037" s="110" t="s">
        <v>767</v>
      </c>
      <c r="C1037" s="54">
        <v>1271.89547315</v>
      </c>
      <c r="D1037" s="54" t="s">
        <v>1317</v>
      </c>
      <c r="E1037" s="54" t="s">
        <v>1317</v>
      </c>
      <c r="F1037" s="54" t="s">
        <v>1317</v>
      </c>
      <c r="G1037" s="54" t="s">
        <v>1317</v>
      </c>
      <c r="H1037" s="54" t="s">
        <v>1317</v>
      </c>
      <c r="I1037" s="54" t="s">
        <v>1317</v>
      </c>
      <c r="J1037" s="54" t="s">
        <v>1317</v>
      </c>
      <c r="K1037" s="54" t="s">
        <v>1317</v>
      </c>
      <c r="L1037" s="54" t="s">
        <v>1317</v>
      </c>
      <c r="M1037" s="54" t="s">
        <v>1317</v>
      </c>
      <c r="N1037" s="54" t="s">
        <v>1317</v>
      </c>
      <c r="O1037" s="54" t="s">
        <v>1317</v>
      </c>
      <c r="P1037" s="54" t="s">
        <v>1317</v>
      </c>
      <c r="Q1037" s="54" t="s">
        <v>1317</v>
      </c>
      <c r="R1037" s="54" t="s">
        <v>1317</v>
      </c>
      <c r="S1037" s="54">
        <v>1271.89547315</v>
      </c>
    </row>
    <row r="1038" spans="1:19" ht="15" customHeight="1">
      <c r="A1038" s="61">
        <v>19</v>
      </c>
      <c r="B1038" s="56" t="s">
        <v>168</v>
      </c>
      <c r="C1038" s="56">
        <v>1148.2804363800001</v>
      </c>
      <c r="D1038" s="56" t="s">
        <v>1317</v>
      </c>
      <c r="E1038" s="56" t="s">
        <v>1317</v>
      </c>
      <c r="F1038" s="56" t="s">
        <v>1317</v>
      </c>
      <c r="G1038" s="56" t="s">
        <v>1317</v>
      </c>
      <c r="H1038" s="56" t="s">
        <v>1317</v>
      </c>
      <c r="I1038" s="56" t="s">
        <v>1317</v>
      </c>
      <c r="J1038" s="56" t="s">
        <v>1317</v>
      </c>
      <c r="K1038" s="56" t="s">
        <v>1317</v>
      </c>
      <c r="L1038" s="56" t="s">
        <v>1317</v>
      </c>
      <c r="M1038" s="56" t="s">
        <v>1317</v>
      </c>
      <c r="N1038" s="56" t="s">
        <v>1317</v>
      </c>
      <c r="O1038" s="56" t="s">
        <v>1317</v>
      </c>
      <c r="P1038" s="56" t="s">
        <v>1317</v>
      </c>
      <c r="Q1038" s="56" t="s">
        <v>1317</v>
      </c>
      <c r="R1038" s="56" t="s">
        <v>1317</v>
      </c>
      <c r="S1038" s="56">
        <v>1148.2804363800001</v>
      </c>
    </row>
    <row r="1039" spans="1:19" s="9" customFormat="1" ht="15" customHeight="1">
      <c r="A1039" s="26">
        <v>20</v>
      </c>
      <c r="B1039" s="110" t="s">
        <v>1120</v>
      </c>
      <c r="C1039" s="110">
        <v>145.80843741000001</v>
      </c>
      <c r="D1039" s="110" t="s">
        <v>1317</v>
      </c>
      <c r="E1039" s="110" t="s">
        <v>1317</v>
      </c>
      <c r="F1039" s="110" t="s">
        <v>1317</v>
      </c>
      <c r="G1039" s="110" t="s">
        <v>1317</v>
      </c>
      <c r="H1039" s="110" t="s">
        <v>1317</v>
      </c>
      <c r="I1039" s="110" t="s">
        <v>1317</v>
      </c>
      <c r="J1039" s="110" t="s">
        <v>1317</v>
      </c>
      <c r="K1039" s="110" t="s">
        <v>1317</v>
      </c>
      <c r="L1039" s="110" t="s">
        <v>1317</v>
      </c>
      <c r="M1039" s="110" t="s">
        <v>1317</v>
      </c>
      <c r="N1039" s="110" t="s">
        <v>1317</v>
      </c>
      <c r="O1039" s="110" t="s">
        <v>1317</v>
      </c>
      <c r="P1039" s="110" t="s">
        <v>1317</v>
      </c>
      <c r="Q1039" s="110" t="s">
        <v>1317</v>
      </c>
      <c r="R1039" s="110" t="s">
        <v>1317</v>
      </c>
      <c r="S1039" s="110">
        <v>145.80843741000001</v>
      </c>
    </row>
    <row r="1040" spans="1:19" s="9" customFormat="1" ht="15" customHeight="1">
      <c r="A1040" s="61">
        <v>21</v>
      </c>
      <c r="B1040" s="56" t="s">
        <v>258</v>
      </c>
      <c r="C1040" s="56" t="s">
        <v>1317</v>
      </c>
      <c r="D1040" s="56" t="s">
        <v>1317</v>
      </c>
      <c r="E1040" s="56" t="s">
        <v>1317</v>
      </c>
      <c r="F1040" s="56" t="s">
        <v>1317</v>
      </c>
      <c r="G1040" s="56" t="s">
        <v>1317</v>
      </c>
      <c r="H1040" s="56" t="s">
        <v>1317</v>
      </c>
      <c r="I1040" s="56">
        <v>18.712757023112999</v>
      </c>
      <c r="J1040" s="56" t="s">
        <v>1317</v>
      </c>
      <c r="K1040" s="56" t="s">
        <v>1317</v>
      </c>
      <c r="L1040" s="56" t="s">
        <v>1317</v>
      </c>
      <c r="M1040" s="56" t="s">
        <v>1317</v>
      </c>
      <c r="N1040" s="56" t="s">
        <v>1317</v>
      </c>
      <c r="O1040" s="56" t="s">
        <v>1317</v>
      </c>
      <c r="P1040" s="56" t="s">
        <v>1317</v>
      </c>
      <c r="Q1040" s="56" t="s">
        <v>1317</v>
      </c>
      <c r="R1040" s="56">
        <v>6.9524185768860001</v>
      </c>
      <c r="S1040" s="56">
        <v>25.665175599998999</v>
      </c>
    </row>
    <row r="1041" spans="1:19" s="9" customFormat="1" ht="15" customHeight="1">
      <c r="A1041" s="26">
        <v>22</v>
      </c>
      <c r="B1041" s="110" t="s">
        <v>679</v>
      </c>
      <c r="C1041" s="110" t="s">
        <v>1317</v>
      </c>
      <c r="D1041" s="110">
        <v>1.08659913</v>
      </c>
      <c r="E1041" s="110" t="s">
        <v>1317</v>
      </c>
      <c r="F1041" s="110" t="s">
        <v>1317</v>
      </c>
      <c r="G1041" s="110" t="s">
        <v>1317</v>
      </c>
      <c r="H1041" s="110" t="s">
        <v>1317</v>
      </c>
      <c r="I1041" s="110" t="s">
        <v>1317</v>
      </c>
      <c r="J1041" s="110" t="s">
        <v>1317</v>
      </c>
      <c r="K1041" s="110" t="s">
        <v>1317</v>
      </c>
      <c r="L1041" s="110" t="s">
        <v>1317</v>
      </c>
      <c r="M1041" s="110" t="s">
        <v>1317</v>
      </c>
      <c r="N1041" s="110" t="s">
        <v>1317</v>
      </c>
      <c r="O1041" s="110" t="s">
        <v>1317</v>
      </c>
      <c r="P1041" s="110" t="s">
        <v>1317</v>
      </c>
      <c r="Q1041" s="110" t="s">
        <v>1317</v>
      </c>
      <c r="R1041" s="110" t="s">
        <v>1317</v>
      </c>
      <c r="S1041" s="110">
        <v>1.08659913</v>
      </c>
    </row>
    <row r="1042" spans="1:19" s="9" customFormat="1" ht="17" customHeight="1">
      <c r="A1042" s="55"/>
      <c r="B1042" s="33" t="s">
        <v>1257</v>
      </c>
      <c r="C1042" s="37">
        <v>244308.53415033125</v>
      </c>
      <c r="D1042" s="37">
        <v>27135.498745715158</v>
      </c>
      <c r="E1042" s="37">
        <v>0</v>
      </c>
      <c r="F1042" s="37">
        <v>10572.499629870001</v>
      </c>
      <c r="G1042" s="37">
        <v>0</v>
      </c>
      <c r="H1042" s="37">
        <v>0</v>
      </c>
      <c r="I1042" s="37">
        <v>145.33217283734899</v>
      </c>
      <c r="J1042" s="37">
        <v>6.2579522089160005</v>
      </c>
      <c r="K1042" s="37">
        <v>11182.476749649928</v>
      </c>
      <c r="L1042" s="37">
        <v>1.2618878980900001</v>
      </c>
      <c r="M1042" s="37">
        <v>76.604725286036</v>
      </c>
      <c r="N1042" s="37">
        <v>360.04839594983099</v>
      </c>
      <c r="O1042" s="37">
        <v>0</v>
      </c>
      <c r="P1042" s="37">
        <v>23.60055569807</v>
      </c>
      <c r="Q1042" s="37">
        <v>26.759701734207997</v>
      </c>
      <c r="R1042" s="37">
        <v>1622.530204966886</v>
      </c>
      <c r="S1042" s="37">
        <v>295461.40487214574</v>
      </c>
    </row>
    <row r="1043" spans="1:19" s="16" customFormat="1" ht="15" customHeight="1">
      <c r="A1043"/>
      <c r="B1043"/>
      <c r="C1043" s="38"/>
      <c r="D1043" s="38"/>
      <c r="E1043" s="38"/>
      <c r="F1043" s="38"/>
      <c r="G1043" s="38"/>
      <c r="H1043" s="38"/>
      <c r="I1043" s="38"/>
      <c r="J1043" s="38"/>
      <c r="K1043" s="38"/>
      <c r="L1043" s="38"/>
      <c r="M1043" s="38"/>
      <c r="N1043" s="38"/>
      <c r="O1043" s="38"/>
      <c r="P1043" s="38"/>
      <c r="Q1043" s="38"/>
      <c r="R1043" s="38"/>
      <c r="S1043" s="38"/>
    </row>
    <row r="1044" spans="1:19" s="9" customFormat="1" ht="17" customHeight="1">
      <c r="A1044" s="34"/>
      <c r="B1044" s="35" t="s">
        <v>1259</v>
      </c>
      <c r="C1044" s="36">
        <v>494424.73669588391</v>
      </c>
      <c r="D1044" s="36">
        <v>428420.17262816185</v>
      </c>
      <c r="E1044" s="36">
        <v>219201.73458812325</v>
      </c>
      <c r="F1044" s="36">
        <v>1362783.2639863538</v>
      </c>
      <c r="G1044" s="36">
        <v>187583.66429523792</v>
      </c>
      <c r="H1044" s="36">
        <v>21031.65727181593</v>
      </c>
      <c r="I1044" s="36">
        <v>961445.86443972052</v>
      </c>
      <c r="J1044" s="36">
        <v>223979.93251619002</v>
      </c>
      <c r="K1044" s="36">
        <v>1085827.3427872225</v>
      </c>
      <c r="L1044" s="36">
        <v>626003.0119394022</v>
      </c>
      <c r="M1044" s="36">
        <v>319915.2330434859</v>
      </c>
      <c r="N1044" s="36">
        <v>538071.34126483556</v>
      </c>
      <c r="O1044" s="36">
        <v>701940.23455169017</v>
      </c>
      <c r="P1044" s="36">
        <v>713656.36547347938</v>
      </c>
      <c r="Q1044" s="36">
        <v>1045821.0656979305</v>
      </c>
      <c r="R1044" s="36">
        <v>365386.00860404084</v>
      </c>
      <c r="S1044" s="36">
        <v>9295491.6297835838</v>
      </c>
    </row>
    <row r="1045" spans="1:19" s="16" customFormat="1">
      <c r="A1045" s="12"/>
      <c r="B1045" s="3"/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8"/>
      <c r="R1045" s="18"/>
      <c r="S1045" s="17"/>
    </row>
    <row r="1046" spans="1:19" s="123" customFormat="1" ht="14.25" customHeight="1">
      <c r="A1046" s="130" t="s">
        <v>1285</v>
      </c>
      <c r="C1046" s="124"/>
      <c r="D1046" s="124"/>
      <c r="E1046" s="124"/>
      <c r="F1046" s="124"/>
      <c r="G1046" s="124"/>
      <c r="H1046" s="124"/>
      <c r="I1046" s="124"/>
      <c r="J1046" s="124"/>
      <c r="K1046" s="124"/>
      <c r="L1046" s="124"/>
      <c r="M1046" s="124"/>
      <c r="N1046" s="124"/>
      <c r="O1046" s="124"/>
      <c r="P1046" s="125"/>
      <c r="Q1046" s="125"/>
      <c r="R1046" s="125"/>
      <c r="S1046" s="126"/>
    </row>
    <row r="1047" spans="1:19" s="123" customFormat="1" ht="14.25" customHeight="1">
      <c r="A1047" s="130" t="s">
        <v>1286</v>
      </c>
      <c r="C1047" s="124"/>
      <c r="D1047" s="124"/>
      <c r="E1047" s="124"/>
      <c r="F1047" s="124"/>
      <c r="G1047" s="124"/>
      <c r="H1047" s="124"/>
      <c r="I1047" s="124"/>
      <c r="J1047" s="124"/>
      <c r="K1047" s="124"/>
      <c r="L1047" s="124"/>
      <c r="M1047" s="124"/>
      <c r="N1047" s="124"/>
      <c r="O1047" s="124"/>
      <c r="P1047" s="125"/>
      <c r="Q1047" s="125"/>
      <c r="R1047" s="125"/>
      <c r="S1047" s="126"/>
    </row>
    <row r="1048" spans="1:19" s="1" customFormat="1" ht="12" customHeight="1">
      <c r="A1048" s="130" t="s">
        <v>1287</v>
      </c>
      <c r="S1048" s="66"/>
    </row>
    <row r="1049" spans="1:19" s="1" customFormat="1" ht="12" customHeight="1">
      <c r="A1049" s="130" t="s">
        <v>1260</v>
      </c>
      <c r="S1049" s="66"/>
    </row>
    <row r="1050" spans="1:19" s="123" customFormat="1">
      <c r="A1050" s="130" t="s">
        <v>1261</v>
      </c>
      <c r="C1050" s="124"/>
      <c r="D1050" s="124"/>
      <c r="E1050" s="124"/>
      <c r="F1050" s="124"/>
      <c r="G1050" s="124"/>
      <c r="H1050" s="124"/>
      <c r="I1050" s="124"/>
      <c r="J1050" s="124"/>
      <c r="K1050" s="124"/>
      <c r="L1050" s="124"/>
      <c r="M1050" s="124"/>
      <c r="N1050" s="124"/>
      <c r="O1050" s="124"/>
      <c r="P1050" s="124"/>
      <c r="Q1050"/>
      <c r="R1050"/>
      <c r="S1050" s="124"/>
    </row>
    <row r="1051" spans="1:19" s="123" customFormat="1">
      <c r="A1051" s="130"/>
      <c r="C1051" s="124"/>
      <c r="D1051" s="124"/>
      <c r="E1051" s="124"/>
      <c r="F1051" s="124"/>
      <c r="G1051" s="124"/>
      <c r="H1051" s="124"/>
      <c r="I1051" s="124"/>
      <c r="J1051" s="124"/>
      <c r="K1051" s="124"/>
      <c r="L1051" s="124"/>
      <c r="M1051" s="124"/>
      <c r="N1051" s="124"/>
      <c r="O1051" s="124"/>
      <c r="P1051" s="124"/>
      <c r="Q1051"/>
      <c r="R1051"/>
      <c r="S1051" s="124"/>
    </row>
    <row r="1052" spans="1:19" ht="14.25" customHeight="1">
      <c r="A1052" s="130" t="s">
        <v>1262</v>
      </c>
    </row>
    <row r="1053" spans="1:19" ht="8.25" customHeight="1"/>
    <row r="1056" spans="1:19">
      <c r="C1056" s="24"/>
      <c r="D1056" s="5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</row>
    <row r="1057" spans="3:19">
      <c r="C1057" s="24"/>
      <c r="D1057" s="5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</row>
    <row r="1058" spans="3:19">
      <c r="C1058" s="24"/>
      <c r="D1058" s="5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</row>
    <row r="1062" spans="3:19">
      <c r="Q1062" s="4"/>
      <c r="R1062" s="4"/>
    </row>
    <row r="1063" spans="3:19">
      <c r="Q1063" s="4"/>
      <c r="R1063" s="4"/>
    </row>
    <row r="1064" spans="3:19">
      <c r="Q1064" s="4"/>
      <c r="R1064" s="4"/>
    </row>
  </sheetData>
  <mergeCells count="2">
    <mergeCell ref="N3:O3"/>
    <mergeCell ref="A1:S1"/>
  </mergeCells>
  <printOptions horizontalCentered="1"/>
  <pageMargins left="0.31496062992125984" right="0.31496062992125984" top="0.27559055118110237" bottom="0.27559055118110237" header="0.19685039370078741" footer="0.15748031496062992"/>
  <pageSetup paperSize="9" scale="39" fitToHeight="8" orientation="landscape"/>
  <headerFooter alignWithMargins="0">
    <oddFooter>&amp;RPágina &amp;P de &amp;N</oddFooter>
  </headerFooter>
  <rowBreaks count="5" manualBreakCount="5">
    <brk id="99" max="16383" man="1"/>
    <brk id="238" max="16383" man="1"/>
    <brk id="299" max="16383" man="1"/>
    <brk id="373" max="16383" man="1"/>
    <brk id="461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A228F-D0EA-4A6B-8A1E-0B5F74CEE581}">
  <sheetPr>
    <pageSetUpPr fitToPage="1"/>
  </sheetPr>
  <dimension ref="A1:AD1089"/>
  <sheetViews>
    <sheetView showGridLines="0" zoomScaleNormal="100" zoomScaleSheetLayoutView="40" workbookViewId="0">
      <selection sqref="A1:AC1"/>
    </sheetView>
  </sheetViews>
  <sheetFormatPr baseColWidth="10" defaultColWidth="11.5" defaultRowHeight="13" outlineLevelCol="1"/>
  <cols>
    <col min="1" max="1" width="10.5" style="80" customWidth="1"/>
    <col min="2" max="2" width="51.1640625" style="80" bestFit="1" customWidth="1"/>
    <col min="3" max="11" width="18.5" style="80" customWidth="1"/>
    <col min="12" max="19" width="18.5" style="80" hidden="1" customWidth="1" outlineLevel="1"/>
    <col min="20" max="20" width="18.5" style="80" customWidth="1" collapsed="1"/>
    <col min="21" max="28" width="18.5" style="80" hidden="1" customWidth="1" outlineLevel="1"/>
    <col min="29" max="29" width="18.5" style="80" customWidth="1" collapsed="1"/>
    <col min="30" max="30" width="11.5" style="85" customWidth="1"/>
    <col min="31" max="16384" width="11.5" style="80"/>
  </cols>
  <sheetData>
    <row r="1" spans="1:30" s="19" customFormat="1" ht="20" customHeight="1">
      <c r="A1" s="212" t="s">
        <v>1253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168"/>
    </row>
    <row r="2" spans="1:30" s="19" customFormat="1" ht="30" customHeight="1">
      <c r="A2" s="21" t="s">
        <v>1225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9"/>
      <c r="R2" s="78"/>
      <c r="AD2" s="168"/>
    </row>
    <row r="3" spans="1:30" s="19" customFormat="1" ht="15" customHeight="1">
      <c r="A3" s="81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210"/>
      <c r="O3" s="210"/>
      <c r="P3" s="78"/>
      <c r="Q3" s="79"/>
      <c r="R3" s="78"/>
      <c r="AD3" s="168"/>
    </row>
    <row r="4" spans="1:30" s="19" customFormat="1" ht="25.25" customHeight="1">
      <c r="A4" s="22" t="s">
        <v>1291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AD4" s="168"/>
    </row>
    <row r="5" spans="1:30" s="19" customFormat="1" ht="17.75" customHeight="1">
      <c r="A5" s="50" t="s">
        <v>1255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AC5" s="27" t="s">
        <v>1416</v>
      </c>
      <c r="AD5" s="168"/>
    </row>
    <row r="6" spans="1:30" s="83" customFormat="1" ht="25.25" customHeight="1">
      <c r="A6" s="211" t="s">
        <v>1256</v>
      </c>
      <c r="B6" s="211" t="s">
        <v>1239</v>
      </c>
      <c r="C6" s="211" t="s">
        <v>1292</v>
      </c>
      <c r="D6" s="211"/>
      <c r="E6" s="211"/>
      <c r="F6" s="211"/>
      <c r="G6" s="211"/>
      <c r="H6" s="211"/>
      <c r="I6" s="211"/>
      <c r="J6" s="211"/>
      <c r="K6" s="209" t="s">
        <v>1288</v>
      </c>
      <c r="L6" s="211" t="s">
        <v>1289</v>
      </c>
      <c r="M6" s="211"/>
      <c r="N6" s="211"/>
      <c r="O6" s="211"/>
      <c r="P6" s="211"/>
      <c r="Q6" s="211"/>
      <c r="R6" s="211"/>
      <c r="S6" s="211"/>
      <c r="T6" s="209" t="s">
        <v>1289</v>
      </c>
      <c r="U6" s="211" t="s">
        <v>1290</v>
      </c>
      <c r="V6" s="211"/>
      <c r="W6" s="211"/>
      <c r="X6" s="211"/>
      <c r="Y6" s="211"/>
      <c r="Z6" s="211"/>
      <c r="AA6" s="211"/>
      <c r="AB6" s="211"/>
      <c r="AC6" s="209" t="s">
        <v>1293</v>
      </c>
      <c r="AD6" s="168"/>
    </row>
    <row r="7" spans="1:30" s="84" customFormat="1" ht="25.25" customHeight="1">
      <c r="A7" s="211"/>
      <c r="B7" s="211"/>
      <c r="C7" s="92" t="s">
        <v>1240</v>
      </c>
      <c r="D7" s="92" t="s">
        <v>1241</v>
      </c>
      <c r="E7" s="92" t="s">
        <v>1242</v>
      </c>
      <c r="F7" s="92" t="s">
        <v>1243</v>
      </c>
      <c r="G7" s="92" t="s">
        <v>1244</v>
      </c>
      <c r="H7" s="92" t="s">
        <v>1245</v>
      </c>
      <c r="I7" s="92" t="s">
        <v>1246</v>
      </c>
      <c r="J7" s="92" t="s">
        <v>1247</v>
      </c>
      <c r="K7" s="210"/>
      <c r="L7" s="92" t="s">
        <v>1240</v>
      </c>
      <c r="M7" s="92" t="s">
        <v>1241</v>
      </c>
      <c r="N7" s="92" t="s">
        <v>1242</v>
      </c>
      <c r="O7" s="92" t="s">
        <v>1243</v>
      </c>
      <c r="P7" s="92" t="s">
        <v>1244</v>
      </c>
      <c r="Q7" s="92" t="s">
        <v>1245</v>
      </c>
      <c r="R7" s="92" t="s">
        <v>1246</v>
      </c>
      <c r="S7" s="92" t="s">
        <v>1247</v>
      </c>
      <c r="T7" s="210"/>
      <c r="U7" s="92" t="s">
        <v>1240</v>
      </c>
      <c r="V7" s="92" t="s">
        <v>1241</v>
      </c>
      <c r="W7" s="92" t="s">
        <v>1242</v>
      </c>
      <c r="X7" s="92" t="s">
        <v>1243</v>
      </c>
      <c r="Y7" s="92" t="s">
        <v>1244</v>
      </c>
      <c r="Z7" s="92" t="s">
        <v>1245</v>
      </c>
      <c r="AA7" s="92" t="s">
        <v>1246</v>
      </c>
      <c r="AB7" s="92" t="s">
        <v>1247</v>
      </c>
      <c r="AC7" s="210"/>
      <c r="AD7" s="168"/>
    </row>
    <row r="8" spans="1:30" ht="15" customHeight="1">
      <c r="A8" s="169">
        <v>1</v>
      </c>
      <c r="B8" s="127" t="s">
        <v>988</v>
      </c>
      <c r="C8" s="170">
        <v>-22988.705228179999</v>
      </c>
      <c r="D8" s="170">
        <v>-146.56813213999999</v>
      </c>
      <c r="E8" s="170">
        <v>-401.55051851999997</v>
      </c>
      <c r="F8" s="170">
        <v>2.2048006200000003</v>
      </c>
      <c r="G8" s="170">
        <v>-869.24644067999998</v>
      </c>
      <c r="H8" s="170">
        <v>109.95853952</v>
      </c>
      <c r="I8" s="170">
        <v>-5655.1082929100003</v>
      </c>
      <c r="J8" s="171" t="s">
        <v>1317</v>
      </c>
      <c r="K8" s="172">
        <v>-29949.015272290002</v>
      </c>
      <c r="L8" s="170">
        <v>28896.197046659287</v>
      </c>
      <c r="M8" s="170">
        <v>3505.52379012657</v>
      </c>
      <c r="N8" s="170">
        <v>-9310.1155788499</v>
      </c>
      <c r="O8" s="170">
        <v>-259.59997486000003</v>
      </c>
      <c r="P8" s="170">
        <v>6943.7643802081802</v>
      </c>
      <c r="Q8" s="170">
        <v>341.36156461000002</v>
      </c>
      <c r="R8" s="170">
        <v>30581.277146970002</v>
      </c>
      <c r="S8" s="171" t="s">
        <v>1317</v>
      </c>
      <c r="T8" s="173">
        <v>60698.408374864142</v>
      </c>
      <c r="U8" s="174">
        <v>-18983.918078850711</v>
      </c>
      <c r="V8" s="170">
        <v>2522.1708035402498</v>
      </c>
      <c r="W8" s="170">
        <v>-11839.15690123358</v>
      </c>
      <c r="X8" s="170">
        <v>-839.33530073999998</v>
      </c>
      <c r="Y8" s="170">
        <v>9345.14354207818</v>
      </c>
      <c r="Z8" s="170">
        <v>417.65980089999999</v>
      </c>
      <c r="AA8" s="170">
        <v>36629.026640399999</v>
      </c>
      <c r="AB8" s="170" t="s">
        <v>1317</v>
      </c>
      <c r="AC8" s="175">
        <v>17251.590506094144</v>
      </c>
      <c r="AD8" s="168"/>
    </row>
    <row r="9" spans="1:30" s="86" customFormat="1" ht="15" customHeight="1">
      <c r="A9" s="177">
        <v>2</v>
      </c>
      <c r="B9" s="146" t="s">
        <v>357</v>
      </c>
      <c r="C9" s="178">
        <v>1866.6759318599998</v>
      </c>
      <c r="D9" s="178">
        <v>-42.790103587159962</v>
      </c>
      <c r="E9" s="178">
        <v>-3007.5532224435301</v>
      </c>
      <c r="F9" s="178">
        <v>-75.421597969999993</v>
      </c>
      <c r="G9" s="178">
        <v>-142.00504174</v>
      </c>
      <c r="H9" s="178">
        <v>117.9183828</v>
      </c>
      <c r="I9" s="178">
        <v>78.295115163000006</v>
      </c>
      <c r="J9" s="179" t="s">
        <v>1317</v>
      </c>
      <c r="K9" s="180">
        <v>-1204.8805359176899</v>
      </c>
      <c r="L9" s="178">
        <v>89091.624918385642</v>
      </c>
      <c r="M9" s="178">
        <v>47.302930106389965</v>
      </c>
      <c r="N9" s="178">
        <v>-25746.144105262378</v>
      </c>
      <c r="O9" s="178">
        <v>-184.26286841000001</v>
      </c>
      <c r="P9" s="178">
        <v>10699.415333486249</v>
      </c>
      <c r="Q9" s="178">
        <v>2028.7920930299999</v>
      </c>
      <c r="R9" s="178">
        <v>5146.0781170130003</v>
      </c>
      <c r="S9" s="179" t="s">
        <v>1317</v>
      </c>
      <c r="T9" s="181">
        <v>81082.80641834889</v>
      </c>
      <c r="U9" s="182">
        <v>88093.106485628086</v>
      </c>
      <c r="V9" s="178">
        <v>-626.80582524043029</v>
      </c>
      <c r="W9" s="178">
        <v>-28723.106518532943</v>
      </c>
      <c r="X9" s="178">
        <v>135.27110305000002</v>
      </c>
      <c r="Y9" s="178">
        <v>11822.980485100421</v>
      </c>
      <c r="Z9" s="178">
        <v>2116.9607843499998</v>
      </c>
      <c r="AA9" s="178">
        <v>5240.5958294829998</v>
      </c>
      <c r="AB9" s="178">
        <v>62.978524337899998</v>
      </c>
      <c r="AC9" s="183">
        <v>78121.980868176048</v>
      </c>
      <c r="AD9" s="168"/>
    </row>
    <row r="10" spans="1:30" ht="15" customHeight="1">
      <c r="A10" s="169">
        <v>3</v>
      </c>
      <c r="B10" s="127" t="s">
        <v>119</v>
      </c>
      <c r="C10" s="170">
        <v>6851.8723403699996</v>
      </c>
      <c r="D10" s="170">
        <v>-69.686156339999997</v>
      </c>
      <c r="E10" s="170">
        <v>829.96461749000002</v>
      </c>
      <c r="F10" s="170">
        <v>14.250994710000001</v>
      </c>
      <c r="G10" s="170">
        <v>-423.38860369000002</v>
      </c>
      <c r="H10" s="170" t="s">
        <v>1317</v>
      </c>
      <c r="I10" s="170">
        <v>219.00654377000001</v>
      </c>
      <c r="J10" s="171" t="s">
        <v>1317</v>
      </c>
      <c r="K10" s="172">
        <v>7422.0197363099996</v>
      </c>
      <c r="L10" s="170">
        <v>63392.861482610402</v>
      </c>
      <c r="M10" s="170">
        <v>-796.54878093180002</v>
      </c>
      <c r="N10" s="170">
        <v>-4130.1466324120302</v>
      </c>
      <c r="O10" s="170">
        <v>-47.927062087370004</v>
      </c>
      <c r="P10" s="170">
        <v>2048.2070422485899</v>
      </c>
      <c r="Q10" s="170" t="s">
        <v>1317</v>
      </c>
      <c r="R10" s="170">
        <v>3410.1079217399997</v>
      </c>
      <c r="S10" s="171">
        <v>29.28000192</v>
      </c>
      <c r="T10" s="173">
        <v>63905.833973087792</v>
      </c>
      <c r="U10" s="174">
        <v>59836.000468469167</v>
      </c>
      <c r="V10" s="170">
        <v>-497.77530555830003</v>
      </c>
      <c r="W10" s="170">
        <v>-4135.8974201624496</v>
      </c>
      <c r="X10" s="170">
        <v>-159.93837947737001</v>
      </c>
      <c r="Y10" s="170">
        <v>6214.37015980859</v>
      </c>
      <c r="Z10" s="170" t="s">
        <v>1317</v>
      </c>
      <c r="AA10" s="170">
        <v>4880.8889572700009</v>
      </c>
      <c r="AB10" s="170">
        <v>31.015001920000003</v>
      </c>
      <c r="AC10" s="175">
        <v>66168.663482269636</v>
      </c>
      <c r="AD10" s="168"/>
    </row>
    <row r="11" spans="1:30" s="86" customFormat="1" ht="15" customHeight="1">
      <c r="A11" s="177">
        <v>4</v>
      </c>
      <c r="B11" s="146" t="s">
        <v>915</v>
      </c>
      <c r="C11" s="178">
        <v>-7022.2797783100004</v>
      </c>
      <c r="D11" s="178">
        <v>-142.64595918000001</v>
      </c>
      <c r="E11" s="178">
        <v>837.94978722999997</v>
      </c>
      <c r="F11" s="178">
        <v>-1.9143863400000001</v>
      </c>
      <c r="G11" s="178">
        <v>-287.43595497000001</v>
      </c>
      <c r="H11" s="178" t="s">
        <v>1317</v>
      </c>
      <c r="I11" s="178" t="s">
        <v>1317</v>
      </c>
      <c r="J11" s="179" t="s">
        <v>1317</v>
      </c>
      <c r="K11" s="180">
        <v>-6616.3262915700016</v>
      </c>
      <c r="L11" s="178">
        <v>-19783.573178099999</v>
      </c>
      <c r="M11" s="178">
        <v>-1450.2142968599999</v>
      </c>
      <c r="N11" s="178">
        <v>-2058.01503382289</v>
      </c>
      <c r="O11" s="178">
        <v>-23.887073739999998</v>
      </c>
      <c r="P11" s="178">
        <v>-30.85835406</v>
      </c>
      <c r="Q11" s="178">
        <v>-12.666207980000001</v>
      </c>
      <c r="R11" s="178" t="s">
        <v>1317</v>
      </c>
      <c r="S11" s="179" t="s">
        <v>1317</v>
      </c>
      <c r="T11" s="181">
        <v>-23359.214144562891</v>
      </c>
      <c r="U11" s="182">
        <v>-33485.098711910003</v>
      </c>
      <c r="V11" s="178">
        <v>-2263.9661566199998</v>
      </c>
      <c r="W11" s="178">
        <v>-3541.3386140528896</v>
      </c>
      <c r="X11" s="178">
        <v>-31.94960318</v>
      </c>
      <c r="Y11" s="178">
        <v>695.17314985000007</v>
      </c>
      <c r="Z11" s="178">
        <v>-18.878758309999998</v>
      </c>
      <c r="AA11" s="178" t="s">
        <v>1317</v>
      </c>
      <c r="AB11" s="178" t="s">
        <v>1317</v>
      </c>
      <c r="AC11" s="183">
        <v>-38646.058694222891</v>
      </c>
      <c r="AD11" s="168"/>
    </row>
    <row r="12" spans="1:30" ht="15" customHeight="1">
      <c r="A12" s="169">
        <v>5</v>
      </c>
      <c r="B12" s="127" t="s">
        <v>142</v>
      </c>
      <c r="C12" s="170">
        <v>-5343.4275440900001</v>
      </c>
      <c r="D12" s="170">
        <v>241.23531036520001</v>
      </c>
      <c r="E12" s="170">
        <v>-3991.6006073200001</v>
      </c>
      <c r="F12" s="170">
        <v>-15.739308619999999</v>
      </c>
      <c r="G12" s="170">
        <v>706.2223210599999</v>
      </c>
      <c r="H12" s="170">
        <v>97.727777040000007</v>
      </c>
      <c r="I12" s="170">
        <v>-244.06339779029</v>
      </c>
      <c r="J12" s="171">
        <v>62.031416039999996</v>
      </c>
      <c r="K12" s="172">
        <v>-8487.6140333150906</v>
      </c>
      <c r="L12" s="170">
        <v>32012.010205114646</v>
      </c>
      <c r="M12" s="170">
        <v>1151.4968146307599</v>
      </c>
      <c r="N12" s="170">
        <v>2233.3697683021401</v>
      </c>
      <c r="O12" s="170">
        <v>-135.00432761000002</v>
      </c>
      <c r="P12" s="170">
        <v>4179.2903838149296</v>
      </c>
      <c r="Q12" s="170">
        <v>488.53822158999998</v>
      </c>
      <c r="R12" s="170">
        <v>3471.4256966497101</v>
      </c>
      <c r="S12" s="171">
        <v>5553.7804880751401</v>
      </c>
      <c r="T12" s="173">
        <v>48954.907250567325</v>
      </c>
      <c r="U12" s="174">
        <v>40714.059784954654</v>
      </c>
      <c r="V12" s="170">
        <v>3967.1197805643201</v>
      </c>
      <c r="W12" s="170">
        <v>2112.0897199032502</v>
      </c>
      <c r="X12" s="170">
        <v>-146.38069517</v>
      </c>
      <c r="Y12" s="170">
        <v>4864.5924674049302</v>
      </c>
      <c r="Z12" s="170">
        <v>539.81602587999998</v>
      </c>
      <c r="AA12" s="170">
        <v>7367.9357527382299</v>
      </c>
      <c r="AB12" s="170">
        <v>6059.5944287552702</v>
      </c>
      <c r="AC12" s="175">
        <v>65478.827265030654</v>
      </c>
      <c r="AD12" s="168"/>
    </row>
    <row r="13" spans="1:30" s="86" customFormat="1" ht="15" customHeight="1">
      <c r="A13" s="177">
        <v>6</v>
      </c>
      <c r="B13" s="146" t="s">
        <v>138</v>
      </c>
      <c r="C13" s="178">
        <v>-200.99508524999999</v>
      </c>
      <c r="D13" s="178">
        <v>25.728385320000001</v>
      </c>
      <c r="E13" s="178" t="s">
        <v>1317</v>
      </c>
      <c r="F13" s="178" t="s">
        <v>1317</v>
      </c>
      <c r="G13" s="178" t="s">
        <v>1317</v>
      </c>
      <c r="H13" s="178" t="s">
        <v>1317</v>
      </c>
      <c r="I13" s="178">
        <v>-3.5035247300000001</v>
      </c>
      <c r="J13" s="179">
        <v>1408.3456745399999</v>
      </c>
      <c r="K13" s="180">
        <v>1229.57544988</v>
      </c>
      <c r="L13" s="178">
        <v>-303.09307101000002</v>
      </c>
      <c r="M13" s="178">
        <v>-4.3158668699999998</v>
      </c>
      <c r="N13" s="178">
        <v>-431.18843042000003</v>
      </c>
      <c r="O13" s="178" t="s">
        <v>1317</v>
      </c>
      <c r="P13" s="178" t="s">
        <v>1317</v>
      </c>
      <c r="Q13" s="178" t="s">
        <v>1317</v>
      </c>
      <c r="R13" s="178">
        <v>-804.95424295000009</v>
      </c>
      <c r="S13" s="179">
        <v>3816.5530109599999</v>
      </c>
      <c r="T13" s="181">
        <v>2273.00139971</v>
      </c>
      <c r="U13" s="182">
        <v>361.60393127999998</v>
      </c>
      <c r="V13" s="178">
        <v>572.59250436000002</v>
      </c>
      <c r="W13" s="178">
        <v>-414.62198702107003</v>
      </c>
      <c r="X13" s="178" t="s">
        <v>1317</v>
      </c>
      <c r="Y13" s="178" t="s">
        <v>1317</v>
      </c>
      <c r="Z13" s="178" t="s">
        <v>1317</v>
      </c>
      <c r="AA13" s="178">
        <v>-801.40377822000005</v>
      </c>
      <c r="AB13" s="178">
        <v>5250.0145428483693</v>
      </c>
      <c r="AC13" s="183">
        <v>4968.1852132472995</v>
      </c>
      <c r="AD13" s="168"/>
    </row>
    <row r="14" spans="1:30" ht="15" customHeight="1">
      <c r="A14" s="169">
        <v>7</v>
      </c>
      <c r="B14" s="127" t="s">
        <v>9</v>
      </c>
      <c r="C14" s="170">
        <v>536.15835279999999</v>
      </c>
      <c r="D14" s="170">
        <v>8.6487835866800005</v>
      </c>
      <c r="E14" s="170">
        <v>-2259.08145973</v>
      </c>
      <c r="F14" s="170">
        <v>-73.20568901</v>
      </c>
      <c r="G14" s="170">
        <v>497.71449827162996</v>
      </c>
      <c r="H14" s="170" t="s">
        <v>1317</v>
      </c>
      <c r="I14" s="170" t="s">
        <v>1317</v>
      </c>
      <c r="J14" s="171" t="s">
        <v>1317</v>
      </c>
      <c r="K14" s="172">
        <v>-1289.7655140816901</v>
      </c>
      <c r="L14" s="170">
        <v>16061.08917820997</v>
      </c>
      <c r="M14" s="170">
        <v>-64.533750839479993</v>
      </c>
      <c r="N14" s="170">
        <v>-13105.215496577801</v>
      </c>
      <c r="O14" s="170">
        <v>67.252418719999994</v>
      </c>
      <c r="P14" s="170">
        <v>5218.5651743519493</v>
      </c>
      <c r="Q14" s="170" t="s">
        <v>1317</v>
      </c>
      <c r="R14" s="170" t="s">
        <v>1317</v>
      </c>
      <c r="S14" s="171" t="s">
        <v>1317</v>
      </c>
      <c r="T14" s="173">
        <v>8177.1575238646392</v>
      </c>
      <c r="U14" s="174">
        <v>15430.170807519969</v>
      </c>
      <c r="V14" s="170">
        <v>-152.90986441881</v>
      </c>
      <c r="W14" s="170">
        <v>-19978.515999984171</v>
      </c>
      <c r="X14" s="170">
        <v>-17.853237030000003</v>
      </c>
      <c r="Y14" s="170">
        <v>6450.3220471364803</v>
      </c>
      <c r="Z14" s="170" t="s">
        <v>1317</v>
      </c>
      <c r="AA14" s="170" t="s">
        <v>1317</v>
      </c>
      <c r="AB14" s="170" t="s">
        <v>1317</v>
      </c>
      <c r="AC14" s="175">
        <v>1731.2137532234706</v>
      </c>
      <c r="AD14" s="168"/>
    </row>
    <row r="15" spans="1:30" s="86" customFormat="1" ht="15" customHeight="1">
      <c r="A15" s="177">
        <v>8</v>
      </c>
      <c r="B15" s="146" t="s">
        <v>324</v>
      </c>
      <c r="C15" s="178">
        <v>-46.15459792</v>
      </c>
      <c r="D15" s="178">
        <v>1.321</v>
      </c>
      <c r="E15" s="178">
        <v>901.75263079998001</v>
      </c>
      <c r="F15" s="178" t="s">
        <v>1317</v>
      </c>
      <c r="G15" s="178" t="s">
        <v>1317</v>
      </c>
      <c r="H15" s="178" t="s">
        <v>1317</v>
      </c>
      <c r="I15" s="178">
        <v>336.54512552999995</v>
      </c>
      <c r="J15" s="179">
        <v>207.19860062000001</v>
      </c>
      <c r="K15" s="180">
        <v>1400.66275902998</v>
      </c>
      <c r="L15" s="178">
        <v>9.5434632116199989</v>
      </c>
      <c r="M15" s="178">
        <v>79.478040583069998</v>
      </c>
      <c r="N15" s="178">
        <v>14372.632872567168</v>
      </c>
      <c r="O15" s="178" t="s">
        <v>1317</v>
      </c>
      <c r="P15" s="178" t="s">
        <v>1317</v>
      </c>
      <c r="Q15" s="178" t="s">
        <v>1317</v>
      </c>
      <c r="R15" s="178">
        <v>-2141.8567064200001</v>
      </c>
      <c r="S15" s="179">
        <v>3281.2891605599998</v>
      </c>
      <c r="T15" s="181">
        <v>15601.086830501859</v>
      </c>
      <c r="U15" s="182">
        <v>48.420618901620003</v>
      </c>
      <c r="V15" s="178">
        <v>234.06492702941</v>
      </c>
      <c r="W15" s="178">
        <v>-14656.757620901091</v>
      </c>
      <c r="X15" s="178" t="s">
        <v>1317</v>
      </c>
      <c r="Y15" s="178" t="s">
        <v>1317</v>
      </c>
      <c r="Z15" s="178" t="s">
        <v>1317</v>
      </c>
      <c r="AA15" s="178">
        <v>-4373.5499612130498</v>
      </c>
      <c r="AB15" s="178">
        <v>27408.822930435766</v>
      </c>
      <c r="AC15" s="183">
        <v>8661.0008942526565</v>
      </c>
      <c r="AD15" s="168"/>
    </row>
    <row r="16" spans="1:30" ht="15" customHeight="1">
      <c r="A16" s="169">
        <v>9</v>
      </c>
      <c r="B16" s="127" t="s">
        <v>695</v>
      </c>
      <c r="C16" s="170">
        <v>1188.5905793699999</v>
      </c>
      <c r="D16" s="170">
        <v>-222.52270150000001</v>
      </c>
      <c r="E16" s="170">
        <v>277.05545560000002</v>
      </c>
      <c r="F16" s="170">
        <v>4.1700904100000002</v>
      </c>
      <c r="G16" s="170">
        <v>-247.81231205</v>
      </c>
      <c r="H16" s="170">
        <v>-2.1666807499999998</v>
      </c>
      <c r="I16" s="170">
        <v>-43.16732296</v>
      </c>
      <c r="J16" s="171">
        <v>301.71379019</v>
      </c>
      <c r="K16" s="172">
        <v>1255.86089831</v>
      </c>
      <c r="L16" s="170">
        <v>4721.5357289332305</v>
      </c>
      <c r="M16" s="170">
        <v>-134.44602636561999</v>
      </c>
      <c r="N16" s="170">
        <v>-6684.21046651897</v>
      </c>
      <c r="O16" s="170">
        <v>-47.577883759999999</v>
      </c>
      <c r="P16" s="170">
        <v>-2758.67900289811</v>
      </c>
      <c r="Q16" s="170">
        <v>260.38222983000003</v>
      </c>
      <c r="R16" s="170">
        <v>358.99722432999999</v>
      </c>
      <c r="S16" s="171">
        <v>558.15902284000003</v>
      </c>
      <c r="T16" s="173">
        <v>-3725.8391736094709</v>
      </c>
      <c r="U16" s="174">
        <v>3029.10937728621</v>
      </c>
      <c r="V16" s="170">
        <v>-548.36777026290997</v>
      </c>
      <c r="W16" s="170">
        <v>-8176.4877476361598</v>
      </c>
      <c r="X16" s="170">
        <v>-78.813259720000005</v>
      </c>
      <c r="Y16" s="170">
        <v>-3404.3157692391801</v>
      </c>
      <c r="Z16" s="170">
        <v>350.49768547000002</v>
      </c>
      <c r="AA16" s="170">
        <v>1048.64720515</v>
      </c>
      <c r="AB16" s="170">
        <v>1257.06828071</v>
      </c>
      <c r="AC16" s="175">
        <v>-6522.6619982420389</v>
      </c>
      <c r="AD16" s="168"/>
    </row>
    <row r="17" spans="1:30" s="86" customFormat="1" ht="15" customHeight="1">
      <c r="A17" s="177">
        <v>10</v>
      </c>
      <c r="B17" s="146" t="s">
        <v>87</v>
      </c>
      <c r="C17" s="178">
        <v>3278.17389884863</v>
      </c>
      <c r="D17" s="178">
        <v>-137.19781658054001</v>
      </c>
      <c r="E17" s="178">
        <v>-286.66702125946</v>
      </c>
      <c r="F17" s="178">
        <v>-6.1430500000000006E-3</v>
      </c>
      <c r="G17" s="178">
        <v>-196.36754663466999</v>
      </c>
      <c r="H17" s="178" t="s">
        <v>1317</v>
      </c>
      <c r="I17" s="178" t="s">
        <v>1317</v>
      </c>
      <c r="J17" s="179" t="s">
        <v>1317</v>
      </c>
      <c r="K17" s="180">
        <v>2657.9353713239598</v>
      </c>
      <c r="L17" s="178">
        <v>13186.10823048569</v>
      </c>
      <c r="M17" s="178">
        <v>-592.18319728053996</v>
      </c>
      <c r="N17" s="178">
        <v>5241.04140567994</v>
      </c>
      <c r="O17" s="178">
        <v>-19.411915459999999</v>
      </c>
      <c r="P17" s="178">
        <v>1921.05829409227</v>
      </c>
      <c r="Q17" s="178" t="s">
        <v>1317</v>
      </c>
      <c r="R17" s="178">
        <v>141.23455651</v>
      </c>
      <c r="S17" s="179">
        <v>249.33817746</v>
      </c>
      <c r="T17" s="181">
        <v>20127.185551487357</v>
      </c>
      <c r="U17" s="182">
        <v>13302.297247567181</v>
      </c>
      <c r="V17" s="178">
        <v>-835.40942697054004</v>
      </c>
      <c r="W17" s="178">
        <v>3681.1729031479304</v>
      </c>
      <c r="X17" s="178">
        <v>-25.554595819999999</v>
      </c>
      <c r="Y17" s="178">
        <v>3092.4853309322702</v>
      </c>
      <c r="Z17" s="178" t="s">
        <v>1317</v>
      </c>
      <c r="AA17" s="178">
        <v>544.70455650999997</v>
      </c>
      <c r="AB17" s="178">
        <v>249.33989007</v>
      </c>
      <c r="AC17" s="183">
        <v>20009.035905436842</v>
      </c>
      <c r="AD17" s="168"/>
    </row>
    <row r="18" spans="1:30" ht="15" customHeight="1">
      <c r="A18" s="169">
        <v>11</v>
      </c>
      <c r="B18" s="127" t="s">
        <v>377</v>
      </c>
      <c r="C18" s="170">
        <v>-172.34476676</v>
      </c>
      <c r="D18" s="170">
        <v>-9.2660609899999997</v>
      </c>
      <c r="E18" s="170">
        <v>-321.14094410000001</v>
      </c>
      <c r="F18" s="170" t="s">
        <v>1317</v>
      </c>
      <c r="G18" s="170">
        <v>328.14287747000003</v>
      </c>
      <c r="H18" s="170" t="s">
        <v>1317</v>
      </c>
      <c r="I18" s="170">
        <v>-100.000001</v>
      </c>
      <c r="J18" s="171">
        <v>230.00336332480001</v>
      </c>
      <c r="K18" s="172">
        <v>-44.60553205519998</v>
      </c>
      <c r="L18" s="170">
        <v>-6835.4986874799997</v>
      </c>
      <c r="M18" s="170">
        <v>-191.16573566</v>
      </c>
      <c r="N18" s="170">
        <v>-2054.4801133599999</v>
      </c>
      <c r="O18" s="170" t="s">
        <v>1317</v>
      </c>
      <c r="P18" s="170">
        <v>1134.88386124</v>
      </c>
      <c r="Q18" s="170" t="s">
        <v>1317</v>
      </c>
      <c r="R18" s="170">
        <v>-129</v>
      </c>
      <c r="S18" s="171">
        <v>1043.3064532248</v>
      </c>
      <c r="T18" s="173">
        <v>-7031.9542220351996</v>
      </c>
      <c r="U18" s="174">
        <v>7047.4660335100007</v>
      </c>
      <c r="V18" s="170">
        <v>-214.54559903000001</v>
      </c>
      <c r="W18" s="170">
        <v>-1675.42445634</v>
      </c>
      <c r="X18" s="170" t="s">
        <v>1317</v>
      </c>
      <c r="Y18" s="170">
        <v>9486.93435980096</v>
      </c>
      <c r="Z18" s="170" t="s">
        <v>1317</v>
      </c>
      <c r="AA18" s="170">
        <v>5.4606130000000004</v>
      </c>
      <c r="AB18" s="170">
        <v>1043.3064532248</v>
      </c>
      <c r="AC18" s="175">
        <v>15693.19740416576</v>
      </c>
      <c r="AD18" s="168"/>
    </row>
    <row r="19" spans="1:30" ht="15" customHeight="1">
      <c r="A19" s="177">
        <v>12</v>
      </c>
      <c r="B19" s="146" t="s">
        <v>88</v>
      </c>
      <c r="C19" s="178">
        <v>586.00739116999989</v>
      </c>
      <c r="D19" s="178">
        <v>-14.27145898</v>
      </c>
      <c r="E19" s="178">
        <v>-18.653517600000001</v>
      </c>
      <c r="F19" s="178" t="s">
        <v>1317</v>
      </c>
      <c r="G19" s="178">
        <v>-14.04316953</v>
      </c>
      <c r="H19" s="178" t="s">
        <v>1317</v>
      </c>
      <c r="I19" s="178" t="s">
        <v>1317</v>
      </c>
      <c r="J19" s="179" t="s">
        <v>1317</v>
      </c>
      <c r="K19" s="180">
        <v>539.03924505999998</v>
      </c>
      <c r="L19" s="178">
        <v>-113.33681243000001</v>
      </c>
      <c r="M19" s="178">
        <v>726.12639915490013</v>
      </c>
      <c r="N19" s="178">
        <v>-1794.1767395414499</v>
      </c>
      <c r="O19" s="178" t="s">
        <v>1317</v>
      </c>
      <c r="P19" s="178">
        <v>-65.194610080000004</v>
      </c>
      <c r="Q19" s="178" t="s">
        <v>1317</v>
      </c>
      <c r="R19" s="178" t="s">
        <v>1317</v>
      </c>
      <c r="S19" s="179" t="s">
        <v>1317</v>
      </c>
      <c r="T19" s="181">
        <v>-1246.5817628965501</v>
      </c>
      <c r="U19" s="182">
        <v>-278.36881784999997</v>
      </c>
      <c r="V19" s="178">
        <v>23554.539322351873</v>
      </c>
      <c r="W19" s="178">
        <v>-1859.2053114178798</v>
      </c>
      <c r="X19" s="178" t="s">
        <v>1317</v>
      </c>
      <c r="Y19" s="178">
        <v>-87.185309599999997</v>
      </c>
      <c r="Z19" s="178" t="s">
        <v>1317</v>
      </c>
      <c r="AA19" s="178" t="s">
        <v>1317</v>
      </c>
      <c r="AB19" s="178">
        <v>-1086.1490036078801</v>
      </c>
      <c r="AC19" s="183">
        <v>20243.630879876109</v>
      </c>
      <c r="AD19" s="168"/>
    </row>
    <row r="20" spans="1:30" s="86" customFormat="1" ht="15" customHeight="1">
      <c r="A20" s="169">
        <v>13</v>
      </c>
      <c r="B20" s="127" t="s">
        <v>144</v>
      </c>
      <c r="C20" s="170" t="s">
        <v>1317</v>
      </c>
      <c r="D20" s="170">
        <v>50</v>
      </c>
      <c r="E20" s="170">
        <v>98.022635750000006</v>
      </c>
      <c r="F20" s="170" t="s">
        <v>1317</v>
      </c>
      <c r="G20" s="170" t="s">
        <v>1317</v>
      </c>
      <c r="H20" s="170" t="s">
        <v>1317</v>
      </c>
      <c r="I20" s="170" t="s">
        <v>1317</v>
      </c>
      <c r="J20" s="171" t="s">
        <v>1317</v>
      </c>
      <c r="K20" s="172">
        <v>148.02263575000001</v>
      </c>
      <c r="L20" s="170" t="s">
        <v>1317</v>
      </c>
      <c r="M20" s="170">
        <v>8152.1966284212594</v>
      </c>
      <c r="N20" s="170">
        <v>-23779.896733861049</v>
      </c>
      <c r="O20" s="170" t="s">
        <v>1317</v>
      </c>
      <c r="P20" s="170" t="s">
        <v>1317</v>
      </c>
      <c r="Q20" s="170" t="s">
        <v>1317</v>
      </c>
      <c r="R20" s="170" t="s">
        <v>1317</v>
      </c>
      <c r="S20" s="171" t="s">
        <v>1317</v>
      </c>
      <c r="T20" s="173">
        <v>-15627.70010543979</v>
      </c>
      <c r="U20" s="174" t="s">
        <v>1317</v>
      </c>
      <c r="V20" s="170">
        <v>8152.1966284212594</v>
      </c>
      <c r="W20" s="170">
        <v>-30537.673675101047</v>
      </c>
      <c r="X20" s="170" t="s">
        <v>1317</v>
      </c>
      <c r="Y20" s="170" t="s">
        <v>1317</v>
      </c>
      <c r="Z20" s="170" t="s">
        <v>1317</v>
      </c>
      <c r="AA20" s="170" t="s">
        <v>1317</v>
      </c>
      <c r="AB20" s="170" t="s">
        <v>1317</v>
      </c>
      <c r="AC20" s="175">
        <v>-22385.477046679785</v>
      </c>
      <c r="AD20" s="168"/>
    </row>
    <row r="21" spans="1:30" ht="15" customHeight="1">
      <c r="A21" s="177">
        <v>14</v>
      </c>
      <c r="B21" s="146" t="s">
        <v>576</v>
      </c>
      <c r="C21" s="178">
        <v>3488.3724507600004</v>
      </c>
      <c r="D21" s="178">
        <v>3.0986329800000001</v>
      </c>
      <c r="E21" s="178">
        <v>-32608.943057009998</v>
      </c>
      <c r="F21" s="178">
        <v>0.58899999999999997</v>
      </c>
      <c r="G21" s="178">
        <v>76.5975009</v>
      </c>
      <c r="H21" s="178" t="s">
        <v>1317</v>
      </c>
      <c r="I21" s="178" t="s">
        <v>1317</v>
      </c>
      <c r="J21" s="179" t="s">
        <v>1317</v>
      </c>
      <c r="K21" s="180">
        <v>-29040.285472369997</v>
      </c>
      <c r="L21" s="178">
        <v>11188.9530958</v>
      </c>
      <c r="M21" s="178">
        <v>35.462857810000003</v>
      </c>
      <c r="N21" s="178">
        <v>-30934.18612328</v>
      </c>
      <c r="O21" s="178">
        <v>14.404500000000001</v>
      </c>
      <c r="P21" s="178">
        <v>702.53277291999996</v>
      </c>
      <c r="Q21" s="178" t="s">
        <v>1317</v>
      </c>
      <c r="R21" s="178" t="s">
        <v>1317</v>
      </c>
      <c r="S21" s="179" t="s">
        <v>1317</v>
      </c>
      <c r="T21" s="181">
        <v>-18992.832896749998</v>
      </c>
      <c r="U21" s="182">
        <v>19190.95681263</v>
      </c>
      <c r="V21" s="178">
        <v>28.679159170000002</v>
      </c>
      <c r="W21" s="178">
        <v>-30140.974453040002</v>
      </c>
      <c r="X21" s="178">
        <v>1.5624984</v>
      </c>
      <c r="Y21" s="178">
        <v>940.52137300999993</v>
      </c>
      <c r="Z21" s="178" t="s">
        <v>1317</v>
      </c>
      <c r="AA21" s="178" t="s">
        <v>1317</v>
      </c>
      <c r="AB21" s="178" t="s">
        <v>1317</v>
      </c>
      <c r="AC21" s="183">
        <v>-9979.254609829999</v>
      </c>
      <c r="AD21" s="168"/>
    </row>
    <row r="22" spans="1:30" s="86" customFormat="1" ht="15" customHeight="1">
      <c r="A22" s="169">
        <v>15</v>
      </c>
      <c r="B22" s="127" t="s">
        <v>474</v>
      </c>
      <c r="C22" s="170">
        <v>-258.05017225</v>
      </c>
      <c r="D22" s="170" t="s">
        <v>1317</v>
      </c>
      <c r="E22" s="170">
        <v>-30.76</v>
      </c>
      <c r="F22" s="170" t="s">
        <v>1317</v>
      </c>
      <c r="G22" s="170" t="s">
        <v>1317</v>
      </c>
      <c r="H22" s="170" t="s">
        <v>1317</v>
      </c>
      <c r="I22" s="170">
        <v>1092.4845239400001</v>
      </c>
      <c r="J22" s="171" t="s">
        <v>1317</v>
      </c>
      <c r="K22" s="172">
        <v>803.67435169000009</v>
      </c>
      <c r="L22" s="170">
        <v>704.18607969000004</v>
      </c>
      <c r="M22" s="170" t="s">
        <v>1317</v>
      </c>
      <c r="N22" s="170">
        <v>403.3</v>
      </c>
      <c r="O22" s="170" t="s">
        <v>1317</v>
      </c>
      <c r="P22" s="170" t="s">
        <v>1317</v>
      </c>
      <c r="Q22" s="170" t="s">
        <v>1317</v>
      </c>
      <c r="R22" s="170">
        <v>-11940.333530200029</v>
      </c>
      <c r="S22" s="171">
        <v>0.25694920999999998</v>
      </c>
      <c r="T22" s="173">
        <v>-10832.59050130003</v>
      </c>
      <c r="U22" s="174">
        <v>779.32532949000006</v>
      </c>
      <c r="V22" s="170" t="s">
        <v>1317</v>
      </c>
      <c r="W22" s="170">
        <v>334.45849586000003</v>
      </c>
      <c r="X22" s="170" t="s">
        <v>1317</v>
      </c>
      <c r="Y22" s="170" t="s">
        <v>1317</v>
      </c>
      <c r="Z22" s="170" t="s">
        <v>1317</v>
      </c>
      <c r="AA22" s="170">
        <v>-11521.199652550029</v>
      </c>
      <c r="AB22" s="170">
        <v>-2.3748129200000001</v>
      </c>
      <c r="AC22" s="175">
        <v>-10409.790640120029</v>
      </c>
      <c r="AD22" s="168"/>
    </row>
    <row r="23" spans="1:30" ht="15" customHeight="1">
      <c r="A23" s="177">
        <v>16</v>
      </c>
      <c r="B23" s="146" t="s">
        <v>111</v>
      </c>
      <c r="C23" s="178">
        <v>-1230.8733756199999</v>
      </c>
      <c r="D23" s="178">
        <v>-18.45188877</v>
      </c>
      <c r="E23" s="178">
        <v>-984.35737337</v>
      </c>
      <c r="F23" s="178">
        <v>19.020383679999998</v>
      </c>
      <c r="G23" s="178">
        <v>36.120902790000002</v>
      </c>
      <c r="H23" s="178" t="s">
        <v>1317</v>
      </c>
      <c r="I23" s="178" t="s">
        <v>1317</v>
      </c>
      <c r="J23" s="179" t="s">
        <v>1317</v>
      </c>
      <c r="K23" s="180">
        <v>-2178.54135129</v>
      </c>
      <c r="L23" s="178">
        <v>-2058.35204893218</v>
      </c>
      <c r="M23" s="178">
        <v>-386.32486690112</v>
      </c>
      <c r="N23" s="178">
        <v>-3866.92145834745</v>
      </c>
      <c r="O23" s="178">
        <v>-43.421878069999998</v>
      </c>
      <c r="P23" s="178">
        <v>372.95710738999998</v>
      </c>
      <c r="Q23" s="178" t="s">
        <v>1317</v>
      </c>
      <c r="R23" s="178">
        <v>-3.4729162799999997</v>
      </c>
      <c r="S23" s="179" t="s">
        <v>1317</v>
      </c>
      <c r="T23" s="181">
        <v>-5985.5360611407496</v>
      </c>
      <c r="U23" s="182">
        <v>-6036.4920817871998</v>
      </c>
      <c r="V23" s="178">
        <v>-527.85508132112</v>
      </c>
      <c r="W23" s="178">
        <v>-3932.79530202243</v>
      </c>
      <c r="X23" s="178">
        <v>53.555805799999995</v>
      </c>
      <c r="Y23" s="178">
        <v>349.16080568000001</v>
      </c>
      <c r="Z23" s="178" t="s">
        <v>1317</v>
      </c>
      <c r="AA23" s="178">
        <v>-3.4729162799999997</v>
      </c>
      <c r="AB23" s="178" t="s">
        <v>1317</v>
      </c>
      <c r="AC23" s="183">
        <v>-10097.898769930753</v>
      </c>
      <c r="AD23" s="168"/>
    </row>
    <row r="24" spans="1:30" s="86" customFormat="1" ht="15" customHeight="1">
      <c r="A24" s="169">
        <v>17</v>
      </c>
      <c r="B24" s="127" t="s">
        <v>803</v>
      </c>
      <c r="C24" s="170">
        <v>-18.75038902</v>
      </c>
      <c r="D24" s="170">
        <v>-210.83142974</v>
      </c>
      <c r="E24" s="170">
        <v>167.20859169766001</v>
      </c>
      <c r="F24" s="170" t="s">
        <v>1317</v>
      </c>
      <c r="G24" s="170">
        <v>31.458864640000002</v>
      </c>
      <c r="H24" s="170" t="s">
        <v>1317</v>
      </c>
      <c r="I24" s="170">
        <v>47.634836380000003</v>
      </c>
      <c r="J24" s="171">
        <v>-2.1138874900000002</v>
      </c>
      <c r="K24" s="172">
        <v>14.60658646765998</v>
      </c>
      <c r="L24" s="170">
        <v>770.06727740999997</v>
      </c>
      <c r="M24" s="170">
        <v>-34.130411975800001</v>
      </c>
      <c r="N24" s="170">
        <v>675.09015248614003</v>
      </c>
      <c r="O24" s="170" t="s">
        <v>1317</v>
      </c>
      <c r="P24" s="170">
        <v>185.84816875999999</v>
      </c>
      <c r="Q24" s="170" t="s">
        <v>1317</v>
      </c>
      <c r="R24" s="170">
        <v>-1238.71160596</v>
      </c>
      <c r="S24" s="171">
        <v>-0.72718912994999996</v>
      </c>
      <c r="T24" s="173">
        <v>357.43639159038997</v>
      </c>
      <c r="U24" s="174">
        <v>850.75803751000001</v>
      </c>
      <c r="V24" s="170">
        <v>165.65781014043</v>
      </c>
      <c r="W24" s="170">
        <v>440.00806938678005</v>
      </c>
      <c r="X24" s="170" t="s">
        <v>1317</v>
      </c>
      <c r="Y24" s="170">
        <v>270.54362645999998</v>
      </c>
      <c r="Z24" s="170" t="s">
        <v>1317</v>
      </c>
      <c r="AA24" s="170">
        <v>-259.08977406999998</v>
      </c>
      <c r="AB24" s="170">
        <v>173.46247960004999</v>
      </c>
      <c r="AC24" s="175">
        <v>1641.3402490272601</v>
      </c>
      <c r="AD24" s="168"/>
    </row>
    <row r="25" spans="1:30" ht="15" customHeight="1">
      <c r="A25" s="177">
        <v>18</v>
      </c>
      <c r="B25" s="146" t="s">
        <v>488</v>
      </c>
      <c r="C25" s="178" t="s">
        <v>1317</v>
      </c>
      <c r="D25" s="178">
        <v>-0.60947306000000001</v>
      </c>
      <c r="E25" s="178">
        <v>29.503996690000001</v>
      </c>
      <c r="F25" s="178" t="s">
        <v>1317</v>
      </c>
      <c r="G25" s="178">
        <v>-0.79228876999999998</v>
      </c>
      <c r="H25" s="178" t="s">
        <v>1317</v>
      </c>
      <c r="I25" s="178" t="s">
        <v>1317</v>
      </c>
      <c r="J25" s="179">
        <v>1561.8129104899999</v>
      </c>
      <c r="K25" s="180">
        <v>1589.9151453500001</v>
      </c>
      <c r="L25" s="178" t="s">
        <v>1317</v>
      </c>
      <c r="M25" s="178">
        <v>-7.66258427</v>
      </c>
      <c r="N25" s="178">
        <v>293.50874132465998</v>
      </c>
      <c r="O25" s="178" t="s">
        <v>1317</v>
      </c>
      <c r="P25" s="178">
        <v>-4.9271799199999995</v>
      </c>
      <c r="Q25" s="178" t="s">
        <v>1317</v>
      </c>
      <c r="R25" s="178">
        <v>18.513125410000001</v>
      </c>
      <c r="S25" s="179">
        <v>3173.7700486399999</v>
      </c>
      <c r="T25" s="181">
        <v>3473.2021511846601</v>
      </c>
      <c r="U25" s="182" t="s">
        <v>1317</v>
      </c>
      <c r="V25" s="178">
        <v>-149.05731352999999</v>
      </c>
      <c r="W25" s="178">
        <v>354.32956433466001</v>
      </c>
      <c r="X25" s="178" t="s">
        <v>1317</v>
      </c>
      <c r="Y25" s="178">
        <v>-4.2467918899999999</v>
      </c>
      <c r="Z25" s="178" t="s">
        <v>1317</v>
      </c>
      <c r="AA25" s="178">
        <v>23.013125410000001</v>
      </c>
      <c r="AB25" s="178">
        <v>2353.2902381599997</v>
      </c>
      <c r="AC25" s="183">
        <v>2577.3288224846597</v>
      </c>
      <c r="AD25" s="168"/>
    </row>
    <row r="26" spans="1:30" s="86" customFormat="1" ht="15" customHeight="1">
      <c r="A26" s="169">
        <v>19</v>
      </c>
      <c r="B26" s="127" t="s">
        <v>606</v>
      </c>
      <c r="C26" s="170">
        <v>-518.37300087999995</v>
      </c>
      <c r="D26" s="170">
        <v>-6.2477288600000005</v>
      </c>
      <c r="E26" s="170">
        <v>-404.8984767</v>
      </c>
      <c r="F26" s="170" t="s">
        <v>1317</v>
      </c>
      <c r="G26" s="170">
        <v>765.30115863000003</v>
      </c>
      <c r="H26" s="170" t="s">
        <v>1317</v>
      </c>
      <c r="I26" s="170" t="s">
        <v>1317</v>
      </c>
      <c r="J26" s="171" t="s">
        <v>1317</v>
      </c>
      <c r="K26" s="172">
        <v>-164.21804781000006</v>
      </c>
      <c r="L26" s="170">
        <v>4233.3767246095103</v>
      </c>
      <c r="M26" s="170">
        <v>-278.54729700000001</v>
      </c>
      <c r="N26" s="170">
        <v>1000.77498788831</v>
      </c>
      <c r="O26" s="170" t="s">
        <v>1317</v>
      </c>
      <c r="P26" s="170">
        <v>2402.3891045484802</v>
      </c>
      <c r="Q26" s="170" t="s">
        <v>1317</v>
      </c>
      <c r="R26" s="170" t="s">
        <v>1317</v>
      </c>
      <c r="S26" s="171" t="s">
        <v>1317</v>
      </c>
      <c r="T26" s="173">
        <v>7357.9935200462996</v>
      </c>
      <c r="U26" s="174">
        <v>5232.1259817495102</v>
      </c>
      <c r="V26" s="170">
        <v>-334.65376380334999</v>
      </c>
      <c r="W26" s="170">
        <v>1214.06846002166</v>
      </c>
      <c r="X26" s="170" t="s">
        <v>1317</v>
      </c>
      <c r="Y26" s="170">
        <v>2540.2012395284801</v>
      </c>
      <c r="Z26" s="170" t="s">
        <v>1317</v>
      </c>
      <c r="AA26" s="170" t="s">
        <v>1317</v>
      </c>
      <c r="AB26" s="170" t="s">
        <v>1317</v>
      </c>
      <c r="AC26" s="175">
        <v>8651.7419174962997</v>
      </c>
      <c r="AD26" s="168"/>
    </row>
    <row r="27" spans="1:30" ht="15" customHeight="1">
      <c r="A27" s="177">
        <v>20</v>
      </c>
      <c r="B27" s="146" t="s">
        <v>187</v>
      </c>
      <c r="C27" s="178">
        <v>141.74831003999998</v>
      </c>
      <c r="D27" s="178">
        <v>2103.16757930835</v>
      </c>
      <c r="E27" s="178">
        <v>-1470.34094146046</v>
      </c>
      <c r="F27" s="178">
        <v>2.5391300000000001E-3</v>
      </c>
      <c r="G27" s="178">
        <v>8.4429327799999996</v>
      </c>
      <c r="H27" s="178" t="s">
        <v>1317</v>
      </c>
      <c r="I27" s="178" t="s">
        <v>1317</v>
      </c>
      <c r="J27" s="179" t="s">
        <v>1317</v>
      </c>
      <c r="K27" s="180">
        <v>783.02041979789033</v>
      </c>
      <c r="L27" s="178">
        <v>3090.0505737963499</v>
      </c>
      <c r="M27" s="178">
        <v>2912.6887606504201</v>
      </c>
      <c r="N27" s="178">
        <v>-13741.798661849982</v>
      </c>
      <c r="O27" s="178">
        <v>-6.4139154299999994</v>
      </c>
      <c r="P27" s="178">
        <v>49.840090701219999</v>
      </c>
      <c r="Q27" s="178" t="s">
        <v>1317</v>
      </c>
      <c r="R27" s="178" t="s">
        <v>1317</v>
      </c>
      <c r="S27" s="179" t="s">
        <v>1317</v>
      </c>
      <c r="T27" s="181">
        <v>-7695.6331521319908</v>
      </c>
      <c r="U27" s="182">
        <v>3548.6896981363502</v>
      </c>
      <c r="V27" s="178">
        <v>8846.5579714490395</v>
      </c>
      <c r="W27" s="178">
        <v>-23781.597764145255</v>
      </c>
      <c r="X27" s="178">
        <v>-13.495518449999999</v>
      </c>
      <c r="Y27" s="178">
        <v>-163.83819240878</v>
      </c>
      <c r="Z27" s="178" t="s">
        <v>1317</v>
      </c>
      <c r="AA27" s="178" t="s">
        <v>1317</v>
      </c>
      <c r="AB27" s="178" t="s">
        <v>1317</v>
      </c>
      <c r="AC27" s="183">
        <v>-11563.683805418648</v>
      </c>
      <c r="AD27" s="168"/>
    </row>
    <row r="28" spans="1:30" s="86" customFormat="1" ht="15" customHeight="1">
      <c r="A28" s="169">
        <v>21</v>
      </c>
      <c r="B28" s="127" t="s">
        <v>676</v>
      </c>
      <c r="C28" s="170">
        <v>10.978555310000001</v>
      </c>
      <c r="D28" s="170">
        <v>-152.11588598</v>
      </c>
      <c r="E28" s="170">
        <v>-215.66300129000001</v>
      </c>
      <c r="F28" s="170" t="s">
        <v>1317</v>
      </c>
      <c r="G28" s="170">
        <v>-66.917345189999992</v>
      </c>
      <c r="H28" s="170" t="s">
        <v>1317</v>
      </c>
      <c r="I28" s="170">
        <v>-58.91993849</v>
      </c>
      <c r="J28" s="171">
        <v>31.186649259999999</v>
      </c>
      <c r="K28" s="172">
        <v>-451.4509663799999</v>
      </c>
      <c r="L28" s="170">
        <v>216.54238953999999</v>
      </c>
      <c r="M28" s="170">
        <v>-1424.2093019844999</v>
      </c>
      <c r="N28" s="170">
        <v>-1437.2615537245601</v>
      </c>
      <c r="O28" s="170" t="s">
        <v>1317</v>
      </c>
      <c r="P28" s="170">
        <v>-530.09879791000003</v>
      </c>
      <c r="Q28" s="170" t="s">
        <v>1317</v>
      </c>
      <c r="R28" s="170">
        <v>144.28219453</v>
      </c>
      <c r="S28" s="171">
        <v>497.75068562000001</v>
      </c>
      <c r="T28" s="173">
        <v>-2532.9943839290604</v>
      </c>
      <c r="U28" s="174">
        <v>368.61278754</v>
      </c>
      <c r="V28" s="170">
        <v>-1699.24410182216</v>
      </c>
      <c r="W28" s="170">
        <v>-1921.5914409633601</v>
      </c>
      <c r="X28" s="170" t="s">
        <v>1317</v>
      </c>
      <c r="Y28" s="170">
        <v>-878.23059612372992</v>
      </c>
      <c r="Z28" s="170" t="s">
        <v>1317</v>
      </c>
      <c r="AA28" s="170">
        <v>272.57039505948001</v>
      </c>
      <c r="AB28" s="170">
        <v>661.93440327000008</v>
      </c>
      <c r="AC28" s="175">
        <v>-3195.9485530397696</v>
      </c>
      <c r="AD28" s="168"/>
    </row>
    <row r="29" spans="1:30" ht="15" customHeight="1">
      <c r="A29" s="177">
        <v>22</v>
      </c>
      <c r="B29" s="146" t="s">
        <v>321</v>
      </c>
      <c r="C29" s="178">
        <v>379.82815526999997</v>
      </c>
      <c r="D29" s="178">
        <v>30.796010110000001</v>
      </c>
      <c r="E29" s="178">
        <v>1.14929496</v>
      </c>
      <c r="F29" s="178" t="s">
        <v>1317</v>
      </c>
      <c r="G29" s="178">
        <v>175.30619482</v>
      </c>
      <c r="H29" s="178" t="s">
        <v>1317</v>
      </c>
      <c r="I29" s="178" t="s">
        <v>1317</v>
      </c>
      <c r="J29" s="179" t="s">
        <v>1317</v>
      </c>
      <c r="K29" s="180">
        <v>587.07965516000002</v>
      </c>
      <c r="L29" s="178">
        <v>593.69093349166997</v>
      </c>
      <c r="M29" s="178">
        <v>-61.023216524700004</v>
      </c>
      <c r="N29" s="178">
        <v>423.77541101797999</v>
      </c>
      <c r="O29" s="178">
        <v>-1.1294209499999999</v>
      </c>
      <c r="P29" s="178">
        <v>895.11332433295001</v>
      </c>
      <c r="Q29" s="178" t="s">
        <v>1317</v>
      </c>
      <c r="R29" s="178" t="s">
        <v>1317</v>
      </c>
      <c r="S29" s="179" t="s">
        <v>1317</v>
      </c>
      <c r="T29" s="181">
        <v>1850.4270313678999</v>
      </c>
      <c r="U29" s="182">
        <v>520.63395557766</v>
      </c>
      <c r="V29" s="178">
        <v>-168.72227880469998</v>
      </c>
      <c r="W29" s="178">
        <v>190.46118730798</v>
      </c>
      <c r="X29" s="178">
        <v>-1.1756525500000001</v>
      </c>
      <c r="Y29" s="178">
        <v>415.32563397196003</v>
      </c>
      <c r="Z29" s="178" t="s">
        <v>1317</v>
      </c>
      <c r="AA29" s="178" t="s">
        <v>1317</v>
      </c>
      <c r="AB29" s="178" t="s">
        <v>1317</v>
      </c>
      <c r="AC29" s="183">
        <v>956.52284550290005</v>
      </c>
      <c r="AD29" s="168"/>
    </row>
    <row r="30" spans="1:30" s="86" customFormat="1" ht="15" customHeight="1">
      <c r="A30" s="169">
        <v>23</v>
      </c>
      <c r="B30" s="127" t="s">
        <v>831</v>
      </c>
      <c r="C30" s="170" t="s">
        <v>1317</v>
      </c>
      <c r="D30" s="170">
        <v>-9.8480599899999994</v>
      </c>
      <c r="E30" s="170">
        <v>11.602072160000001</v>
      </c>
      <c r="F30" s="170" t="s">
        <v>1317</v>
      </c>
      <c r="G30" s="170" t="s">
        <v>1317</v>
      </c>
      <c r="H30" s="170" t="s">
        <v>1317</v>
      </c>
      <c r="I30" s="170">
        <v>54.449778020000004</v>
      </c>
      <c r="J30" s="171" t="s">
        <v>1317</v>
      </c>
      <c r="K30" s="172">
        <v>56.203790190000007</v>
      </c>
      <c r="L30" s="170" t="s">
        <v>1317</v>
      </c>
      <c r="M30" s="170">
        <v>4.0900696700000001</v>
      </c>
      <c r="N30" s="170">
        <v>204.91512991067</v>
      </c>
      <c r="O30" s="170" t="s">
        <v>1317</v>
      </c>
      <c r="P30" s="170" t="s">
        <v>1317</v>
      </c>
      <c r="Q30" s="170" t="s">
        <v>1317</v>
      </c>
      <c r="R30" s="170">
        <v>-333.88956311999999</v>
      </c>
      <c r="S30" s="171" t="s">
        <v>1317</v>
      </c>
      <c r="T30" s="173">
        <v>-124.88436353933001</v>
      </c>
      <c r="U30" s="174" t="s">
        <v>1317</v>
      </c>
      <c r="V30" s="170">
        <v>4.0968929699999999</v>
      </c>
      <c r="W30" s="170">
        <v>491.06371630067002</v>
      </c>
      <c r="X30" s="170" t="s">
        <v>1317</v>
      </c>
      <c r="Y30" s="170" t="s">
        <v>1317</v>
      </c>
      <c r="Z30" s="170" t="s">
        <v>1317</v>
      </c>
      <c r="AA30" s="170">
        <v>-1238.7037543399999</v>
      </c>
      <c r="AB30" s="170" t="s">
        <v>1317</v>
      </c>
      <c r="AC30" s="175">
        <v>-743.54314506932985</v>
      </c>
      <c r="AD30" s="168"/>
    </row>
    <row r="31" spans="1:30" ht="15" customHeight="1">
      <c r="A31" s="177">
        <v>24</v>
      </c>
      <c r="B31" s="146" t="s">
        <v>691</v>
      </c>
      <c r="C31" s="178">
        <v>348.21493443999998</v>
      </c>
      <c r="D31" s="178">
        <v>-128.06111970999999</v>
      </c>
      <c r="E31" s="178">
        <v>-48.614578520000002</v>
      </c>
      <c r="F31" s="178">
        <v>3.7334430000000002E-2</v>
      </c>
      <c r="G31" s="178">
        <v>20.816330079999997</v>
      </c>
      <c r="H31" s="178" t="s">
        <v>1317</v>
      </c>
      <c r="I31" s="178" t="s">
        <v>1317</v>
      </c>
      <c r="J31" s="179" t="s">
        <v>1317</v>
      </c>
      <c r="K31" s="180">
        <v>192.39290072000003</v>
      </c>
      <c r="L31" s="178">
        <v>-2230.49731922622</v>
      </c>
      <c r="M31" s="178">
        <v>-239.65108796000001</v>
      </c>
      <c r="N31" s="178">
        <v>-1141.1158104102799</v>
      </c>
      <c r="O31" s="178">
        <v>19.996971010000003</v>
      </c>
      <c r="P31" s="178">
        <v>182.76421768</v>
      </c>
      <c r="Q31" s="178" t="s">
        <v>1317</v>
      </c>
      <c r="R31" s="178" t="s">
        <v>1317</v>
      </c>
      <c r="S31" s="179" t="s">
        <v>1317</v>
      </c>
      <c r="T31" s="181">
        <v>-3408.5030289064998</v>
      </c>
      <c r="U31" s="182">
        <v>-2918.5445649266903</v>
      </c>
      <c r="V31" s="178">
        <v>-492.82221455000001</v>
      </c>
      <c r="W31" s="178">
        <v>4005.08778736671</v>
      </c>
      <c r="X31" s="178">
        <v>-33.35375363</v>
      </c>
      <c r="Y31" s="178">
        <v>182.41873494999999</v>
      </c>
      <c r="Z31" s="178" t="s">
        <v>1317</v>
      </c>
      <c r="AA31" s="178" t="s">
        <v>1317</v>
      </c>
      <c r="AB31" s="178" t="s">
        <v>1317</v>
      </c>
      <c r="AC31" s="183">
        <v>742.78598921002003</v>
      </c>
      <c r="AD31" s="168"/>
    </row>
    <row r="32" spans="1:30" s="86" customFormat="1" ht="15" customHeight="1">
      <c r="A32" s="169">
        <v>25</v>
      </c>
      <c r="B32" s="127" t="s">
        <v>599</v>
      </c>
      <c r="C32" s="170">
        <v>290.40922336</v>
      </c>
      <c r="D32" s="170">
        <v>-84.832284879999989</v>
      </c>
      <c r="E32" s="170">
        <v>-974.91986895000002</v>
      </c>
      <c r="F32" s="170" t="s">
        <v>1317</v>
      </c>
      <c r="G32" s="170">
        <v>-173.64758955000002</v>
      </c>
      <c r="H32" s="170" t="s">
        <v>1317</v>
      </c>
      <c r="I32" s="170" t="s">
        <v>1317</v>
      </c>
      <c r="J32" s="171" t="s">
        <v>1317</v>
      </c>
      <c r="K32" s="172">
        <v>-942.99052002000008</v>
      </c>
      <c r="L32" s="170">
        <v>633.81783817999997</v>
      </c>
      <c r="M32" s="170">
        <v>432.93114806</v>
      </c>
      <c r="N32" s="170">
        <v>-8847.3562304900006</v>
      </c>
      <c r="O32" s="170" t="s">
        <v>1317</v>
      </c>
      <c r="P32" s="170">
        <v>-1493.9453532100001</v>
      </c>
      <c r="Q32" s="170" t="s">
        <v>1317</v>
      </c>
      <c r="R32" s="170" t="s">
        <v>1317</v>
      </c>
      <c r="S32" s="171" t="s">
        <v>1317</v>
      </c>
      <c r="T32" s="173">
        <v>-9274.5525974599987</v>
      </c>
      <c r="U32" s="174">
        <v>449.47493294999998</v>
      </c>
      <c r="V32" s="170">
        <v>452.01347231</v>
      </c>
      <c r="W32" s="170">
        <v>-11044.17202713</v>
      </c>
      <c r="X32" s="170" t="s">
        <v>1317</v>
      </c>
      <c r="Y32" s="170">
        <v>-2693.3950529200001</v>
      </c>
      <c r="Z32" s="170" t="s">
        <v>1317</v>
      </c>
      <c r="AA32" s="170" t="s">
        <v>1317</v>
      </c>
      <c r="AB32" s="170" t="s">
        <v>1317</v>
      </c>
      <c r="AC32" s="175">
        <v>-12836.078674789998</v>
      </c>
      <c r="AD32" s="168"/>
    </row>
    <row r="33" spans="1:30" ht="15" customHeight="1">
      <c r="A33" s="177">
        <v>26</v>
      </c>
      <c r="B33" s="146" t="s">
        <v>12</v>
      </c>
      <c r="C33" s="178">
        <v>1.4038539999999999</v>
      </c>
      <c r="D33" s="178">
        <v>65.57967884</v>
      </c>
      <c r="E33" s="178">
        <v>-60.304910960000001</v>
      </c>
      <c r="F33" s="178" t="s">
        <v>1317</v>
      </c>
      <c r="G33" s="178">
        <v>212.1824641</v>
      </c>
      <c r="H33" s="178" t="s">
        <v>1317</v>
      </c>
      <c r="I33" s="178" t="s">
        <v>1317</v>
      </c>
      <c r="J33" s="179" t="s">
        <v>1317</v>
      </c>
      <c r="K33" s="180">
        <v>218.86108597999998</v>
      </c>
      <c r="L33" s="178">
        <v>-143.25347335000001</v>
      </c>
      <c r="M33" s="178">
        <v>999.84312635000003</v>
      </c>
      <c r="N33" s="178">
        <v>-1489.7064977299999</v>
      </c>
      <c r="O33" s="178" t="s">
        <v>1317</v>
      </c>
      <c r="P33" s="178">
        <v>1531.8708128199999</v>
      </c>
      <c r="Q33" s="178" t="s">
        <v>1317</v>
      </c>
      <c r="R33" s="178" t="s">
        <v>1317</v>
      </c>
      <c r="S33" s="179" t="s">
        <v>1317</v>
      </c>
      <c r="T33" s="181">
        <v>898.75396808999994</v>
      </c>
      <c r="U33" s="182">
        <v>-167.36471735000001</v>
      </c>
      <c r="V33" s="178">
        <v>1060.57756341</v>
      </c>
      <c r="W33" s="178">
        <v>-2861.4407345999998</v>
      </c>
      <c r="X33" s="178" t="s">
        <v>1317</v>
      </c>
      <c r="Y33" s="178">
        <v>879.35466684000005</v>
      </c>
      <c r="Z33" s="178" t="s">
        <v>1317</v>
      </c>
      <c r="AA33" s="178" t="s">
        <v>1317</v>
      </c>
      <c r="AB33" s="178" t="s">
        <v>1317</v>
      </c>
      <c r="AC33" s="183">
        <v>-1088.8732217000002</v>
      </c>
      <c r="AD33" s="168"/>
    </row>
    <row r="34" spans="1:30" s="86" customFormat="1" ht="15" customHeight="1">
      <c r="A34" s="169">
        <v>27</v>
      </c>
      <c r="B34" s="127" t="s">
        <v>58</v>
      </c>
      <c r="C34" s="170">
        <v>687.41959465000002</v>
      </c>
      <c r="D34" s="170">
        <v>-30.827999999999999</v>
      </c>
      <c r="E34" s="170">
        <v>-7.0945941399999999</v>
      </c>
      <c r="F34" s="170" t="s">
        <v>1317</v>
      </c>
      <c r="G34" s="170">
        <v>248.02928299000001</v>
      </c>
      <c r="H34" s="170" t="s">
        <v>1317</v>
      </c>
      <c r="I34" s="170" t="s">
        <v>1317</v>
      </c>
      <c r="J34" s="171" t="s">
        <v>1317</v>
      </c>
      <c r="K34" s="172">
        <v>897.52628349999998</v>
      </c>
      <c r="L34" s="170">
        <v>1184.24591214164</v>
      </c>
      <c r="M34" s="170">
        <v>-160.92440604221002</v>
      </c>
      <c r="N34" s="170">
        <v>-135.41983053999999</v>
      </c>
      <c r="O34" s="170" t="s">
        <v>1317</v>
      </c>
      <c r="P34" s="170">
        <v>620.96011476000001</v>
      </c>
      <c r="Q34" s="170" t="s">
        <v>1317</v>
      </c>
      <c r="R34" s="170" t="s">
        <v>1317</v>
      </c>
      <c r="S34" s="171" t="s">
        <v>1317</v>
      </c>
      <c r="T34" s="173">
        <v>1508.8617903194299</v>
      </c>
      <c r="U34" s="174">
        <v>1061.7718009416401</v>
      </c>
      <c r="V34" s="170">
        <v>-253.12840604221</v>
      </c>
      <c r="W34" s="170">
        <v>-185.14166287</v>
      </c>
      <c r="X34" s="170" t="s">
        <v>1317</v>
      </c>
      <c r="Y34" s="170">
        <v>299.19212700999998</v>
      </c>
      <c r="Z34" s="170" t="s">
        <v>1317</v>
      </c>
      <c r="AA34" s="170" t="s">
        <v>1317</v>
      </c>
      <c r="AB34" s="170" t="s">
        <v>1317</v>
      </c>
      <c r="AC34" s="175">
        <v>922.69385903942998</v>
      </c>
      <c r="AD34" s="168"/>
    </row>
    <row r="35" spans="1:30" ht="15" customHeight="1">
      <c r="A35" s="177">
        <v>28</v>
      </c>
      <c r="B35" s="146" t="s">
        <v>830</v>
      </c>
      <c r="C35" s="178">
        <v>74.362731519999997</v>
      </c>
      <c r="D35" s="178" t="s">
        <v>1317</v>
      </c>
      <c r="E35" s="178">
        <v>698.03183899999999</v>
      </c>
      <c r="F35" s="178" t="s">
        <v>1317</v>
      </c>
      <c r="G35" s="178" t="s">
        <v>1317</v>
      </c>
      <c r="H35" s="178" t="s">
        <v>1317</v>
      </c>
      <c r="I35" s="178" t="s">
        <v>1317</v>
      </c>
      <c r="J35" s="179">
        <v>83.326948420000008</v>
      </c>
      <c r="K35" s="180">
        <v>855.7215189399999</v>
      </c>
      <c r="L35" s="178">
        <v>-21.93177824</v>
      </c>
      <c r="M35" s="178">
        <v>-1.0377910799900001</v>
      </c>
      <c r="N35" s="178">
        <v>878.47445534999997</v>
      </c>
      <c r="O35" s="178" t="s">
        <v>1317</v>
      </c>
      <c r="P35" s="178" t="s">
        <v>1317</v>
      </c>
      <c r="Q35" s="178" t="s">
        <v>1317</v>
      </c>
      <c r="R35" s="178">
        <v>-237.97568137000002</v>
      </c>
      <c r="S35" s="179">
        <v>-609.53270653995003</v>
      </c>
      <c r="T35" s="181">
        <v>7.9964981200599672</v>
      </c>
      <c r="U35" s="182">
        <v>95.017824790000006</v>
      </c>
      <c r="V35" s="178">
        <v>-1.03870006999</v>
      </c>
      <c r="W35" s="178">
        <v>893.53776027999993</v>
      </c>
      <c r="X35" s="178" t="s">
        <v>1317</v>
      </c>
      <c r="Y35" s="178" t="s">
        <v>1317</v>
      </c>
      <c r="Z35" s="178" t="s">
        <v>1317</v>
      </c>
      <c r="AA35" s="178">
        <v>12.024318630000002</v>
      </c>
      <c r="AB35" s="178">
        <v>-641.05327909994992</v>
      </c>
      <c r="AC35" s="183">
        <v>358.48792453006001</v>
      </c>
      <c r="AD35" s="168"/>
    </row>
    <row r="36" spans="1:30" s="86" customFormat="1" ht="15" customHeight="1">
      <c r="A36" s="169">
        <v>29</v>
      </c>
      <c r="B36" s="127" t="s">
        <v>77</v>
      </c>
      <c r="C36" s="170">
        <v>323.25509329000005</v>
      </c>
      <c r="D36" s="170">
        <v>-24.261893949999997</v>
      </c>
      <c r="E36" s="170">
        <v>188.56790796999999</v>
      </c>
      <c r="F36" s="170" t="s">
        <v>1317</v>
      </c>
      <c r="G36" s="170">
        <v>713.67431572999999</v>
      </c>
      <c r="H36" s="170" t="s">
        <v>1317</v>
      </c>
      <c r="I36" s="170" t="s">
        <v>1317</v>
      </c>
      <c r="J36" s="171" t="s">
        <v>1317</v>
      </c>
      <c r="K36" s="172">
        <v>1201.2354230399999</v>
      </c>
      <c r="L36" s="170">
        <v>3491.5046136599999</v>
      </c>
      <c r="M36" s="170">
        <v>-231.00506361269001</v>
      </c>
      <c r="N36" s="170">
        <v>711.11493132999999</v>
      </c>
      <c r="O36" s="170" t="s">
        <v>1317</v>
      </c>
      <c r="P36" s="170">
        <v>4145.0377078499996</v>
      </c>
      <c r="Q36" s="170" t="s">
        <v>1317</v>
      </c>
      <c r="R36" s="170">
        <v>41.24288748</v>
      </c>
      <c r="S36" s="171">
        <v>298.54956843999997</v>
      </c>
      <c r="T36" s="173">
        <v>8456.4446451473104</v>
      </c>
      <c r="U36" s="174">
        <v>3177.6940156659898</v>
      </c>
      <c r="V36" s="170">
        <v>-353.21852204268998</v>
      </c>
      <c r="W36" s="170">
        <v>395.66663699999998</v>
      </c>
      <c r="X36" s="170" t="s">
        <v>1317</v>
      </c>
      <c r="Y36" s="170">
        <v>4091.4346375</v>
      </c>
      <c r="Z36" s="170" t="s">
        <v>1317</v>
      </c>
      <c r="AA36" s="170">
        <v>106.24696004</v>
      </c>
      <c r="AB36" s="170">
        <v>628.69600315999992</v>
      </c>
      <c r="AC36" s="175">
        <v>8046.5197313232993</v>
      </c>
      <c r="AD36" s="168"/>
    </row>
    <row r="37" spans="1:30" ht="15" customHeight="1">
      <c r="A37" s="177">
        <v>30</v>
      </c>
      <c r="B37" s="146" t="s">
        <v>693</v>
      </c>
      <c r="C37" s="178">
        <v>-17.388194719999998</v>
      </c>
      <c r="D37" s="178">
        <v>-6.7283935399999999</v>
      </c>
      <c r="E37" s="178">
        <v>1369.16966181</v>
      </c>
      <c r="F37" s="178" t="s">
        <v>1317</v>
      </c>
      <c r="G37" s="178" t="s">
        <v>1317</v>
      </c>
      <c r="H37" s="178" t="s">
        <v>1317</v>
      </c>
      <c r="I37" s="178">
        <v>-166.34348039</v>
      </c>
      <c r="J37" s="179">
        <v>12.6</v>
      </c>
      <c r="K37" s="180">
        <v>1191.3095931599998</v>
      </c>
      <c r="L37" s="178">
        <v>17.193870370000003</v>
      </c>
      <c r="M37" s="178">
        <v>1961.6560198725299</v>
      </c>
      <c r="N37" s="178">
        <v>9394.9660670599987</v>
      </c>
      <c r="O37" s="178" t="s">
        <v>1317</v>
      </c>
      <c r="P37" s="178" t="s">
        <v>1317</v>
      </c>
      <c r="Q37" s="178" t="s">
        <v>1317</v>
      </c>
      <c r="R37" s="178">
        <v>3292.4036209774699</v>
      </c>
      <c r="S37" s="179">
        <v>141.45784627</v>
      </c>
      <c r="T37" s="181">
        <v>14807.677424550002</v>
      </c>
      <c r="U37" s="182">
        <v>37.504270990000002</v>
      </c>
      <c r="V37" s="178">
        <v>4573.5079174845105</v>
      </c>
      <c r="W37" s="178">
        <v>11122.773756163999</v>
      </c>
      <c r="X37" s="178" t="s">
        <v>1317</v>
      </c>
      <c r="Y37" s="178" t="s">
        <v>1317</v>
      </c>
      <c r="Z37" s="178" t="s">
        <v>1317</v>
      </c>
      <c r="AA37" s="178">
        <v>5250.1626973675302</v>
      </c>
      <c r="AB37" s="178">
        <v>4429.9530650541692</v>
      </c>
      <c r="AC37" s="183">
        <v>25413.901707060217</v>
      </c>
      <c r="AD37" s="168"/>
    </row>
    <row r="38" spans="1:30" s="86" customFormat="1" ht="15" customHeight="1">
      <c r="A38" s="169">
        <v>31</v>
      </c>
      <c r="B38" s="127" t="s">
        <v>718</v>
      </c>
      <c r="C38" s="170">
        <v>-139.97898443</v>
      </c>
      <c r="D38" s="170">
        <v>-74.181285139810001</v>
      </c>
      <c r="E38" s="170">
        <v>-939.48152067594003</v>
      </c>
      <c r="F38" s="170" t="s">
        <v>1317</v>
      </c>
      <c r="G38" s="170">
        <v>15.7714927</v>
      </c>
      <c r="H38" s="170" t="s">
        <v>1317</v>
      </c>
      <c r="I38" s="170" t="s">
        <v>1317</v>
      </c>
      <c r="J38" s="171">
        <v>2.9226999999999999</v>
      </c>
      <c r="K38" s="172">
        <v>-1134.9475975457501</v>
      </c>
      <c r="L38" s="170">
        <v>1072.76397182439</v>
      </c>
      <c r="M38" s="170">
        <v>62.671034748190003</v>
      </c>
      <c r="N38" s="170">
        <v>-4987.1331908721195</v>
      </c>
      <c r="O38" s="170" t="s">
        <v>1317</v>
      </c>
      <c r="P38" s="170">
        <v>-141.50604201055</v>
      </c>
      <c r="Q38" s="170" t="s">
        <v>1317</v>
      </c>
      <c r="R38" s="170" t="s">
        <v>1317</v>
      </c>
      <c r="S38" s="171">
        <v>11.36205</v>
      </c>
      <c r="T38" s="173">
        <v>-3981.8421763100901</v>
      </c>
      <c r="U38" s="174">
        <v>1144.4612872943899</v>
      </c>
      <c r="V38" s="170">
        <v>680.07299179505003</v>
      </c>
      <c r="W38" s="170">
        <v>-7924.3249422673498</v>
      </c>
      <c r="X38" s="170" t="s">
        <v>1317</v>
      </c>
      <c r="Y38" s="170">
        <v>-134.61803378055001</v>
      </c>
      <c r="Z38" s="170" t="s">
        <v>1317</v>
      </c>
      <c r="AA38" s="170" t="s">
        <v>1317</v>
      </c>
      <c r="AB38" s="170">
        <v>34.799412310000001</v>
      </c>
      <c r="AC38" s="175">
        <v>-6199.6092846484607</v>
      </c>
      <c r="AD38" s="168"/>
    </row>
    <row r="39" spans="1:30" ht="15" customHeight="1">
      <c r="A39" s="177">
        <v>32</v>
      </c>
      <c r="B39" s="146" t="s">
        <v>148</v>
      </c>
      <c r="C39" s="178">
        <v>-14.90014408</v>
      </c>
      <c r="D39" s="178" t="s">
        <v>1317</v>
      </c>
      <c r="E39" s="178">
        <v>-0.25255612</v>
      </c>
      <c r="F39" s="178" t="s">
        <v>1317</v>
      </c>
      <c r="G39" s="178" t="s">
        <v>1317</v>
      </c>
      <c r="H39" s="178" t="s">
        <v>1317</v>
      </c>
      <c r="I39" s="178" t="s">
        <v>1317</v>
      </c>
      <c r="J39" s="179" t="s">
        <v>1317</v>
      </c>
      <c r="K39" s="180">
        <v>-15.1527002</v>
      </c>
      <c r="L39" s="178">
        <v>-570.43995585000005</v>
      </c>
      <c r="M39" s="178" t="s">
        <v>1317</v>
      </c>
      <c r="N39" s="178">
        <v>-4803.6560426400001</v>
      </c>
      <c r="O39" s="178" t="s">
        <v>1317</v>
      </c>
      <c r="P39" s="178" t="s">
        <v>1317</v>
      </c>
      <c r="Q39" s="178" t="s">
        <v>1317</v>
      </c>
      <c r="R39" s="178" t="s">
        <v>1317</v>
      </c>
      <c r="S39" s="179">
        <v>22.764335338909998</v>
      </c>
      <c r="T39" s="181">
        <v>-5351.3316631510907</v>
      </c>
      <c r="U39" s="182">
        <v>-962.10649122000007</v>
      </c>
      <c r="V39" s="178" t="s">
        <v>1317</v>
      </c>
      <c r="W39" s="178">
        <v>-4973.8852066199997</v>
      </c>
      <c r="X39" s="178" t="s">
        <v>1317</v>
      </c>
      <c r="Y39" s="178" t="s">
        <v>1317</v>
      </c>
      <c r="Z39" s="178" t="s">
        <v>1317</v>
      </c>
      <c r="AA39" s="178" t="s">
        <v>1317</v>
      </c>
      <c r="AB39" s="178">
        <v>22.764335338909998</v>
      </c>
      <c r="AC39" s="183">
        <v>-5913.2273625010903</v>
      </c>
      <c r="AD39" s="168"/>
    </row>
    <row r="40" spans="1:30" s="86" customFormat="1" ht="15" customHeight="1">
      <c r="A40" s="169">
        <v>33</v>
      </c>
      <c r="B40" s="127" t="s">
        <v>1404</v>
      </c>
      <c r="C40" s="170">
        <v>1684.6149172999999</v>
      </c>
      <c r="D40" s="170">
        <v>-3.5973885800000001</v>
      </c>
      <c r="E40" s="170">
        <v>-1009.5909594</v>
      </c>
      <c r="F40" s="170">
        <v>-2.5367929</v>
      </c>
      <c r="G40" s="170">
        <v>-5.9222900199999993</v>
      </c>
      <c r="H40" s="170" t="s">
        <v>1317</v>
      </c>
      <c r="I40" s="170" t="s">
        <v>1317</v>
      </c>
      <c r="J40" s="171">
        <v>1.4345375</v>
      </c>
      <c r="K40" s="172">
        <v>664.40202390000002</v>
      </c>
      <c r="L40" s="170">
        <v>1996.7259428</v>
      </c>
      <c r="M40" s="170">
        <v>-49.653952020000006</v>
      </c>
      <c r="N40" s="170">
        <v>-1279.0947704800001</v>
      </c>
      <c r="O40" s="170">
        <v>-50.163493079999995</v>
      </c>
      <c r="P40" s="170">
        <v>14.5868119998</v>
      </c>
      <c r="Q40" s="170" t="s">
        <v>1317</v>
      </c>
      <c r="R40" s="170">
        <v>376.04639737999997</v>
      </c>
      <c r="S40" s="171">
        <v>10.018136949999999</v>
      </c>
      <c r="T40" s="173">
        <v>1018.4650735498</v>
      </c>
      <c r="U40" s="174">
        <v>1428.4595760699999</v>
      </c>
      <c r="V40" s="170">
        <v>-129.03900053000001</v>
      </c>
      <c r="W40" s="170">
        <v>-1554.4141628599998</v>
      </c>
      <c r="X40" s="170">
        <v>-68.175238400000012</v>
      </c>
      <c r="Y40" s="170">
        <v>13.5547609398</v>
      </c>
      <c r="Z40" s="170" t="s">
        <v>1317</v>
      </c>
      <c r="AA40" s="170">
        <v>174.25011896000001</v>
      </c>
      <c r="AB40" s="170">
        <v>23.166702230000002</v>
      </c>
      <c r="AC40" s="175">
        <v>-112.19724359019995</v>
      </c>
      <c r="AD40" s="168"/>
    </row>
    <row r="41" spans="1:30" ht="15" customHeight="1">
      <c r="A41" s="177">
        <v>34</v>
      </c>
      <c r="B41" s="146" t="s">
        <v>362</v>
      </c>
      <c r="C41" s="178">
        <v>154.65951598999999</v>
      </c>
      <c r="D41" s="178">
        <v>-46.622929169999999</v>
      </c>
      <c r="E41" s="178">
        <v>-204.74114544</v>
      </c>
      <c r="F41" s="178" t="s">
        <v>1317</v>
      </c>
      <c r="G41" s="178">
        <v>-61.727669810000002</v>
      </c>
      <c r="H41" s="178" t="s">
        <v>1317</v>
      </c>
      <c r="I41" s="178">
        <v>-5.9999999600000002</v>
      </c>
      <c r="J41" s="179" t="s">
        <v>1317</v>
      </c>
      <c r="K41" s="180">
        <v>-164.43222839000001</v>
      </c>
      <c r="L41" s="178">
        <v>1411.7133669909099</v>
      </c>
      <c r="M41" s="178">
        <v>-726.90365838248999</v>
      </c>
      <c r="N41" s="178">
        <v>-2030.2426316548401</v>
      </c>
      <c r="O41" s="178" t="s">
        <v>1317</v>
      </c>
      <c r="P41" s="178">
        <v>-537.22824355</v>
      </c>
      <c r="Q41" s="178" t="s">
        <v>1317</v>
      </c>
      <c r="R41" s="178">
        <v>40.589075770000008</v>
      </c>
      <c r="S41" s="179" t="s">
        <v>1317</v>
      </c>
      <c r="T41" s="181">
        <v>-1842.0720908264198</v>
      </c>
      <c r="U41" s="182">
        <v>1452.6983602909102</v>
      </c>
      <c r="V41" s="178">
        <v>121.00178721399</v>
      </c>
      <c r="W41" s="178">
        <v>-3586.2503018319399</v>
      </c>
      <c r="X41" s="178" t="s">
        <v>1317</v>
      </c>
      <c r="Y41" s="178">
        <v>-727.69640553990007</v>
      </c>
      <c r="Z41" s="178" t="s">
        <v>1317</v>
      </c>
      <c r="AA41" s="178">
        <v>62.559776300000003</v>
      </c>
      <c r="AB41" s="178" t="s">
        <v>1317</v>
      </c>
      <c r="AC41" s="183">
        <v>-2677.6867835669391</v>
      </c>
      <c r="AD41" s="168"/>
    </row>
    <row r="42" spans="1:30" s="86" customFormat="1" ht="15" customHeight="1">
      <c r="A42" s="169">
        <v>35</v>
      </c>
      <c r="B42" s="127" t="s">
        <v>376</v>
      </c>
      <c r="C42" s="170" t="s">
        <v>1317</v>
      </c>
      <c r="D42" s="170">
        <v>2.9370750800000001</v>
      </c>
      <c r="E42" s="170">
        <v>-1096.43192084</v>
      </c>
      <c r="F42" s="170" t="s">
        <v>1317</v>
      </c>
      <c r="G42" s="170">
        <v>-184.29941912000001</v>
      </c>
      <c r="H42" s="170" t="s">
        <v>1317</v>
      </c>
      <c r="I42" s="170" t="s">
        <v>1317</v>
      </c>
      <c r="J42" s="171" t="s">
        <v>1317</v>
      </c>
      <c r="K42" s="172">
        <v>-1277.7942648799999</v>
      </c>
      <c r="L42" s="170" t="s">
        <v>1317</v>
      </c>
      <c r="M42" s="170">
        <v>1407.2563877116102</v>
      </c>
      <c r="N42" s="170">
        <v>-6248.6325945030703</v>
      </c>
      <c r="O42" s="170" t="s">
        <v>1317</v>
      </c>
      <c r="P42" s="170">
        <v>-793.89397000999998</v>
      </c>
      <c r="Q42" s="170" t="s">
        <v>1317</v>
      </c>
      <c r="R42" s="170" t="s">
        <v>1317</v>
      </c>
      <c r="S42" s="171">
        <v>-49.618074660049999</v>
      </c>
      <c r="T42" s="173">
        <v>-5684.8882514615107</v>
      </c>
      <c r="U42" s="174" t="s">
        <v>1317</v>
      </c>
      <c r="V42" s="170">
        <v>1891.8753749243501</v>
      </c>
      <c r="W42" s="170">
        <v>-9678.3694560158092</v>
      </c>
      <c r="X42" s="170" t="s">
        <v>1317</v>
      </c>
      <c r="Y42" s="170">
        <v>-1445.89651596</v>
      </c>
      <c r="Z42" s="170" t="s">
        <v>1317</v>
      </c>
      <c r="AA42" s="170" t="s">
        <v>1317</v>
      </c>
      <c r="AB42" s="170">
        <v>-49.618074660049999</v>
      </c>
      <c r="AC42" s="175">
        <v>-9282.00867171151</v>
      </c>
      <c r="AD42" s="168"/>
    </row>
    <row r="43" spans="1:30" ht="15" customHeight="1">
      <c r="A43" s="177">
        <v>36</v>
      </c>
      <c r="B43" s="146" t="s">
        <v>565</v>
      </c>
      <c r="C43" s="178">
        <v>114.58171315000001</v>
      </c>
      <c r="D43" s="178">
        <v>-35.541101659999995</v>
      </c>
      <c r="E43" s="178">
        <v>-11.19619909</v>
      </c>
      <c r="F43" s="178" t="s">
        <v>1317</v>
      </c>
      <c r="G43" s="178">
        <v>-18.251545749999998</v>
      </c>
      <c r="H43" s="178" t="s">
        <v>1317</v>
      </c>
      <c r="I43" s="178" t="s">
        <v>1317</v>
      </c>
      <c r="J43" s="179" t="s">
        <v>1317</v>
      </c>
      <c r="K43" s="180">
        <v>49.592866650000005</v>
      </c>
      <c r="L43" s="178">
        <v>73.315399459999995</v>
      </c>
      <c r="M43" s="178">
        <v>-6.02775079206</v>
      </c>
      <c r="N43" s="178">
        <v>-69.893942007939998</v>
      </c>
      <c r="O43" s="178" t="s">
        <v>1317</v>
      </c>
      <c r="P43" s="178">
        <v>-347.94493656536002</v>
      </c>
      <c r="Q43" s="178" t="s">
        <v>1317</v>
      </c>
      <c r="R43" s="178" t="s">
        <v>1317</v>
      </c>
      <c r="S43" s="179" t="s">
        <v>1317</v>
      </c>
      <c r="T43" s="181">
        <v>-350.55122990536</v>
      </c>
      <c r="U43" s="182">
        <v>-192.1102066</v>
      </c>
      <c r="V43" s="178">
        <v>-43.132087182060005</v>
      </c>
      <c r="W43" s="178">
        <v>-282.06687741794002</v>
      </c>
      <c r="X43" s="178" t="s">
        <v>1317</v>
      </c>
      <c r="Y43" s="178">
        <v>-168.81515561536</v>
      </c>
      <c r="Z43" s="178" t="s">
        <v>1317</v>
      </c>
      <c r="AA43" s="178" t="s">
        <v>1317</v>
      </c>
      <c r="AB43" s="178" t="s">
        <v>1317</v>
      </c>
      <c r="AC43" s="183">
        <v>-686.12432681536006</v>
      </c>
      <c r="AD43" s="168"/>
    </row>
    <row r="44" spans="1:30" s="86" customFormat="1" ht="15" customHeight="1">
      <c r="A44" s="169">
        <v>37</v>
      </c>
      <c r="B44" s="127" t="s">
        <v>1003</v>
      </c>
      <c r="C44" s="170" t="s">
        <v>1317</v>
      </c>
      <c r="D44" s="170" t="s">
        <v>1317</v>
      </c>
      <c r="E44" s="170">
        <v>1.558474E-2</v>
      </c>
      <c r="F44" s="170" t="s">
        <v>1317</v>
      </c>
      <c r="G44" s="170" t="s">
        <v>1317</v>
      </c>
      <c r="H44" s="170" t="s">
        <v>1317</v>
      </c>
      <c r="I44" s="170" t="s">
        <v>1317</v>
      </c>
      <c r="J44" s="171">
        <v>264.48617231999998</v>
      </c>
      <c r="K44" s="172">
        <v>264.50175705999999</v>
      </c>
      <c r="L44" s="170" t="s">
        <v>1317</v>
      </c>
      <c r="M44" s="170" t="s">
        <v>1317</v>
      </c>
      <c r="N44" s="170">
        <v>6.5429320199999994</v>
      </c>
      <c r="O44" s="170" t="s">
        <v>1317</v>
      </c>
      <c r="P44" s="170" t="s">
        <v>1317</v>
      </c>
      <c r="Q44" s="170" t="s">
        <v>1317</v>
      </c>
      <c r="R44" s="170" t="s">
        <v>1317</v>
      </c>
      <c r="S44" s="171">
        <v>960.07343970496004</v>
      </c>
      <c r="T44" s="173">
        <v>966.61637172496</v>
      </c>
      <c r="U44" s="174" t="s">
        <v>1317</v>
      </c>
      <c r="V44" s="170" t="s">
        <v>1317</v>
      </c>
      <c r="W44" s="170">
        <v>-8.5145769800000011</v>
      </c>
      <c r="X44" s="170" t="s">
        <v>1317</v>
      </c>
      <c r="Y44" s="170" t="s">
        <v>1317</v>
      </c>
      <c r="Z44" s="170" t="s">
        <v>1317</v>
      </c>
      <c r="AA44" s="170" t="s">
        <v>1317</v>
      </c>
      <c r="AB44" s="170">
        <v>1460.62022300544</v>
      </c>
      <c r="AC44" s="175">
        <v>1452.1056460254399</v>
      </c>
      <c r="AD44" s="168"/>
    </row>
    <row r="45" spans="1:30" ht="15" customHeight="1">
      <c r="A45" s="177">
        <v>38</v>
      </c>
      <c r="B45" s="146" t="s">
        <v>918</v>
      </c>
      <c r="C45" s="178">
        <v>-257.27836696000003</v>
      </c>
      <c r="D45" s="178" t="s">
        <v>1317</v>
      </c>
      <c r="E45" s="178">
        <v>-21.833199960000002</v>
      </c>
      <c r="F45" s="178" t="s">
        <v>1317</v>
      </c>
      <c r="G45" s="178">
        <v>-404.83356837000002</v>
      </c>
      <c r="H45" s="178" t="s">
        <v>1317</v>
      </c>
      <c r="I45" s="178">
        <v>-2</v>
      </c>
      <c r="J45" s="179" t="s">
        <v>1317</v>
      </c>
      <c r="K45" s="180">
        <v>-685.94513528999994</v>
      </c>
      <c r="L45" s="178">
        <v>-616.38770348312994</v>
      </c>
      <c r="M45" s="178" t="s">
        <v>1317</v>
      </c>
      <c r="N45" s="178">
        <v>-592.93154495805004</v>
      </c>
      <c r="O45" s="178" t="s">
        <v>1317</v>
      </c>
      <c r="P45" s="178">
        <v>-2037.81212983</v>
      </c>
      <c r="Q45" s="178" t="s">
        <v>1317</v>
      </c>
      <c r="R45" s="178">
        <v>14.02161003</v>
      </c>
      <c r="S45" s="179" t="s">
        <v>1317</v>
      </c>
      <c r="T45" s="181">
        <v>-3233.1097682411801</v>
      </c>
      <c r="U45" s="182">
        <v>-1037.23211582313</v>
      </c>
      <c r="V45" s="178" t="s">
        <v>1317</v>
      </c>
      <c r="W45" s="178">
        <v>-937.00648735586003</v>
      </c>
      <c r="X45" s="178" t="s">
        <v>1317</v>
      </c>
      <c r="Y45" s="178">
        <v>-2774.1793781900001</v>
      </c>
      <c r="Z45" s="178" t="s">
        <v>1317</v>
      </c>
      <c r="AA45" s="178">
        <v>157.83984394780998</v>
      </c>
      <c r="AB45" s="178" t="s">
        <v>1317</v>
      </c>
      <c r="AC45" s="183">
        <v>-4590.5781374211801</v>
      </c>
      <c r="AD45" s="168"/>
    </row>
    <row r="46" spans="1:30" s="86" customFormat="1" ht="15" customHeight="1">
      <c r="A46" s="169">
        <v>39</v>
      </c>
      <c r="B46" s="127" t="s">
        <v>262</v>
      </c>
      <c r="C46" s="170">
        <v>141.68905824999999</v>
      </c>
      <c r="D46" s="170">
        <v>-2.1879522000000002</v>
      </c>
      <c r="E46" s="170">
        <v>-133.95962696999999</v>
      </c>
      <c r="F46" s="170" t="s">
        <v>1317</v>
      </c>
      <c r="G46" s="170">
        <v>-0.47517256000000002</v>
      </c>
      <c r="H46" s="170" t="s">
        <v>1317</v>
      </c>
      <c r="I46" s="170">
        <v>26.5</v>
      </c>
      <c r="J46" s="171">
        <v>6.1880869800000005</v>
      </c>
      <c r="K46" s="172">
        <v>37.754393499999999</v>
      </c>
      <c r="L46" s="170">
        <v>132.9613612</v>
      </c>
      <c r="M46" s="170">
        <v>59.571224254260002</v>
      </c>
      <c r="N46" s="170">
        <v>-641.57061041313</v>
      </c>
      <c r="O46" s="170" t="s">
        <v>1317</v>
      </c>
      <c r="P46" s="170">
        <v>-3.42867597</v>
      </c>
      <c r="Q46" s="170" t="s">
        <v>1317</v>
      </c>
      <c r="R46" s="170">
        <v>-987.08659869992994</v>
      </c>
      <c r="S46" s="171">
        <v>75.862067010000004</v>
      </c>
      <c r="T46" s="173">
        <v>-1363.6912326187999</v>
      </c>
      <c r="U46" s="174">
        <v>125.83789471999999</v>
      </c>
      <c r="V46" s="170">
        <v>72.111782858830011</v>
      </c>
      <c r="W46" s="170">
        <v>-521.24607879701</v>
      </c>
      <c r="X46" s="170" t="s">
        <v>1317</v>
      </c>
      <c r="Y46" s="170">
        <v>8.5382592699999993</v>
      </c>
      <c r="Z46" s="170" t="s">
        <v>1317</v>
      </c>
      <c r="AA46" s="170">
        <v>-1038.14653549993</v>
      </c>
      <c r="AB46" s="170">
        <v>603.66770471246002</v>
      </c>
      <c r="AC46" s="175">
        <v>-749.23697273565006</v>
      </c>
      <c r="AD46" s="168"/>
    </row>
    <row r="47" spans="1:30" s="86" customFormat="1" ht="15" customHeight="1">
      <c r="A47" s="177">
        <v>40</v>
      </c>
      <c r="B47" s="146" t="s">
        <v>410</v>
      </c>
      <c r="C47" s="178">
        <v>58.59018914</v>
      </c>
      <c r="D47" s="178" t="s">
        <v>1317</v>
      </c>
      <c r="E47" s="178" t="s">
        <v>1317</v>
      </c>
      <c r="F47" s="178" t="s">
        <v>1317</v>
      </c>
      <c r="G47" s="178" t="s">
        <v>1317</v>
      </c>
      <c r="H47" s="178" t="s">
        <v>1317</v>
      </c>
      <c r="I47" s="178" t="s">
        <v>1317</v>
      </c>
      <c r="J47" s="179">
        <v>61.365104000000002</v>
      </c>
      <c r="K47" s="180">
        <v>119.95529314000001</v>
      </c>
      <c r="L47" s="178">
        <v>-71.461719430000002</v>
      </c>
      <c r="M47" s="178" t="s">
        <v>1317</v>
      </c>
      <c r="N47" s="178" t="s">
        <v>1317</v>
      </c>
      <c r="O47" s="178" t="s">
        <v>1317</v>
      </c>
      <c r="P47" s="178" t="s">
        <v>1317</v>
      </c>
      <c r="Q47" s="178" t="s">
        <v>1317</v>
      </c>
      <c r="R47" s="178" t="s">
        <v>1317</v>
      </c>
      <c r="S47" s="179">
        <v>-1133.8295240499999</v>
      </c>
      <c r="T47" s="181">
        <v>-1205.2912434799998</v>
      </c>
      <c r="U47" s="182">
        <v>115.14911748</v>
      </c>
      <c r="V47" s="178" t="s">
        <v>1317</v>
      </c>
      <c r="W47" s="178" t="s">
        <v>1317</v>
      </c>
      <c r="X47" s="178" t="s">
        <v>1317</v>
      </c>
      <c r="Y47" s="178" t="s">
        <v>1317</v>
      </c>
      <c r="Z47" s="178" t="s">
        <v>1317</v>
      </c>
      <c r="AA47" s="178" t="s">
        <v>1317</v>
      </c>
      <c r="AB47" s="178">
        <v>-1957.62280706</v>
      </c>
      <c r="AC47" s="183">
        <v>-1842.4736895799999</v>
      </c>
      <c r="AD47" s="168"/>
    </row>
    <row r="48" spans="1:30" ht="15" customHeight="1">
      <c r="A48" s="169">
        <v>41</v>
      </c>
      <c r="B48" s="127" t="s">
        <v>401</v>
      </c>
      <c r="C48" s="170">
        <v>4.7930841800000001</v>
      </c>
      <c r="D48" s="170">
        <v>11.02</v>
      </c>
      <c r="E48" s="170">
        <v>-657.66975330999992</v>
      </c>
      <c r="F48" s="170" t="s">
        <v>1317</v>
      </c>
      <c r="G48" s="170">
        <v>-175.54175327000002</v>
      </c>
      <c r="H48" s="170" t="s">
        <v>1317</v>
      </c>
      <c r="I48" s="170" t="s">
        <v>1317</v>
      </c>
      <c r="J48" s="171" t="s">
        <v>1317</v>
      </c>
      <c r="K48" s="172">
        <v>-817.39842239999996</v>
      </c>
      <c r="L48" s="170">
        <v>-1176.2097918265299</v>
      </c>
      <c r="M48" s="170">
        <v>-233.39</v>
      </c>
      <c r="N48" s="170">
        <v>-7950.51945669212</v>
      </c>
      <c r="O48" s="170" t="s">
        <v>1317</v>
      </c>
      <c r="P48" s="170">
        <v>-1981.8537153699999</v>
      </c>
      <c r="Q48" s="170" t="s">
        <v>1317</v>
      </c>
      <c r="R48" s="170" t="s">
        <v>1317</v>
      </c>
      <c r="S48" s="171" t="s">
        <v>1317</v>
      </c>
      <c r="T48" s="173">
        <v>-11341.972963888649</v>
      </c>
      <c r="U48" s="174">
        <v>-1856.95651369653</v>
      </c>
      <c r="V48" s="170">
        <v>-529.30999999999995</v>
      </c>
      <c r="W48" s="170">
        <v>-9831.2290486821203</v>
      </c>
      <c r="X48" s="170" t="s">
        <v>1317</v>
      </c>
      <c r="Y48" s="170">
        <v>-3047.1618783200001</v>
      </c>
      <c r="Z48" s="170" t="s">
        <v>1317</v>
      </c>
      <c r="AA48" s="170" t="s">
        <v>1317</v>
      </c>
      <c r="AB48" s="170" t="s">
        <v>1317</v>
      </c>
      <c r="AC48" s="175">
        <v>-15264.657440698649</v>
      </c>
      <c r="AD48" s="168"/>
    </row>
    <row r="49" spans="1:30" s="86" customFormat="1" ht="15" customHeight="1">
      <c r="A49" s="177">
        <v>42</v>
      </c>
      <c r="B49" s="146" t="s">
        <v>943</v>
      </c>
      <c r="C49" s="178">
        <v>331.30534776000002</v>
      </c>
      <c r="D49" s="178">
        <v>0.18258751000000001</v>
      </c>
      <c r="E49" s="178" t="s">
        <v>1317</v>
      </c>
      <c r="F49" s="178" t="s">
        <v>1317</v>
      </c>
      <c r="G49" s="178">
        <v>23.923833569999999</v>
      </c>
      <c r="H49" s="178" t="s">
        <v>1317</v>
      </c>
      <c r="I49" s="178" t="s">
        <v>1317</v>
      </c>
      <c r="J49" s="179" t="s">
        <v>1317</v>
      </c>
      <c r="K49" s="180">
        <v>355.41176883999998</v>
      </c>
      <c r="L49" s="178">
        <v>1820.6824427000001</v>
      </c>
      <c r="M49" s="178">
        <v>10.14376433</v>
      </c>
      <c r="N49" s="178" t="s">
        <v>1317</v>
      </c>
      <c r="O49" s="178" t="s">
        <v>1317</v>
      </c>
      <c r="P49" s="178">
        <v>174.78669805000001</v>
      </c>
      <c r="Q49" s="178" t="s">
        <v>1317</v>
      </c>
      <c r="R49" s="178" t="s">
        <v>1317</v>
      </c>
      <c r="S49" s="179" t="s">
        <v>1317</v>
      </c>
      <c r="T49" s="181">
        <v>2005.6129050800002</v>
      </c>
      <c r="U49" s="182">
        <v>2833.4763575000002</v>
      </c>
      <c r="V49" s="178">
        <v>10.34291116</v>
      </c>
      <c r="W49" s="178" t="s">
        <v>1317</v>
      </c>
      <c r="X49" s="178" t="s">
        <v>1317</v>
      </c>
      <c r="Y49" s="178">
        <v>235.77700652000001</v>
      </c>
      <c r="Z49" s="178" t="s">
        <v>1317</v>
      </c>
      <c r="AA49" s="178" t="s">
        <v>1317</v>
      </c>
      <c r="AB49" s="178" t="s">
        <v>1317</v>
      </c>
      <c r="AC49" s="183">
        <v>3079.5962751799998</v>
      </c>
      <c r="AD49" s="168"/>
    </row>
    <row r="50" spans="1:30" ht="15" customHeight="1">
      <c r="A50" s="169">
        <v>43</v>
      </c>
      <c r="B50" s="127" t="s">
        <v>512</v>
      </c>
      <c r="C50" s="170" t="s">
        <v>1317</v>
      </c>
      <c r="D50" s="170">
        <v>168.82592241719999</v>
      </c>
      <c r="E50" s="170">
        <v>-410.0142706872</v>
      </c>
      <c r="F50" s="170" t="s">
        <v>1317</v>
      </c>
      <c r="G50" s="170" t="s">
        <v>1317</v>
      </c>
      <c r="H50" s="170" t="s">
        <v>1317</v>
      </c>
      <c r="I50" s="170" t="s">
        <v>1317</v>
      </c>
      <c r="J50" s="171" t="s">
        <v>1317</v>
      </c>
      <c r="K50" s="172">
        <v>-241.18834827000001</v>
      </c>
      <c r="L50" s="170" t="s">
        <v>1317</v>
      </c>
      <c r="M50" s="170">
        <v>-147.9638375328</v>
      </c>
      <c r="N50" s="170">
        <v>-2486.5256924103296</v>
      </c>
      <c r="O50" s="170" t="s">
        <v>1317</v>
      </c>
      <c r="P50" s="170" t="s">
        <v>1317</v>
      </c>
      <c r="Q50" s="170" t="s">
        <v>1317</v>
      </c>
      <c r="R50" s="170" t="s">
        <v>1317</v>
      </c>
      <c r="S50" s="171" t="s">
        <v>1317</v>
      </c>
      <c r="T50" s="173">
        <v>-2634.48952994313</v>
      </c>
      <c r="U50" s="174" t="s">
        <v>1317</v>
      </c>
      <c r="V50" s="170">
        <v>717.74275668683003</v>
      </c>
      <c r="W50" s="170">
        <v>-3787.3678551583498</v>
      </c>
      <c r="X50" s="170" t="s">
        <v>1317</v>
      </c>
      <c r="Y50" s="170" t="s">
        <v>1317</v>
      </c>
      <c r="Z50" s="170" t="s">
        <v>1317</v>
      </c>
      <c r="AA50" s="170" t="s">
        <v>1317</v>
      </c>
      <c r="AB50" s="170" t="s">
        <v>1317</v>
      </c>
      <c r="AC50" s="175">
        <v>-3069.6250984715198</v>
      </c>
      <c r="AD50" s="168"/>
    </row>
    <row r="51" spans="1:30" s="86" customFormat="1" ht="15" customHeight="1">
      <c r="A51" s="177">
        <v>44</v>
      </c>
      <c r="B51" s="146" t="s">
        <v>319</v>
      </c>
      <c r="C51" s="178">
        <v>34.313162310000003</v>
      </c>
      <c r="D51" s="178">
        <v>108.29909428000001</v>
      </c>
      <c r="E51" s="178">
        <v>-755.15283916999999</v>
      </c>
      <c r="F51" s="178" t="s">
        <v>1317</v>
      </c>
      <c r="G51" s="178">
        <v>-294.90222455999998</v>
      </c>
      <c r="H51" s="178" t="s">
        <v>1317</v>
      </c>
      <c r="I51" s="178" t="s">
        <v>1317</v>
      </c>
      <c r="J51" s="179" t="s">
        <v>1317</v>
      </c>
      <c r="K51" s="180">
        <v>-907.4428071399999</v>
      </c>
      <c r="L51" s="178">
        <v>145.85545961000003</v>
      </c>
      <c r="M51" s="178">
        <v>460.93311005999999</v>
      </c>
      <c r="N51" s="178">
        <v>-9164.88483739394</v>
      </c>
      <c r="O51" s="178" t="s">
        <v>1317</v>
      </c>
      <c r="P51" s="178">
        <v>-2529.7778609699999</v>
      </c>
      <c r="Q51" s="178" t="s">
        <v>1317</v>
      </c>
      <c r="R51" s="178" t="s">
        <v>1317</v>
      </c>
      <c r="S51" s="179" t="s">
        <v>1317</v>
      </c>
      <c r="T51" s="181">
        <v>-11087.874128693938</v>
      </c>
      <c r="U51" s="182">
        <v>145.85545961000003</v>
      </c>
      <c r="V51" s="178">
        <v>441.97290798</v>
      </c>
      <c r="W51" s="178">
        <v>-11900.18943928443</v>
      </c>
      <c r="X51" s="178" t="s">
        <v>1317</v>
      </c>
      <c r="Y51" s="178">
        <v>-4755.5587231895106</v>
      </c>
      <c r="Z51" s="178" t="s">
        <v>1317</v>
      </c>
      <c r="AA51" s="178" t="s">
        <v>1317</v>
      </c>
      <c r="AB51" s="178" t="s">
        <v>1317</v>
      </c>
      <c r="AC51" s="183">
        <v>-16067.919794883939</v>
      </c>
      <c r="AD51" s="168"/>
    </row>
    <row r="52" spans="1:30" ht="15" customHeight="1">
      <c r="A52" s="169">
        <v>45</v>
      </c>
      <c r="B52" s="127" t="s">
        <v>626</v>
      </c>
      <c r="C52" s="170" t="s">
        <v>1317</v>
      </c>
      <c r="D52" s="170" t="s">
        <v>1317</v>
      </c>
      <c r="E52" s="170">
        <v>0.5</v>
      </c>
      <c r="F52" s="170" t="s">
        <v>1317</v>
      </c>
      <c r="G52" s="170" t="s">
        <v>1317</v>
      </c>
      <c r="H52" s="170" t="s">
        <v>1317</v>
      </c>
      <c r="I52" s="170">
        <v>375.08551797061</v>
      </c>
      <c r="J52" s="171" t="s">
        <v>1317</v>
      </c>
      <c r="K52" s="172">
        <v>375.58551797061</v>
      </c>
      <c r="L52" s="170" t="s">
        <v>1317</v>
      </c>
      <c r="M52" s="170" t="s">
        <v>1317</v>
      </c>
      <c r="N52" s="170">
        <v>114.52801904</v>
      </c>
      <c r="O52" s="170" t="s">
        <v>1317</v>
      </c>
      <c r="P52" s="170" t="s">
        <v>1317</v>
      </c>
      <c r="Q52" s="170" t="s">
        <v>1317</v>
      </c>
      <c r="R52" s="170">
        <v>3697.3606517455701</v>
      </c>
      <c r="S52" s="171" t="s">
        <v>1317</v>
      </c>
      <c r="T52" s="173">
        <v>3811.88867078557</v>
      </c>
      <c r="U52" s="174" t="s">
        <v>1317</v>
      </c>
      <c r="V52" s="170" t="s">
        <v>1317</v>
      </c>
      <c r="W52" s="170">
        <v>226.21654714809998</v>
      </c>
      <c r="X52" s="170" t="s">
        <v>1317</v>
      </c>
      <c r="Y52" s="170" t="s">
        <v>1317</v>
      </c>
      <c r="Z52" s="170" t="s">
        <v>1317</v>
      </c>
      <c r="AA52" s="170">
        <v>3612.6251348855599</v>
      </c>
      <c r="AB52" s="170" t="s">
        <v>1317</v>
      </c>
      <c r="AC52" s="175">
        <v>3838.8416820336597</v>
      </c>
      <c r="AD52" s="168"/>
    </row>
    <row r="53" spans="1:30" s="86" customFormat="1" ht="15" customHeight="1">
      <c r="A53" s="177">
        <v>46</v>
      </c>
      <c r="B53" s="146" t="s">
        <v>861</v>
      </c>
      <c r="C53" s="178">
        <v>-2.5100000000000001E-2</v>
      </c>
      <c r="D53" s="178">
        <v>-105.75816805333001</v>
      </c>
      <c r="E53" s="178">
        <v>-604.21849528455994</v>
      </c>
      <c r="F53" s="178" t="s">
        <v>1317</v>
      </c>
      <c r="G53" s="178">
        <v>-0.43374510999999999</v>
      </c>
      <c r="H53" s="178" t="s">
        <v>1317</v>
      </c>
      <c r="I53" s="178" t="s">
        <v>1317</v>
      </c>
      <c r="J53" s="179">
        <v>8.2360000000000007</v>
      </c>
      <c r="K53" s="180">
        <v>-702.19950844789003</v>
      </c>
      <c r="L53" s="178">
        <v>32.330126904529997</v>
      </c>
      <c r="M53" s="178">
        <v>1072.04748327262</v>
      </c>
      <c r="N53" s="178">
        <v>-2166.9650782261801</v>
      </c>
      <c r="O53" s="178" t="s">
        <v>1317</v>
      </c>
      <c r="P53" s="178">
        <v>192.37913323089001</v>
      </c>
      <c r="Q53" s="178" t="s">
        <v>1317</v>
      </c>
      <c r="R53" s="178" t="s">
        <v>1317</v>
      </c>
      <c r="S53" s="179">
        <v>32.261460239999998</v>
      </c>
      <c r="T53" s="181">
        <v>-837.94687457814007</v>
      </c>
      <c r="U53" s="182">
        <v>32.330126904529997</v>
      </c>
      <c r="V53" s="178">
        <v>4794.6852117518392</v>
      </c>
      <c r="W53" s="178">
        <v>-3945.1483446524603</v>
      </c>
      <c r="X53" s="178" t="s">
        <v>1317</v>
      </c>
      <c r="Y53" s="178">
        <v>189.31604113089</v>
      </c>
      <c r="Z53" s="178" t="s">
        <v>1317</v>
      </c>
      <c r="AA53" s="178" t="s">
        <v>1317</v>
      </c>
      <c r="AB53" s="178">
        <v>32.261460239999998</v>
      </c>
      <c r="AC53" s="183">
        <v>1103.4444953747998</v>
      </c>
      <c r="AD53" s="168"/>
    </row>
    <row r="54" spans="1:30" ht="15" customHeight="1">
      <c r="A54" s="169">
        <v>47</v>
      </c>
      <c r="B54" s="127" t="s">
        <v>669</v>
      </c>
      <c r="C54" s="170">
        <v>-0.89043075999999999</v>
      </c>
      <c r="D54" s="170">
        <v>-22.074356179999999</v>
      </c>
      <c r="E54" s="170">
        <v>-671.08862408000005</v>
      </c>
      <c r="F54" s="170" t="s">
        <v>1317</v>
      </c>
      <c r="G54" s="170">
        <v>-300.06744747000005</v>
      </c>
      <c r="H54" s="170" t="s">
        <v>1317</v>
      </c>
      <c r="I54" s="170">
        <v>42.348969259999997</v>
      </c>
      <c r="J54" s="171" t="s">
        <v>1317</v>
      </c>
      <c r="K54" s="172">
        <v>-951.77188923000017</v>
      </c>
      <c r="L54" s="170">
        <v>-137.97597768</v>
      </c>
      <c r="M54" s="170">
        <v>57.597761090000006</v>
      </c>
      <c r="N54" s="170">
        <v>-5529.7651614099996</v>
      </c>
      <c r="O54" s="170" t="s">
        <v>1317</v>
      </c>
      <c r="P54" s="170">
        <v>-2138.8821532299999</v>
      </c>
      <c r="Q54" s="170" t="s">
        <v>1317</v>
      </c>
      <c r="R54" s="170">
        <v>206.37394092</v>
      </c>
      <c r="S54" s="171" t="s">
        <v>1317</v>
      </c>
      <c r="T54" s="173">
        <v>-7542.6515903099998</v>
      </c>
      <c r="U54" s="174">
        <v>-242.51472991999998</v>
      </c>
      <c r="V54" s="170">
        <v>657.42820988806</v>
      </c>
      <c r="W54" s="170">
        <v>-8488.4505965080607</v>
      </c>
      <c r="X54" s="170" t="s">
        <v>1317</v>
      </c>
      <c r="Y54" s="170">
        <v>-2531.0471099599999</v>
      </c>
      <c r="Z54" s="170" t="s">
        <v>1317</v>
      </c>
      <c r="AA54" s="170">
        <v>166.45894091999997</v>
      </c>
      <c r="AB54" s="170" t="s">
        <v>1317</v>
      </c>
      <c r="AC54" s="175">
        <v>-10438.125285579999</v>
      </c>
      <c r="AD54" s="168"/>
    </row>
    <row r="55" spans="1:30" s="86" customFormat="1" ht="15" customHeight="1">
      <c r="A55" s="177">
        <v>48</v>
      </c>
      <c r="B55" s="146" t="s">
        <v>509</v>
      </c>
      <c r="C55" s="178">
        <v>640.62048528999992</v>
      </c>
      <c r="D55" s="178">
        <v>-9.118967E-2</v>
      </c>
      <c r="E55" s="178">
        <v>-1.2044999999999999</v>
      </c>
      <c r="F55" s="178" t="s">
        <v>1317</v>
      </c>
      <c r="G55" s="178">
        <v>-16.276117929999998</v>
      </c>
      <c r="H55" s="178" t="s">
        <v>1317</v>
      </c>
      <c r="I55" s="178" t="s">
        <v>1317</v>
      </c>
      <c r="J55" s="179" t="s">
        <v>1317</v>
      </c>
      <c r="K55" s="180">
        <v>623.04867769000009</v>
      </c>
      <c r="L55" s="178">
        <v>-3452.48488831343</v>
      </c>
      <c r="M55" s="178">
        <v>-99.443596745509993</v>
      </c>
      <c r="N55" s="178">
        <v>-2656.1690671547999</v>
      </c>
      <c r="O55" s="178" t="s">
        <v>1317</v>
      </c>
      <c r="P55" s="178">
        <v>-2556.2983396362602</v>
      </c>
      <c r="Q55" s="178" t="s">
        <v>1317</v>
      </c>
      <c r="R55" s="178" t="s">
        <v>1317</v>
      </c>
      <c r="S55" s="179" t="s">
        <v>1317</v>
      </c>
      <c r="T55" s="181">
        <v>-8764.3958918500011</v>
      </c>
      <c r="U55" s="182">
        <v>-2968.86191213343</v>
      </c>
      <c r="V55" s="178">
        <v>-105.03699493550999</v>
      </c>
      <c r="W55" s="178">
        <v>-2569.4292745747998</v>
      </c>
      <c r="X55" s="178" t="s">
        <v>1317</v>
      </c>
      <c r="Y55" s="178">
        <v>-2346.0864545762602</v>
      </c>
      <c r="Z55" s="178" t="s">
        <v>1317</v>
      </c>
      <c r="AA55" s="178" t="s">
        <v>1317</v>
      </c>
      <c r="AB55" s="178" t="s">
        <v>1317</v>
      </c>
      <c r="AC55" s="183">
        <v>-7989.4146362199999</v>
      </c>
      <c r="AD55" s="168"/>
    </row>
    <row r="56" spans="1:30" ht="15" customHeight="1">
      <c r="A56" s="169">
        <v>49</v>
      </c>
      <c r="B56" s="127" t="s">
        <v>93</v>
      </c>
      <c r="C56" s="170">
        <v>-171.61658585000001</v>
      </c>
      <c r="D56" s="170">
        <v>-2.4724302599999999</v>
      </c>
      <c r="E56" s="170">
        <v>-2.1609189100000004</v>
      </c>
      <c r="F56" s="170" t="s">
        <v>1317</v>
      </c>
      <c r="G56" s="170">
        <v>-1.222E-2</v>
      </c>
      <c r="H56" s="170" t="s">
        <v>1317</v>
      </c>
      <c r="I56" s="170" t="s">
        <v>1317</v>
      </c>
      <c r="J56" s="171" t="s">
        <v>1317</v>
      </c>
      <c r="K56" s="172">
        <v>-176.26215501999999</v>
      </c>
      <c r="L56" s="170">
        <v>-280.36663199000003</v>
      </c>
      <c r="M56" s="170">
        <v>-24.43783913</v>
      </c>
      <c r="N56" s="170">
        <v>2.8876400699999998</v>
      </c>
      <c r="O56" s="170" t="s">
        <v>1317</v>
      </c>
      <c r="P56" s="170">
        <v>-0.71080087999999997</v>
      </c>
      <c r="Q56" s="170" t="s">
        <v>1317</v>
      </c>
      <c r="R56" s="170" t="s">
        <v>1317</v>
      </c>
      <c r="S56" s="171" t="s">
        <v>1317</v>
      </c>
      <c r="T56" s="173">
        <v>-302.62763193000001</v>
      </c>
      <c r="U56" s="174">
        <v>-564.83403451000004</v>
      </c>
      <c r="V56" s="170">
        <v>-43.966116649999996</v>
      </c>
      <c r="W56" s="170">
        <v>2.0921980900000001</v>
      </c>
      <c r="X56" s="170" t="s">
        <v>1317</v>
      </c>
      <c r="Y56" s="170">
        <v>-0.77091458999999996</v>
      </c>
      <c r="Z56" s="170" t="s">
        <v>1317</v>
      </c>
      <c r="AA56" s="170" t="s">
        <v>1317</v>
      </c>
      <c r="AB56" s="170" t="s">
        <v>1317</v>
      </c>
      <c r="AC56" s="175">
        <v>-607.47886765999999</v>
      </c>
      <c r="AD56" s="168"/>
    </row>
    <row r="57" spans="1:30" s="86" customFormat="1" ht="15" customHeight="1">
      <c r="A57" s="177">
        <v>50</v>
      </c>
      <c r="B57" s="146" t="s">
        <v>198</v>
      </c>
      <c r="C57" s="178">
        <v>-118.43385412000001</v>
      </c>
      <c r="D57" s="178">
        <v>-14.667893900000001</v>
      </c>
      <c r="E57" s="178">
        <v>-16.484608859999998</v>
      </c>
      <c r="F57" s="178" t="s">
        <v>1317</v>
      </c>
      <c r="G57" s="178">
        <v>0.27784704999999998</v>
      </c>
      <c r="H57" s="178" t="s">
        <v>1317</v>
      </c>
      <c r="I57" s="178">
        <v>40.277591548299995</v>
      </c>
      <c r="J57" s="179">
        <v>2</v>
      </c>
      <c r="K57" s="180">
        <v>-107.0309182817</v>
      </c>
      <c r="L57" s="178">
        <v>3403.0002277944004</v>
      </c>
      <c r="M57" s="178">
        <v>-28.436628110000001</v>
      </c>
      <c r="N57" s="178">
        <v>-216.00455683999999</v>
      </c>
      <c r="O57" s="178" t="s">
        <v>1317</v>
      </c>
      <c r="P57" s="178">
        <v>-75.247248409999997</v>
      </c>
      <c r="Q57" s="178" t="s">
        <v>1317</v>
      </c>
      <c r="R57" s="178">
        <v>282.72966422892</v>
      </c>
      <c r="S57" s="179">
        <v>145.51896191999998</v>
      </c>
      <c r="T57" s="181">
        <v>3511.5604205833201</v>
      </c>
      <c r="U57" s="182">
        <v>2408.1160844743999</v>
      </c>
      <c r="V57" s="178">
        <v>-8.27413571638</v>
      </c>
      <c r="W57" s="178">
        <v>-412.88134318567995</v>
      </c>
      <c r="X57" s="178" t="s">
        <v>1317</v>
      </c>
      <c r="Y57" s="178">
        <v>-118.87305589</v>
      </c>
      <c r="Z57" s="178" t="s">
        <v>1317</v>
      </c>
      <c r="AA57" s="178">
        <v>2383.5864620492803</v>
      </c>
      <c r="AB57" s="178">
        <v>143.78176832570003</v>
      </c>
      <c r="AC57" s="183">
        <v>4395.4557800573193</v>
      </c>
      <c r="AD57" s="168"/>
    </row>
    <row r="58" spans="1:30" ht="15" customHeight="1">
      <c r="A58" s="169">
        <v>51</v>
      </c>
      <c r="B58" s="127" t="s">
        <v>1184</v>
      </c>
      <c r="C58" s="170" t="s">
        <v>1317</v>
      </c>
      <c r="D58" s="170" t="s">
        <v>1317</v>
      </c>
      <c r="E58" s="170">
        <v>19.06917159</v>
      </c>
      <c r="F58" s="170" t="s">
        <v>1317</v>
      </c>
      <c r="G58" s="170" t="s">
        <v>1317</v>
      </c>
      <c r="H58" s="170" t="s">
        <v>1317</v>
      </c>
      <c r="I58" s="170">
        <v>-4.7964140000000004</v>
      </c>
      <c r="J58" s="171">
        <v>0.2</v>
      </c>
      <c r="K58" s="172">
        <v>14.472757590000001</v>
      </c>
      <c r="L58" s="170" t="s">
        <v>1317</v>
      </c>
      <c r="M58" s="170" t="s">
        <v>1317</v>
      </c>
      <c r="N58" s="170">
        <v>472.21545714000001</v>
      </c>
      <c r="O58" s="170" t="s">
        <v>1317</v>
      </c>
      <c r="P58" s="170" t="s">
        <v>1317</v>
      </c>
      <c r="Q58" s="170" t="s">
        <v>1317</v>
      </c>
      <c r="R58" s="170">
        <v>2469.73215355</v>
      </c>
      <c r="S58" s="171">
        <v>-96.679180379999991</v>
      </c>
      <c r="T58" s="173">
        <v>2845.26843031</v>
      </c>
      <c r="U58" s="174" t="s">
        <v>1317</v>
      </c>
      <c r="V58" s="170" t="s">
        <v>1317</v>
      </c>
      <c r="W58" s="170">
        <v>8680.6020527913206</v>
      </c>
      <c r="X58" s="170" t="s">
        <v>1317</v>
      </c>
      <c r="Y58" s="170" t="s">
        <v>1317</v>
      </c>
      <c r="Z58" s="170" t="s">
        <v>1317</v>
      </c>
      <c r="AA58" s="170">
        <v>3493.36418519477</v>
      </c>
      <c r="AB58" s="170">
        <v>-63.708253139729997</v>
      </c>
      <c r="AC58" s="175">
        <v>12110.257984846361</v>
      </c>
      <c r="AD58" s="168"/>
    </row>
    <row r="59" spans="1:30" s="86" customFormat="1" ht="15" customHeight="1">
      <c r="A59" s="177">
        <v>52</v>
      </c>
      <c r="B59" s="146" t="s">
        <v>1116</v>
      </c>
      <c r="C59" s="178" t="s">
        <v>1317</v>
      </c>
      <c r="D59" s="178" t="s">
        <v>1317</v>
      </c>
      <c r="E59" s="178" t="s">
        <v>1317</v>
      </c>
      <c r="F59" s="178" t="s">
        <v>1317</v>
      </c>
      <c r="G59" s="178" t="s">
        <v>1317</v>
      </c>
      <c r="H59" s="178" t="s">
        <v>1317</v>
      </c>
      <c r="I59" s="178" t="s">
        <v>1317</v>
      </c>
      <c r="J59" s="179" t="s">
        <v>1317</v>
      </c>
      <c r="K59" s="180" t="s">
        <v>1317</v>
      </c>
      <c r="L59" s="178" t="s">
        <v>1317</v>
      </c>
      <c r="M59" s="178" t="s">
        <v>1317</v>
      </c>
      <c r="N59" s="178">
        <v>2611.1869031081901</v>
      </c>
      <c r="O59" s="178" t="s">
        <v>1317</v>
      </c>
      <c r="P59" s="178" t="s">
        <v>1317</v>
      </c>
      <c r="Q59" s="178" t="s">
        <v>1317</v>
      </c>
      <c r="R59" s="178" t="s">
        <v>1317</v>
      </c>
      <c r="S59" s="179" t="s">
        <v>1317</v>
      </c>
      <c r="T59" s="181">
        <v>2611.1869031081901</v>
      </c>
      <c r="U59" s="182" t="s">
        <v>1317</v>
      </c>
      <c r="V59" s="178" t="s">
        <v>1317</v>
      </c>
      <c r="W59" s="178">
        <v>-5151.2718788618095</v>
      </c>
      <c r="X59" s="178" t="s">
        <v>1317</v>
      </c>
      <c r="Y59" s="178" t="s">
        <v>1317</v>
      </c>
      <c r="Z59" s="178" t="s">
        <v>1317</v>
      </c>
      <c r="AA59" s="178" t="s">
        <v>1317</v>
      </c>
      <c r="AB59" s="178" t="s">
        <v>1317</v>
      </c>
      <c r="AC59" s="183">
        <v>-5151.2718788618095</v>
      </c>
      <c r="AD59" s="168"/>
    </row>
    <row r="60" spans="1:30" ht="15" customHeight="1">
      <c r="A60" s="169">
        <v>53</v>
      </c>
      <c r="B60" s="127" t="s">
        <v>739</v>
      </c>
      <c r="C60" s="170" t="s">
        <v>1317</v>
      </c>
      <c r="D60" s="170">
        <v>11.649530090000001</v>
      </c>
      <c r="E60" s="170">
        <v>-76.087213750000004</v>
      </c>
      <c r="F60" s="170" t="s">
        <v>1317</v>
      </c>
      <c r="G60" s="170">
        <v>-66.933989420000003</v>
      </c>
      <c r="H60" s="170" t="s">
        <v>1317</v>
      </c>
      <c r="I60" s="170" t="s">
        <v>1317</v>
      </c>
      <c r="J60" s="171" t="s">
        <v>1317</v>
      </c>
      <c r="K60" s="172">
        <v>-131.37167307999999</v>
      </c>
      <c r="L60" s="170" t="s">
        <v>1317</v>
      </c>
      <c r="M60" s="170">
        <v>160.50458056485999</v>
      </c>
      <c r="N60" s="170">
        <v>-2953.4979253448601</v>
      </c>
      <c r="O60" s="170" t="s">
        <v>1317</v>
      </c>
      <c r="P60" s="170">
        <v>-735.63044083</v>
      </c>
      <c r="Q60" s="170" t="s">
        <v>1317</v>
      </c>
      <c r="R60" s="170" t="s">
        <v>1317</v>
      </c>
      <c r="S60" s="171" t="s">
        <v>1317</v>
      </c>
      <c r="T60" s="173">
        <v>-3528.6237856100001</v>
      </c>
      <c r="U60" s="174" t="s">
        <v>1317</v>
      </c>
      <c r="V60" s="170">
        <v>160.50458056485999</v>
      </c>
      <c r="W60" s="170">
        <v>-3695.20054582486</v>
      </c>
      <c r="X60" s="170" t="s">
        <v>1317</v>
      </c>
      <c r="Y60" s="170">
        <v>-1012.68981952</v>
      </c>
      <c r="Z60" s="170" t="s">
        <v>1317</v>
      </c>
      <c r="AA60" s="170" t="s">
        <v>1317</v>
      </c>
      <c r="AB60" s="170" t="s">
        <v>1317</v>
      </c>
      <c r="AC60" s="175">
        <v>-4547.3857847800009</v>
      </c>
      <c r="AD60" s="168"/>
    </row>
    <row r="61" spans="1:30" s="86" customFormat="1" ht="15" customHeight="1">
      <c r="A61" s="177">
        <v>54</v>
      </c>
      <c r="B61" s="146" t="s">
        <v>448</v>
      </c>
      <c r="C61" s="178">
        <v>450.91562966000004</v>
      </c>
      <c r="D61" s="178">
        <v>-5.88996575</v>
      </c>
      <c r="E61" s="178">
        <v>-298.75428385000004</v>
      </c>
      <c r="F61" s="178" t="s">
        <v>1317</v>
      </c>
      <c r="G61" s="178">
        <v>-6.8142897699999994</v>
      </c>
      <c r="H61" s="178" t="s">
        <v>1317</v>
      </c>
      <c r="I61" s="178" t="s">
        <v>1317</v>
      </c>
      <c r="J61" s="179" t="s">
        <v>1317</v>
      </c>
      <c r="K61" s="180">
        <v>139.45709029</v>
      </c>
      <c r="L61" s="178">
        <v>2910.4366161192297</v>
      </c>
      <c r="M61" s="178">
        <v>286.97215904367999</v>
      </c>
      <c r="N61" s="178">
        <v>359.41540536033</v>
      </c>
      <c r="O61" s="178" t="s">
        <v>1317</v>
      </c>
      <c r="P61" s="178">
        <v>-49.160622100000005</v>
      </c>
      <c r="Q61" s="178" t="s">
        <v>1317</v>
      </c>
      <c r="R61" s="178" t="s">
        <v>1317</v>
      </c>
      <c r="S61" s="179" t="s">
        <v>1317</v>
      </c>
      <c r="T61" s="181">
        <v>3507.6635584232404</v>
      </c>
      <c r="U61" s="182">
        <v>3467.0754772732403</v>
      </c>
      <c r="V61" s="178">
        <v>288.96215904368</v>
      </c>
      <c r="W61" s="178">
        <v>753.18112757032998</v>
      </c>
      <c r="X61" s="178" t="s">
        <v>1317</v>
      </c>
      <c r="Y61" s="178">
        <v>-58.904904600000002</v>
      </c>
      <c r="Z61" s="178" t="s">
        <v>1317</v>
      </c>
      <c r="AA61" s="178" t="s">
        <v>1317</v>
      </c>
      <c r="AB61" s="178" t="s">
        <v>1317</v>
      </c>
      <c r="AC61" s="183">
        <v>4450.3138592872501</v>
      </c>
      <c r="AD61" s="168"/>
    </row>
    <row r="62" spans="1:30" ht="15" customHeight="1">
      <c r="A62" s="169">
        <v>55</v>
      </c>
      <c r="B62" s="127" t="s">
        <v>110</v>
      </c>
      <c r="C62" s="170">
        <v>458.92135000000002</v>
      </c>
      <c r="D62" s="170">
        <v>1.5130130100000001</v>
      </c>
      <c r="E62" s="170">
        <v>2.5495860000000002E-2</v>
      </c>
      <c r="F62" s="170" t="s">
        <v>1317</v>
      </c>
      <c r="G62" s="170" t="s">
        <v>1317</v>
      </c>
      <c r="H62" s="170" t="s">
        <v>1317</v>
      </c>
      <c r="I62" s="170" t="s">
        <v>1317</v>
      </c>
      <c r="J62" s="171" t="s">
        <v>1317</v>
      </c>
      <c r="K62" s="172">
        <v>460.45985887000001</v>
      </c>
      <c r="L62" s="170">
        <v>2251.0875784899999</v>
      </c>
      <c r="M62" s="170">
        <v>7.1460913499999998</v>
      </c>
      <c r="N62" s="170">
        <v>-5.3472795700000004</v>
      </c>
      <c r="O62" s="170" t="s">
        <v>1317</v>
      </c>
      <c r="P62" s="170" t="s">
        <v>1317</v>
      </c>
      <c r="Q62" s="170" t="s">
        <v>1317</v>
      </c>
      <c r="R62" s="170" t="s">
        <v>1317</v>
      </c>
      <c r="S62" s="171" t="s">
        <v>1317</v>
      </c>
      <c r="T62" s="173">
        <v>2252.8863902699995</v>
      </c>
      <c r="U62" s="174">
        <v>3785.3412578100001</v>
      </c>
      <c r="V62" s="170">
        <v>5.5047819000000002</v>
      </c>
      <c r="W62" s="170">
        <v>-0.51271897</v>
      </c>
      <c r="X62" s="170" t="s">
        <v>1317</v>
      </c>
      <c r="Y62" s="170" t="s">
        <v>1317</v>
      </c>
      <c r="Z62" s="170" t="s">
        <v>1317</v>
      </c>
      <c r="AA62" s="170" t="s">
        <v>1317</v>
      </c>
      <c r="AB62" s="170" t="s">
        <v>1317</v>
      </c>
      <c r="AC62" s="175">
        <v>3790.3333207400001</v>
      </c>
      <c r="AD62" s="168"/>
    </row>
    <row r="63" spans="1:30" s="86" customFormat="1" ht="15" customHeight="1">
      <c r="A63" s="177">
        <v>56</v>
      </c>
      <c r="B63" s="146" t="s">
        <v>907</v>
      </c>
      <c r="C63" s="178">
        <v>16.320530059999999</v>
      </c>
      <c r="D63" s="178" t="s">
        <v>1317</v>
      </c>
      <c r="E63" s="178">
        <v>-17.850000000000001</v>
      </c>
      <c r="F63" s="178" t="s">
        <v>1317</v>
      </c>
      <c r="G63" s="178" t="s">
        <v>1317</v>
      </c>
      <c r="H63" s="178" t="s">
        <v>1317</v>
      </c>
      <c r="I63" s="178">
        <v>-60</v>
      </c>
      <c r="J63" s="179">
        <v>0.05</v>
      </c>
      <c r="K63" s="180">
        <v>-61.479469939999994</v>
      </c>
      <c r="L63" s="178">
        <v>169.30392734</v>
      </c>
      <c r="M63" s="178" t="s">
        <v>1317</v>
      </c>
      <c r="N63" s="178">
        <v>-18.705447410000001</v>
      </c>
      <c r="O63" s="178" t="s">
        <v>1317</v>
      </c>
      <c r="P63" s="178" t="s">
        <v>1317</v>
      </c>
      <c r="Q63" s="178" t="s">
        <v>1317</v>
      </c>
      <c r="R63" s="178">
        <v>-113.46639230001</v>
      </c>
      <c r="S63" s="179">
        <v>144.66488375</v>
      </c>
      <c r="T63" s="181">
        <v>181.79697137999</v>
      </c>
      <c r="U63" s="182">
        <v>152.13795712000001</v>
      </c>
      <c r="V63" s="178" t="s">
        <v>1317</v>
      </c>
      <c r="W63" s="178">
        <v>-94.595799260000007</v>
      </c>
      <c r="X63" s="178" t="s">
        <v>1317</v>
      </c>
      <c r="Y63" s="178" t="s">
        <v>1317</v>
      </c>
      <c r="Z63" s="178" t="s">
        <v>1317</v>
      </c>
      <c r="AA63" s="178">
        <v>-113.46639230001</v>
      </c>
      <c r="AB63" s="178">
        <v>145.86088375</v>
      </c>
      <c r="AC63" s="183">
        <v>89.936649309990003</v>
      </c>
      <c r="AD63" s="168"/>
    </row>
    <row r="64" spans="1:30" ht="15" customHeight="1">
      <c r="A64" s="169">
        <v>57</v>
      </c>
      <c r="B64" s="127" t="s">
        <v>369</v>
      </c>
      <c r="C64" s="170" t="s">
        <v>1317</v>
      </c>
      <c r="D64" s="170" t="s">
        <v>1317</v>
      </c>
      <c r="E64" s="170" t="s">
        <v>1317</v>
      </c>
      <c r="F64" s="170" t="s">
        <v>1317</v>
      </c>
      <c r="G64" s="170" t="s">
        <v>1317</v>
      </c>
      <c r="H64" s="170" t="s">
        <v>1317</v>
      </c>
      <c r="I64" s="170" t="s">
        <v>1317</v>
      </c>
      <c r="J64" s="171" t="s">
        <v>1317</v>
      </c>
      <c r="K64" s="172" t="s">
        <v>1317</v>
      </c>
      <c r="L64" s="170" t="s">
        <v>1317</v>
      </c>
      <c r="M64" s="170" t="s">
        <v>1317</v>
      </c>
      <c r="N64" s="170" t="s">
        <v>1317</v>
      </c>
      <c r="O64" s="170" t="s">
        <v>1317</v>
      </c>
      <c r="P64" s="170" t="s">
        <v>1317</v>
      </c>
      <c r="Q64" s="170" t="s">
        <v>1317</v>
      </c>
      <c r="R64" s="170" t="s">
        <v>1317</v>
      </c>
      <c r="S64" s="171" t="s">
        <v>1317</v>
      </c>
      <c r="T64" s="173" t="s">
        <v>1317</v>
      </c>
      <c r="U64" s="174" t="s">
        <v>1317</v>
      </c>
      <c r="V64" s="170" t="s">
        <v>1317</v>
      </c>
      <c r="W64" s="170">
        <v>-1146.54526281985</v>
      </c>
      <c r="X64" s="170" t="s">
        <v>1317</v>
      </c>
      <c r="Y64" s="170" t="s">
        <v>1317</v>
      </c>
      <c r="Z64" s="170" t="s">
        <v>1317</v>
      </c>
      <c r="AA64" s="170" t="s">
        <v>1317</v>
      </c>
      <c r="AB64" s="170" t="s">
        <v>1317</v>
      </c>
      <c r="AC64" s="175">
        <v>-1146.54526281985</v>
      </c>
      <c r="AD64" s="168"/>
    </row>
    <row r="65" spans="1:30" s="86" customFormat="1" ht="15" customHeight="1">
      <c r="A65" s="177">
        <v>58</v>
      </c>
      <c r="B65" s="146" t="s">
        <v>595</v>
      </c>
      <c r="C65" s="178">
        <v>83.098164999999995</v>
      </c>
      <c r="D65" s="178" t="s">
        <v>1317</v>
      </c>
      <c r="E65" s="178">
        <v>2.5101469999999999</v>
      </c>
      <c r="F65" s="178" t="s">
        <v>1317</v>
      </c>
      <c r="G65" s="178">
        <v>264.16983377999998</v>
      </c>
      <c r="H65" s="178" t="s">
        <v>1317</v>
      </c>
      <c r="I65" s="178" t="s">
        <v>1317</v>
      </c>
      <c r="J65" s="179" t="s">
        <v>1317</v>
      </c>
      <c r="K65" s="180">
        <v>349.77814577999999</v>
      </c>
      <c r="L65" s="178">
        <v>3026.30911307</v>
      </c>
      <c r="M65" s="178" t="s">
        <v>1317</v>
      </c>
      <c r="N65" s="178">
        <v>-156.76353360259</v>
      </c>
      <c r="O65" s="178" t="s">
        <v>1317</v>
      </c>
      <c r="P65" s="178">
        <v>1433.35848928</v>
      </c>
      <c r="Q65" s="178" t="s">
        <v>1317</v>
      </c>
      <c r="R65" s="178">
        <v>-0.58060802</v>
      </c>
      <c r="S65" s="179" t="s">
        <v>1317</v>
      </c>
      <c r="T65" s="181">
        <v>4302.3234607274107</v>
      </c>
      <c r="U65" s="182">
        <v>4158.7785920699998</v>
      </c>
      <c r="V65" s="178" t="s">
        <v>1317</v>
      </c>
      <c r="W65" s="178">
        <v>-148.40961827243999</v>
      </c>
      <c r="X65" s="178" t="s">
        <v>1317</v>
      </c>
      <c r="Y65" s="178">
        <v>1473.2173576500002</v>
      </c>
      <c r="Z65" s="178" t="s">
        <v>1317</v>
      </c>
      <c r="AA65" s="178">
        <v>-0.58060802</v>
      </c>
      <c r="AB65" s="178" t="s">
        <v>1317</v>
      </c>
      <c r="AC65" s="183">
        <v>5483.005723427561</v>
      </c>
      <c r="AD65" s="168"/>
    </row>
    <row r="66" spans="1:30" ht="15" customHeight="1">
      <c r="A66" s="169">
        <v>59</v>
      </c>
      <c r="B66" s="127" t="s">
        <v>1394</v>
      </c>
      <c r="C66" s="170">
        <v>273.97573212000003</v>
      </c>
      <c r="D66" s="170" t="s">
        <v>1317</v>
      </c>
      <c r="E66" s="170">
        <v>164.05</v>
      </c>
      <c r="F66" s="170" t="s">
        <v>1317</v>
      </c>
      <c r="G66" s="170">
        <v>-23.13618701</v>
      </c>
      <c r="H66" s="170" t="s">
        <v>1317</v>
      </c>
      <c r="I66" s="170" t="s">
        <v>1317</v>
      </c>
      <c r="J66" s="171" t="s">
        <v>1317</v>
      </c>
      <c r="K66" s="172">
        <v>414.88954511000003</v>
      </c>
      <c r="L66" s="170">
        <v>8857.6437470234305</v>
      </c>
      <c r="M66" s="170">
        <v>-0.81551246449000003</v>
      </c>
      <c r="N66" s="170">
        <v>3664.5659169647997</v>
      </c>
      <c r="O66" s="170" t="s">
        <v>1317</v>
      </c>
      <c r="P66" s="170">
        <v>2493.63803263626</v>
      </c>
      <c r="Q66" s="170" t="s">
        <v>1317</v>
      </c>
      <c r="R66" s="170" t="s">
        <v>1317</v>
      </c>
      <c r="S66" s="171" t="s">
        <v>1317</v>
      </c>
      <c r="T66" s="173">
        <v>15015.03218416</v>
      </c>
      <c r="U66" s="174">
        <v>8857.6437470234305</v>
      </c>
      <c r="V66" s="170">
        <v>-0.81551246449000003</v>
      </c>
      <c r="W66" s="170">
        <v>3664.5659169647997</v>
      </c>
      <c r="X66" s="170" t="s">
        <v>1317</v>
      </c>
      <c r="Y66" s="170">
        <v>2493.63803263626</v>
      </c>
      <c r="Z66" s="170" t="s">
        <v>1317</v>
      </c>
      <c r="AA66" s="170" t="s">
        <v>1317</v>
      </c>
      <c r="AB66" s="170" t="s">
        <v>1317</v>
      </c>
      <c r="AC66" s="175">
        <v>15015.03218416</v>
      </c>
      <c r="AD66" s="168"/>
    </row>
    <row r="67" spans="1:30" s="86" customFormat="1" ht="15" customHeight="1">
      <c r="A67" s="177">
        <v>60</v>
      </c>
      <c r="B67" s="146" t="s">
        <v>1041</v>
      </c>
      <c r="C67" s="178">
        <v>-30.266895350000002</v>
      </c>
      <c r="D67" s="178">
        <v>54.057000000000002</v>
      </c>
      <c r="E67" s="178">
        <v>-41.462835799999993</v>
      </c>
      <c r="F67" s="178" t="s">
        <v>1317</v>
      </c>
      <c r="G67" s="178" t="s">
        <v>1317</v>
      </c>
      <c r="H67" s="178" t="s">
        <v>1317</v>
      </c>
      <c r="I67" s="178" t="s">
        <v>1317</v>
      </c>
      <c r="J67" s="179">
        <v>1.0742998300000002</v>
      </c>
      <c r="K67" s="180">
        <v>-16.598431319999992</v>
      </c>
      <c r="L67" s="178">
        <v>49.343335500000002</v>
      </c>
      <c r="M67" s="178">
        <v>1160.45292108952</v>
      </c>
      <c r="N67" s="178">
        <v>260.73976483922002</v>
      </c>
      <c r="O67" s="178" t="s">
        <v>1317</v>
      </c>
      <c r="P67" s="178" t="s">
        <v>1317</v>
      </c>
      <c r="Q67" s="178" t="s">
        <v>1317</v>
      </c>
      <c r="R67" s="178">
        <v>125.30140137000001</v>
      </c>
      <c r="S67" s="179">
        <v>661.97133521000001</v>
      </c>
      <c r="T67" s="181">
        <v>2257.8087580087399</v>
      </c>
      <c r="U67" s="182">
        <v>49.343335500000002</v>
      </c>
      <c r="V67" s="178">
        <v>1387.40015454952</v>
      </c>
      <c r="W67" s="178">
        <v>525.58235685791999</v>
      </c>
      <c r="X67" s="178" t="s">
        <v>1317</v>
      </c>
      <c r="Y67" s="178" t="s">
        <v>1317</v>
      </c>
      <c r="Z67" s="178" t="s">
        <v>1317</v>
      </c>
      <c r="AA67" s="178">
        <v>754.98736217999999</v>
      </c>
      <c r="AB67" s="178">
        <v>1390.5556194396299</v>
      </c>
      <c r="AC67" s="183">
        <v>4107.8688285270691</v>
      </c>
      <c r="AD67" s="168"/>
    </row>
    <row r="68" spans="1:30" ht="15" customHeight="1">
      <c r="A68" s="169">
        <v>61</v>
      </c>
      <c r="B68" s="127" t="s">
        <v>1398</v>
      </c>
      <c r="C68" s="170">
        <v>595.31705084999999</v>
      </c>
      <c r="D68" s="170" t="s">
        <v>1317</v>
      </c>
      <c r="E68" s="170">
        <v>-54.145517560000002</v>
      </c>
      <c r="F68" s="170" t="s">
        <v>1317</v>
      </c>
      <c r="G68" s="170">
        <v>142.49492068999999</v>
      </c>
      <c r="H68" s="170" t="s">
        <v>1317</v>
      </c>
      <c r="I68" s="170">
        <v>-69.598211890000002</v>
      </c>
      <c r="J68" s="171">
        <v>22</v>
      </c>
      <c r="K68" s="172">
        <v>636.0682420899999</v>
      </c>
      <c r="L68" s="170">
        <v>2155.5330802399999</v>
      </c>
      <c r="M68" s="170">
        <v>2.9950000000000001</v>
      </c>
      <c r="N68" s="170">
        <v>-323.63600407000001</v>
      </c>
      <c r="O68" s="170" t="s">
        <v>1317</v>
      </c>
      <c r="P68" s="170">
        <v>741.95581041999992</v>
      </c>
      <c r="Q68" s="170" t="s">
        <v>1317</v>
      </c>
      <c r="R68" s="170">
        <v>-549.86958021000009</v>
      </c>
      <c r="S68" s="171">
        <v>22</v>
      </c>
      <c r="T68" s="173">
        <v>2048.9783063799996</v>
      </c>
      <c r="U68" s="174">
        <v>1690.5112616700001</v>
      </c>
      <c r="V68" s="170">
        <v>2.9950000000000001</v>
      </c>
      <c r="W68" s="170">
        <v>-605.99106770000003</v>
      </c>
      <c r="X68" s="170" t="s">
        <v>1317</v>
      </c>
      <c r="Y68" s="170">
        <v>964.94064301000003</v>
      </c>
      <c r="Z68" s="170" t="s">
        <v>1317</v>
      </c>
      <c r="AA68" s="170">
        <v>-621.98864389999994</v>
      </c>
      <c r="AB68" s="170">
        <v>22</v>
      </c>
      <c r="AC68" s="175">
        <v>1452.46719308</v>
      </c>
      <c r="AD68" s="168"/>
    </row>
    <row r="69" spans="1:30" s="86" customFormat="1" ht="15" customHeight="1">
      <c r="A69" s="177">
        <v>62</v>
      </c>
      <c r="B69" s="146" t="s">
        <v>68</v>
      </c>
      <c r="C69" s="178" t="s">
        <v>1317</v>
      </c>
      <c r="D69" s="178">
        <v>-193.30450977000001</v>
      </c>
      <c r="E69" s="178" t="s">
        <v>1317</v>
      </c>
      <c r="F69" s="178" t="s">
        <v>1317</v>
      </c>
      <c r="G69" s="178">
        <v>-0.60913070999999996</v>
      </c>
      <c r="H69" s="178" t="s">
        <v>1317</v>
      </c>
      <c r="I69" s="178" t="s">
        <v>1317</v>
      </c>
      <c r="J69" s="179" t="s">
        <v>1317</v>
      </c>
      <c r="K69" s="180">
        <v>-193.91364048000003</v>
      </c>
      <c r="L69" s="178" t="s">
        <v>1317</v>
      </c>
      <c r="M69" s="178">
        <v>-1180.8888032581101</v>
      </c>
      <c r="N69" s="178">
        <v>-28.203513911889999</v>
      </c>
      <c r="O69" s="178" t="s">
        <v>1317</v>
      </c>
      <c r="P69" s="178">
        <v>109.54488926000001</v>
      </c>
      <c r="Q69" s="178" t="s">
        <v>1317</v>
      </c>
      <c r="R69" s="178" t="s">
        <v>1317</v>
      </c>
      <c r="S69" s="179">
        <v>59</v>
      </c>
      <c r="T69" s="181">
        <v>-1040.5474279100001</v>
      </c>
      <c r="U69" s="182" t="s">
        <v>1317</v>
      </c>
      <c r="V69" s="178">
        <v>-1418.35579043811</v>
      </c>
      <c r="W69" s="178">
        <v>105.93040945811001</v>
      </c>
      <c r="X69" s="178" t="s">
        <v>1317</v>
      </c>
      <c r="Y69" s="178">
        <v>14.64623744</v>
      </c>
      <c r="Z69" s="178" t="s">
        <v>1317</v>
      </c>
      <c r="AA69" s="178" t="s">
        <v>1317</v>
      </c>
      <c r="AB69" s="178">
        <v>67</v>
      </c>
      <c r="AC69" s="183">
        <v>-1230.77914354</v>
      </c>
      <c r="AD69" s="168"/>
    </row>
    <row r="70" spans="1:30" ht="15" customHeight="1">
      <c r="A70" s="169">
        <v>63</v>
      </c>
      <c r="B70" s="127" t="s">
        <v>104</v>
      </c>
      <c r="C70" s="170" t="s">
        <v>1317</v>
      </c>
      <c r="D70" s="170">
        <v>4.3557226399999998</v>
      </c>
      <c r="E70" s="170">
        <v>-13.204751210000001</v>
      </c>
      <c r="F70" s="170" t="s">
        <v>1317</v>
      </c>
      <c r="G70" s="170" t="s">
        <v>1317</v>
      </c>
      <c r="H70" s="170">
        <v>412.34562549999998</v>
      </c>
      <c r="I70" s="170" t="s">
        <v>1317</v>
      </c>
      <c r="J70" s="171" t="s">
        <v>1317</v>
      </c>
      <c r="K70" s="172">
        <v>403.49659693000001</v>
      </c>
      <c r="L70" s="170" t="s">
        <v>1317</v>
      </c>
      <c r="M70" s="170">
        <v>-22.376936609999998</v>
      </c>
      <c r="N70" s="170">
        <v>-87.480340730000009</v>
      </c>
      <c r="O70" s="170" t="s">
        <v>1317</v>
      </c>
      <c r="P70" s="170" t="s">
        <v>1317</v>
      </c>
      <c r="Q70" s="170">
        <v>-6625.1874070499998</v>
      </c>
      <c r="R70" s="170" t="s">
        <v>1317</v>
      </c>
      <c r="S70" s="171" t="s">
        <v>1317</v>
      </c>
      <c r="T70" s="173">
        <v>-6735.0446843899999</v>
      </c>
      <c r="U70" s="174" t="s">
        <v>1317</v>
      </c>
      <c r="V70" s="170">
        <v>-103.26445382999999</v>
      </c>
      <c r="W70" s="170">
        <v>-71.017056370000006</v>
      </c>
      <c r="X70" s="170" t="s">
        <v>1317</v>
      </c>
      <c r="Y70" s="170" t="s">
        <v>1317</v>
      </c>
      <c r="Z70" s="170">
        <v>-6505.4360919000001</v>
      </c>
      <c r="AA70" s="170" t="s">
        <v>1317</v>
      </c>
      <c r="AB70" s="170" t="s">
        <v>1317</v>
      </c>
      <c r="AC70" s="175">
        <v>-6679.7176020999996</v>
      </c>
      <c r="AD70" s="168"/>
    </row>
    <row r="71" spans="1:30" s="86" customFormat="1" ht="15" customHeight="1">
      <c r="A71" s="177">
        <v>64</v>
      </c>
      <c r="B71" s="146" t="s">
        <v>427</v>
      </c>
      <c r="C71" s="178">
        <v>-87.047340489999996</v>
      </c>
      <c r="D71" s="178">
        <v>-1.9411871299999999</v>
      </c>
      <c r="E71" s="178">
        <v>-2.5342075199999998</v>
      </c>
      <c r="F71" s="178">
        <v>-0.24152642999999999</v>
      </c>
      <c r="G71" s="178">
        <v>-4.4669208300000003</v>
      </c>
      <c r="H71" s="178" t="s">
        <v>1317</v>
      </c>
      <c r="I71" s="178" t="s">
        <v>1317</v>
      </c>
      <c r="J71" s="179" t="s">
        <v>1317</v>
      </c>
      <c r="K71" s="180">
        <v>-96.231182399999994</v>
      </c>
      <c r="L71" s="178">
        <v>473.24760355532999</v>
      </c>
      <c r="M71" s="178">
        <v>-9.1617034999999998</v>
      </c>
      <c r="N71" s="178">
        <v>-7.5391268</v>
      </c>
      <c r="O71" s="178">
        <v>1.63527779</v>
      </c>
      <c r="P71" s="178">
        <v>-123.05755737999999</v>
      </c>
      <c r="Q71" s="178" t="s">
        <v>1317</v>
      </c>
      <c r="R71" s="178" t="s">
        <v>1317</v>
      </c>
      <c r="S71" s="179" t="s">
        <v>1317</v>
      </c>
      <c r="T71" s="181">
        <v>335.12449366532996</v>
      </c>
      <c r="U71" s="182">
        <v>1506.14411654533</v>
      </c>
      <c r="V71" s="178">
        <v>-9.8536678000000002</v>
      </c>
      <c r="W71" s="178">
        <v>5.1317415199999994</v>
      </c>
      <c r="X71" s="178">
        <v>1.3472822099999999</v>
      </c>
      <c r="Y71" s="178">
        <v>-204.73525619</v>
      </c>
      <c r="Z71" s="178" t="s">
        <v>1317</v>
      </c>
      <c r="AA71" s="178" t="s">
        <v>1317</v>
      </c>
      <c r="AB71" s="178" t="s">
        <v>1317</v>
      </c>
      <c r="AC71" s="183">
        <v>1298.0342162853301</v>
      </c>
      <c r="AD71" s="168"/>
    </row>
    <row r="72" spans="1:30" ht="15" customHeight="1">
      <c r="A72" s="169">
        <v>65</v>
      </c>
      <c r="B72" s="127" t="s">
        <v>932</v>
      </c>
      <c r="C72" s="170" t="s">
        <v>1317</v>
      </c>
      <c r="D72" s="170">
        <v>0.23188494000000001</v>
      </c>
      <c r="E72" s="170" t="s">
        <v>1317</v>
      </c>
      <c r="F72" s="170" t="s">
        <v>1317</v>
      </c>
      <c r="G72" s="170" t="s">
        <v>1317</v>
      </c>
      <c r="H72" s="170" t="s">
        <v>1317</v>
      </c>
      <c r="I72" s="170">
        <v>2</v>
      </c>
      <c r="J72" s="171" t="s">
        <v>1317</v>
      </c>
      <c r="K72" s="172">
        <v>2.23188494</v>
      </c>
      <c r="L72" s="170" t="s">
        <v>1317</v>
      </c>
      <c r="M72" s="170">
        <v>549.06997433378001</v>
      </c>
      <c r="N72" s="170" t="s">
        <v>1317</v>
      </c>
      <c r="O72" s="170" t="s">
        <v>1317</v>
      </c>
      <c r="P72" s="170" t="s">
        <v>1317</v>
      </c>
      <c r="Q72" s="170" t="s">
        <v>1317</v>
      </c>
      <c r="R72" s="170">
        <v>81</v>
      </c>
      <c r="S72" s="171">
        <v>80</v>
      </c>
      <c r="T72" s="173">
        <v>710.06997433378001</v>
      </c>
      <c r="U72" s="174" t="s">
        <v>1317</v>
      </c>
      <c r="V72" s="170">
        <v>549.06997433378001</v>
      </c>
      <c r="W72" s="170">
        <v>-1240.63484973</v>
      </c>
      <c r="X72" s="170" t="s">
        <v>1317</v>
      </c>
      <c r="Y72" s="170" t="s">
        <v>1317</v>
      </c>
      <c r="Z72" s="170" t="s">
        <v>1317</v>
      </c>
      <c r="AA72" s="170">
        <v>81</v>
      </c>
      <c r="AB72" s="170">
        <v>590.48061046000009</v>
      </c>
      <c r="AC72" s="175">
        <v>-20.084264936219931</v>
      </c>
      <c r="AD72" s="168"/>
    </row>
    <row r="73" spans="1:30" s="86" customFormat="1" ht="15" customHeight="1">
      <c r="A73" s="177">
        <v>66</v>
      </c>
      <c r="B73" s="146" t="s">
        <v>590</v>
      </c>
      <c r="C73" s="178">
        <v>15.008039869999999</v>
      </c>
      <c r="D73" s="178">
        <v>-0.19831664999999998</v>
      </c>
      <c r="E73" s="178">
        <v>46.947606909999998</v>
      </c>
      <c r="F73" s="178" t="s">
        <v>1317</v>
      </c>
      <c r="G73" s="178" t="s">
        <v>1317</v>
      </c>
      <c r="H73" s="178" t="s">
        <v>1317</v>
      </c>
      <c r="I73" s="178">
        <v>-1.115</v>
      </c>
      <c r="J73" s="179" t="s">
        <v>1317</v>
      </c>
      <c r="K73" s="180">
        <v>60.642330129999998</v>
      </c>
      <c r="L73" s="178">
        <v>-221.45978122</v>
      </c>
      <c r="M73" s="178">
        <v>-321.10552945367999</v>
      </c>
      <c r="N73" s="178">
        <v>297.95481595000001</v>
      </c>
      <c r="O73" s="178" t="s">
        <v>1317</v>
      </c>
      <c r="P73" s="178" t="s">
        <v>1317</v>
      </c>
      <c r="Q73" s="178" t="s">
        <v>1317</v>
      </c>
      <c r="R73" s="178">
        <v>45.081129099799995</v>
      </c>
      <c r="S73" s="179" t="s">
        <v>1317</v>
      </c>
      <c r="T73" s="181">
        <v>-199.52936562387998</v>
      </c>
      <c r="U73" s="182">
        <v>-280.44900701999995</v>
      </c>
      <c r="V73" s="178">
        <v>-335.84614769368</v>
      </c>
      <c r="W73" s="178">
        <v>432.26953323999999</v>
      </c>
      <c r="X73" s="178" t="s">
        <v>1317</v>
      </c>
      <c r="Y73" s="178" t="s">
        <v>1317</v>
      </c>
      <c r="Z73" s="178" t="s">
        <v>1317</v>
      </c>
      <c r="AA73" s="178">
        <v>75.174892729800007</v>
      </c>
      <c r="AB73" s="178" t="s">
        <v>1317</v>
      </c>
      <c r="AC73" s="183">
        <v>-108.85072874387997</v>
      </c>
      <c r="AD73" s="168"/>
    </row>
    <row r="74" spans="1:30" ht="15" customHeight="1">
      <c r="A74" s="169">
        <v>67</v>
      </c>
      <c r="B74" s="127" t="s">
        <v>336</v>
      </c>
      <c r="C74" s="170">
        <v>-3.96052508</v>
      </c>
      <c r="D74" s="170" t="s">
        <v>1317</v>
      </c>
      <c r="E74" s="170">
        <v>-18.108191600000001</v>
      </c>
      <c r="F74" s="170" t="s">
        <v>1317</v>
      </c>
      <c r="G74" s="170">
        <v>1.09181876</v>
      </c>
      <c r="H74" s="170" t="s">
        <v>1317</v>
      </c>
      <c r="I74" s="170">
        <v>1282.7469608800002</v>
      </c>
      <c r="J74" s="171" t="s">
        <v>1317</v>
      </c>
      <c r="K74" s="172">
        <v>1261.7700629600004</v>
      </c>
      <c r="L74" s="170">
        <v>-0.82867118272000007</v>
      </c>
      <c r="M74" s="170" t="s">
        <v>1317</v>
      </c>
      <c r="N74" s="170">
        <v>-5.3203592999999998</v>
      </c>
      <c r="O74" s="170" t="s">
        <v>1317</v>
      </c>
      <c r="P74" s="170">
        <v>7.5116716700000001</v>
      </c>
      <c r="Q74" s="170" t="s">
        <v>1317</v>
      </c>
      <c r="R74" s="170">
        <v>-200.83808762000001</v>
      </c>
      <c r="S74" s="171" t="s">
        <v>1317</v>
      </c>
      <c r="T74" s="173">
        <v>-199.47544643272005</v>
      </c>
      <c r="U74" s="174">
        <v>-25.411283024279999</v>
      </c>
      <c r="V74" s="170" t="s">
        <v>1317</v>
      </c>
      <c r="W74" s="170">
        <v>31.14666527156</v>
      </c>
      <c r="X74" s="170" t="s">
        <v>1317</v>
      </c>
      <c r="Y74" s="170">
        <v>7.3644979099999999</v>
      </c>
      <c r="Z74" s="170" t="s">
        <v>1317</v>
      </c>
      <c r="AA74" s="170">
        <v>1234.0102573399301</v>
      </c>
      <c r="AB74" s="170" t="s">
        <v>1317</v>
      </c>
      <c r="AC74" s="175">
        <v>1247.11013749721</v>
      </c>
      <c r="AD74" s="168"/>
    </row>
    <row r="75" spans="1:30" s="86" customFormat="1" ht="15" customHeight="1">
      <c r="A75" s="177">
        <v>68</v>
      </c>
      <c r="B75" s="146" t="s">
        <v>272</v>
      </c>
      <c r="C75" s="178" t="s">
        <v>1317</v>
      </c>
      <c r="D75" s="178" t="s">
        <v>1317</v>
      </c>
      <c r="E75" s="178">
        <v>-285.20975549000002</v>
      </c>
      <c r="F75" s="178" t="s">
        <v>1317</v>
      </c>
      <c r="G75" s="178">
        <v>-54.875635549999998</v>
      </c>
      <c r="H75" s="178" t="s">
        <v>1317</v>
      </c>
      <c r="I75" s="178" t="s">
        <v>1317</v>
      </c>
      <c r="J75" s="179" t="s">
        <v>1317</v>
      </c>
      <c r="K75" s="180">
        <v>-340.08539104000005</v>
      </c>
      <c r="L75" s="178" t="s">
        <v>1317</v>
      </c>
      <c r="M75" s="178">
        <v>192.10545314915001</v>
      </c>
      <c r="N75" s="178">
        <v>-3515.8261581799998</v>
      </c>
      <c r="O75" s="178" t="s">
        <v>1317</v>
      </c>
      <c r="P75" s="178">
        <v>-762.75681151999993</v>
      </c>
      <c r="Q75" s="178" t="s">
        <v>1317</v>
      </c>
      <c r="R75" s="178" t="s">
        <v>1317</v>
      </c>
      <c r="S75" s="179">
        <v>-209.33903775914999</v>
      </c>
      <c r="T75" s="181">
        <v>-4295.8165543099994</v>
      </c>
      <c r="U75" s="182" t="s">
        <v>1317</v>
      </c>
      <c r="V75" s="178">
        <v>1238.3090740104999</v>
      </c>
      <c r="W75" s="178">
        <v>-5070.6408620399998</v>
      </c>
      <c r="X75" s="178" t="s">
        <v>1317</v>
      </c>
      <c r="Y75" s="178">
        <v>-1022.61441025</v>
      </c>
      <c r="Z75" s="178" t="s">
        <v>1317</v>
      </c>
      <c r="AA75" s="178" t="s">
        <v>1317</v>
      </c>
      <c r="AB75" s="178">
        <v>-1336.2719549205001</v>
      </c>
      <c r="AC75" s="183">
        <v>-6191.2181531999995</v>
      </c>
      <c r="AD75" s="168"/>
    </row>
    <row r="76" spans="1:30" ht="15" customHeight="1">
      <c r="A76" s="169">
        <v>69</v>
      </c>
      <c r="B76" s="127" t="s">
        <v>497</v>
      </c>
      <c r="C76" s="170" t="s">
        <v>1317</v>
      </c>
      <c r="D76" s="170" t="s">
        <v>1317</v>
      </c>
      <c r="E76" s="170">
        <v>3.5585230000000002E-2</v>
      </c>
      <c r="F76" s="170" t="s">
        <v>1317</v>
      </c>
      <c r="G76" s="170" t="s">
        <v>1317</v>
      </c>
      <c r="H76" s="170" t="s">
        <v>1317</v>
      </c>
      <c r="I76" s="170">
        <v>-215.38233768000001</v>
      </c>
      <c r="J76" s="171" t="s">
        <v>1317</v>
      </c>
      <c r="K76" s="172">
        <v>-215.34675245000003</v>
      </c>
      <c r="L76" s="170" t="s">
        <v>1317</v>
      </c>
      <c r="M76" s="170">
        <v>-1.7753399999999998E-3</v>
      </c>
      <c r="N76" s="170">
        <v>-45.905896490000003</v>
      </c>
      <c r="O76" s="170" t="s">
        <v>1317</v>
      </c>
      <c r="P76" s="170" t="s">
        <v>1317</v>
      </c>
      <c r="Q76" s="170" t="s">
        <v>1317</v>
      </c>
      <c r="R76" s="170">
        <v>-710.34056242999998</v>
      </c>
      <c r="S76" s="171" t="s">
        <v>1317</v>
      </c>
      <c r="T76" s="173">
        <v>-756.24823426</v>
      </c>
      <c r="U76" s="174" t="s">
        <v>1317</v>
      </c>
      <c r="V76" s="170">
        <v>-1951.3427314452802</v>
      </c>
      <c r="W76" s="170">
        <v>3238.2152664662099</v>
      </c>
      <c r="X76" s="170" t="s">
        <v>1317</v>
      </c>
      <c r="Y76" s="170" t="s">
        <v>1317</v>
      </c>
      <c r="Z76" s="170" t="s">
        <v>1317</v>
      </c>
      <c r="AA76" s="170">
        <v>39.550618130000004</v>
      </c>
      <c r="AB76" s="170" t="s">
        <v>1317</v>
      </c>
      <c r="AC76" s="175">
        <v>1326.4231531509299</v>
      </c>
      <c r="AD76" s="168"/>
    </row>
    <row r="77" spans="1:30" s="86" customFormat="1" ht="15" customHeight="1">
      <c r="A77" s="177">
        <v>70</v>
      </c>
      <c r="B77" s="146" t="s">
        <v>934</v>
      </c>
      <c r="C77" s="178" t="s">
        <v>1317</v>
      </c>
      <c r="D77" s="178" t="s">
        <v>1317</v>
      </c>
      <c r="E77" s="178" t="s">
        <v>1317</v>
      </c>
      <c r="F77" s="178" t="s">
        <v>1317</v>
      </c>
      <c r="G77" s="178" t="s">
        <v>1317</v>
      </c>
      <c r="H77" s="178" t="s">
        <v>1317</v>
      </c>
      <c r="I77" s="178" t="s">
        <v>1317</v>
      </c>
      <c r="J77" s="179" t="s">
        <v>1317</v>
      </c>
      <c r="K77" s="180" t="s">
        <v>1317</v>
      </c>
      <c r="L77" s="178" t="s">
        <v>1317</v>
      </c>
      <c r="M77" s="178" t="s">
        <v>1317</v>
      </c>
      <c r="N77" s="178">
        <v>-4653.9355250286499</v>
      </c>
      <c r="O77" s="178" t="s">
        <v>1317</v>
      </c>
      <c r="P77" s="178" t="s">
        <v>1317</v>
      </c>
      <c r="Q77" s="178" t="s">
        <v>1317</v>
      </c>
      <c r="R77" s="178">
        <v>4956.5778332099999</v>
      </c>
      <c r="S77" s="179" t="s">
        <v>1317</v>
      </c>
      <c r="T77" s="181">
        <v>302.64230818134973</v>
      </c>
      <c r="U77" s="182" t="s">
        <v>1317</v>
      </c>
      <c r="V77" s="178" t="s">
        <v>1317</v>
      </c>
      <c r="W77" s="178">
        <v>-2044.91532904889</v>
      </c>
      <c r="X77" s="178" t="s">
        <v>1317</v>
      </c>
      <c r="Y77" s="178" t="s">
        <v>1317</v>
      </c>
      <c r="Z77" s="178" t="s">
        <v>1317</v>
      </c>
      <c r="AA77" s="178">
        <v>4956.7008332100004</v>
      </c>
      <c r="AB77" s="178" t="s">
        <v>1317</v>
      </c>
      <c r="AC77" s="183">
        <v>2911.7855041611101</v>
      </c>
      <c r="AD77" s="168"/>
    </row>
    <row r="78" spans="1:30" ht="15" customHeight="1">
      <c r="A78" s="169">
        <v>71</v>
      </c>
      <c r="B78" s="127" t="s">
        <v>435</v>
      </c>
      <c r="C78" s="170" t="s">
        <v>1317</v>
      </c>
      <c r="D78" s="170" t="s">
        <v>1317</v>
      </c>
      <c r="E78" s="170" t="s">
        <v>1317</v>
      </c>
      <c r="F78" s="170" t="s">
        <v>1317</v>
      </c>
      <c r="G78" s="170" t="s">
        <v>1317</v>
      </c>
      <c r="H78" s="170" t="s">
        <v>1317</v>
      </c>
      <c r="I78" s="170" t="s">
        <v>1317</v>
      </c>
      <c r="J78" s="171" t="s">
        <v>1317</v>
      </c>
      <c r="K78" s="172" t="s">
        <v>1317</v>
      </c>
      <c r="L78" s="170" t="s">
        <v>1317</v>
      </c>
      <c r="M78" s="170" t="s">
        <v>1317</v>
      </c>
      <c r="N78" s="170">
        <v>479.99700000000001</v>
      </c>
      <c r="O78" s="170" t="s">
        <v>1317</v>
      </c>
      <c r="P78" s="170" t="s">
        <v>1317</v>
      </c>
      <c r="Q78" s="170" t="s">
        <v>1317</v>
      </c>
      <c r="R78" s="170" t="s">
        <v>1317</v>
      </c>
      <c r="S78" s="171" t="s">
        <v>1317</v>
      </c>
      <c r="T78" s="173">
        <v>479.99700000000001</v>
      </c>
      <c r="U78" s="174" t="s">
        <v>1317</v>
      </c>
      <c r="V78" s="170" t="s">
        <v>1317</v>
      </c>
      <c r="W78" s="170">
        <v>479.99700000000001</v>
      </c>
      <c r="X78" s="170" t="s">
        <v>1317</v>
      </c>
      <c r="Y78" s="170" t="s">
        <v>1317</v>
      </c>
      <c r="Z78" s="170" t="s">
        <v>1317</v>
      </c>
      <c r="AA78" s="170" t="s">
        <v>1317</v>
      </c>
      <c r="AB78" s="170" t="s">
        <v>1317</v>
      </c>
      <c r="AC78" s="175">
        <v>479.99700000000001</v>
      </c>
      <c r="AD78" s="168"/>
    </row>
    <row r="79" spans="1:30" s="86" customFormat="1" ht="15" customHeight="1">
      <c r="A79" s="177">
        <v>72</v>
      </c>
      <c r="B79" s="146" t="s">
        <v>647</v>
      </c>
      <c r="C79" s="178">
        <v>-3.6125796299999999</v>
      </c>
      <c r="D79" s="178">
        <v>-7.5257868200000004</v>
      </c>
      <c r="E79" s="178">
        <v>-186.00082978999998</v>
      </c>
      <c r="F79" s="178" t="s">
        <v>1317</v>
      </c>
      <c r="G79" s="178">
        <v>0.17962072000000001</v>
      </c>
      <c r="H79" s="178" t="s">
        <v>1317</v>
      </c>
      <c r="I79" s="178" t="s">
        <v>1317</v>
      </c>
      <c r="J79" s="179" t="s">
        <v>1317</v>
      </c>
      <c r="K79" s="180">
        <v>-196.95957551999999</v>
      </c>
      <c r="L79" s="178">
        <v>-28.504725570000002</v>
      </c>
      <c r="M79" s="178">
        <v>-266.18776546356997</v>
      </c>
      <c r="N79" s="178">
        <v>-1704.8724251610099</v>
      </c>
      <c r="O79" s="178" t="s">
        <v>1317</v>
      </c>
      <c r="P79" s="178">
        <v>303.74784222337001</v>
      </c>
      <c r="Q79" s="178" t="s">
        <v>1317</v>
      </c>
      <c r="R79" s="178" t="s">
        <v>1317</v>
      </c>
      <c r="S79" s="179" t="s">
        <v>1317</v>
      </c>
      <c r="T79" s="181">
        <v>-1695.81707397121</v>
      </c>
      <c r="U79" s="182">
        <v>32.167762629999999</v>
      </c>
      <c r="V79" s="178">
        <v>-308.3730252249</v>
      </c>
      <c r="W79" s="178">
        <v>-2184.5086679505803</v>
      </c>
      <c r="X79" s="178" t="s">
        <v>1317</v>
      </c>
      <c r="Y79" s="178">
        <v>550.23783220336998</v>
      </c>
      <c r="Z79" s="178" t="s">
        <v>1317</v>
      </c>
      <c r="AA79" s="178" t="s">
        <v>1317</v>
      </c>
      <c r="AB79" s="178" t="s">
        <v>1317</v>
      </c>
      <c r="AC79" s="183">
        <v>-1910.4760983421102</v>
      </c>
      <c r="AD79" s="168"/>
    </row>
    <row r="80" spans="1:30" ht="15" customHeight="1">
      <c r="A80" s="169">
        <v>73</v>
      </c>
      <c r="B80" s="127" t="s">
        <v>690</v>
      </c>
      <c r="C80" s="170" t="s">
        <v>1317</v>
      </c>
      <c r="D80" s="170">
        <v>30.330262729459999</v>
      </c>
      <c r="E80" s="170">
        <v>-527.96238029945994</v>
      </c>
      <c r="F80" s="170" t="s">
        <v>1317</v>
      </c>
      <c r="G80" s="170">
        <v>-8.1840156299999993</v>
      </c>
      <c r="H80" s="170" t="s">
        <v>1317</v>
      </c>
      <c r="I80" s="170" t="s">
        <v>1317</v>
      </c>
      <c r="J80" s="171" t="s">
        <v>1317</v>
      </c>
      <c r="K80" s="172">
        <v>-505.81613319999997</v>
      </c>
      <c r="L80" s="170" t="s">
        <v>1317</v>
      </c>
      <c r="M80" s="170">
        <v>252.20133667590002</v>
      </c>
      <c r="N80" s="170">
        <v>-1903.14014487244</v>
      </c>
      <c r="O80" s="170" t="s">
        <v>1317</v>
      </c>
      <c r="P80" s="170">
        <v>109.33579142052</v>
      </c>
      <c r="Q80" s="170" t="s">
        <v>1317</v>
      </c>
      <c r="R80" s="170" t="s">
        <v>1317</v>
      </c>
      <c r="S80" s="171" t="s">
        <v>1317</v>
      </c>
      <c r="T80" s="173">
        <v>-1541.60301677602</v>
      </c>
      <c r="U80" s="174" t="s">
        <v>1317</v>
      </c>
      <c r="V80" s="170">
        <v>1096.12050372102</v>
      </c>
      <c r="W80" s="170">
        <v>-3541.3586005247698</v>
      </c>
      <c r="X80" s="170" t="s">
        <v>1317</v>
      </c>
      <c r="Y80" s="170">
        <v>88.025904809959997</v>
      </c>
      <c r="Z80" s="170" t="s">
        <v>1317</v>
      </c>
      <c r="AA80" s="170" t="s">
        <v>1317</v>
      </c>
      <c r="AB80" s="170" t="s">
        <v>1317</v>
      </c>
      <c r="AC80" s="175">
        <v>-2357.2121919937899</v>
      </c>
      <c r="AD80" s="168"/>
    </row>
    <row r="81" spans="1:30" s="86" customFormat="1" ht="15" customHeight="1">
      <c r="A81" s="177">
        <v>74</v>
      </c>
      <c r="B81" s="146" t="s">
        <v>645</v>
      </c>
      <c r="C81" s="178">
        <v>49.075270170000003</v>
      </c>
      <c r="D81" s="178">
        <v>2.3470350600000001</v>
      </c>
      <c r="E81" s="178">
        <v>-9.66497165</v>
      </c>
      <c r="F81" s="178" t="s">
        <v>1317</v>
      </c>
      <c r="G81" s="178">
        <v>3.2857724900000003</v>
      </c>
      <c r="H81" s="178" t="s">
        <v>1317</v>
      </c>
      <c r="I81" s="178" t="s">
        <v>1317</v>
      </c>
      <c r="J81" s="179" t="s">
        <v>1317</v>
      </c>
      <c r="K81" s="180">
        <v>45.043106070000007</v>
      </c>
      <c r="L81" s="178">
        <v>141.60401759999999</v>
      </c>
      <c r="M81" s="178">
        <v>180.20463237558999</v>
      </c>
      <c r="N81" s="178">
        <v>-888.99903103147994</v>
      </c>
      <c r="O81" s="178" t="s">
        <v>1317</v>
      </c>
      <c r="P81" s="178">
        <v>0.53523055000000008</v>
      </c>
      <c r="Q81" s="178" t="s">
        <v>1317</v>
      </c>
      <c r="R81" s="178" t="s">
        <v>1317</v>
      </c>
      <c r="S81" s="179">
        <v>4.2184434400000006</v>
      </c>
      <c r="T81" s="181">
        <v>-562.43670706588989</v>
      </c>
      <c r="U81" s="182">
        <v>1056.55284218576</v>
      </c>
      <c r="V81" s="178">
        <v>648.27359830629007</v>
      </c>
      <c r="W81" s="178">
        <v>-2174.1452656868901</v>
      </c>
      <c r="X81" s="178" t="s">
        <v>1317</v>
      </c>
      <c r="Y81" s="178">
        <v>9.13540317</v>
      </c>
      <c r="Z81" s="178" t="s">
        <v>1317</v>
      </c>
      <c r="AA81" s="178" t="s">
        <v>1317</v>
      </c>
      <c r="AB81" s="178">
        <v>4.2184434400000006</v>
      </c>
      <c r="AC81" s="183">
        <v>-455.96497858483991</v>
      </c>
      <c r="AD81" s="168"/>
    </row>
    <row r="82" spans="1:30" ht="15" customHeight="1">
      <c r="A82" s="169">
        <v>75</v>
      </c>
      <c r="B82" s="127" t="s">
        <v>660</v>
      </c>
      <c r="C82" s="170" t="s">
        <v>1317</v>
      </c>
      <c r="D82" s="170" t="s">
        <v>1317</v>
      </c>
      <c r="E82" s="170" t="s">
        <v>1317</v>
      </c>
      <c r="F82" s="170" t="s">
        <v>1317</v>
      </c>
      <c r="G82" s="170" t="s">
        <v>1317</v>
      </c>
      <c r="H82" s="170" t="s">
        <v>1317</v>
      </c>
      <c r="I82" s="170" t="s">
        <v>1317</v>
      </c>
      <c r="J82" s="171" t="s">
        <v>1317</v>
      </c>
      <c r="K82" s="172" t="s">
        <v>1317</v>
      </c>
      <c r="L82" s="170" t="s">
        <v>1317</v>
      </c>
      <c r="M82" s="170" t="s">
        <v>1317</v>
      </c>
      <c r="N82" s="170">
        <v>-24.572292170000001</v>
      </c>
      <c r="O82" s="170" t="s">
        <v>1317</v>
      </c>
      <c r="P82" s="170" t="s">
        <v>1317</v>
      </c>
      <c r="Q82" s="170" t="s">
        <v>1317</v>
      </c>
      <c r="R82" s="170">
        <v>-1.2</v>
      </c>
      <c r="S82" s="171">
        <v>34.176000000000002</v>
      </c>
      <c r="T82" s="173">
        <v>8.4037078299999983</v>
      </c>
      <c r="U82" s="174" t="s">
        <v>1317</v>
      </c>
      <c r="V82" s="170" t="s">
        <v>1317</v>
      </c>
      <c r="W82" s="170">
        <v>-24.572292170000001</v>
      </c>
      <c r="X82" s="170" t="s">
        <v>1317</v>
      </c>
      <c r="Y82" s="170" t="s">
        <v>1317</v>
      </c>
      <c r="Z82" s="170" t="s">
        <v>1317</v>
      </c>
      <c r="AA82" s="170">
        <v>-1.2</v>
      </c>
      <c r="AB82" s="170">
        <v>34.252479999999998</v>
      </c>
      <c r="AC82" s="175">
        <v>8.4801878299999984</v>
      </c>
      <c r="AD82" s="168"/>
    </row>
    <row r="83" spans="1:30" s="86" customFormat="1" ht="15" customHeight="1">
      <c r="A83" s="177">
        <v>76</v>
      </c>
      <c r="B83" s="146" t="s">
        <v>89</v>
      </c>
      <c r="C83" s="178">
        <v>154.19861463999999</v>
      </c>
      <c r="D83" s="178" t="s">
        <v>1317</v>
      </c>
      <c r="E83" s="178">
        <v>-0.20418707</v>
      </c>
      <c r="F83" s="178" t="s">
        <v>1317</v>
      </c>
      <c r="G83" s="178" t="s">
        <v>1317</v>
      </c>
      <c r="H83" s="178" t="s">
        <v>1317</v>
      </c>
      <c r="I83" s="178">
        <v>-60.015381270000006</v>
      </c>
      <c r="J83" s="179" t="s">
        <v>1317</v>
      </c>
      <c r="K83" s="180">
        <v>93.979046299999979</v>
      </c>
      <c r="L83" s="178">
        <v>-196.62276997999999</v>
      </c>
      <c r="M83" s="178" t="s">
        <v>1317</v>
      </c>
      <c r="N83" s="178">
        <v>-22.242822189849999</v>
      </c>
      <c r="O83" s="178" t="s">
        <v>1317</v>
      </c>
      <c r="P83" s="178" t="s">
        <v>1317</v>
      </c>
      <c r="Q83" s="178" t="s">
        <v>1317</v>
      </c>
      <c r="R83" s="178">
        <v>-114.77369885973</v>
      </c>
      <c r="S83" s="179">
        <v>0.1</v>
      </c>
      <c r="T83" s="181">
        <v>-333.53929102958</v>
      </c>
      <c r="U83" s="182">
        <v>76.331209000000001</v>
      </c>
      <c r="V83" s="178" t="s">
        <v>1317</v>
      </c>
      <c r="W83" s="178">
        <v>11.243654690150001</v>
      </c>
      <c r="X83" s="178" t="s">
        <v>1317</v>
      </c>
      <c r="Y83" s="178" t="s">
        <v>1317</v>
      </c>
      <c r="Z83" s="178" t="s">
        <v>1317</v>
      </c>
      <c r="AA83" s="178">
        <v>904.51592756962998</v>
      </c>
      <c r="AB83" s="178">
        <v>0.1</v>
      </c>
      <c r="AC83" s="183">
        <v>992.1907912597801</v>
      </c>
      <c r="AD83" s="168"/>
    </row>
    <row r="84" spans="1:30" ht="15" customHeight="1">
      <c r="A84" s="169">
        <v>77</v>
      </c>
      <c r="B84" s="127" t="s">
        <v>1030</v>
      </c>
      <c r="C84" s="170">
        <v>2086.5116070399999</v>
      </c>
      <c r="D84" s="170" t="s">
        <v>1317</v>
      </c>
      <c r="E84" s="170">
        <v>-5.0022509099999999</v>
      </c>
      <c r="F84" s="170" t="s">
        <v>1317</v>
      </c>
      <c r="G84" s="170">
        <v>413.63041776</v>
      </c>
      <c r="H84" s="170" t="s">
        <v>1317</v>
      </c>
      <c r="I84" s="170" t="s">
        <v>1317</v>
      </c>
      <c r="J84" s="171" t="s">
        <v>1317</v>
      </c>
      <c r="K84" s="172">
        <v>2495.13977389</v>
      </c>
      <c r="L84" s="170">
        <v>7277.6056724799992</v>
      </c>
      <c r="M84" s="170" t="s">
        <v>1317</v>
      </c>
      <c r="N84" s="170">
        <v>7.2237666900000006</v>
      </c>
      <c r="O84" s="170" t="s">
        <v>1317</v>
      </c>
      <c r="P84" s="170">
        <v>2010.1184320299999</v>
      </c>
      <c r="Q84" s="170" t="s">
        <v>1317</v>
      </c>
      <c r="R84" s="170" t="s">
        <v>1317</v>
      </c>
      <c r="S84" s="171" t="s">
        <v>1317</v>
      </c>
      <c r="T84" s="173">
        <v>9294.9478711999982</v>
      </c>
      <c r="U84" s="174">
        <v>7522.5701277899998</v>
      </c>
      <c r="V84" s="170" t="s">
        <v>1317</v>
      </c>
      <c r="W84" s="170">
        <v>44.60662902</v>
      </c>
      <c r="X84" s="170" t="s">
        <v>1317</v>
      </c>
      <c r="Y84" s="170">
        <v>2108.9235508299998</v>
      </c>
      <c r="Z84" s="170" t="s">
        <v>1317</v>
      </c>
      <c r="AA84" s="170" t="s">
        <v>1317</v>
      </c>
      <c r="AB84" s="170" t="s">
        <v>1317</v>
      </c>
      <c r="AC84" s="175">
        <v>9676.1003076399993</v>
      </c>
      <c r="AD84" s="168"/>
    </row>
    <row r="85" spans="1:30" s="86" customFormat="1" ht="15" customHeight="1">
      <c r="A85" s="177">
        <v>78</v>
      </c>
      <c r="B85" s="146" t="s">
        <v>212</v>
      </c>
      <c r="C85" s="178" t="s">
        <v>1317</v>
      </c>
      <c r="D85" s="178">
        <v>-191.75</v>
      </c>
      <c r="E85" s="178">
        <v>2.25</v>
      </c>
      <c r="F85" s="178" t="s">
        <v>1317</v>
      </c>
      <c r="G85" s="178" t="s">
        <v>1317</v>
      </c>
      <c r="H85" s="178" t="s">
        <v>1317</v>
      </c>
      <c r="I85" s="178" t="s">
        <v>1317</v>
      </c>
      <c r="J85" s="179" t="s">
        <v>1317</v>
      </c>
      <c r="K85" s="180">
        <v>-189.5</v>
      </c>
      <c r="L85" s="178" t="s">
        <v>1317</v>
      </c>
      <c r="M85" s="178">
        <v>-1547.5054142399999</v>
      </c>
      <c r="N85" s="178">
        <v>17.490424860000001</v>
      </c>
      <c r="O85" s="178" t="s">
        <v>1317</v>
      </c>
      <c r="P85" s="178" t="s">
        <v>1317</v>
      </c>
      <c r="Q85" s="178" t="s">
        <v>1317</v>
      </c>
      <c r="R85" s="178" t="s">
        <v>1317</v>
      </c>
      <c r="S85" s="179" t="s">
        <v>1317</v>
      </c>
      <c r="T85" s="181">
        <v>-1530.0149893800001</v>
      </c>
      <c r="U85" s="182" t="s">
        <v>1317</v>
      </c>
      <c r="V85" s="178">
        <v>-1783.20541424</v>
      </c>
      <c r="W85" s="178">
        <v>15.78156454</v>
      </c>
      <c r="X85" s="178" t="s">
        <v>1317</v>
      </c>
      <c r="Y85" s="178" t="s">
        <v>1317</v>
      </c>
      <c r="Z85" s="178" t="s">
        <v>1317</v>
      </c>
      <c r="AA85" s="178" t="s">
        <v>1317</v>
      </c>
      <c r="AB85" s="178">
        <v>9.7500000199999999</v>
      </c>
      <c r="AC85" s="183">
        <v>-1757.6738496800001</v>
      </c>
      <c r="AD85" s="168"/>
    </row>
    <row r="86" spans="1:30" ht="15" customHeight="1">
      <c r="A86" s="169">
        <v>79</v>
      </c>
      <c r="B86" s="127" t="s">
        <v>372</v>
      </c>
      <c r="C86" s="170" t="s">
        <v>1317</v>
      </c>
      <c r="D86" s="170" t="s">
        <v>1317</v>
      </c>
      <c r="E86" s="170" t="s">
        <v>1317</v>
      </c>
      <c r="F86" s="170" t="s">
        <v>1317</v>
      </c>
      <c r="G86" s="170" t="s">
        <v>1317</v>
      </c>
      <c r="H86" s="170" t="s">
        <v>1317</v>
      </c>
      <c r="I86" s="170">
        <v>-1.0668582799999999</v>
      </c>
      <c r="J86" s="171" t="s">
        <v>1317</v>
      </c>
      <c r="K86" s="172">
        <v>-1.0668582799999999</v>
      </c>
      <c r="L86" s="170" t="s">
        <v>1317</v>
      </c>
      <c r="M86" s="170" t="s">
        <v>1317</v>
      </c>
      <c r="N86" s="170">
        <v>-153.37312618924</v>
      </c>
      <c r="O86" s="170" t="s">
        <v>1317</v>
      </c>
      <c r="P86" s="170" t="s">
        <v>1317</v>
      </c>
      <c r="Q86" s="170" t="s">
        <v>1317</v>
      </c>
      <c r="R86" s="170">
        <v>-951.26503232642995</v>
      </c>
      <c r="S86" s="171" t="s">
        <v>1317</v>
      </c>
      <c r="T86" s="173">
        <v>-1104.6381585156701</v>
      </c>
      <c r="U86" s="174" t="s">
        <v>1317</v>
      </c>
      <c r="V86" s="170" t="s">
        <v>1317</v>
      </c>
      <c r="W86" s="170">
        <v>-107.17029246924</v>
      </c>
      <c r="X86" s="170" t="s">
        <v>1317</v>
      </c>
      <c r="Y86" s="170" t="s">
        <v>1317</v>
      </c>
      <c r="Z86" s="170" t="s">
        <v>1317</v>
      </c>
      <c r="AA86" s="170">
        <v>-334.89439671598001</v>
      </c>
      <c r="AB86" s="170" t="s">
        <v>1317</v>
      </c>
      <c r="AC86" s="175">
        <v>-442.06468918522</v>
      </c>
      <c r="AD86" s="168"/>
    </row>
    <row r="87" spans="1:30" s="86" customFormat="1" ht="15" customHeight="1">
      <c r="A87" s="177">
        <v>80</v>
      </c>
      <c r="B87" s="146" t="s">
        <v>547</v>
      </c>
      <c r="C87" s="178">
        <v>1.0292129300000001</v>
      </c>
      <c r="D87" s="178">
        <v>-0.433</v>
      </c>
      <c r="E87" s="178">
        <v>-6.5258000000000004E-4</v>
      </c>
      <c r="F87" s="178" t="s">
        <v>1317</v>
      </c>
      <c r="G87" s="178">
        <v>-1.8069100000000001E-3</v>
      </c>
      <c r="H87" s="178" t="s">
        <v>1317</v>
      </c>
      <c r="I87" s="178" t="s">
        <v>1317</v>
      </c>
      <c r="J87" s="179">
        <v>-1.07545304</v>
      </c>
      <c r="K87" s="180">
        <v>-0.48169959999999995</v>
      </c>
      <c r="L87" s="178">
        <v>-31.203812070000001</v>
      </c>
      <c r="M87" s="178">
        <v>-1.44923571</v>
      </c>
      <c r="N87" s="178">
        <v>237.10215875051</v>
      </c>
      <c r="O87" s="178" t="s">
        <v>1317</v>
      </c>
      <c r="P87" s="178">
        <v>0.46547534999999995</v>
      </c>
      <c r="Q87" s="178" t="s">
        <v>1317</v>
      </c>
      <c r="R87" s="178" t="s">
        <v>1317</v>
      </c>
      <c r="S87" s="179">
        <v>48.924546960000001</v>
      </c>
      <c r="T87" s="181">
        <v>253.83913328051</v>
      </c>
      <c r="U87" s="182">
        <v>-68.80509352</v>
      </c>
      <c r="V87" s="178">
        <v>-2.8878363999999999</v>
      </c>
      <c r="W87" s="178">
        <v>235.78793919051</v>
      </c>
      <c r="X87" s="178" t="s">
        <v>1317</v>
      </c>
      <c r="Y87" s="178">
        <v>0.92218116000000006</v>
      </c>
      <c r="Z87" s="178" t="s">
        <v>1317</v>
      </c>
      <c r="AA87" s="178" t="s">
        <v>1317</v>
      </c>
      <c r="AB87" s="178">
        <v>48.924546960000001</v>
      </c>
      <c r="AC87" s="183">
        <v>213.94173739050999</v>
      </c>
      <c r="AD87" s="168"/>
    </row>
    <row r="88" spans="1:30" ht="15" customHeight="1">
      <c r="A88" s="169">
        <v>81</v>
      </c>
      <c r="B88" s="127" t="s">
        <v>931</v>
      </c>
      <c r="C88" s="170" t="s">
        <v>1317</v>
      </c>
      <c r="D88" s="170" t="s">
        <v>1317</v>
      </c>
      <c r="E88" s="170" t="s">
        <v>1317</v>
      </c>
      <c r="F88" s="170" t="s">
        <v>1317</v>
      </c>
      <c r="G88" s="170" t="s">
        <v>1317</v>
      </c>
      <c r="H88" s="170" t="s">
        <v>1317</v>
      </c>
      <c r="I88" s="170" t="s">
        <v>1317</v>
      </c>
      <c r="J88" s="171">
        <v>-8.73</v>
      </c>
      <c r="K88" s="172">
        <v>-8.73</v>
      </c>
      <c r="L88" s="170" t="s">
        <v>1317</v>
      </c>
      <c r="M88" s="170" t="s">
        <v>1317</v>
      </c>
      <c r="N88" s="170" t="s">
        <v>1317</v>
      </c>
      <c r="O88" s="170" t="s">
        <v>1317</v>
      </c>
      <c r="P88" s="170" t="s">
        <v>1317</v>
      </c>
      <c r="Q88" s="170" t="s">
        <v>1317</v>
      </c>
      <c r="R88" s="170" t="s">
        <v>1317</v>
      </c>
      <c r="S88" s="171">
        <v>-34.858631109999997</v>
      </c>
      <c r="T88" s="173">
        <v>-34.858631109999997</v>
      </c>
      <c r="U88" s="174" t="s">
        <v>1317</v>
      </c>
      <c r="V88" s="170" t="s">
        <v>1317</v>
      </c>
      <c r="W88" s="170" t="s">
        <v>1317</v>
      </c>
      <c r="X88" s="170" t="s">
        <v>1317</v>
      </c>
      <c r="Y88" s="170" t="s">
        <v>1317</v>
      </c>
      <c r="Z88" s="170" t="s">
        <v>1317</v>
      </c>
      <c r="AA88" s="170" t="s">
        <v>1317</v>
      </c>
      <c r="AB88" s="170">
        <v>130.99023316</v>
      </c>
      <c r="AC88" s="175">
        <v>130.99023316</v>
      </c>
      <c r="AD88" s="168"/>
    </row>
    <row r="89" spans="1:30" s="86" customFormat="1" ht="15" customHeight="1">
      <c r="A89" s="177">
        <v>82</v>
      </c>
      <c r="B89" s="146" t="s">
        <v>780</v>
      </c>
      <c r="C89" s="178">
        <v>208.22838115000002</v>
      </c>
      <c r="D89" s="178">
        <v>2.6484013799999997</v>
      </c>
      <c r="E89" s="178">
        <v>-62.81576381</v>
      </c>
      <c r="F89" s="178" t="s">
        <v>1317</v>
      </c>
      <c r="G89" s="178">
        <v>4.4647106900000004</v>
      </c>
      <c r="H89" s="178" t="s">
        <v>1317</v>
      </c>
      <c r="I89" s="178" t="s">
        <v>1317</v>
      </c>
      <c r="J89" s="179" t="s">
        <v>1317</v>
      </c>
      <c r="K89" s="180">
        <v>152.52572941</v>
      </c>
      <c r="L89" s="178">
        <v>1324.93283262975</v>
      </c>
      <c r="M89" s="178">
        <v>14.996755962950001</v>
      </c>
      <c r="N89" s="178">
        <v>-129.11448194499999</v>
      </c>
      <c r="O89" s="178" t="s">
        <v>1317</v>
      </c>
      <c r="P89" s="178">
        <v>-3.6200917799999996</v>
      </c>
      <c r="Q89" s="178">
        <v>-2.06474176</v>
      </c>
      <c r="R89" s="178">
        <v>160</v>
      </c>
      <c r="S89" s="179" t="s">
        <v>1317</v>
      </c>
      <c r="T89" s="181">
        <v>1365.1302731077001</v>
      </c>
      <c r="U89" s="182">
        <v>2272.5538971997498</v>
      </c>
      <c r="V89" s="178">
        <v>10.18219213295</v>
      </c>
      <c r="W89" s="178">
        <v>-134.96147353500001</v>
      </c>
      <c r="X89" s="178" t="s">
        <v>1317</v>
      </c>
      <c r="Y89" s="178">
        <v>-10.432028369999999</v>
      </c>
      <c r="Z89" s="178">
        <v>-3.5818414600000001</v>
      </c>
      <c r="AA89" s="178">
        <v>160</v>
      </c>
      <c r="AB89" s="178" t="s">
        <v>1317</v>
      </c>
      <c r="AC89" s="183">
        <v>2293.7607459677001</v>
      </c>
      <c r="AD89" s="168"/>
    </row>
    <row r="90" spans="1:30" ht="15" customHeight="1">
      <c r="A90" s="169">
        <v>83</v>
      </c>
      <c r="B90" s="127" t="s">
        <v>471</v>
      </c>
      <c r="C90" s="170">
        <v>151.995</v>
      </c>
      <c r="D90" s="170">
        <v>-14.276</v>
      </c>
      <c r="E90" s="170">
        <v>-122.55225717</v>
      </c>
      <c r="F90" s="170">
        <v>-0.44517083000000002</v>
      </c>
      <c r="G90" s="170">
        <v>49.179250759999995</v>
      </c>
      <c r="H90" s="170" t="s">
        <v>1317</v>
      </c>
      <c r="I90" s="170">
        <v>2.6357446499999999</v>
      </c>
      <c r="J90" s="171" t="s">
        <v>1317</v>
      </c>
      <c r="K90" s="172">
        <v>66.536567410000018</v>
      </c>
      <c r="L90" s="170">
        <v>2264.1682050200002</v>
      </c>
      <c r="M90" s="170">
        <v>-22.997418</v>
      </c>
      <c r="N90" s="170">
        <v>-1239.1611976900001</v>
      </c>
      <c r="O90" s="170">
        <v>-6.5830480499999995</v>
      </c>
      <c r="P90" s="170">
        <v>299.87645760999999</v>
      </c>
      <c r="Q90" s="170" t="s">
        <v>1317</v>
      </c>
      <c r="R90" s="170">
        <v>659.73091276000002</v>
      </c>
      <c r="S90" s="171" t="s">
        <v>1317</v>
      </c>
      <c r="T90" s="173">
        <v>1955.0339116499999</v>
      </c>
      <c r="U90" s="174">
        <v>2643.79219186</v>
      </c>
      <c r="V90" s="170">
        <v>-84.025418000000002</v>
      </c>
      <c r="W90" s="170">
        <v>-2062.9314326899998</v>
      </c>
      <c r="X90" s="170">
        <v>-7.2276384400000007</v>
      </c>
      <c r="Y90" s="170">
        <v>260.81281243000001</v>
      </c>
      <c r="Z90" s="170" t="s">
        <v>1317</v>
      </c>
      <c r="AA90" s="170">
        <v>709.73091304000002</v>
      </c>
      <c r="AB90" s="170" t="s">
        <v>1317</v>
      </c>
      <c r="AC90" s="175">
        <v>1460.1514282000001</v>
      </c>
      <c r="AD90" s="168"/>
    </row>
    <row r="91" spans="1:30" s="86" customFormat="1" ht="15" customHeight="1">
      <c r="A91" s="177">
        <v>84</v>
      </c>
      <c r="B91" s="146" t="s">
        <v>510</v>
      </c>
      <c r="C91" s="178">
        <v>190.37777833999999</v>
      </c>
      <c r="D91" s="178">
        <v>-6.3794745099999997</v>
      </c>
      <c r="E91" s="178">
        <v>-109.82937276999999</v>
      </c>
      <c r="F91" s="178" t="s">
        <v>1317</v>
      </c>
      <c r="G91" s="178">
        <v>22.47385731</v>
      </c>
      <c r="H91" s="178" t="s">
        <v>1317</v>
      </c>
      <c r="I91" s="178" t="s">
        <v>1317</v>
      </c>
      <c r="J91" s="179" t="s">
        <v>1317</v>
      </c>
      <c r="K91" s="180">
        <v>96.642788370000005</v>
      </c>
      <c r="L91" s="178">
        <v>1095.89938833</v>
      </c>
      <c r="M91" s="178">
        <v>60.74437185</v>
      </c>
      <c r="N91" s="178">
        <v>385.60330194719</v>
      </c>
      <c r="O91" s="178" t="s">
        <v>1317</v>
      </c>
      <c r="P91" s="178">
        <v>218.89400212000001</v>
      </c>
      <c r="Q91" s="178" t="s">
        <v>1317</v>
      </c>
      <c r="R91" s="178">
        <v>623.96391561038001</v>
      </c>
      <c r="S91" s="179" t="s">
        <v>1317</v>
      </c>
      <c r="T91" s="181">
        <v>2385.10497985757</v>
      </c>
      <c r="U91" s="182">
        <v>1144.5549770999999</v>
      </c>
      <c r="V91" s="178">
        <v>55.506851299999994</v>
      </c>
      <c r="W91" s="178">
        <v>753.73848682144001</v>
      </c>
      <c r="X91" s="178" t="s">
        <v>1317</v>
      </c>
      <c r="Y91" s="178">
        <v>247.91463580999999</v>
      </c>
      <c r="Z91" s="178" t="s">
        <v>1317</v>
      </c>
      <c r="AA91" s="178">
        <v>623.96391561038001</v>
      </c>
      <c r="AB91" s="178" t="s">
        <v>1317</v>
      </c>
      <c r="AC91" s="183">
        <v>2825.6788666418202</v>
      </c>
      <c r="AD91" s="168"/>
    </row>
    <row r="92" spans="1:30" ht="15" customHeight="1">
      <c r="A92" s="169">
        <v>85</v>
      </c>
      <c r="B92" s="127" t="s">
        <v>724</v>
      </c>
      <c r="C92" s="170" t="s">
        <v>1317</v>
      </c>
      <c r="D92" s="170" t="s">
        <v>1317</v>
      </c>
      <c r="E92" s="170">
        <v>-113.87703192000001</v>
      </c>
      <c r="F92" s="170" t="s">
        <v>1317</v>
      </c>
      <c r="G92" s="170" t="s">
        <v>1317</v>
      </c>
      <c r="H92" s="170" t="s">
        <v>1317</v>
      </c>
      <c r="I92" s="170" t="s">
        <v>1317</v>
      </c>
      <c r="J92" s="171" t="s">
        <v>1317</v>
      </c>
      <c r="K92" s="172">
        <v>-113.87703192000001</v>
      </c>
      <c r="L92" s="170" t="s">
        <v>1317</v>
      </c>
      <c r="M92" s="170" t="s">
        <v>1317</v>
      </c>
      <c r="N92" s="170">
        <v>-168.53276896</v>
      </c>
      <c r="O92" s="170" t="s">
        <v>1317</v>
      </c>
      <c r="P92" s="170" t="s">
        <v>1317</v>
      </c>
      <c r="Q92" s="170" t="s">
        <v>1317</v>
      </c>
      <c r="R92" s="170" t="s">
        <v>1317</v>
      </c>
      <c r="S92" s="171" t="s">
        <v>1317</v>
      </c>
      <c r="T92" s="173">
        <v>-168.53276896</v>
      </c>
      <c r="U92" s="174" t="s">
        <v>1317</v>
      </c>
      <c r="V92" s="170" t="s">
        <v>1317</v>
      </c>
      <c r="W92" s="170">
        <v>-200.29009224000001</v>
      </c>
      <c r="X92" s="170" t="s">
        <v>1317</v>
      </c>
      <c r="Y92" s="170" t="s">
        <v>1317</v>
      </c>
      <c r="Z92" s="170" t="s">
        <v>1317</v>
      </c>
      <c r="AA92" s="170" t="s">
        <v>1317</v>
      </c>
      <c r="AB92" s="170" t="s">
        <v>1317</v>
      </c>
      <c r="AC92" s="175">
        <v>-200.29009224000001</v>
      </c>
      <c r="AD92" s="168"/>
    </row>
    <row r="93" spans="1:30" s="86" customFormat="1" ht="15" customHeight="1">
      <c r="A93" s="177">
        <v>86</v>
      </c>
      <c r="B93" s="146" t="s">
        <v>1034</v>
      </c>
      <c r="C93" s="178" t="s">
        <v>1317</v>
      </c>
      <c r="D93" s="178">
        <v>-25.78838468</v>
      </c>
      <c r="E93" s="178">
        <v>20.879337539999998</v>
      </c>
      <c r="F93" s="178" t="s">
        <v>1317</v>
      </c>
      <c r="G93" s="178">
        <v>-18.974163399999998</v>
      </c>
      <c r="H93" s="178" t="s">
        <v>1317</v>
      </c>
      <c r="I93" s="178" t="s">
        <v>1317</v>
      </c>
      <c r="J93" s="179" t="s">
        <v>1317</v>
      </c>
      <c r="K93" s="180">
        <v>-23.88321054</v>
      </c>
      <c r="L93" s="178" t="s">
        <v>1317</v>
      </c>
      <c r="M93" s="178">
        <v>-496.79046549000003</v>
      </c>
      <c r="N93" s="178">
        <v>-126.91915745</v>
      </c>
      <c r="O93" s="178" t="s">
        <v>1317</v>
      </c>
      <c r="P93" s="178">
        <v>63.439801670000001</v>
      </c>
      <c r="Q93" s="178" t="s">
        <v>1317</v>
      </c>
      <c r="R93" s="178" t="s">
        <v>1317</v>
      </c>
      <c r="S93" s="179" t="s">
        <v>1317</v>
      </c>
      <c r="T93" s="181">
        <v>-560.26982126999997</v>
      </c>
      <c r="U93" s="182" t="s">
        <v>1317</v>
      </c>
      <c r="V93" s="178">
        <v>-552.44502938000005</v>
      </c>
      <c r="W93" s="178">
        <v>-252.81897583</v>
      </c>
      <c r="X93" s="178" t="s">
        <v>1317</v>
      </c>
      <c r="Y93" s="178">
        <v>95.858442239999988</v>
      </c>
      <c r="Z93" s="178" t="s">
        <v>1317</v>
      </c>
      <c r="AA93" s="178" t="s">
        <v>1317</v>
      </c>
      <c r="AB93" s="178" t="s">
        <v>1317</v>
      </c>
      <c r="AC93" s="183">
        <v>-709.40556297000001</v>
      </c>
      <c r="AD93" s="168"/>
    </row>
    <row r="94" spans="1:30" ht="15" customHeight="1">
      <c r="A94" s="169">
        <v>87</v>
      </c>
      <c r="B94" s="127" t="s">
        <v>35</v>
      </c>
      <c r="C94" s="170">
        <v>-0.21774982999999998</v>
      </c>
      <c r="D94" s="170" t="s">
        <v>1317</v>
      </c>
      <c r="E94" s="170">
        <v>-2.3515574100000003</v>
      </c>
      <c r="F94" s="170" t="s">
        <v>1317</v>
      </c>
      <c r="G94" s="170">
        <v>-3.3859845499999999</v>
      </c>
      <c r="H94" s="170" t="s">
        <v>1317</v>
      </c>
      <c r="I94" s="170">
        <v>73.917542609999998</v>
      </c>
      <c r="J94" s="171" t="s">
        <v>1317</v>
      </c>
      <c r="K94" s="172">
        <v>67.962250820000008</v>
      </c>
      <c r="L94" s="170">
        <v>-47.283096189999995</v>
      </c>
      <c r="M94" s="170" t="s">
        <v>1317</v>
      </c>
      <c r="N94" s="170">
        <v>209.15085174000001</v>
      </c>
      <c r="O94" s="170" t="s">
        <v>1317</v>
      </c>
      <c r="P94" s="170">
        <v>16.375945009999999</v>
      </c>
      <c r="Q94" s="170" t="s">
        <v>1317</v>
      </c>
      <c r="R94" s="170">
        <v>2827.3567322399999</v>
      </c>
      <c r="S94" s="171" t="s">
        <v>1317</v>
      </c>
      <c r="T94" s="173">
        <v>3005.6004327999999</v>
      </c>
      <c r="U94" s="174">
        <v>-104.88937177</v>
      </c>
      <c r="V94" s="170" t="s">
        <v>1317</v>
      </c>
      <c r="W94" s="170">
        <v>189.71307249</v>
      </c>
      <c r="X94" s="170" t="s">
        <v>1317</v>
      </c>
      <c r="Y94" s="170">
        <v>47.191050140000002</v>
      </c>
      <c r="Z94" s="170" t="s">
        <v>1317</v>
      </c>
      <c r="AA94" s="170">
        <v>3330.80564211</v>
      </c>
      <c r="AB94" s="170" t="s">
        <v>1317</v>
      </c>
      <c r="AC94" s="175">
        <v>3462.8203929700003</v>
      </c>
      <c r="AD94" s="168"/>
    </row>
    <row r="95" spans="1:30" s="86" customFormat="1" ht="15" customHeight="1">
      <c r="A95" s="177">
        <v>88</v>
      </c>
      <c r="B95" s="146" t="s">
        <v>309</v>
      </c>
      <c r="C95" s="178" t="s">
        <v>1317</v>
      </c>
      <c r="D95" s="178" t="s">
        <v>1317</v>
      </c>
      <c r="E95" s="178">
        <v>0.21096300000000001</v>
      </c>
      <c r="F95" s="178" t="s">
        <v>1317</v>
      </c>
      <c r="G95" s="178">
        <v>2.2540799999999999E-3</v>
      </c>
      <c r="H95" s="178" t="s">
        <v>1317</v>
      </c>
      <c r="I95" s="178" t="s">
        <v>1317</v>
      </c>
      <c r="J95" s="179" t="s">
        <v>1317</v>
      </c>
      <c r="K95" s="180">
        <v>0.21321707999999998</v>
      </c>
      <c r="L95" s="178" t="s">
        <v>1317</v>
      </c>
      <c r="M95" s="178" t="s">
        <v>1317</v>
      </c>
      <c r="N95" s="178">
        <v>5.7306064900000004</v>
      </c>
      <c r="O95" s="178" t="s">
        <v>1317</v>
      </c>
      <c r="P95" s="178">
        <v>0.18275064000000002</v>
      </c>
      <c r="Q95" s="178" t="s">
        <v>1317</v>
      </c>
      <c r="R95" s="178">
        <v>4.1370016400000003</v>
      </c>
      <c r="S95" s="179" t="s">
        <v>1317</v>
      </c>
      <c r="T95" s="181">
        <v>10.050358770000001</v>
      </c>
      <c r="U95" s="182" t="s">
        <v>1317</v>
      </c>
      <c r="V95" s="178" t="s">
        <v>1317</v>
      </c>
      <c r="W95" s="178">
        <v>-3.2761057</v>
      </c>
      <c r="X95" s="178" t="s">
        <v>1317</v>
      </c>
      <c r="Y95" s="178">
        <v>0.17365064000000002</v>
      </c>
      <c r="Z95" s="178" t="s">
        <v>1317</v>
      </c>
      <c r="AA95" s="178">
        <v>4.1370016400000003</v>
      </c>
      <c r="AB95" s="178" t="s">
        <v>1317</v>
      </c>
      <c r="AC95" s="183">
        <v>1.03454658</v>
      </c>
      <c r="AD95" s="168"/>
    </row>
    <row r="96" spans="1:30" ht="15" customHeight="1">
      <c r="A96" s="169">
        <v>89</v>
      </c>
      <c r="B96" s="127" t="s">
        <v>520</v>
      </c>
      <c r="C96" s="170" t="s">
        <v>1317</v>
      </c>
      <c r="D96" s="170" t="s">
        <v>1317</v>
      </c>
      <c r="E96" s="170">
        <v>-1.5921830000000001E-2</v>
      </c>
      <c r="F96" s="170" t="s">
        <v>1317</v>
      </c>
      <c r="G96" s="170" t="s">
        <v>1317</v>
      </c>
      <c r="H96" s="170" t="s">
        <v>1317</v>
      </c>
      <c r="I96" s="170" t="s">
        <v>1317</v>
      </c>
      <c r="J96" s="171" t="s">
        <v>1317</v>
      </c>
      <c r="K96" s="172">
        <v>-1.5921830000000001E-2</v>
      </c>
      <c r="L96" s="170" t="s">
        <v>1317</v>
      </c>
      <c r="M96" s="170" t="s">
        <v>1317</v>
      </c>
      <c r="N96" s="170">
        <v>417.96401493000002</v>
      </c>
      <c r="O96" s="170" t="s">
        <v>1317</v>
      </c>
      <c r="P96" s="170" t="s">
        <v>1317</v>
      </c>
      <c r="Q96" s="170" t="s">
        <v>1317</v>
      </c>
      <c r="R96" s="170">
        <v>-19.01165894</v>
      </c>
      <c r="S96" s="171" t="s">
        <v>1317</v>
      </c>
      <c r="T96" s="173">
        <v>398.95235599</v>
      </c>
      <c r="U96" s="174" t="s">
        <v>1317</v>
      </c>
      <c r="V96" s="170" t="s">
        <v>1317</v>
      </c>
      <c r="W96" s="170">
        <v>584.45208473000002</v>
      </c>
      <c r="X96" s="170" t="s">
        <v>1317</v>
      </c>
      <c r="Y96" s="170" t="s">
        <v>1317</v>
      </c>
      <c r="Z96" s="170" t="s">
        <v>1317</v>
      </c>
      <c r="AA96" s="170">
        <v>1321.3739273906701</v>
      </c>
      <c r="AB96" s="170" t="s">
        <v>1317</v>
      </c>
      <c r="AC96" s="175">
        <v>1905.8260121206702</v>
      </c>
      <c r="AD96" s="168"/>
    </row>
    <row r="97" spans="1:30" s="86" customFormat="1" ht="15" customHeight="1">
      <c r="A97" s="177">
        <v>90</v>
      </c>
      <c r="B97" s="146" t="s">
        <v>589</v>
      </c>
      <c r="C97" s="178">
        <v>129.25843621999999</v>
      </c>
      <c r="D97" s="178">
        <v>-0.02</v>
      </c>
      <c r="E97" s="178" t="s">
        <v>1317</v>
      </c>
      <c r="F97" s="178" t="s">
        <v>1317</v>
      </c>
      <c r="G97" s="178">
        <v>-11.113516220000001</v>
      </c>
      <c r="H97" s="178" t="s">
        <v>1317</v>
      </c>
      <c r="I97" s="178">
        <v>418.25697878</v>
      </c>
      <c r="J97" s="179" t="s">
        <v>1317</v>
      </c>
      <c r="K97" s="180">
        <v>536.38189877999991</v>
      </c>
      <c r="L97" s="178">
        <v>13.324974539999999</v>
      </c>
      <c r="M97" s="178">
        <v>-3.20025</v>
      </c>
      <c r="N97" s="178">
        <v>-1.12629128</v>
      </c>
      <c r="O97" s="178" t="s">
        <v>1317</v>
      </c>
      <c r="P97" s="178">
        <v>-66.536613759999994</v>
      </c>
      <c r="Q97" s="178" t="s">
        <v>1317</v>
      </c>
      <c r="R97" s="178">
        <v>1577.0610285499999</v>
      </c>
      <c r="S97" s="179" t="s">
        <v>1317</v>
      </c>
      <c r="T97" s="181">
        <v>1519.52284805</v>
      </c>
      <c r="U97" s="182">
        <v>-78.613115709999988</v>
      </c>
      <c r="V97" s="178">
        <v>-3.4962484599999999</v>
      </c>
      <c r="W97" s="178">
        <v>15.823708720000001</v>
      </c>
      <c r="X97" s="178" t="s">
        <v>1317</v>
      </c>
      <c r="Y97" s="178">
        <v>-50.757557540000001</v>
      </c>
      <c r="Z97" s="178" t="s">
        <v>1317</v>
      </c>
      <c r="AA97" s="178">
        <v>1820.25157543</v>
      </c>
      <c r="AB97" s="178" t="s">
        <v>1317</v>
      </c>
      <c r="AC97" s="183">
        <v>1703.20836244</v>
      </c>
      <c r="AD97" s="168"/>
    </row>
    <row r="98" spans="1:30" ht="15" customHeight="1">
      <c r="A98" s="169">
        <v>91</v>
      </c>
      <c r="B98" s="127" t="s">
        <v>490</v>
      </c>
      <c r="C98" s="170" t="s">
        <v>1317</v>
      </c>
      <c r="D98" s="170">
        <v>13.688000000000001</v>
      </c>
      <c r="E98" s="170" t="s">
        <v>1317</v>
      </c>
      <c r="F98" s="170" t="s">
        <v>1317</v>
      </c>
      <c r="G98" s="170" t="s">
        <v>1317</v>
      </c>
      <c r="H98" s="170" t="s">
        <v>1317</v>
      </c>
      <c r="I98" s="170" t="s">
        <v>1317</v>
      </c>
      <c r="J98" s="171">
        <v>29.12915332</v>
      </c>
      <c r="K98" s="172">
        <v>42.817153320000003</v>
      </c>
      <c r="L98" s="170" t="s">
        <v>1317</v>
      </c>
      <c r="M98" s="170">
        <v>28.486080300000001</v>
      </c>
      <c r="N98" s="170">
        <v>1.6581859999999999</v>
      </c>
      <c r="O98" s="170" t="s">
        <v>1317</v>
      </c>
      <c r="P98" s="170" t="s">
        <v>1317</v>
      </c>
      <c r="Q98" s="170" t="s">
        <v>1317</v>
      </c>
      <c r="R98" s="170" t="s">
        <v>1317</v>
      </c>
      <c r="S98" s="171">
        <v>211.81037868000001</v>
      </c>
      <c r="T98" s="173">
        <v>241.95464498000001</v>
      </c>
      <c r="U98" s="174" t="s">
        <v>1317</v>
      </c>
      <c r="V98" s="170">
        <v>17.528855960000001</v>
      </c>
      <c r="W98" s="170">
        <v>1.6581859999999999</v>
      </c>
      <c r="X98" s="170" t="s">
        <v>1317</v>
      </c>
      <c r="Y98" s="170" t="s">
        <v>1317</v>
      </c>
      <c r="Z98" s="170" t="s">
        <v>1317</v>
      </c>
      <c r="AA98" s="170" t="s">
        <v>1317</v>
      </c>
      <c r="AB98" s="170">
        <v>520.73891859000003</v>
      </c>
      <c r="AC98" s="175">
        <v>539.9259605499999</v>
      </c>
      <c r="AD98" s="168"/>
    </row>
    <row r="99" spans="1:30" s="86" customFormat="1" ht="15" customHeight="1">
      <c r="A99" s="177">
        <v>92</v>
      </c>
      <c r="B99" s="146" t="s">
        <v>574</v>
      </c>
      <c r="C99" s="178" t="s">
        <v>1317</v>
      </c>
      <c r="D99" s="178">
        <v>-59.521290030000003</v>
      </c>
      <c r="E99" s="178">
        <v>-98.277921509999999</v>
      </c>
      <c r="F99" s="178" t="s">
        <v>1317</v>
      </c>
      <c r="G99" s="178">
        <v>-5.5261073600000001</v>
      </c>
      <c r="H99" s="178" t="s">
        <v>1317</v>
      </c>
      <c r="I99" s="178" t="s">
        <v>1317</v>
      </c>
      <c r="J99" s="179" t="s">
        <v>1317</v>
      </c>
      <c r="K99" s="180">
        <v>-163.32531890000004</v>
      </c>
      <c r="L99" s="178" t="s">
        <v>1317</v>
      </c>
      <c r="M99" s="178">
        <v>-929.24910840768007</v>
      </c>
      <c r="N99" s="178">
        <v>-596.53954678000002</v>
      </c>
      <c r="O99" s="178" t="s">
        <v>1317</v>
      </c>
      <c r="P99" s="178">
        <v>21.737513510000003</v>
      </c>
      <c r="Q99" s="178" t="s">
        <v>1317</v>
      </c>
      <c r="R99" s="178" t="s">
        <v>1317</v>
      </c>
      <c r="S99" s="179" t="s">
        <v>1317</v>
      </c>
      <c r="T99" s="181">
        <v>-1504.0511416776801</v>
      </c>
      <c r="U99" s="182" t="s">
        <v>1317</v>
      </c>
      <c r="V99" s="178">
        <v>-1141.48966417768</v>
      </c>
      <c r="W99" s="178">
        <v>-693.12346266999998</v>
      </c>
      <c r="X99" s="178" t="s">
        <v>1317</v>
      </c>
      <c r="Y99" s="178">
        <v>36.048158090000001</v>
      </c>
      <c r="Z99" s="178" t="s">
        <v>1317</v>
      </c>
      <c r="AA99" s="178" t="s">
        <v>1317</v>
      </c>
      <c r="AB99" s="178" t="s">
        <v>1317</v>
      </c>
      <c r="AC99" s="183">
        <v>-1798.5649687576802</v>
      </c>
      <c r="AD99" s="168"/>
    </row>
    <row r="100" spans="1:30" ht="15" customHeight="1">
      <c r="A100" s="169">
        <v>93</v>
      </c>
      <c r="B100" s="127" t="s">
        <v>906</v>
      </c>
      <c r="C100" s="170">
        <v>-93.190075340000007</v>
      </c>
      <c r="D100" s="170">
        <v>-17.600000000000001</v>
      </c>
      <c r="E100" s="170">
        <v>0.22547289000000001</v>
      </c>
      <c r="F100" s="170" t="s">
        <v>1317</v>
      </c>
      <c r="G100" s="170">
        <v>19.031932314380001</v>
      </c>
      <c r="H100" s="170" t="s">
        <v>1317</v>
      </c>
      <c r="I100" s="170">
        <v>188.48906972</v>
      </c>
      <c r="J100" s="171">
        <v>0.13009977</v>
      </c>
      <c r="K100" s="172">
        <v>97.086499354379981</v>
      </c>
      <c r="L100" s="170">
        <v>-43.822146780000004</v>
      </c>
      <c r="M100" s="170">
        <v>-17.600000000000001</v>
      </c>
      <c r="N100" s="170">
        <v>-222.71312336000003</v>
      </c>
      <c r="O100" s="170" t="s">
        <v>1317</v>
      </c>
      <c r="P100" s="170">
        <v>125.28489278438001</v>
      </c>
      <c r="Q100" s="170" t="s">
        <v>1317</v>
      </c>
      <c r="R100" s="170">
        <v>1151.6320254182799</v>
      </c>
      <c r="S100" s="171">
        <v>25.566750389999999</v>
      </c>
      <c r="T100" s="173">
        <v>1018.3483984526599</v>
      </c>
      <c r="U100" s="174">
        <v>2.02339548</v>
      </c>
      <c r="V100" s="170">
        <v>783.42027425509002</v>
      </c>
      <c r="W100" s="170">
        <v>-1464.36635562381</v>
      </c>
      <c r="X100" s="170" t="s">
        <v>1317</v>
      </c>
      <c r="Y100" s="170">
        <v>171.43422814438</v>
      </c>
      <c r="Z100" s="170" t="s">
        <v>1317</v>
      </c>
      <c r="AA100" s="170">
        <v>1711.2760023370099</v>
      </c>
      <c r="AB100" s="170">
        <v>-36.428366020000006</v>
      </c>
      <c r="AC100" s="175">
        <v>1167.3591785726703</v>
      </c>
      <c r="AD100" s="168"/>
    </row>
    <row r="101" spans="1:30" s="86" customFormat="1" ht="15" customHeight="1">
      <c r="A101" s="177">
        <v>94</v>
      </c>
      <c r="B101" s="146" t="s">
        <v>876</v>
      </c>
      <c r="C101" s="178" t="s">
        <v>1317</v>
      </c>
      <c r="D101" s="178" t="s">
        <v>1317</v>
      </c>
      <c r="E101" s="178">
        <v>-0.85047968000000007</v>
      </c>
      <c r="F101" s="178" t="s">
        <v>1317</v>
      </c>
      <c r="G101" s="178" t="s">
        <v>1317</v>
      </c>
      <c r="H101" s="178" t="s">
        <v>1317</v>
      </c>
      <c r="I101" s="178" t="s">
        <v>1317</v>
      </c>
      <c r="J101" s="179" t="s">
        <v>1317</v>
      </c>
      <c r="K101" s="180">
        <v>-0.85047968000000007</v>
      </c>
      <c r="L101" s="178">
        <v>40</v>
      </c>
      <c r="M101" s="178">
        <v>-33.28912809741</v>
      </c>
      <c r="N101" s="178">
        <v>75.431715307410002</v>
      </c>
      <c r="O101" s="178" t="s">
        <v>1317</v>
      </c>
      <c r="P101" s="178" t="s">
        <v>1317</v>
      </c>
      <c r="Q101" s="178" t="s">
        <v>1317</v>
      </c>
      <c r="R101" s="178" t="s">
        <v>1317</v>
      </c>
      <c r="S101" s="179" t="s">
        <v>1317</v>
      </c>
      <c r="T101" s="181">
        <v>82.142587210000002</v>
      </c>
      <c r="U101" s="182">
        <v>40</v>
      </c>
      <c r="V101" s="178">
        <v>-46.588128097409999</v>
      </c>
      <c r="W101" s="178">
        <v>89.471460047409991</v>
      </c>
      <c r="X101" s="178" t="s">
        <v>1317</v>
      </c>
      <c r="Y101" s="178" t="s">
        <v>1317</v>
      </c>
      <c r="Z101" s="178" t="s">
        <v>1317</v>
      </c>
      <c r="AA101" s="178" t="s">
        <v>1317</v>
      </c>
      <c r="AB101" s="178" t="s">
        <v>1317</v>
      </c>
      <c r="AC101" s="183">
        <v>82.883331949999985</v>
      </c>
      <c r="AD101" s="168"/>
    </row>
    <row r="102" spans="1:30" ht="15" customHeight="1">
      <c r="A102" s="169">
        <v>95</v>
      </c>
      <c r="B102" s="127" t="s">
        <v>600</v>
      </c>
      <c r="C102" s="170" t="s">
        <v>1317</v>
      </c>
      <c r="D102" s="170">
        <v>23.835722539999999</v>
      </c>
      <c r="E102" s="170" t="s">
        <v>1317</v>
      </c>
      <c r="F102" s="170" t="s">
        <v>1317</v>
      </c>
      <c r="G102" s="170">
        <v>-3.052</v>
      </c>
      <c r="H102" s="170" t="s">
        <v>1317</v>
      </c>
      <c r="I102" s="170" t="s">
        <v>1317</v>
      </c>
      <c r="J102" s="171" t="s">
        <v>1317</v>
      </c>
      <c r="K102" s="172">
        <v>20.783722539999999</v>
      </c>
      <c r="L102" s="170" t="s">
        <v>1317</v>
      </c>
      <c r="M102" s="170">
        <v>-168.81993353999999</v>
      </c>
      <c r="N102" s="170">
        <v>1.1279999999999999</v>
      </c>
      <c r="O102" s="170" t="s">
        <v>1317</v>
      </c>
      <c r="P102" s="170">
        <v>64.021000000000001</v>
      </c>
      <c r="Q102" s="170" t="s">
        <v>1317</v>
      </c>
      <c r="R102" s="170" t="s">
        <v>1317</v>
      </c>
      <c r="S102" s="171" t="s">
        <v>1317</v>
      </c>
      <c r="T102" s="173">
        <v>-103.67093353999999</v>
      </c>
      <c r="U102" s="174" t="s">
        <v>1317</v>
      </c>
      <c r="V102" s="170">
        <v>9.56606646</v>
      </c>
      <c r="W102" s="170">
        <v>1.1279999999999999</v>
      </c>
      <c r="X102" s="170" t="s">
        <v>1317</v>
      </c>
      <c r="Y102" s="170">
        <v>86.513000000000005</v>
      </c>
      <c r="Z102" s="170" t="s">
        <v>1317</v>
      </c>
      <c r="AA102" s="170" t="s">
        <v>1317</v>
      </c>
      <c r="AB102" s="170" t="s">
        <v>1317</v>
      </c>
      <c r="AC102" s="175">
        <v>97.207066460000007</v>
      </c>
      <c r="AD102" s="168"/>
    </row>
    <row r="103" spans="1:30" s="86" customFormat="1" ht="15" customHeight="1">
      <c r="A103" s="177">
        <v>96</v>
      </c>
      <c r="B103" s="146" t="s">
        <v>1152</v>
      </c>
      <c r="C103" s="178">
        <v>62.152317759999995</v>
      </c>
      <c r="D103" s="178" t="s">
        <v>1317</v>
      </c>
      <c r="E103" s="178">
        <v>56.077031869999999</v>
      </c>
      <c r="F103" s="178" t="s">
        <v>1317</v>
      </c>
      <c r="G103" s="178">
        <v>40.68475806</v>
      </c>
      <c r="H103" s="178" t="s">
        <v>1317</v>
      </c>
      <c r="I103" s="178">
        <v>1492.9242143659999</v>
      </c>
      <c r="J103" s="179" t="s">
        <v>1317</v>
      </c>
      <c r="K103" s="180">
        <v>1651.8383220559997</v>
      </c>
      <c r="L103" s="178">
        <v>522.71931945952997</v>
      </c>
      <c r="M103" s="178" t="s">
        <v>1317</v>
      </c>
      <c r="N103" s="178">
        <v>724.83979921008006</v>
      </c>
      <c r="O103" s="178" t="s">
        <v>1317</v>
      </c>
      <c r="P103" s="178">
        <v>2039.0021113313001</v>
      </c>
      <c r="Q103" s="178" t="s">
        <v>1317</v>
      </c>
      <c r="R103" s="178">
        <v>2388.83055528765</v>
      </c>
      <c r="S103" s="179" t="s">
        <v>1317</v>
      </c>
      <c r="T103" s="181">
        <v>5675.3917852885597</v>
      </c>
      <c r="U103" s="182">
        <v>522.71931945952997</v>
      </c>
      <c r="V103" s="178" t="s">
        <v>1317</v>
      </c>
      <c r="W103" s="178">
        <v>814.50331561657003</v>
      </c>
      <c r="X103" s="178" t="s">
        <v>1317</v>
      </c>
      <c r="Y103" s="178">
        <v>2229.9221746159901</v>
      </c>
      <c r="Z103" s="178" t="s">
        <v>1317</v>
      </c>
      <c r="AA103" s="178">
        <v>4767.0676211556702</v>
      </c>
      <c r="AB103" s="178" t="s">
        <v>1317</v>
      </c>
      <c r="AC103" s="183">
        <v>8334.2124308477596</v>
      </c>
      <c r="AD103" s="168"/>
    </row>
    <row r="104" spans="1:30" ht="15" customHeight="1">
      <c r="A104" s="169">
        <v>97</v>
      </c>
      <c r="B104" s="127" t="s">
        <v>23</v>
      </c>
      <c r="C104" s="170" t="s">
        <v>1317</v>
      </c>
      <c r="D104" s="170">
        <v>-36.649949960000001</v>
      </c>
      <c r="E104" s="170">
        <v>-18.615172140000002</v>
      </c>
      <c r="F104" s="170" t="s">
        <v>1317</v>
      </c>
      <c r="G104" s="170">
        <v>-17.74335426</v>
      </c>
      <c r="H104" s="170" t="s">
        <v>1317</v>
      </c>
      <c r="I104" s="170" t="s">
        <v>1317</v>
      </c>
      <c r="J104" s="171" t="s">
        <v>1317</v>
      </c>
      <c r="K104" s="172">
        <v>-73.008476360000017</v>
      </c>
      <c r="L104" s="170" t="s">
        <v>1317</v>
      </c>
      <c r="M104" s="170">
        <v>160.56609075317999</v>
      </c>
      <c r="N104" s="170">
        <v>-71.321925650000011</v>
      </c>
      <c r="O104" s="170" t="s">
        <v>1317</v>
      </c>
      <c r="P104" s="170">
        <v>-1.4272289299999998</v>
      </c>
      <c r="Q104" s="170" t="s">
        <v>1317</v>
      </c>
      <c r="R104" s="170" t="s">
        <v>1317</v>
      </c>
      <c r="S104" s="171" t="s">
        <v>1317</v>
      </c>
      <c r="T104" s="173">
        <v>87.816936173179982</v>
      </c>
      <c r="U104" s="174" t="s">
        <v>1317</v>
      </c>
      <c r="V104" s="170">
        <v>49.193487083180003</v>
      </c>
      <c r="W104" s="170">
        <v>-74.469110680000014</v>
      </c>
      <c r="X104" s="170" t="s">
        <v>1317</v>
      </c>
      <c r="Y104" s="170">
        <v>21.234907199999999</v>
      </c>
      <c r="Z104" s="170" t="s">
        <v>1317</v>
      </c>
      <c r="AA104" s="170" t="s">
        <v>1317</v>
      </c>
      <c r="AB104" s="170" t="s">
        <v>1317</v>
      </c>
      <c r="AC104" s="175">
        <v>-4.0407163968200051</v>
      </c>
      <c r="AD104" s="168"/>
    </row>
    <row r="105" spans="1:30" s="86" customFormat="1" ht="15" customHeight="1">
      <c r="A105" s="177">
        <v>98</v>
      </c>
      <c r="B105" s="146" t="s">
        <v>596</v>
      </c>
      <c r="C105" s="178" t="s">
        <v>1317</v>
      </c>
      <c r="D105" s="178" t="s">
        <v>1317</v>
      </c>
      <c r="E105" s="178">
        <v>37.854265170000005</v>
      </c>
      <c r="F105" s="178" t="s">
        <v>1317</v>
      </c>
      <c r="G105" s="178" t="s">
        <v>1317</v>
      </c>
      <c r="H105" s="178" t="s">
        <v>1317</v>
      </c>
      <c r="I105" s="178" t="s">
        <v>1317</v>
      </c>
      <c r="J105" s="179">
        <v>8.3257390999999998</v>
      </c>
      <c r="K105" s="180">
        <v>46.180004270000005</v>
      </c>
      <c r="L105" s="178" t="s">
        <v>1317</v>
      </c>
      <c r="M105" s="178" t="s">
        <v>1317</v>
      </c>
      <c r="N105" s="178">
        <v>48.076685070000003</v>
      </c>
      <c r="O105" s="178" t="s">
        <v>1317</v>
      </c>
      <c r="P105" s="178" t="s">
        <v>1317</v>
      </c>
      <c r="Q105" s="178" t="s">
        <v>1317</v>
      </c>
      <c r="R105" s="178">
        <v>-37.469444610620002</v>
      </c>
      <c r="S105" s="179">
        <v>79.550705864480008</v>
      </c>
      <c r="T105" s="181">
        <v>90.157946323860003</v>
      </c>
      <c r="U105" s="182" t="s">
        <v>1317</v>
      </c>
      <c r="V105" s="178" t="s">
        <v>1317</v>
      </c>
      <c r="W105" s="178">
        <v>418.29968063999996</v>
      </c>
      <c r="X105" s="178" t="s">
        <v>1317</v>
      </c>
      <c r="Y105" s="178" t="s">
        <v>1317</v>
      </c>
      <c r="Z105" s="178" t="s">
        <v>1317</v>
      </c>
      <c r="AA105" s="178">
        <v>-1.60144461062</v>
      </c>
      <c r="AB105" s="178">
        <v>147.91752999448002</v>
      </c>
      <c r="AC105" s="183">
        <v>564.61576602386003</v>
      </c>
      <c r="AD105" s="168"/>
    </row>
    <row r="106" spans="1:30" ht="15" customHeight="1">
      <c r="A106" s="169">
        <v>99</v>
      </c>
      <c r="B106" s="127" t="s">
        <v>481</v>
      </c>
      <c r="C106" s="170" t="s">
        <v>1317</v>
      </c>
      <c r="D106" s="170" t="s">
        <v>1317</v>
      </c>
      <c r="E106" s="170">
        <v>-3.1745921800000003</v>
      </c>
      <c r="F106" s="170" t="s">
        <v>1317</v>
      </c>
      <c r="G106" s="170" t="s">
        <v>1317</v>
      </c>
      <c r="H106" s="170" t="s">
        <v>1317</v>
      </c>
      <c r="I106" s="170">
        <v>373.81167327029004</v>
      </c>
      <c r="J106" s="171">
        <v>1.3322E-4</v>
      </c>
      <c r="K106" s="172">
        <v>370.63721431029006</v>
      </c>
      <c r="L106" s="170" t="s">
        <v>1317</v>
      </c>
      <c r="M106" s="170" t="s">
        <v>1317</v>
      </c>
      <c r="N106" s="170">
        <v>-229.21127826</v>
      </c>
      <c r="O106" s="170" t="s">
        <v>1317</v>
      </c>
      <c r="P106" s="170">
        <v>10</v>
      </c>
      <c r="Q106" s="170" t="s">
        <v>1317</v>
      </c>
      <c r="R106" s="170">
        <v>366.71327797596996</v>
      </c>
      <c r="S106" s="171">
        <v>-60.836681779999999</v>
      </c>
      <c r="T106" s="173">
        <v>86.665317935970009</v>
      </c>
      <c r="U106" s="174" t="s">
        <v>1317</v>
      </c>
      <c r="V106" s="170" t="s">
        <v>1317</v>
      </c>
      <c r="W106" s="170">
        <v>-258.20368487000002</v>
      </c>
      <c r="X106" s="170" t="s">
        <v>1317</v>
      </c>
      <c r="Y106" s="170">
        <v>10</v>
      </c>
      <c r="Z106" s="170" t="s">
        <v>1317</v>
      </c>
      <c r="AA106" s="170">
        <v>870.20852403516994</v>
      </c>
      <c r="AB106" s="170">
        <v>-60.836681779999999</v>
      </c>
      <c r="AC106" s="175">
        <v>561.16815738516993</v>
      </c>
      <c r="AD106" s="168"/>
    </row>
    <row r="107" spans="1:30" s="86" customFormat="1" ht="15" customHeight="1">
      <c r="A107" s="177">
        <v>100</v>
      </c>
      <c r="B107" s="146" t="s">
        <v>611</v>
      </c>
      <c r="C107" s="178">
        <v>28.574684050000002</v>
      </c>
      <c r="D107" s="178">
        <v>-5.9416484599999997</v>
      </c>
      <c r="E107" s="178">
        <v>-3.3801099100000003</v>
      </c>
      <c r="F107" s="178" t="s">
        <v>1317</v>
      </c>
      <c r="G107" s="178" t="s">
        <v>1317</v>
      </c>
      <c r="H107" s="178" t="s">
        <v>1317</v>
      </c>
      <c r="I107" s="178">
        <v>2.5</v>
      </c>
      <c r="J107" s="179" t="s">
        <v>1317</v>
      </c>
      <c r="K107" s="180">
        <v>21.752925680000001</v>
      </c>
      <c r="L107" s="178">
        <v>373.86670848</v>
      </c>
      <c r="M107" s="178">
        <v>-31.882420092539999</v>
      </c>
      <c r="N107" s="178">
        <v>-293.92037753043996</v>
      </c>
      <c r="O107" s="178" t="s">
        <v>1317</v>
      </c>
      <c r="P107" s="178">
        <v>-11.1</v>
      </c>
      <c r="Q107" s="178" t="s">
        <v>1317</v>
      </c>
      <c r="R107" s="178">
        <v>138.43378805946003</v>
      </c>
      <c r="S107" s="179" t="s">
        <v>1317</v>
      </c>
      <c r="T107" s="181">
        <v>175.39769891648007</v>
      </c>
      <c r="U107" s="182">
        <v>243.15691425999998</v>
      </c>
      <c r="V107" s="178">
        <v>165.14154382064001</v>
      </c>
      <c r="W107" s="178">
        <v>-622.96420647017999</v>
      </c>
      <c r="X107" s="178" t="s">
        <v>1317</v>
      </c>
      <c r="Y107" s="178">
        <v>-11.14</v>
      </c>
      <c r="Z107" s="178" t="s">
        <v>1317</v>
      </c>
      <c r="AA107" s="178">
        <v>191.59885071946002</v>
      </c>
      <c r="AB107" s="178">
        <v>-110.38779171246</v>
      </c>
      <c r="AC107" s="183">
        <v>-144.59468938254005</v>
      </c>
      <c r="AD107" s="168"/>
    </row>
    <row r="108" spans="1:30" ht="15" customHeight="1">
      <c r="A108" s="169">
        <v>101</v>
      </c>
      <c r="B108" s="127" t="s">
        <v>919</v>
      </c>
      <c r="C108" s="170" t="s">
        <v>1317</v>
      </c>
      <c r="D108" s="170" t="s">
        <v>1317</v>
      </c>
      <c r="E108" s="170">
        <v>5.01993928</v>
      </c>
      <c r="F108" s="170" t="s">
        <v>1317</v>
      </c>
      <c r="G108" s="170" t="s">
        <v>1317</v>
      </c>
      <c r="H108" s="170" t="s">
        <v>1317</v>
      </c>
      <c r="I108" s="170">
        <v>61.081056009999998</v>
      </c>
      <c r="J108" s="171">
        <v>23.58499999</v>
      </c>
      <c r="K108" s="172">
        <v>89.68599528</v>
      </c>
      <c r="L108" s="170" t="s">
        <v>1317</v>
      </c>
      <c r="M108" s="170" t="s">
        <v>1317</v>
      </c>
      <c r="N108" s="170">
        <v>-0.32198595003000002</v>
      </c>
      <c r="O108" s="170" t="s">
        <v>1317</v>
      </c>
      <c r="P108" s="170" t="s">
        <v>1317</v>
      </c>
      <c r="Q108" s="170" t="s">
        <v>1317</v>
      </c>
      <c r="R108" s="170">
        <v>285.70233793732001</v>
      </c>
      <c r="S108" s="171">
        <v>60.217199999999998</v>
      </c>
      <c r="T108" s="173">
        <v>345.59755198728999</v>
      </c>
      <c r="U108" s="174" t="s">
        <v>1317</v>
      </c>
      <c r="V108" s="170" t="s">
        <v>1317</v>
      </c>
      <c r="W108" s="170">
        <v>-226.51019253622002</v>
      </c>
      <c r="X108" s="170" t="s">
        <v>1317</v>
      </c>
      <c r="Y108" s="170" t="s">
        <v>1317</v>
      </c>
      <c r="Z108" s="170" t="s">
        <v>1317</v>
      </c>
      <c r="AA108" s="170">
        <v>414.28270526760002</v>
      </c>
      <c r="AB108" s="170">
        <v>72.462364569999991</v>
      </c>
      <c r="AC108" s="175">
        <v>260.23487730137998</v>
      </c>
      <c r="AD108" s="168"/>
    </row>
    <row r="109" spans="1:30" s="86" customFormat="1" ht="15" customHeight="1">
      <c r="A109" s="177">
        <v>102</v>
      </c>
      <c r="B109" s="146" t="s">
        <v>981</v>
      </c>
      <c r="C109" s="178">
        <v>-68.148652170000005</v>
      </c>
      <c r="D109" s="178" t="s">
        <v>1317</v>
      </c>
      <c r="E109" s="178">
        <v>17.385708920000003</v>
      </c>
      <c r="F109" s="178" t="s">
        <v>1317</v>
      </c>
      <c r="G109" s="178" t="s">
        <v>1317</v>
      </c>
      <c r="H109" s="178" t="s">
        <v>1317</v>
      </c>
      <c r="I109" s="178" t="s">
        <v>1317</v>
      </c>
      <c r="J109" s="179" t="s">
        <v>1317</v>
      </c>
      <c r="K109" s="180">
        <v>-50.762943249999999</v>
      </c>
      <c r="L109" s="178">
        <v>252.70287587999999</v>
      </c>
      <c r="M109" s="178" t="s">
        <v>1317</v>
      </c>
      <c r="N109" s="178">
        <v>76.925780939999996</v>
      </c>
      <c r="O109" s="178" t="s">
        <v>1317</v>
      </c>
      <c r="P109" s="178" t="s">
        <v>1317</v>
      </c>
      <c r="Q109" s="178" t="s">
        <v>1317</v>
      </c>
      <c r="R109" s="178" t="s">
        <v>1317</v>
      </c>
      <c r="S109" s="179" t="s">
        <v>1317</v>
      </c>
      <c r="T109" s="181">
        <v>329.62865682</v>
      </c>
      <c r="U109" s="182">
        <v>-26.349572269999999</v>
      </c>
      <c r="V109" s="178" t="s">
        <v>1317</v>
      </c>
      <c r="W109" s="178">
        <v>102.26010756999999</v>
      </c>
      <c r="X109" s="178" t="s">
        <v>1317</v>
      </c>
      <c r="Y109" s="178" t="s">
        <v>1317</v>
      </c>
      <c r="Z109" s="178" t="s">
        <v>1317</v>
      </c>
      <c r="AA109" s="178" t="s">
        <v>1317</v>
      </c>
      <c r="AB109" s="178" t="s">
        <v>1317</v>
      </c>
      <c r="AC109" s="183">
        <v>75.910535299999992</v>
      </c>
      <c r="AD109" s="168"/>
    </row>
    <row r="110" spans="1:30" ht="15" customHeight="1">
      <c r="A110" s="169">
        <v>103</v>
      </c>
      <c r="B110" s="127" t="s">
        <v>784</v>
      </c>
      <c r="C110" s="170" t="s">
        <v>1317</v>
      </c>
      <c r="D110" s="170" t="s">
        <v>1317</v>
      </c>
      <c r="E110" s="170">
        <v>678.04921150198993</v>
      </c>
      <c r="F110" s="170" t="s">
        <v>1317</v>
      </c>
      <c r="G110" s="170" t="s">
        <v>1317</v>
      </c>
      <c r="H110" s="170" t="s">
        <v>1317</v>
      </c>
      <c r="I110" s="170">
        <v>-9.4186693300000002</v>
      </c>
      <c r="J110" s="171" t="s">
        <v>1317</v>
      </c>
      <c r="K110" s="172">
        <v>668.63054217198987</v>
      </c>
      <c r="L110" s="170">
        <v>-9.7443242699999999</v>
      </c>
      <c r="M110" s="170" t="s">
        <v>1317</v>
      </c>
      <c r="N110" s="170">
        <v>1931.26084713201</v>
      </c>
      <c r="O110" s="170" t="s">
        <v>1317</v>
      </c>
      <c r="P110" s="170" t="s">
        <v>1317</v>
      </c>
      <c r="Q110" s="170" t="s">
        <v>1317</v>
      </c>
      <c r="R110" s="170">
        <v>882.82891098000005</v>
      </c>
      <c r="S110" s="171">
        <v>-9.4249164099999998</v>
      </c>
      <c r="T110" s="173">
        <v>2794.9205174320095</v>
      </c>
      <c r="U110" s="174">
        <v>-23.893406719999998</v>
      </c>
      <c r="V110" s="170" t="s">
        <v>1317</v>
      </c>
      <c r="W110" s="170">
        <v>1372.0947099120099</v>
      </c>
      <c r="X110" s="170" t="s">
        <v>1317</v>
      </c>
      <c r="Y110" s="170" t="s">
        <v>1317</v>
      </c>
      <c r="Z110" s="170" t="s">
        <v>1317</v>
      </c>
      <c r="AA110" s="170">
        <v>672.94656671000007</v>
      </c>
      <c r="AB110" s="170">
        <v>-9.3649164099999993</v>
      </c>
      <c r="AC110" s="175">
        <v>2011.7829534920099</v>
      </c>
      <c r="AD110" s="168"/>
    </row>
    <row r="111" spans="1:30" s="86" customFormat="1" ht="15" customHeight="1">
      <c r="A111" s="177">
        <v>104</v>
      </c>
      <c r="B111" s="146" t="s">
        <v>1211</v>
      </c>
      <c r="C111" s="178" t="s">
        <v>1317</v>
      </c>
      <c r="D111" s="178" t="s">
        <v>1317</v>
      </c>
      <c r="E111" s="178">
        <v>25.853000000000002</v>
      </c>
      <c r="F111" s="178" t="s">
        <v>1317</v>
      </c>
      <c r="G111" s="178" t="s">
        <v>1317</v>
      </c>
      <c r="H111" s="178" t="s">
        <v>1317</v>
      </c>
      <c r="I111" s="178">
        <v>-1490.4704859660001</v>
      </c>
      <c r="J111" s="179" t="s">
        <v>1317</v>
      </c>
      <c r="K111" s="180">
        <v>-1464.617485966</v>
      </c>
      <c r="L111" s="178">
        <v>-323.61998785953</v>
      </c>
      <c r="M111" s="178" t="s">
        <v>1317</v>
      </c>
      <c r="N111" s="178">
        <v>-379.76660338524005</v>
      </c>
      <c r="O111" s="178" t="s">
        <v>1317</v>
      </c>
      <c r="P111" s="178">
        <v>-1644.7225857241799</v>
      </c>
      <c r="Q111" s="178" t="s">
        <v>1317</v>
      </c>
      <c r="R111" s="178">
        <v>339.14709525980004</v>
      </c>
      <c r="S111" s="179">
        <v>236.01515466108998</v>
      </c>
      <c r="T111" s="181">
        <v>-1772.9469270480599</v>
      </c>
      <c r="U111" s="182">
        <v>-356.23891667953001</v>
      </c>
      <c r="V111" s="178" t="s">
        <v>1317</v>
      </c>
      <c r="W111" s="178">
        <v>-532.47423921406005</v>
      </c>
      <c r="X111" s="178" t="s">
        <v>1317</v>
      </c>
      <c r="Y111" s="178">
        <v>-1711.53361862887</v>
      </c>
      <c r="Z111" s="178" t="s">
        <v>1317</v>
      </c>
      <c r="AA111" s="178">
        <v>-1858.4694474282201</v>
      </c>
      <c r="AB111" s="178">
        <v>236.24015466108997</v>
      </c>
      <c r="AC111" s="183">
        <v>-4222.47606728959</v>
      </c>
      <c r="AD111" s="168"/>
    </row>
    <row r="112" spans="1:30" ht="15" customHeight="1">
      <c r="A112" s="169">
        <v>105</v>
      </c>
      <c r="B112" s="127" t="s">
        <v>57</v>
      </c>
      <c r="C112" s="170">
        <v>-115.23835201999999</v>
      </c>
      <c r="D112" s="170" t="s">
        <v>1317</v>
      </c>
      <c r="E112" s="170">
        <v>105.49</v>
      </c>
      <c r="F112" s="170" t="s">
        <v>1317</v>
      </c>
      <c r="G112" s="170">
        <v>28.7488803</v>
      </c>
      <c r="H112" s="170" t="s">
        <v>1317</v>
      </c>
      <c r="I112" s="170">
        <v>-103.57392981984</v>
      </c>
      <c r="J112" s="171" t="s">
        <v>1317</v>
      </c>
      <c r="K112" s="172">
        <v>-84.573401539839978</v>
      </c>
      <c r="L112" s="170">
        <v>-307.13537343000002</v>
      </c>
      <c r="M112" s="170" t="s">
        <v>1317</v>
      </c>
      <c r="N112" s="170">
        <v>364.66843010044005</v>
      </c>
      <c r="O112" s="170" t="s">
        <v>1317</v>
      </c>
      <c r="P112" s="170">
        <v>173.35320779</v>
      </c>
      <c r="Q112" s="170" t="s">
        <v>1317</v>
      </c>
      <c r="R112" s="170">
        <v>1413.70773234954</v>
      </c>
      <c r="S112" s="171" t="s">
        <v>1317</v>
      </c>
      <c r="T112" s="173">
        <v>1644.5939968099799</v>
      </c>
      <c r="U112" s="174">
        <v>-288.34482700000001</v>
      </c>
      <c r="V112" s="170" t="s">
        <v>1317</v>
      </c>
      <c r="W112" s="170">
        <v>304.19714134601998</v>
      </c>
      <c r="X112" s="170" t="s">
        <v>1317</v>
      </c>
      <c r="Y112" s="170">
        <v>173.35320779</v>
      </c>
      <c r="Z112" s="170" t="s">
        <v>1317</v>
      </c>
      <c r="AA112" s="170">
        <v>1719.73254211776</v>
      </c>
      <c r="AB112" s="170" t="s">
        <v>1317</v>
      </c>
      <c r="AC112" s="175">
        <v>1908.9380642537799</v>
      </c>
      <c r="AD112" s="168"/>
    </row>
    <row r="113" spans="1:30" s="86" customFormat="1" ht="15" customHeight="1">
      <c r="A113" s="177">
        <v>106</v>
      </c>
      <c r="B113" s="146" t="s">
        <v>440</v>
      </c>
      <c r="C113" s="178" t="s">
        <v>1317</v>
      </c>
      <c r="D113" s="178" t="s">
        <v>1317</v>
      </c>
      <c r="E113" s="178">
        <v>-16.089970990000001</v>
      </c>
      <c r="F113" s="178" t="s">
        <v>1317</v>
      </c>
      <c r="G113" s="178" t="s">
        <v>1317</v>
      </c>
      <c r="H113" s="178" t="s">
        <v>1317</v>
      </c>
      <c r="I113" s="178" t="s">
        <v>1317</v>
      </c>
      <c r="J113" s="179" t="s">
        <v>1317</v>
      </c>
      <c r="K113" s="180">
        <v>-16.089970990000001</v>
      </c>
      <c r="L113" s="178" t="s">
        <v>1317</v>
      </c>
      <c r="M113" s="178">
        <v>540.36599999999999</v>
      </c>
      <c r="N113" s="178">
        <v>401.36050177999999</v>
      </c>
      <c r="O113" s="178" t="s">
        <v>1317</v>
      </c>
      <c r="P113" s="178" t="s">
        <v>1317</v>
      </c>
      <c r="Q113" s="178" t="s">
        <v>1317</v>
      </c>
      <c r="R113" s="178" t="s">
        <v>1317</v>
      </c>
      <c r="S113" s="179" t="s">
        <v>1317</v>
      </c>
      <c r="T113" s="181">
        <v>941.72650177999992</v>
      </c>
      <c r="U113" s="182" t="s">
        <v>1317</v>
      </c>
      <c r="V113" s="178">
        <v>490.2962119</v>
      </c>
      <c r="W113" s="178">
        <v>377.01247486</v>
      </c>
      <c r="X113" s="178" t="s">
        <v>1317</v>
      </c>
      <c r="Y113" s="178" t="s">
        <v>1317</v>
      </c>
      <c r="Z113" s="178" t="s">
        <v>1317</v>
      </c>
      <c r="AA113" s="178" t="s">
        <v>1317</v>
      </c>
      <c r="AB113" s="178" t="s">
        <v>1317</v>
      </c>
      <c r="AC113" s="183">
        <v>867.30868676</v>
      </c>
      <c r="AD113" s="168"/>
    </row>
    <row r="114" spans="1:30" ht="15" customHeight="1">
      <c r="A114" s="169">
        <v>107</v>
      </c>
      <c r="B114" s="127" t="s">
        <v>227</v>
      </c>
      <c r="C114" s="170" t="s">
        <v>1317</v>
      </c>
      <c r="D114" s="170" t="s">
        <v>1317</v>
      </c>
      <c r="E114" s="170">
        <v>102</v>
      </c>
      <c r="F114" s="170" t="s">
        <v>1317</v>
      </c>
      <c r="G114" s="170" t="s">
        <v>1317</v>
      </c>
      <c r="H114" s="170" t="s">
        <v>1317</v>
      </c>
      <c r="I114" s="170">
        <v>-13</v>
      </c>
      <c r="J114" s="171">
        <v>120.98682553</v>
      </c>
      <c r="K114" s="172">
        <v>209.98682553</v>
      </c>
      <c r="L114" s="170" t="s">
        <v>1317</v>
      </c>
      <c r="M114" s="170" t="s">
        <v>1317</v>
      </c>
      <c r="N114" s="170">
        <v>102</v>
      </c>
      <c r="O114" s="170" t="s">
        <v>1317</v>
      </c>
      <c r="P114" s="170" t="s">
        <v>1317</v>
      </c>
      <c r="Q114" s="170" t="s">
        <v>1317</v>
      </c>
      <c r="R114" s="170">
        <v>-205.35</v>
      </c>
      <c r="S114" s="171">
        <v>834.48682552999992</v>
      </c>
      <c r="T114" s="173">
        <v>731.13682553000001</v>
      </c>
      <c r="U114" s="174" t="s">
        <v>1317</v>
      </c>
      <c r="V114" s="170" t="s">
        <v>1317</v>
      </c>
      <c r="W114" s="170">
        <v>-38.488303169519995</v>
      </c>
      <c r="X114" s="170" t="s">
        <v>1317</v>
      </c>
      <c r="Y114" s="170" t="s">
        <v>1317</v>
      </c>
      <c r="Z114" s="170" t="s">
        <v>1317</v>
      </c>
      <c r="AA114" s="170">
        <v>-205.35</v>
      </c>
      <c r="AB114" s="170">
        <v>975.97512869952004</v>
      </c>
      <c r="AC114" s="175">
        <v>732.13682553000001</v>
      </c>
      <c r="AD114" s="168"/>
    </row>
    <row r="115" spans="1:30" s="86" customFormat="1" ht="15" customHeight="1">
      <c r="A115" s="177">
        <v>108</v>
      </c>
      <c r="B115" s="146" t="s">
        <v>83</v>
      </c>
      <c r="C115" s="178" t="s">
        <v>1317</v>
      </c>
      <c r="D115" s="178" t="s">
        <v>1317</v>
      </c>
      <c r="E115" s="178" t="s">
        <v>1317</v>
      </c>
      <c r="F115" s="178" t="s">
        <v>1317</v>
      </c>
      <c r="G115" s="178" t="s">
        <v>1317</v>
      </c>
      <c r="H115" s="178" t="s">
        <v>1317</v>
      </c>
      <c r="I115" s="178" t="s">
        <v>1317</v>
      </c>
      <c r="J115" s="179" t="s">
        <v>1317</v>
      </c>
      <c r="K115" s="180" t="s">
        <v>1317</v>
      </c>
      <c r="L115" s="178" t="s">
        <v>1317</v>
      </c>
      <c r="M115" s="178" t="s">
        <v>1317</v>
      </c>
      <c r="N115" s="178">
        <v>-349.47571502999995</v>
      </c>
      <c r="O115" s="178" t="s">
        <v>1317</v>
      </c>
      <c r="P115" s="178" t="s">
        <v>1317</v>
      </c>
      <c r="Q115" s="178" t="s">
        <v>1317</v>
      </c>
      <c r="R115" s="178" t="s">
        <v>1317</v>
      </c>
      <c r="S115" s="179" t="s">
        <v>1317</v>
      </c>
      <c r="T115" s="181">
        <v>-349.47571502999995</v>
      </c>
      <c r="U115" s="182">
        <v>4099.8251359429496</v>
      </c>
      <c r="V115" s="178" t="s">
        <v>1317</v>
      </c>
      <c r="W115" s="178">
        <v>-4534.9681193829501</v>
      </c>
      <c r="X115" s="178" t="s">
        <v>1317</v>
      </c>
      <c r="Y115" s="178" t="s">
        <v>1317</v>
      </c>
      <c r="Z115" s="178" t="s">
        <v>1317</v>
      </c>
      <c r="AA115" s="178" t="s">
        <v>1317</v>
      </c>
      <c r="AB115" s="178" t="s">
        <v>1317</v>
      </c>
      <c r="AC115" s="183">
        <v>-435.14298344000008</v>
      </c>
      <c r="AD115" s="168"/>
    </row>
    <row r="116" spans="1:30" ht="15" customHeight="1">
      <c r="A116" s="169">
        <v>109</v>
      </c>
      <c r="B116" s="127" t="s">
        <v>90</v>
      </c>
      <c r="C116" s="170" t="s">
        <v>1317</v>
      </c>
      <c r="D116" s="170" t="s">
        <v>1317</v>
      </c>
      <c r="E116" s="170">
        <v>-0.1</v>
      </c>
      <c r="F116" s="170" t="s">
        <v>1317</v>
      </c>
      <c r="G116" s="170" t="s">
        <v>1317</v>
      </c>
      <c r="H116" s="170" t="s">
        <v>1317</v>
      </c>
      <c r="I116" s="170" t="s">
        <v>1317</v>
      </c>
      <c r="J116" s="171" t="s">
        <v>1317</v>
      </c>
      <c r="K116" s="172">
        <v>-0.1</v>
      </c>
      <c r="L116" s="170" t="s">
        <v>1317</v>
      </c>
      <c r="M116" s="170" t="s">
        <v>1317</v>
      </c>
      <c r="N116" s="170">
        <v>-0.47</v>
      </c>
      <c r="O116" s="170" t="s">
        <v>1317</v>
      </c>
      <c r="P116" s="170" t="s">
        <v>1317</v>
      </c>
      <c r="Q116" s="170" t="s">
        <v>1317</v>
      </c>
      <c r="R116" s="170" t="s">
        <v>1317</v>
      </c>
      <c r="S116" s="171" t="s">
        <v>1317</v>
      </c>
      <c r="T116" s="173">
        <v>-0.47</v>
      </c>
      <c r="U116" s="174" t="s">
        <v>1317</v>
      </c>
      <c r="V116" s="170" t="s">
        <v>1317</v>
      </c>
      <c r="W116" s="170">
        <v>-1068.2418738399999</v>
      </c>
      <c r="X116" s="170" t="s">
        <v>1317</v>
      </c>
      <c r="Y116" s="170" t="s">
        <v>1317</v>
      </c>
      <c r="Z116" s="170" t="s">
        <v>1317</v>
      </c>
      <c r="AA116" s="170" t="s">
        <v>1317</v>
      </c>
      <c r="AB116" s="170" t="s">
        <v>1317</v>
      </c>
      <c r="AC116" s="175">
        <v>-1068.2418738399999</v>
      </c>
      <c r="AD116" s="168"/>
    </row>
    <row r="117" spans="1:30" s="86" customFormat="1" ht="15" customHeight="1">
      <c r="A117" s="177">
        <v>110</v>
      </c>
      <c r="B117" s="146" t="s">
        <v>1371</v>
      </c>
      <c r="C117" s="178">
        <v>-98.497637150000003</v>
      </c>
      <c r="D117" s="178">
        <v>-0.58841125999999999</v>
      </c>
      <c r="E117" s="178">
        <v>3.012</v>
      </c>
      <c r="F117" s="178" t="s">
        <v>1317</v>
      </c>
      <c r="G117" s="178" t="s">
        <v>1317</v>
      </c>
      <c r="H117" s="178" t="s">
        <v>1317</v>
      </c>
      <c r="I117" s="178">
        <v>13.10004017</v>
      </c>
      <c r="J117" s="179">
        <v>1.4</v>
      </c>
      <c r="K117" s="180">
        <v>-81.574008240000012</v>
      </c>
      <c r="L117" s="178">
        <v>125.46367454</v>
      </c>
      <c r="M117" s="178">
        <v>-0.58841125999999999</v>
      </c>
      <c r="N117" s="178">
        <v>-20.570486110080001</v>
      </c>
      <c r="O117" s="178" t="s">
        <v>1317</v>
      </c>
      <c r="P117" s="178" t="s">
        <v>1317</v>
      </c>
      <c r="Q117" s="178" t="s">
        <v>1317</v>
      </c>
      <c r="R117" s="178">
        <v>1020.7912735999699</v>
      </c>
      <c r="S117" s="179">
        <v>-8.2873030020000002E-2</v>
      </c>
      <c r="T117" s="181">
        <v>1125.0131777398701</v>
      </c>
      <c r="U117" s="182">
        <v>126.4134155</v>
      </c>
      <c r="V117" s="178">
        <v>254.18763359943</v>
      </c>
      <c r="W117" s="178">
        <v>802.26158023967002</v>
      </c>
      <c r="X117" s="178" t="s">
        <v>1317</v>
      </c>
      <c r="Y117" s="178" t="s">
        <v>1317</v>
      </c>
      <c r="Z117" s="178" t="s">
        <v>1317</v>
      </c>
      <c r="AA117" s="178">
        <v>1264.31898928033</v>
      </c>
      <c r="AB117" s="178">
        <v>2.3471269699800001</v>
      </c>
      <c r="AC117" s="183">
        <v>2449.5287455894099</v>
      </c>
      <c r="AD117" s="168"/>
    </row>
    <row r="118" spans="1:30" ht="15" customHeight="1">
      <c r="A118" s="169">
        <v>111</v>
      </c>
      <c r="B118" s="127" t="s">
        <v>351</v>
      </c>
      <c r="C118" s="170">
        <v>-9.9600000000000009</v>
      </c>
      <c r="D118" s="170" t="s">
        <v>1317</v>
      </c>
      <c r="E118" s="170" t="s">
        <v>1317</v>
      </c>
      <c r="F118" s="170" t="s">
        <v>1317</v>
      </c>
      <c r="G118" s="170">
        <v>-20</v>
      </c>
      <c r="H118" s="170" t="s">
        <v>1317</v>
      </c>
      <c r="I118" s="170" t="s">
        <v>1317</v>
      </c>
      <c r="J118" s="171" t="s">
        <v>1317</v>
      </c>
      <c r="K118" s="172">
        <v>-29.96</v>
      </c>
      <c r="L118" s="170">
        <v>-160.01708164999999</v>
      </c>
      <c r="M118" s="170" t="s">
        <v>1317</v>
      </c>
      <c r="N118" s="170">
        <v>-3.5462770499999996</v>
      </c>
      <c r="O118" s="170" t="s">
        <v>1317</v>
      </c>
      <c r="P118" s="170">
        <v>-50</v>
      </c>
      <c r="Q118" s="170" t="s">
        <v>1317</v>
      </c>
      <c r="R118" s="170" t="s">
        <v>1317</v>
      </c>
      <c r="S118" s="171">
        <v>4.2</v>
      </c>
      <c r="T118" s="173">
        <v>-209.36335870000002</v>
      </c>
      <c r="U118" s="174">
        <v>-396.25335562999999</v>
      </c>
      <c r="V118" s="170">
        <v>-85</v>
      </c>
      <c r="W118" s="170">
        <v>-787.15210758000001</v>
      </c>
      <c r="X118" s="170" t="s">
        <v>1317</v>
      </c>
      <c r="Y118" s="170">
        <v>-50</v>
      </c>
      <c r="Z118" s="170" t="s">
        <v>1317</v>
      </c>
      <c r="AA118" s="170" t="s">
        <v>1317</v>
      </c>
      <c r="AB118" s="170">
        <v>4.2</v>
      </c>
      <c r="AC118" s="175">
        <v>-1314.2054632100001</v>
      </c>
      <c r="AD118" s="168"/>
    </row>
    <row r="119" spans="1:30" s="86" customFormat="1" ht="15" customHeight="1">
      <c r="A119" s="177">
        <v>112</v>
      </c>
      <c r="B119" s="146" t="s">
        <v>886</v>
      </c>
      <c r="C119" s="178" t="s">
        <v>1317</v>
      </c>
      <c r="D119" s="178" t="s">
        <v>1317</v>
      </c>
      <c r="E119" s="178">
        <v>-460</v>
      </c>
      <c r="F119" s="178" t="s">
        <v>1317</v>
      </c>
      <c r="G119" s="178" t="s">
        <v>1317</v>
      </c>
      <c r="H119" s="178" t="s">
        <v>1317</v>
      </c>
      <c r="I119" s="178" t="s">
        <v>1317</v>
      </c>
      <c r="J119" s="179" t="s">
        <v>1317</v>
      </c>
      <c r="K119" s="180">
        <v>-460</v>
      </c>
      <c r="L119" s="178" t="s">
        <v>1317</v>
      </c>
      <c r="M119" s="178">
        <v>-1067.6020487728799</v>
      </c>
      <c r="N119" s="178">
        <v>-22.550265800000002</v>
      </c>
      <c r="O119" s="178" t="s">
        <v>1317</v>
      </c>
      <c r="P119" s="178" t="s">
        <v>1317</v>
      </c>
      <c r="Q119" s="178" t="s">
        <v>1317</v>
      </c>
      <c r="R119" s="178" t="s">
        <v>1317</v>
      </c>
      <c r="S119" s="179" t="s">
        <v>1317</v>
      </c>
      <c r="T119" s="181">
        <v>-1090.15231457288</v>
      </c>
      <c r="U119" s="182" t="s">
        <v>1317</v>
      </c>
      <c r="V119" s="178">
        <v>3117.50887990207</v>
      </c>
      <c r="W119" s="178">
        <v>594.69262644848004</v>
      </c>
      <c r="X119" s="178" t="s">
        <v>1317</v>
      </c>
      <c r="Y119" s="178" t="s">
        <v>1317</v>
      </c>
      <c r="Z119" s="178" t="s">
        <v>1317</v>
      </c>
      <c r="AA119" s="178" t="s">
        <v>1317</v>
      </c>
      <c r="AB119" s="178" t="s">
        <v>1317</v>
      </c>
      <c r="AC119" s="183">
        <v>3712.2015063505501</v>
      </c>
      <c r="AD119" s="168"/>
    </row>
    <row r="120" spans="1:30" ht="15" customHeight="1">
      <c r="A120" s="169">
        <v>113</v>
      </c>
      <c r="B120" s="127" t="s">
        <v>1386</v>
      </c>
      <c r="C120" s="170">
        <v>4.99436385</v>
      </c>
      <c r="D120" s="170" t="s">
        <v>1317</v>
      </c>
      <c r="E120" s="170">
        <v>378.41478424000002</v>
      </c>
      <c r="F120" s="170" t="s">
        <v>1317</v>
      </c>
      <c r="G120" s="170">
        <v>25</v>
      </c>
      <c r="H120" s="170" t="s">
        <v>1317</v>
      </c>
      <c r="I120" s="170" t="s">
        <v>1317</v>
      </c>
      <c r="J120" s="171" t="s">
        <v>1317</v>
      </c>
      <c r="K120" s="172">
        <v>408.40914809000003</v>
      </c>
      <c r="L120" s="170">
        <v>22.18283761</v>
      </c>
      <c r="M120" s="170" t="s">
        <v>1317</v>
      </c>
      <c r="N120" s="170">
        <v>-196.83220259999999</v>
      </c>
      <c r="O120" s="170" t="s">
        <v>1317</v>
      </c>
      <c r="P120" s="170">
        <v>27.949000000000002</v>
      </c>
      <c r="Q120" s="170" t="s">
        <v>1317</v>
      </c>
      <c r="R120" s="170" t="s">
        <v>1317</v>
      </c>
      <c r="S120" s="171" t="s">
        <v>1317</v>
      </c>
      <c r="T120" s="173">
        <v>-146.70036499</v>
      </c>
      <c r="U120" s="174">
        <v>22.18283761</v>
      </c>
      <c r="V120" s="170" t="s">
        <v>1317</v>
      </c>
      <c r="W120" s="170">
        <v>-350.57444772048001</v>
      </c>
      <c r="X120" s="170" t="s">
        <v>1317</v>
      </c>
      <c r="Y120" s="170">
        <v>27.949000000000002</v>
      </c>
      <c r="Z120" s="170" t="s">
        <v>1317</v>
      </c>
      <c r="AA120" s="170" t="s">
        <v>1317</v>
      </c>
      <c r="AB120" s="170" t="s">
        <v>1317</v>
      </c>
      <c r="AC120" s="175">
        <v>-300.44261011048002</v>
      </c>
      <c r="AD120" s="168"/>
    </row>
    <row r="121" spans="1:30" s="86" customFormat="1" ht="15" customHeight="1">
      <c r="A121" s="177">
        <v>114</v>
      </c>
      <c r="B121" s="146" t="s">
        <v>192</v>
      </c>
      <c r="C121" s="178">
        <v>114.23657882999998</v>
      </c>
      <c r="D121" s="178">
        <v>0.94367254000000012</v>
      </c>
      <c r="E121" s="178">
        <v>-5.0210168900000012</v>
      </c>
      <c r="F121" s="178" t="s">
        <v>1317</v>
      </c>
      <c r="G121" s="178">
        <v>-6.0310455999999997</v>
      </c>
      <c r="H121" s="178" t="s">
        <v>1317</v>
      </c>
      <c r="I121" s="178">
        <v>-0.55157070088999993</v>
      </c>
      <c r="J121" s="179">
        <v>0.33600000000000002</v>
      </c>
      <c r="K121" s="180">
        <v>103.91261817911</v>
      </c>
      <c r="L121" s="178">
        <v>163.63355110999998</v>
      </c>
      <c r="M121" s="178">
        <v>66.626360770000005</v>
      </c>
      <c r="N121" s="178">
        <v>-350.11206402001005</v>
      </c>
      <c r="O121" s="178" t="s">
        <v>1317</v>
      </c>
      <c r="P121" s="178">
        <v>-3.2230613199999998</v>
      </c>
      <c r="Q121" s="178" t="s">
        <v>1317</v>
      </c>
      <c r="R121" s="178">
        <v>150.32685513910999</v>
      </c>
      <c r="S121" s="179">
        <v>44.695333359999999</v>
      </c>
      <c r="T121" s="181">
        <v>71.946975039099982</v>
      </c>
      <c r="U121" s="182">
        <v>268.05638365999999</v>
      </c>
      <c r="V121" s="178">
        <v>65.345628770000005</v>
      </c>
      <c r="W121" s="178">
        <v>-302.19942043001004</v>
      </c>
      <c r="X121" s="178" t="s">
        <v>1317</v>
      </c>
      <c r="Y121" s="178">
        <v>5.1815722199999996</v>
      </c>
      <c r="Z121" s="178" t="s">
        <v>1317</v>
      </c>
      <c r="AA121" s="178">
        <v>95.076477149029998</v>
      </c>
      <c r="AB121" s="178">
        <v>61.89933336</v>
      </c>
      <c r="AC121" s="183">
        <v>193.35997472902005</v>
      </c>
      <c r="AD121" s="168"/>
    </row>
    <row r="122" spans="1:30" ht="15" customHeight="1">
      <c r="A122" s="169">
        <v>115</v>
      </c>
      <c r="B122" s="127" t="s">
        <v>677</v>
      </c>
      <c r="C122" s="170">
        <v>-81.673138909999992</v>
      </c>
      <c r="D122" s="170">
        <v>-7.88495013</v>
      </c>
      <c r="E122" s="170">
        <v>-229.27422036000002</v>
      </c>
      <c r="F122" s="170" t="s">
        <v>1317</v>
      </c>
      <c r="G122" s="170">
        <v>-182.47989978999999</v>
      </c>
      <c r="H122" s="170" t="s">
        <v>1317</v>
      </c>
      <c r="I122" s="170" t="s">
        <v>1317</v>
      </c>
      <c r="J122" s="171" t="s">
        <v>1317</v>
      </c>
      <c r="K122" s="172">
        <v>-501.31220918999992</v>
      </c>
      <c r="L122" s="170">
        <v>-1590.34889526334</v>
      </c>
      <c r="M122" s="170">
        <v>-260.68396458000001</v>
      </c>
      <c r="N122" s="170">
        <v>-4333.5902949592301</v>
      </c>
      <c r="O122" s="170" t="s">
        <v>1317</v>
      </c>
      <c r="P122" s="170">
        <v>-3084.4080028134599</v>
      </c>
      <c r="Q122" s="170" t="s">
        <v>1317</v>
      </c>
      <c r="R122" s="170" t="s">
        <v>1317</v>
      </c>
      <c r="S122" s="171" t="s">
        <v>1317</v>
      </c>
      <c r="T122" s="173">
        <v>-9269.0311576160293</v>
      </c>
      <c r="U122" s="174">
        <v>-2253.95827905334</v>
      </c>
      <c r="V122" s="170">
        <v>-341.89253110000004</v>
      </c>
      <c r="W122" s="170">
        <v>-5653.56958928923</v>
      </c>
      <c r="X122" s="170" t="s">
        <v>1317</v>
      </c>
      <c r="Y122" s="170">
        <v>-4726.9272448934598</v>
      </c>
      <c r="Z122" s="170" t="s">
        <v>1317</v>
      </c>
      <c r="AA122" s="170" t="s">
        <v>1317</v>
      </c>
      <c r="AB122" s="170" t="s">
        <v>1317</v>
      </c>
      <c r="AC122" s="175">
        <v>-12976.34764433603</v>
      </c>
      <c r="AD122" s="168"/>
    </row>
    <row r="123" spans="1:30" s="86" customFormat="1" ht="15" customHeight="1">
      <c r="A123" s="177">
        <v>116</v>
      </c>
      <c r="B123" s="146" t="s">
        <v>353</v>
      </c>
      <c r="C123" s="178">
        <v>-8.1588603400000004</v>
      </c>
      <c r="D123" s="178">
        <v>-3.6679795400000001</v>
      </c>
      <c r="E123" s="178" t="s">
        <v>1317</v>
      </c>
      <c r="F123" s="178" t="s">
        <v>1317</v>
      </c>
      <c r="G123" s="178">
        <v>-2.4761905299999998</v>
      </c>
      <c r="H123" s="178" t="s">
        <v>1317</v>
      </c>
      <c r="I123" s="178" t="s">
        <v>1317</v>
      </c>
      <c r="J123" s="179" t="s">
        <v>1317</v>
      </c>
      <c r="K123" s="180">
        <v>-14.30303041</v>
      </c>
      <c r="L123" s="178">
        <v>-324.44502968</v>
      </c>
      <c r="M123" s="178">
        <v>6.3957569708399999</v>
      </c>
      <c r="N123" s="178">
        <v>-16.097974650839998</v>
      </c>
      <c r="O123" s="178" t="s">
        <v>1317</v>
      </c>
      <c r="P123" s="178">
        <v>-46.150858460000002</v>
      </c>
      <c r="Q123" s="178" t="s">
        <v>1317</v>
      </c>
      <c r="R123" s="178" t="s">
        <v>1317</v>
      </c>
      <c r="S123" s="179" t="s">
        <v>1317</v>
      </c>
      <c r="T123" s="181">
        <v>-380.29810581999999</v>
      </c>
      <c r="U123" s="182">
        <v>-741.92742333000001</v>
      </c>
      <c r="V123" s="178">
        <v>-2.56769550916</v>
      </c>
      <c r="W123" s="178">
        <v>-16.484190000840002</v>
      </c>
      <c r="X123" s="178" t="s">
        <v>1317</v>
      </c>
      <c r="Y123" s="178">
        <v>-102.21407196</v>
      </c>
      <c r="Z123" s="178" t="s">
        <v>1317</v>
      </c>
      <c r="AA123" s="178" t="s">
        <v>1317</v>
      </c>
      <c r="AB123" s="178" t="s">
        <v>1317</v>
      </c>
      <c r="AC123" s="183">
        <v>-863.19338080000011</v>
      </c>
      <c r="AD123" s="168"/>
    </row>
    <row r="124" spans="1:30" ht="15" customHeight="1">
      <c r="A124" s="169">
        <v>117</v>
      </c>
      <c r="B124" s="127" t="s">
        <v>903</v>
      </c>
      <c r="C124" s="170">
        <v>-22.832999999999998</v>
      </c>
      <c r="D124" s="170">
        <v>-1.40148473</v>
      </c>
      <c r="E124" s="170">
        <v>-88.510643639999998</v>
      </c>
      <c r="F124" s="170" t="s">
        <v>1317</v>
      </c>
      <c r="G124" s="170">
        <v>-62.629583029999999</v>
      </c>
      <c r="H124" s="170" t="s">
        <v>1317</v>
      </c>
      <c r="I124" s="170" t="s">
        <v>1317</v>
      </c>
      <c r="J124" s="171" t="s">
        <v>1317</v>
      </c>
      <c r="K124" s="172">
        <v>-175.3747114</v>
      </c>
      <c r="L124" s="170">
        <v>-250.34904189498999</v>
      </c>
      <c r="M124" s="170">
        <v>-6.8149459800000001</v>
      </c>
      <c r="N124" s="170">
        <v>-231.18772836000002</v>
      </c>
      <c r="O124" s="170" t="s">
        <v>1317</v>
      </c>
      <c r="P124" s="170">
        <v>-402.27108857999997</v>
      </c>
      <c r="Q124" s="170" t="s">
        <v>1317</v>
      </c>
      <c r="R124" s="170" t="s">
        <v>1317</v>
      </c>
      <c r="S124" s="171" t="s">
        <v>1317</v>
      </c>
      <c r="T124" s="173">
        <v>-890.62280481498999</v>
      </c>
      <c r="U124" s="174">
        <v>-311.78204189499002</v>
      </c>
      <c r="V124" s="170">
        <v>-108.37755673000001</v>
      </c>
      <c r="W124" s="170">
        <v>-354.88855969999997</v>
      </c>
      <c r="X124" s="170" t="s">
        <v>1317</v>
      </c>
      <c r="Y124" s="170">
        <v>-419.45746816000002</v>
      </c>
      <c r="Z124" s="170" t="s">
        <v>1317</v>
      </c>
      <c r="AA124" s="170" t="s">
        <v>1317</v>
      </c>
      <c r="AB124" s="170" t="s">
        <v>1317</v>
      </c>
      <c r="AC124" s="175">
        <v>-1194.5056264849902</v>
      </c>
      <c r="AD124" s="168"/>
    </row>
    <row r="125" spans="1:30" s="86" customFormat="1" ht="15" customHeight="1">
      <c r="A125" s="177">
        <v>118</v>
      </c>
      <c r="B125" s="146" t="s">
        <v>1035</v>
      </c>
      <c r="C125" s="178" t="s">
        <v>1317</v>
      </c>
      <c r="D125" s="178">
        <v>74.999921889999996</v>
      </c>
      <c r="E125" s="178" t="s">
        <v>1317</v>
      </c>
      <c r="F125" s="178" t="s">
        <v>1317</v>
      </c>
      <c r="G125" s="178" t="s">
        <v>1317</v>
      </c>
      <c r="H125" s="178" t="s">
        <v>1317</v>
      </c>
      <c r="I125" s="178" t="s">
        <v>1317</v>
      </c>
      <c r="J125" s="179" t="s">
        <v>1317</v>
      </c>
      <c r="K125" s="180">
        <v>74.999921889999996</v>
      </c>
      <c r="L125" s="178" t="s">
        <v>1317</v>
      </c>
      <c r="M125" s="178">
        <v>727.55287678000002</v>
      </c>
      <c r="N125" s="178" t="s">
        <v>1317</v>
      </c>
      <c r="O125" s="178" t="s">
        <v>1317</v>
      </c>
      <c r="P125" s="178" t="s">
        <v>1317</v>
      </c>
      <c r="Q125" s="178" t="s">
        <v>1317</v>
      </c>
      <c r="R125" s="178" t="s">
        <v>1317</v>
      </c>
      <c r="S125" s="179">
        <v>-164.69842005000001</v>
      </c>
      <c r="T125" s="181">
        <v>562.85445673000004</v>
      </c>
      <c r="U125" s="182" t="s">
        <v>1317</v>
      </c>
      <c r="V125" s="178">
        <v>768.13795528999992</v>
      </c>
      <c r="W125" s="178" t="s">
        <v>1317</v>
      </c>
      <c r="X125" s="178" t="s">
        <v>1317</v>
      </c>
      <c r="Y125" s="178" t="s">
        <v>1317</v>
      </c>
      <c r="Z125" s="178" t="s">
        <v>1317</v>
      </c>
      <c r="AA125" s="178" t="s">
        <v>1317</v>
      </c>
      <c r="AB125" s="178">
        <v>-164.69842005000001</v>
      </c>
      <c r="AC125" s="183">
        <v>603.43953524000005</v>
      </c>
      <c r="AD125" s="168"/>
    </row>
    <row r="126" spans="1:30" ht="15" customHeight="1">
      <c r="A126" s="169">
        <v>119</v>
      </c>
      <c r="B126" s="127" t="s">
        <v>828</v>
      </c>
      <c r="C126" s="170" t="s">
        <v>1317</v>
      </c>
      <c r="D126" s="170">
        <v>-0.23599999999999999</v>
      </c>
      <c r="E126" s="170">
        <v>-224.80486061000002</v>
      </c>
      <c r="F126" s="170" t="s">
        <v>1317</v>
      </c>
      <c r="G126" s="170">
        <v>-6.6247425300000007</v>
      </c>
      <c r="H126" s="170" t="s">
        <v>1317</v>
      </c>
      <c r="I126" s="170" t="s">
        <v>1317</v>
      </c>
      <c r="J126" s="171" t="s">
        <v>1317</v>
      </c>
      <c r="K126" s="172">
        <v>-231.66560314</v>
      </c>
      <c r="L126" s="170" t="s">
        <v>1317</v>
      </c>
      <c r="M126" s="170">
        <v>-245.89892269000001</v>
      </c>
      <c r="N126" s="170">
        <v>-1838.7894456199999</v>
      </c>
      <c r="O126" s="170" t="s">
        <v>1317</v>
      </c>
      <c r="P126" s="170">
        <v>197.47497546</v>
      </c>
      <c r="Q126" s="170" t="s">
        <v>1317</v>
      </c>
      <c r="R126" s="170" t="s">
        <v>1317</v>
      </c>
      <c r="S126" s="171" t="s">
        <v>1317</v>
      </c>
      <c r="T126" s="173">
        <v>-1887.21339285</v>
      </c>
      <c r="U126" s="174" t="s">
        <v>1317</v>
      </c>
      <c r="V126" s="170">
        <v>-230.09801158000002</v>
      </c>
      <c r="W126" s="170">
        <v>-2399.17838106</v>
      </c>
      <c r="X126" s="170" t="s">
        <v>1317</v>
      </c>
      <c r="Y126" s="170">
        <v>197.47497546</v>
      </c>
      <c r="Z126" s="170" t="s">
        <v>1317</v>
      </c>
      <c r="AA126" s="170" t="s">
        <v>1317</v>
      </c>
      <c r="AB126" s="170" t="s">
        <v>1317</v>
      </c>
      <c r="AC126" s="175">
        <v>-2431.80141718</v>
      </c>
      <c r="AD126" s="168"/>
    </row>
    <row r="127" spans="1:30" s="86" customFormat="1" ht="15" customHeight="1">
      <c r="A127" s="177">
        <v>120</v>
      </c>
      <c r="B127" s="146" t="s">
        <v>415</v>
      </c>
      <c r="C127" s="178" t="s">
        <v>1317</v>
      </c>
      <c r="D127" s="178" t="s">
        <v>1317</v>
      </c>
      <c r="E127" s="178">
        <v>-22.387434039999999</v>
      </c>
      <c r="F127" s="178" t="s">
        <v>1317</v>
      </c>
      <c r="G127" s="178" t="s">
        <v>1317</v>
      </c>
      <c r="H127" s="178" t="s">
        <v>1317</v>
      </c>
      <c r="I127" s="178" t="s">
        <v>1317</v>
      </c>
      <c r="J127" s="179" t="s">
        <v>1317</v>
      </c>
      <c r="K127" s="180">
        <v>-22.387434039999999</v>
      </c>
      <c r="L127" s="178" t="s">
        <v>1317</v>
      </c>
      <c r="M127" s="178" t="s">
        <v>1317</v>
      </c>
      <c r="N127" s="178">
        <v>-315.56028134855001</v>
      </c>
      <c r="O127" s="178" t="s">
        <v>1317</v>
      </c>
      <c r="P127" s="178" t="s">
        <v>1317</v>
      </c>
      <c r="Q127" s="178" t="s">
        <v>1317</v>
      </c>
      <c r="R127" s="178" t="s">
        <v>1317</v>
      </c>
      <c r="S127" s="179">
        <v>359.84079186000002</v>
      </c>
      <c r="T127" s="181">
        <v>44.28051051144999</v>
      </c>
      <c r="U127" s="182" t="s">
        <v>1317</v>
      </c>
      <c r="V127" s="178" t="s">
        <v>1317</v>
      </c>
      <c r="W127" s="178">
        <v>-332.28063247854999</v>
      </c>
      <c r="X127" s="178" t="s">
        <v>1317</v>
      </c>
      <c r="Y127" s="178" t="s">
        <v>1317</v>
      </c>
      <c r="Z127" s="178" t="s">
        <v>1317</v>
      </c>
      <c r="AA127" s="178" t="s">
        <v>1317</v>
      </c>
      <c r="AB127" s="178">
        <v>-342.60586535000004</v>
      </c>
      <c r="AC127" s="183">
        <v>-674.88649782855009</v>
      </c>
      <c r="AD127" s="168"/>
    </row>
    <row r="128" spans="1:30" ht="15" customHeight="1">
      <c r="A128" s="169">
        <v>121</v>
      </c>
      <c r="B128" s="127" t="s">
        <v>175</v>
      </c>
      <c r="C128" s="170">
        <v>4.2297127000000003</v>
      </c>
      <c r="D128" s="170">
        <v>22.984171370000002</v>
      </c>
      <c r="E128" s="170">
        <v>-56.201168060000001</v>
      </c>
      <c r="F128" s="170" t="s">
        <v>1317</v>
      </c>
      <c r="G128" s="170">
        <v>-30.79436102</v>
      </c>
      <c r="H128" s="170" t="s">
        <v>1317</v>
      </c>
      <c r="I128" s="170" t="s">
        <v>1317</v>
      </c>
      <c r="J128" s="171">
        <v>10</v>
      </c>
      <c r="K128" s="172">
        <v>-49.781645010000005</v>
      </c>
      <c r="L128" s="170">
        <v>109.9893407</v>
      </c>
      <c r="M128" s="170">
        <v>-301.40207168000001</v>
      </c>
      <c r="N128" s="170">
        <v>-509.67532504000002</v>
      </c>
      <c r="O128" s="170" t="s">
        <v>1317</v>
      </c>
      <c r="P128" s="170">
        <v>-260.90431862999998</v>
      </c>
      <c r="Q128" s="170" t="s">
        <v>1317</v>
      </c>
      <c r="R128" s="170" t="s">
        <v>1317</v>
      </c>
      <c r="S128" s="171">
        <v>62.808130378560001</v>
      </c>
      <c r="T128" s="173">
        <v>-899.18424427143987</v>
      </c>
      <c r="U128" s="174">
        <v>126.51451901</v>
      </c>
      <c r="V128" s="170">
        <v>-422.11132757000001</v>
      </c>
      <c r="W128" s="170">
        <v>-1302.88814708</v>
      </c>
      <c r="X128" s="170" t="s">
        <v>1317</v>
      </c>
      <c r="Y128" s="170">
        <v>-376.12040461000004</v>
      </c>
      <c r="Z128" s="170" t="s">
        <v>1317</v>
      </c>
      <c r="AA128" s="170" t="s">
        <v>1317</v>
      </c>
      <c r="AB128" s="170">
        <v>77.812534228559997</v>
      </c>
      <c r="AC128" s="175">
        <v>-1896.7928260214401</v>
      </c>
      <c r="AD128" s="168"/>
    </row>
    <row r="129" spans="1:30" s="86" customFormat="1" ht="15" customHeight="1">
      <c r="A129" s="177">
        <v>122</v>
      </c>
      <c r="B129" s="146" t="s">
        <v>253</v>
      </c>
      <c r="C129" s="178" t="s">
        <v>1317</v>
      </c>
      <c r="D129" s="178">
        <v>46.611951959999999</v>
      </c>
      <c r="E129" s="178">
        <v>45.260780060000002</v>
      </c>
      <c r="F129" s="178" t="s">
        <v>1317</v>
      </c>
      <c r="G129" s="178">
        <v>1.3978722299999999</v>
      </c>
      <c r="H129" s="178" t="s">
        <v>1317</v>
      </c>
      <c r="I129" s="178" t="s">
        <v>1317</v>
      </c>
      <c r="J129" s="179" t="s">
        <v>1317</v>
      </c>
      <c r="K129" s="180">
        <v>93.270604250000005</v>
      </c>
      <c r="L129" s="178" t="s">
        <v>1317</v>
      </c>
      <c r="M129" s="178">
        <v>8.9875182699999989</v>
      </c>
      <c r="N129" s="178">
        <v>219.78826466686002</v>
      </c>
      <c r="O129" s="178" t="s">
        <v>1317</v>
      </c>
      <c r="P129" s="178">
        <v>-22.777300180000001</v>
      </c>
      <c r="Q129" s="178" t="s">
        <v>1317</v>
      </c>
      <c r="R129" s="178" t="s">
        <v>1317</v>
      </c>
      <c r="S129" s="179" t="s">
        <v>1317</v>
      </c>
      <c r="T129" s="181">
        <v>205.99848275686003</v>
      </c>
      <c r="U129" s="182" t="s">
        <v>1317</v>
      </c>
      <c r="V129" s="178">
        <v>-98.790969419999996</v>
      </c>
      <c r="W129" s="178">
        <v>242.09476974686001</v>
      </c>
      <c r="X129" s="178" t="s">
        <v>1317</v>
      </c>
      <c r="Y129" s="178">
        <v>-39.789895990000005</v>
      </c>
      <c r="Z129" s="178" t="s">
        <v>1317</v>
      </c>
      <c r="AA129" s="178" t="s">
        <v>1317</v>
      </c>
      <c r="AB129" s="178" t="s">
        <v>1317</v>
      </c>
      <c r="AC129" s="183">
        <v>103.51390433685998</v>
      </c>
      <c r="AD129" s="168"/>
    </row>
    <row r="130" spans="1:30" ht="15" customHeight="1">
      <c r="A130" s="169">
        <v>123</v>
      </c>
      <c r="B130" s="127" t="s">
        <v>431</v>
      </c>
      <c r="C130" s="170" t="s">
        <v>1317</v>
      </c>
      <c r="D130" s="170" t="s">
        <v>1317</v>
      </c>
      <c r="E130" s="170">
        <v>-10.55812057</v>
      </c>
      <c r="F130" s="170" t="s">
        <v>1317</v>
      </c>
      <c r="G130" s="170" t="s">
        <v>1317</v>
      </c>
      <c r="H130" s="170" t="s">
        <v>1317</v>
      </c>
      <c r="I130" s="170">
        <v>54</v>
      </c>
      <c r="J130" s="171" t="s">
        <v>1317</v>
      </c>
      <c r="K130" s="172">
        <v>43.44187943</v>
      </c>
      <c r="L130" s="170" t="s">
        <v>1317</v>
      </c>
      <c r="M130" s="170" t="s">
        <v>1317</v>
      </c>
      <c r="N130" s="170">
        <v>-119.18993671</v>
      </c>
      <c r="O130" s="170" t="s">
        <v>1317</v>
      </c>
      <c r="P130" s="170" t="s">
        <v>1317</v>
      </c>
      <c r="Q130" s="170" t="s">
        <v>1317</v>
      </c>
      <c r="R130" s="170">
        <v>53.000000020000002</v>
      </c>
      <c r="S130" s="171" t="s">
        <v>1317</v>
      </c>
      <c r="T130" s="173">
        <v>-66.189936689999996</v>
      </c>
      <c r="U130" s="174" t="s">
        <v>1317</v>
      </c>
      <c r="V130" s="170" t="s">
        <v>1317</v>
      </c>
      <c r="W130" s="170">
        <v>-113.6128398</v>
      </c>
      <c r="X130" s="170" t="s">
        <v>1317</v>
      </c>
      <c r="Y130" s="170" t="s">
        <v>1317</v>
      </c>
      <c r="Z130" s="170" t="s">
        <v>1317</v>
      </c>
      <c r="AA130" s="170">
        <v>75.000000040000003</v>
      </c>
      <c r="AB130" s="170" t="s">
        <v>1317</v>
      </c>
      <c r="AC130" s="175">
        <v>-38.612839759999993</v>
      </c>
      <c r="AD130" s="168"/>
    </row>
    <row r="131" spans="1:30" s="86" customFormat="1" ht="15" customHeight="1">
      <c r="A131" s="177">
        <v>124</v>
      </c>
      <c r="B131" s="146" t="s">
        <v>505</v>
      </c>
      <c r="C131" s="178">
        <v>50.16214145</v>
      </c>
      <c r="D131" s="178">
        <v>-0.8</v>
      </c>
      <c r="E131" s="178">
        <v>0.11973594</v>
      </c>
      <c r="F131" s="178" t="s">
        <v>1317</v>
      </c>
      <c r="G131" s="178" t="s">
        <v>1317</v>
      </c>
      <c r="H131" s="178" t="s">
        <v>1317</v>
      </c>
      <c r="I131" s="178">
        <v>-23.1</v>
      </c>
      <c r="J131" s="179" t="s">
        <v>1317</v>
      </c>
      <c r="K131" s="180">
        <v>26.381877390000003</v>
      </c>
      <c r="L131" s="178">
        <v>333.14434659</v>
      </c>
      <c r="M131" s="178">
        <v>-14.164999999999999</v>
      </c>
      <c r="N131" s="178">
        <v>-67.727473755590012</v>
      </c>
      <c r="O131" s="178" t="s">
        <v>1317</v>
      </c>
      <c r="P131" s="178" t="s">
        <v>1317</v>
      </c>
      <c r="Q131" s="178" t="s">
        <v>1317</v>
      </c>
      <c r="R131" s="178">
        <v>-43.179559909999995</v>
      </c>
      <c r="S131" s="179" t="s">
        <v>1317</v>
      </c>
      <c r="T131" s="181">
        <v>208.07231292440991</v>
      </c>
      <c r="U131" s="182">
        <v>274.43962539</v>
      </c>
      <c r="V131" s="178">
        <v>-16.364999999999998</v>
      </c>
      <c r="W131" s="178">
        <v>-860.61388632860996</v>
      </c>
      <c r="X131" s="178" t="s">
        <v>1317</v>
      </c>
      <c r="Y131" s="178" t="s">
        <v>1317</v>
      </c>
      <c r="Z131" s="178" t="s">
        <v>1317</v>
      </c>
      <c r="AA131" s="178">
        <v>259.57169323302003</v>
      </c>
      <c r="AB131" s="178" t="s">
        <v>1317</v>
      </c>
      <c r="AC131" s="183">
        <v>-342.96756770558994</v>
      </c>
      <c r="AD131" s="168"/>
    </row>
    <row r="132" spans="1:30" ht="15" customHeight="1">
      <c r="A132" s="169">
        <v>125</v>
      </c>
      <c r="B132" s="127" t="s">
        <v>499</v>
      </c>
      <c r="C132" s="170" t="s">
        <v>1317</v>
      </c>
      <c r="D132" s="170" t="s">
        <v>1317</v>
      </c>
      <c r="E132" s="170" t="s">
        <v>1317</v>
      </c>
      <c r="F132" s="170" t="s">
        <v>1317</v>
      </c>
      <c r="G132" s="170" t="s">
        <v>1317</v>
      </c>
      <c r="H132" s="170" t="s">
        <v>1317</v>
      </c>
      <c r="I132" s="170" t="s">
        <v>1317</v>
      </c>
      <c r="J132" s="171" t="s">
        <v>1317</v>
      </c>
      <c r="K132" s="172" t="s">
        <v>1317</v>
      </c>
      <c r="L132" s="170" t="s">
        <v>1317</v>
      </c>
      <c r="M132" s="170" t="s">
        <v>1317</v>
      </c>
      <c r="N132" s="170" t="s">
        <v>1317</v>
      </c>
      <c r="O132" s="170" t="s">
        <v>1317</v>
      </c>
      <c r="P132" s="170" t="s">
        <v>1317</v>
      </c>
      <c r="Q132" s="170" t="s">
        <v>1317</v>
      </c>
      <c r="R132" s="170" t="s">
        <v>1317</v>
      </c>
      <c r="S132" s="171">
        <v>-640.91800091999994</v>
      </c>
      <c r="T132" s="173">
        <v>-640.91800091999994</v>
      </c>
      <c r="U132" s="174" t="s">
        <v>1317</v>
      </c>
      <c r="V132" s="170" t="s">
        <v>1317</v>
      </c>
      <c r="W132" s="170" t="s">
        <v>1317</v>
      </c>
      <c r="X132" s="170" t="s">
        <v>1317</v>
      </c>
      <c r="Y132" s="170" t="s">
        <v>1317</v>
      </c>
      <c r="Z132" s="170" t="s">
        <v>1317</v>
      </c>
      <c r="AA132" s="170" t="s">
        <v>1317</v>
      </c>
      <c r="AB132" s="170">
        <v>-662.04184248000001</v>
      </c>
      <c r="AC132" s="175">
        <v>-662.04184248000001</v>
      </c>
      <c r="AD132" s="168"/>
    </row>
    <row r="133" spans="1:30" s="86" customFormat="1" ht="15" customHeight="1">
      <c r="A133" s="177">
        <v>126</v>
      </c>
      <c r="B133" s="146" t="s">
        <v>252</v>
      </c>
      <c r="C133" s="178" t="s">
        <v>1317</v>
      </c>
      <c r="D133" s="178">
        <v>0.13084085000000001</v>
      </c>
      <c r="E133" s="178">
        <v>14.040779859999999</v>
      </c>
      <c r="F133" s="178" t="s">
        <v>1317</v>
      </c>
      <c r="G133" s="178" t="s">
        <v>1317</v>
      </c>
      <c r="H133" s="178" t="s">
        <v>1317</v>
      </c>
      <c r="I133" s="178">
        <v>-5.9007777599999995</v>
      </c>
      <c r="J133" s="179" t="s">
        <v>1317</v>
      </c>
      <c r="K133" s="180">
        <v>8.2708429499999987</v>
      </c>
      <c r="L133" s="178" t="s">
        <v>1317</v>
      </c>
      <c r="M133" s="178">
        <v>5.8759217900000005</v>
      </c>
      <c r="N133" s="178">
        <v>53.215703256490002</v>
      </c>
      <c r="O133" s="178" t="s">
        <v>1317</v>
      </c>
      <c r="P133" s="178" t="s">
        <v>1317</v>
      </c>
      <c r="Q133" s="178" t="s">
        <v>1317</v>
      </c>
      <c r="R133" s="178">
        <v>-279.51316057689002</v>
      </c>
      <c r="S133" s="179">
        <v>0.79649998999999994</v>
      </c>
      <c r="T133" s="181">
        <v>-219.62503554040001</v>
      </c>
      <c r="U133" s="182" t="s">
        <v>1317</v>
      </c>
      <c r="V133" s="178">
        <v>187.96675172403999</v>
      </c>
      <c r="W133" s="178">
        <v>-126.63006671754999</v>
      </c>
      <c r="X133" s="178" t="s">
        <v>1317</v>
      </c>
      <c r="Y133" s="178" t="s">
        <v>1317</v>
      </c>
      <c r="Z133" s="178" t="s">
        <v>1317</v>
      </c>
      <c r="AA133" s="178">
        <v>-275.15752914703</v>
      </c>
      <c r="AB133" s="178">
        <v>-2.0164483300000002</v>
      </c>
      <c r="AC133" s="183">
        <v>-215.83729247054001</v>
      </c>
      <c r="AD133" s="168"/>
    </row>
    <row r="134" spans="1:30" ht="15" customHeight="1">
      <c r="A134" s="169">
        <v>127</v>
      </c>
      <c r="B134" s="127" t="s">
        <v>655</v>
      </c>
      <c r="C134" s="170">
        <v>-5.4862813399999997</v>
      </c>
      <c r="D134" s="170">
        <v>-0.55000000000000004</v>
      </c>
      <c r="E134" s="170">
        <v>-5.6285885499999999</v>
      </c>
      <c r="F134" s="170" t="s">
        <v>1317</v>
      </c>
      <c r="G134" s="170">
        <v>-14.57884301</v>
      </c>
      <c r="H134" s="170" t="s">
        <v>1317</v>
      </c>
      <c r="I134" s="170">
        <v>17.573503389999999</v>
      </c>
      <c r="J134" s="171" t="s">
        <v>1317</v>
      </c>
      <c r="K134" s="172">
        <v>-8.6702095099999994</v>
      </c>
      <c r="L134" s="170">
        <v>-765.15051931666994</v>
      </c>
      <c r="M134" s="170">
        <v>-2.0621999999999998</v>
      </c>
      <c r="N134" s="170">
        <v>2.36025814</v>
      </c>
      <c r="O134" s="170" t="s">
        <v>1317</v>
      </c>
      <c r="P134" s="170">
        <v>-317.15449401000001</v>
      </c>
      <c r="Q134" s="170" t="s">
        <v>1317</v>
      </c>
      <c r="R134" s="170">
        <v>28.27088427</v>
      </c>
      <c r="S134" s="171" t="s">
        <v>1317</v>
      </c>
      <c r="T134" s="173">
        <v>-1053.7360709166699</v>
      </c>
      <c r="U134" s="174">
        <v>-658.09772186666999</v>
      </c>
      <c r="V134" s="170">
        <v>-2.1962000000000002</v>
      </c>
      <c r="W134" s="170">
        <v>-97.804052139999996</v>
      </c>
      <c r="X134" s="170" t="s">
        <v>1317</v>
      </c>
      <c r="Y134" s="170">
        <v>-328.86780499999998</v>
      </c>
      <c r="Z134" s="170" t="s">
        <v>1317</v>
      </c>
      <c r="AA134" s="170">
        <v>267.73828680427999</v>
      </c>
      <c r="AB134" s="170" t="s">
        <v>1317</v>
      </c>
      <c r="AC134" s="175">
        <v>-819.22749220238995</v>
      </c>
      <c r="AD134" s="168"/>
    </row>
    <row r="135" spans="1:30" s="86" customFormat="1" ht="15" customHeight="1">
      <c r="A135" s="177">
        <v>128</v>
      </c>
      <c r="B135" s="146" t="s">
        <v>977</v>
      </c>
      <c r="C135" s="178" t="s">
        <v>1317</v>
      </c>
      <c r="D135" s="178">
        <v>-4.4300179599999998</v>
      </c>
      <c r="E135" s="178">
        <v>-15.489505529999999</v>
      </c>
      <c r="F135" s="178" t="s">
        <v>1317</v>
      </c>
      <c r="G135" s="178">
        <v>-32.071307149999996</v>
      </c>
      <c r="H135" s="178" t="s">
        <v>1317</v>
      </c>
      <c r="I135" s="178" t="s">
        <v>1317</v>
      </c>
      <c r="J135" s="179" t="s">
        <v>1317</v>
      </c>
      <c r="K135" s="180">
        <v>-51.990830639999999</v>
      </c>
      <c r="L135" s="178">
        <v>-156.68601218000001</v>
      </c>
      <c r="M135" s="178">
        <v>-793.70250808887999</v>
      </c>
      <c r="N135" s="178">
        <v>-418.26409663485998</v>
      </c>
      <c r="O135" s="178" t="s">
        <v>1317</v>
      </c>
      <c r="P135" s="178">
        <v>-34.594840090000005</v>
      </c>
      <c r="Q135" s="178" t="s">
        <v>1317</v>
      </c>
      <c r="R135" s="178" t="s">
        <v>1317</v>
      </c>
      <c r="S135" s="179" t="s">
        <v>1317</v>
      </c>
      <c r="T135" s="181">
        <v>-1403.2474569937401</v>
      </c>
      <c r="U135" s="182">
        <v>-162.75983628999998</v>
      </c>
      <c r="V135" s="178">
        <v>-382.25487650713995</v>
      </c>
      <c r="W135" s="178">
        <v>-1202.2985992665999</v>
      </c>
      <c r="X135" s="178" t="s">
        <v>1317</v>
      </c>
      <c r="Y135" s="178">
        <v>-37.123095620000001</v>
      </c>
      <c r="Z135" s="178" t="s">
        <v>1317</v>
      </c>
      <c r="AA135" s="178" t="s">
        <v>1317</v>
      </c>
      <c r="AB135" s="178" t="s">
        <v>1317</v>
      </c>
      <c r="AC135" s="183">
        <v>-1784.4364076837398</v>
      </c>
      <c r="AD135" s="168"/>
    </row>
    <row r="136" spans="1:30" ht="15" customHeight="1">
      <c r="A136" s="169">
        <v>129</v>
      </c>
      <c r="B136" s="127" t="s">
        <v>694</v>
      </c>
      <c r="C136" s="170" t="s">
        <v>1317</v>
      </c>
      <c r="D136" s="170">
        <v>3.0631760699999999</v>
      </c>
      <c r="E136" s="170">
        <v>-138.73899234999999</v>
      </c>
      <c r="F136" s="170" t="s">
        <v>1317</v>
      </c>
      <c r="G136" s="170" t="s">
        <v>1317</v>
      </c>
      <c r="H136" s="170" t="s">
        <v>1317</v>
      </c>
      <c r="I136" s="170" t="s">
        <v>1317</v>
      </c>
      <c r="J136" s="171" t="s">
        <v>1317</v>
      </c>
      <c r="K136" s="172">
        <v>-135.67581627999999</v>
      </c>
      <c r="L136" s="170" t="s">
        <v>1317</v>
      </c>
      <c r="M136" s="170">
        <v>-47.46269625</v>
      </c>
      <c r="N136" s="170">
        <v>-102.83290908238999</v>
      </c>
      <c r="O136" s="170" t="s">
        <v>1317</v>
      </c>
      <c r="P136" s="170">
        <v>24.389041260000003</v>
      </c>
      <c r="Q136" s="170" t="s">
        <v>1317</v>
      </c>
      <c r="R136" s="170" t="s">
        <v>1317</v>
      </c>
      <c r="S136" s="171" t="s">
        <v>1317</v>
      </c>
      <c r="T136" s="173">
        <v>-125.90656407238998</v>
      </c>
      <c r="U136" s="174" t="s">
        <v>1317</v>
      </c>
      <c r="V136" s="170">
        <v>210.58615328396999</v>
      </c>
      <c r="W136" s="170">
        <v>-596.39003558636</v>
      </c>
      <c r="X136" s="170" t="s">
        <v>1317</v>
      </c>
      <c r="Y136" s="170">
        <v>107.80640018999999</v>
      </c>
      <c r="Z136" s="170" t="s">
        <v>1317</v>
      </c>
      <c r="AA136" s="170" t="s">
        <v>1317</v>
      </c>
      <c r="AB136" s="170" t="s">
        <v>1317</v>
      </c>
      <c r="AC136" s="175">
        <v>-277.99748211239</v>
      </c>
      <c r="AD136" s="168"/>
    </row>
    <row r="137" spans="1:30" s="86" customFormat="1" ht="15" customHeight="1">
      <c r="A137" s="177">
        <v>130</v>
      </c>
      <c r="B137" s="146" t="s">
        <v>653</v>
      </c>
      <c r="C137" s="178" t="s">
        <v>1317</v>
      </c>
      <c r="D137" s="178">
        <v>30.079000000000001</v>
      </c>
      <c r="E137" s="178" t="s">
        <v>1317</v>
      </c>
      <c r="F137" s="178" t="s">
        <v>1317</v>
      </c>
      <c r="G137" s="178" t="s">
        <v>1317</v>
      </c>
      <c r="H137" s="178" t="s">
        <v>1317</v>
      </c>
      <c r="I137" s="178" t="s">
        <v>1317</v>
      </c>
      <c r="J137" s="179" t="s">
        <v>1317</v>
      </c>
      <c r="K137" s="180">
        <v>30.079000000000001</v>
      </c>
      <c r="L137" s="178" t="s">
        <v>1317</v>
      </c>
      <c r="M137" s="178">
        <v>-856.07295570308997</v>
      </c>
      <c r="N137" s="178">
        <v>646.11669655308992</v>
      </c>
      <c r="O137" s="178" t="s">
        <v>1317</v>
      </c>
      <c r="P137" s="178" t="s">
        <v>1317</v>
      </c>
      <c r="Q137" s="178" t="s">
        <v>1317</v>
      </c>
      <c r="R137" s="178" t="s">
        <v>1317</v>
      </c>
      <c r="S137" s="179" t="s">
        <v>1317</v>
      </c>
      <c r="T137" s="181">
        <v>-209.95625914999997</v>
      </c>
      <c r="U137" s="182" t="s">
        <v>1317</v>
      </c>
      <c r="V137" s="178">
        <v>-842.65150546308996</v>
      </c>
      <c r="W137" s="178">
        <v>646.11669655308992</v>
      </c>
      <c r="X137" s="178" t="s">
        <v>1317</v>
      </c>
      <c r="Y137" s="178" t="s">
        <v>1317</v>
      </c>
      <c r="Z137" s="178" t="s">
        <v>1317</v>
      </c>
      <c r="AA137" s="178" t="s">
        <v>1317</v>
      </c>
      <c r="AB137" s="178">
        <v>1.35</v>
      </c>
      <c r="AC137" s="183">
        <v>-195.18480890999996</v>
      </c>
      <c r="AD137" s="168"/>
    </row>
    <row r="138" spans="1:30" ht="15" customHeight="1">
      <c r="A138" s="169">
        <v>131</v>
      </c>
      <c r="B138" s="127" t="s">
        <v>307</v>
      </c>
      <c r="C138" s="170" t="s">
        <v>1317</v>
      </c>
      <c r="D138" s="170" t="s">
        <v>1317</v>
      </c>
      <c r="E138" s="170">
        <v>-4.3280919899999999</v>
      </c>
      <c r="F138" s="170" t="s">
        <v>1317</v>
      </c>
      <c r="G138" s="170">
        <v>1.7693171200000002</v>
      </c>
      <c r="H138" s="170">
        <v>24.23805793</v>
      </c>
      <c r="I138" s="170" t="s">
        <v>1317</v>
      </c>
      <c r="J138" s="171" t="s">
        <v>1317</v>
      </c>
      <c r="K138" s="172">
        <v>21.679283059999999</v>
      </c>
      <c r="L138" s="170" t="s">
        <v>1317</v>
      </c>
      <c r="M138" s="170" t="s">
        <v>1317</v>
      </c>
      <c r="N138" s="170">
        <v>143.42567957</v>
      </c>
      <c r="O138" s="170" t="s">
        <v>1317</v>
      </c>
      <c r="P138" s="170">
        <v>18.942501879999998</v>
      </c>
      <c r="Q138" s="170">
        <v>688.71692599999994</v>
      </c>
      <c r="R138" s="170" t="s">
        <v>1317</v>
      </c>
      <c r="S138" s="171" t="s">
        <v>1317</v>
      </c>
      <c r="T138" s="173">
        <v>851.0851074499999</v>
      </c>
      <c r="U138" s="174" t="s">
        <v>1317</v>
      </c>
      <c r="V138" s="170" t="s">
        <v>1317</v>
      </c>
      <c r="W138" s="170">
        <v>191.52074834999999</v>
      </c>
      <c r="X138" s="170" t="s">
        <v>1317</v>
      </c>
      <c r="Y138" s="170">
        <v>21.802967629999998</v>
      </c>
      <c r="Z138" s="170">
        <v>694.90858919000004</v>
      </c>
      <c r="AA138" s="170" t="s">
        <v>1317</v>
      </c>
      <c r="AB138" s="170" t="s">
        <v>1317</v>
      </c>
      <c r="AC138" s="175">
        <v>908.23230517000013</v>
      </c>
      <c r="AD138" s="168"/>
    </row>
    <row r="139" spans="1:30" s="86" customFormat="1" ht="15" customHeight="1">
      <c r="A139" s="177">
        <v>132</v>
      </c>
      <c r="B139" s="146" t="s">
        <v>79</v>
      </c>
      <c r="C139" s="178">
        <v>0.48424860999999997</v>
      </c>
      <c r="D139" s="178">
        <v>-6.2943157899999997</v>
      </c>
      <c r="E139" s="178">
        <v>-38.297092859999999</v>
      </c>
      <c r="F139" s="178">
        <v>-25.9498608</v>
      </c>
      <c r="G139" s="178">
        <v>-0.11565496</v>
      </c>
      <c r="H139" s="178" t="s">
        <v>1317</v>
      </c>
      <c r="I139" s="178" t="s">
        <v>1317</v>
      </c>
      <c r="J139" s="179" t="s">
        <v>1317</v>
      </c>
      <c r="K139" s="180">
        <v>-70.172675799999993</v>
      </c>
      <c r="L139" s="178">
        <v>-25.103468039999999</v>
      </c>
      <c r="M139" s="178">
        <v>-86.386000449999997</v>
      </c>
      <c r="N139" s="178">
        <v>-1641.3979252300001</v>
      </c>
      <c r="O139" s="178">
        <v>-32.145731779999998</v>
      </c>
      <c r="P139" s="178">
        <v>-20.144881359999999</v>
      </c>
      <c r="Q139" s="178" t="s">
        <v>1317</v>
      </c>
      <c r="R139" s="178" t="s">
        <v>1317</v>
      </c>
      <c r="S139" s="179" t="s">
        <v>1317</v>
      </c>
      <c r="T139" s="181">
        <v>-1805.1780068600001</v>
      </c>
      <c r="U139" s="182">
        <v>-74.855654560000005</v>
      </c>
      <c r="V139" s="178">
        <v>-175.20797909000001</v>
      </c>
      <c r="W139" s="178">
        <v>-2211.4186797900002</v>
      </c>
      <c r="X139" s="178">
        <v>-32.295731780000004</v>
      </c>
      <c r="Y139" s="178">
        <v>-21.85732518</v>
      </c>
      <c r="Z139" s="178" t="s">
        <v>1317</v>
      </c>
      <c r="AA139" s="178" t="s">
        <v>1317</v>
      </c>
      <c r="AB139" s="178" t="s">
        <v>1317</v>
      </c>
      <c r="AC139" s="183">
        <v>-2515.6353704000003</v>
      </c>
      <c r="AD139" s="168"/>
    </row>
    <row r="140" spans="1:30" ht="15" customHeight="1">
      <c r="A140" s="169">
        <v>133</v>
      </c>
      <c r="B140" s="127" t="s">
        <v>522</v>
      </c>
      <c r="C140" s="170">
        <v>25.413387459999999</v>
      </c>
      <c r="D140" s="170">
        <v>-0.70194924999999997</v>
      </c>
      <c r="E140" s="170">
        <v>-45.863370350000004</v>
      </c>
      <c r="F140" s="170" t="s">
        <v>1317</v>
      </c>
      <c r="G140" s="170">
        <v>7.6748818499999993</v>
      </c>
      <c r="H140" s="170" t="s">
        <v>1317</v>
      </c>
      <c r="I140" s="170" t="s">
        <v>1317</v>
      </c>
      <c r="J140" s="171" t="s">
        <v>1317</v>
      </c>
      <c r="K140" s="172">
        <v>-13.477050290000001</v>
      </c>
      <c r="L140" s="170">
        <v>33.532694730000003</v>
      </c>
      <c r="M140" s="170">
        <v>-3.22940008</v>
      </c>
      <c r="N140" s="170">
        <v>-16.095677509999998</v>
      </c>
      <c r="O140" s="170" t="s">
        <v>1317</v>
      </c>
      <c r="P140" s="170">
        <v>162.02530511000001</v>
      </c>
      <c r="Q140" s="170" t="s">
        <v>1317</v>
      </c>
      <c r="R140" s="170" t="s">
        <v>1317</v>
      </c>
      <c r="S140" s="171" t="s">
        <v>1317</v>
      </c>
      <c r="T140" s="173">
        <v>176.23292225</v>
      </c>
      <c r="U140" s="174">
        <v>39.814184220000001</v>
      </c>
      <c r="V140" s="170">
        <v>-3.7199523800000001</v>
      </c>
      <c r="W140" s="170">
        <v>-36.746349670000001</v>
      </c>
      <c r="X140" s="170" t="s">
        <v>1317</v>
      </c>
      <c r="Y140" s="170">
        <v>200.07738681999999</v>
      </c>
      <c r="Z140" s="170" t="s">
        <v>1317</v>
      </c>
      <c r="AA140" s="170" t="s">
        <v>1317</v>
      </c>
      <c r="AB140" s="170" t="s">
        <v>1317</v>
      </c>
      <c r="AC140" s="175">
        <v>199.42526898999998</v>
      </c>
      <c r="AD140" s="168"/>
    </row>
    <row r="141" spans="1:30" s="86" customFormat="1" ht="15" customHeight="1">
      <c r="A141" s="177">
        <v>134</v>
      </c>
      <c r="B141" s="146" t="s">
        <v>1165</v>
      </c>
      <c r="C141" s="178" t="s">
        <v>1317</v>
      </c>
      <c r="D141" s="178">
        <v>-8.4211262200000014</v>
      </c>
      <c r="E141" s="178">
        <v>-3.6644125600000002</v>
      </c>
      <c r="F141" s="178" t="s">
        <v>1317</v>
      </c>
      <c r="G141" s="178">
        <v>27.588858680000001</v>
      </c>
      <c r="H141" s="178" t="s">
        <v>1317</v>
      </c>
      <c r="I141" s="178" t="s">
        <v>1317</v>
      </c>
      <c r="J141" s="179" t="s">
        <v>1317</v>
      </c>
      <c r="K141" s="180">
        <v>15.503319899999999</v>
      </c>
      <c r="L141" s="178" t="s">
        <v>1317</v>
      </c>
      <c r="M141" s="178">
        <v>348.49932197000004</v>
      </c>
      <c r="N141" s="178">
        <v>640.59433115999991</v>
      </c>
      <c r="O141" s="178" t="s">
        <v>1317</v>
      </c>
      <c r="P141" s="178">
        <v>379.69410402999995</v>
      </c>
      <c r="Q141" s="178" t="s">
        <v>1317</v>
      </c>
      <c r="R141" s="178">
        <v>-1.3767079999999999E-2</v>
      </c>
      <c r="S141" s="179" t="s">
        <v>1317</v>
      </c>
      <c r="T141" s="181">
        <v>1368.77399008</v>
      </c>
      <c r="U141" s="182" t="s">
        <v>1317</v>
      </c>
      <c r="V141" s="178">
        <v>353.5664582</v>
      </c>
      <c r="W141" s="178">
        <v>788.02521260000003</v>
      </c>
      <c r="X141" s="178" t="s">
        <v>1317</v>
      </c>
      <c r="Y141" s="178">
        <v>474.20184712999998</v>
      </c>
      <c r="Z141" s="178" t="s">
        <v>1317</v>
      </c>
      <c r="AA141" s="178">
        <v>-1.3767079999999999E-2</v>
      </c>
      <c r="AB141" s="178" t="s">
        <v>1317</v>
      </c>
      <c r="AC141" s="183">
        <v>1615.7797508499998</v>
      </c>
      <c r="AD141" s="168"/>
    </row>
    <row r="142" spans="1:30" ht="15" customHeight="1">
      <c r="A142" s="169">
        <v>135</v>
      </c>
      <c r="B142" s="127" t="s">
        <v>217</v>
      </c>
      <c r="C142" s="170" t="s">
        <v>1317</v>
      </c>
      <c r="D142" s="170" t="s">
        <v>1317</v>
      </c>
      <c r="E142" s="170" t="s">
        <v>1317</v>
      </c>
      <c r="F142" s="170" t="s">
        <v>1317</v>
      </c>
      <c r="G142" s="170" t="s">
        <v>1317</v>
      </c>
      <c r="H142" s="170" t="s">
        <v>1317</v>
      </c>
      <c r="I142" s="170">
        <v>-69.842609409999994</v>
      </c>
      <c r="J142" s="171" t="s">
        <v>1317</v>
      </c>
      <c r="K142" s="172">
        <v>-69.842609409999994</v>
      </c>
      <c r="L142" s="170" t="s">
        <v>1317</v>
      </c>
      <c r="M142" s="170" t="s">
        <v>1317</v>
      </c>
      <c r="N142" s="170">
        <v>-34.844101109999997</v>
      </c>
      <c r="O142" s="170" t="s">
        <v>1317</v>
      </c>
      <c r="P142" s="170" t="s">
        <v>1317</v>
      </c>
      <c r="Q142" s="170" t="s">
        <v>1317</v>
      </c>
      <c r="R142" s="170">
        <v>789.81640517254993</v>
      </c>
      <c r="S142" s="171" t="s">
        <v>1317</v>
      </c>
      <c r="T142" s="173">
        <v>754.97230406254994</v>
      </c>
      <c r="U142" s="174" t="s">
        <v>1317</v>
      </c>
      <c r="V142" s="170" t="s">
        <v>1317</v>
      </c>
      <c r="W142" s="170">
        <v>-34.844101109999997</v>
      </c>
      <c r="X142" s="170" t="s">
        <v>1317</v>
      </c>
      <c r="Y142" s="170" t="s">
        <v>1317</v>
      </c>
      <c r="Z142" s="170" t="s">
        <v>1317</v>
      </c>
      <c r="AA142" s="170">
        <v>2015.12858774251</v>
      </c>
      <c r="AB142" s="170" t="s">
        <v>1317</v>
      </c>
      <c r="AC142" s="175">
        <v>1980.2844866325102</v>
      </c>
      <c r="AD142" s="168"/>
    </row>
    <row r="143" spans="1:30" s="86" customFormat="1" ht="15" customHeight="1">
      <c r="A143" s="177">
        <v>136</v>
      </c>
      <c r="B143" s="146" t="s">
        <v>169</v>
      </c>
      <c r="C143" s="178" t="s">
        <v>1317</v>
      </c>
      <c r="D143" s="178">
        <v>37.031849899999997</v>
      </c>
      <c r="E143" s="178" t="s">
        <v>1317</v>
      </c>
      <c r="F143" s="178" t="s">
        <v>1317</v>
      </c>
      <c r="G143" s="178" t="s">
        <v>1317</v>
      </c>
      <c r="H143" s="178" t="s">
        <v>1317</v>
      </c>
      <c r="I143" s="178" t="s">
        <v>1317</v>
      </c>
      <c r="J143" s="179" t="s">
        <v>1317</v>
      </c>
      <c r="K143" s="180">
        <v>37.031849899999997</v>
      </c>
      <c r="L143" s="178" t="s">
        <v>1317</v>
      </c>
      <c r="M143" s="178">
        <v>994.73698616000001</v>
      </c>
      <c r="N143" s="178" t="s">
        <v>1317</v>
      </c>
      <c r="O143" s="178" t="s">
        <v>1317</v>
      </c>
      <c r="P143" s="178" t="s">
        <v>1317</v>
      </c>
      <c r="Q143" s="178" t="s">
        <v>1317</v>
      </c>
      <c r="R143" s="178" t="s">
        <v>1317</v>
      </c>
      <c r="S143" s="179" t="s">
        <v>1317</v>
      </c>
      <c r="T143" s="181">
        <v>994.73698616000001</v>
      </c>
      <c r="U143" s="182" t="s">
        <v>1317</v>
      </c>
      <c r="V143" s="178">
        <v>1508.3705265799999</v>
      </c>
      <c r="W143" s="178" t="s">
        <v>1317</v>
      </c>
      <c r="X143" s="178" t="s">
        <v>1317</v>
      </c>
      <c r="Y143" s="178" t="s">
        <v>1317</v>
      </c>
      <c r="Z143" s="178" t="s">
        <v>1317</v>
      </c>
      <c r="AA143" s="178" t="s">
        <v>1317</v>
      </c>
      <c r="AB143" s="178">
        <v>7.0490000000000004</v>
      </c>
      <c r="AC143" s="183">
        <v>1515.4195265799999</v>
      </c>
      <c r="AD143" s="168"/>
    </row>
    <row r="144" spans="1:30" ht="15" customHeight="1">
      <c r="A144" s="169">
        <v>137</v>
      </c>
      <c r="B144" s="127" t="s">
        <v>974</v>
      </c>
      <c r="C144" s="170" t="s">
        <v>1317</v>
      </c>
      <c r="D144" s="170" t="s">
        <v>1317</v>
      </c>
      <c r="E144" s="170" t="s">
        <v>1317</v>
      </c>
      <c r="F144" s="170" t="s">
        <v>1317</v>
      </c>
      <c r="G144" s="170" t="s">
        <v>1317</v>
      </c>
      <c r="H144" s="170" t="s">
        <v>1317</v>
      </c>
      <c r="I144" s="170" t="s">
        <v>1317</v>
      </c>
      <c r="J144" s="171" t="s">
        <v>1317</v>
      </c>
      <c r="K144" s="172" t="s">
        <v>1317</v>
      </c>
      <c r="L144" s="170" t="s">
        <v>1317</v>
      </c>
      <c r="M144" s="170" t="s">
        <v>1317</v>
      </c>
      <c r="N144" s="170">
        <v>709.46970916999999</v>
      </c>
      <c r="O144" s="170" t="s">
        <v>1317</v>
      </c>
      <c r="P144" s="170" t="s">
        <v>1317</v>
      </c>
      <c r="Q144" s="170" t="s">
        <v>1317</v>
      </c>
      <c r="R144" s="170">
        <v>323</v>
      </c>
      <c r="S144" s="171">
        <v>-276.41149998999998</v>
      </c>
      <c r="T144" s="173">
        <v>756.05820917999995</v>
      </c>
      <c r="U144" s="174" t="s">
        <v>1317</v>
      </c>
      <c r="V144" s="170" t="s">
        <v>1317</v>
      </c>
      <c r="W144" s="170">
        <v>1235.7748711199999</v>
      </c>
      <c r="X144" s="170" t="s">
        <v>1317</v>
      </c>
      <c r="Y144" s="170" t="s">
        <v>1317</v>
      </c>
      <c r="Z144" s="170" t="s">
        <v>1317</v>
      </c>
      <c r="AA144" s="170">
        <v>363</v>
      </c>
      <c r="AB144" s="170">
        <v>-276.41149998999998</v>
      </c>
      <c r="AC144" s="175">
        <v>1322.3633711299999</v>
      </c>
      <c r="AD144" s="168"/>
    </row>
    <row r="145" spans="1:30" s="86" customFormat="1" ht="15" customHeight="1">
      <c r="A145" s="177">
        <v>138</v>
      </c>
      <c r="B145" s="146" t="s">
        <v>13</v>
      </c>
      <c r="C145" s="178" t="s">
        <v>1317</v>
      </c>
      <c r="D145" s="178">
        <v>-135.73667574999999</v>
      </c>
      <c r="E145" s="178" t="s">
        <v>1317</v>
      </c>
      <c r="F145" s="178" t="s">
        <v>1317</v>
      </c>
      <c r="G145" s="178">
        <v>-0.26219798999999999</v>
      </c>
      <c r="H145" s="178" t="s">
        <v>1317</v>
      </c>
      <c r="I145" s="178" t="s">
        <v>1317</v>
      </c>
      <c r="J145" s="179" t="s">
        <v>1317</v>
      </c>
      <c r="K145" s="180">
        <v>-135.99887374000002</v>
      </c>
      <c r="L145" s="178" t="s">
        <v>1317</v>
      </c>
      <c r="M145" s="178">
        <v>-1373.8913012400001</v>
      </c>
      <c r="N145" s="178" t="s">
        <v>1317</v>
      </c>
      <c r="O145" s="178" t="s">
        <v>1317</v>
      </c>
      <c r="P145" s="178">
        <v>55.045012450000002</v>
      </c>
      <c r="Q145" s="178" t="s">
        <v>1317</v>
      </c>
      <c r="R145" s="178" t="s">
        <v>1317</v>
      </c>
      <c r="S145" s="179" t="s">
        <v>1317</v>
      </c>
      <c r="T145" s="181">
        <v>-1318.84628879</v>
      </c>
      <c r="U145" s="182" t="s">
        <v>1317</v>
      </c>
      <c r="V145" s="178">
        <v>-1462.4011365711701</v>
      </c>
      <c r="W145" s="178">
        <v>-228.88097587882999</v>
      </c>
      <c r="X145" s="178" t="s">
        <v>1317</v>
      </c>
      <c r="Y145" s="178">
        <v>77.986834680000001</v>
      </c>
      <c r="Z145" s="178" t="s">
        <v>1317</v>
      </c>
      <c r="AA145" s="178" t="s">
        <v>1317</v>
      </c>
      <c r="AB145" s="178" t="s">
        <v>1317</v>
      </c>
      <c r="AC145" s="183">
        <v>-1613.29527777</v>
      </c>
      <c r="AD145" s="168"/>
    </row>
    <row r="146" spans="1:30" ht="15" customHeight="1">
      <c r="A146" s="169">
        <v>139</v>
      </c>
      <c r="B146" s="127" t="s">
        <v>971</v>
      </c>
      <c r="C146" s="170" t="s">
        <v>1317</v>
      </c>
      <c r="D146" s="170" t="s">
        <v>1317</v>
      </c>
      <c r="E146" s="170" t="s">
        <v>1317</v>
      </c>
      <c r="F146" s="170" t="s">
        <v>1317</v>
      </c>
      <c r="G146" s="170" t="s">
        <v>1317</v>
      </c>
      <c r="H146" s="170" t="s">
        <v>1317</v>
      </c>
      <c r="I146" s="170" t="s">
        <v>1317</v>
      </c>
      <c r="J146" s="171">
        <v>4.6640480000000005E-2</v>
      </c>
      <c r="K146" s="172">
        <v>4.6640480000000005E-2</v>
      </c>
      <c r="L146" s="170" t="s">
        <v>1317</v>
      </c>
      <c r="M146" s="170" t="s">
        <v>1317</v>
      </c>
      <c r="N146" s="170" t="s">
        <v>1317</v>
      </c>
      <c r="O146" s="170" t="s">
        <v>1317</v>
      </c>
      <c r="P146" s="170" t="s">
        <v>1317</v>
      </c>
      <c r="Q146" s="170" t="s">
        <v>1317</v>
      </c>
      <c r="R146" s="170">
        <v>2.6</v>
      </c>
      <c r="S146" s="171">
        <v>40.984522779999999</v>
      </c>
      <c r="T146" s="173">
        <v>43.58452278</v>
      </c>
      <c r="U146" s="174" t="s">
        <v>1317</v>
      </c>
      <c r="V146" s="170" t="s">
        <v>1317</v>
      </c>
      <c r="W146" s="170" t="s">
        <v>1317</v>
      </c>
      <c r="X146" s="170" t="s">
        <v>1317</v>
      </c>
      <c r="Y146" s="170" t="s">
        <v>1317</v>
      </c>
      <c r="Z146" s="170" t="s">
        <v>1317</v>
      </c>
      <c r="AA146" s="170">
        <v>3.7486453199999996</v>
      </c>
      <c r="AB146" s="170">
        <v>42.690108070000001</v>
      </c>
      <c r="AC146" s="175">
        <v>46.438753390000002</v>
      </c>
      <c r="AD146" s="168"/>
    </row>
    <row r="147" spans="1:30" s="86" customFormat="1" ht="15" customHeight="1">
      <c r="A147" s="177">
        <v>140</v>
      </c>
      <c r="B147" s="146" t="s">
        <v>807</v>
      </c>
      <c r="C147" s="178" t="s">
        <v>1317</v>
      </c>
      <c r="D147" s="178" t="s">
        <v>1317</v>
      </c>
      <c r="E147" s="178" t="s">
        <v>1317</v>
      </c>
      <c r="F147" s="178" t="s">
        <v>1317</v>
      </c>
      <c r="G147" s="178" t="s">
        <v>1317</v>
      </c>
      <c r="H147" s="178" t="s">
        <v>1317</v>
      </c>
      <c r="I147" s="178" t="s">
        <v>1317</v>
      </c>
      <c r="J147" s="179" t="s">
        <v>1317</v>
      </c>
      <c r="K147" s="180" t="s">
        <v>1317</v>
      </c>
      <c r="L147" s="178" t="s">
        <v>1317</v>
      </c>
      <c r="M147" s="178" t="s">
        <v>1317</v>
      </c>
      <c r="N147" s="178" t="s">
        <v>1317</v>
      </c>
      <c r="O147" s="178" t="s">
        <v>1317</v>
      </c>
      <c r="P147" s="178" t="s">
        <v>1317</v>
      </c>
      <c r="Q147" s="178" t="s">
        <v>1317</v>
      </c>
      <c r="R147" s="178" t="s">
        <v>1317</v>
      </c>
      <c r="S147" s="179" t="s">
        <v>1317</v>
      </c>
      <c r="T147" s="181" t="s">
        <v>1317</v>
      </c>
      <c r="U147" s="182" t="s">
        <v>1317</v>
      </c>
      <c r="V147" s="178" t="s">
        <v>1317</v>
      </c>
      <c r="W147" s="178" t="s">
        <v>1317</v>
      </c>
      <c r="X147" s="178" t="s">
        <v>1317</v>
      </c>
      <c r="Y147" s="178" t="s">
        <v>1317</v>
      </c>
      <c r="Z147" s="178" t="s">
        <v>1317</v>
      </c>
      <c r="AA147" s="178" t="s">
        <v>1317</v>
      </c>
      <c r="AB147" s="178" t="s">
        <v>1317</v>
      </c>
      <c r="AC147" s="183" t="s">
        <v>1317</v>
      </c>
      <c r="AD147" s="168"/>
    </row>
    <row r="148" spans="1:30" ht="15" customHeight="1">
      <c r="A148" s="169">
        <v>141</v>
      </c>
      <c r="B148" s="127" t="s">
        <v>392</v>
      </c>
      <c r="C148" s="170" t="s">
        <v>1317</v>
      </c>
      <c r="D148" s="170" t="s">
        <v>1317</v>
      </c>
      <c r="E148" s="170" t="s">
        <v>1317</v>
      </c>
      <c r="F148" s="170" t="s">
        <v>1317</v>
      </c>
      <c r="G148" s="170" t="s">
        <v>1317</v>
      </c>
      <c r="H148" s="170" t="s">
        <v>1317</v>
      </c>
      <c r="I148" s="170" t="s">
        <v>1317</v>
      </c>
      <c r="J148" s="171" t="s">
        <v>1317</v>
      </c>
      <c r="K148" s="172" t="s">
        <v>1317</v>
      </c>
      <c r="L148" s="170" t="s">
        <v>1317</v>
      </c>
      <c r="M148" s="170">
        <v>3.49999905</v>
      </c>
      <c r="N148" s="170">
        <v>8.8988969400000002</v>
      </c>
      <c r="O148" s="170" t="s">
        <v>1317</v>
      </c>
      <c r="P148" s="170" t="s">
        <v>1317</v>
      </c>
      <c r="Q148" s="170" t="s">
        <v>1317</v>
      </c>
      <c r="R148" s="170" t="s">
        <v>1317</v>
      </c>
      <c r="S148" s="171" t="s">
        <v>1317</v>
      </c>
      <c r="T148" s="173">
        <v>12.398895989999998</v>
      </c>
      <c r="U148" s="174" t="s">
        <v>1317</v>
      </c>
      <c r="V148" s="170">
        <v>23.12125721</v>
      </c>
      <c r="W148" s="170">
        <v>13.073116970000001</v>
      </c>
      <c r="X148" s="170" t="s">
        <v>1317</v>
      </c>
      <c r="Y148" s="170" t="s">
        <v>1317</v>
      </c>
      <c r="Z148" s="170" t="s">
        <v>1317</v>
      </c>
      <c r="AA148" s="170" t="s">
        <v>1317</v>
      </c>
      <c r="AB148" s="170" t="s">
        <v>1317</v>
      </c>
      <c r="AC148" s="175">
        <v>36.194374179999997</v>
      </c>
      <c r="AD148" s="168"/>
    </row>
    <row r="149" spans="1:30" s="86" customFormat="1" ht="15" customHeight="1">
      <c r="A149" s="177">
        <v>142</v>
      </c>
      <c r="B149" s="146" t="s">
        <v>298</v>
      </c>
      <c r="C149" s="178" t="s">
        <v>1317</v>
      </c>
      <c r="D149" s="178">
        <v>33.42708399</v>
      </c>
      <c r="E149" s="178">
        <v>5.2303812999999995</v>
      </c>
      <c r="F149" s="178" t="s">
        <v>1317</v>
      </c>
      <c r="G149" s="178">
        <v>5.2233162399999999</v>
      </c>
      <c r="H149" s="178" t="s">
        <v>1317</v>
      </c>
      <c r="I149" s="178" t="s">
        <v>1317</v>
      </c>
      <c r="J149" s="179" t="s">
        <v>1317</v>
      </c>
      <c r="K149" s="180">
        <v>43.880781529999993</v>
      </c>
      <c r="L149" s="178" t="s">
        <v>1317</v>
      </c>
      <c r="M149" s="178">
        <v>756.80884192999997</v>
      </c>
      <c r="N149" s="178">
        <v>31.802387809999999</v>
      </c>
      <c r="O149" s="178" t="s">
        <v>1317</v>
      </c>
      <c r="P149" s="178">
        <v>78.233667879999999</v>
      </c>
      <c r="Q149" s="178" t="s">
        <v>1317</v>
      </c>
      <c r="R149" s="178" t="s">
        <v>1317</v>
      </c>
      <c r="S149" s="179" t="s">
        <v>1317</v>
      </c>
      <c r="T149" s="181">
        <v>866.84489761999987</v>
      </c>
      <c r="U149" s="182" t="s">
        <v>1317</v>
      </c>
      <c r="V149" s="178">
        <v>987.88837860000001</v>
      </c>
      <c r="W149" s="178">
        <v>34.774193529999998</v>
      </c>
      <c r="X149" s="178" t="s">
        <v>1317</v>
      </c>
      <c r="Y149" s="178">
        <v>115.17376423</v>
      </c>
      <c r="Z149" s="178" t="s">
        <v>1317</v>
      </c>
      <c r="AA149" s="178" t="s">
        <v>1317</v>
      </c>
      <c r="AB149" s="178" t="s">
        <v>1317</v>
      </c>
      <c r="AC149" s="183">
        <v>1137.8363363599999</v>
      </c>
      <c r="AD149" s="168"/>
    </row>
    <row r="150" spans="1:30" ht="15" customHeight="1">
      <c r="A150" s="169">
        <v>143</v>
      </c>
      <c r="B150" s="127" t="s">
        <v>380</v>
      </c>
      <c r="C150" s="170">
        <v>-0.4</v>
      </c>
      <c r="D150" s="170">
        <v>-149.50541419000001</v>
      </c>
      <c r="E150" s="170">
        <v>-69.306897269999993</v>
      </c>
      <c r="F150" s="170" t="s">
        <v>1317</v>
      </c>
      <c r="G150" s="170">
        <v>-11.707669800000001</v>
      </c>
      <c r="H150" s="170" t="s">
        <v>1317</v>
      </c>
      <c r="I150" s="170" t="s">
        <v>1317</v>
      </c>
      <c r="J150" s="171" t="s">
        <v>1317</v>
      </c>
      <c r="K150" s="172">
        <v>-230.91998125999999</v>
      </c>
      <c r="L150" s="170">
        <v>1.6790005800000001</v>
      </c>
      <c r="M150" s="170">
        <v>-137.06355280568002</v>
      </c>
      <c r="N150" s="170">
        <v>-1005.39462198432</v>
      </c>
      <c r="O150" s="170" t="s">
        <v>1317</v>
      </c>
      <c r="P150" s="170">
        <v>-460.21293669400001</v>
      </c>
      <c r="Q150" s="170" t="s">
        <v>1317</v>
      </c>
      <c r="R150" s="170" t="s">
        <v>1317</v>
      </c>
      <c r="S150" s="171" t="s">
        <v>1317</v>
      </c>
      <c r="T150" s="173">
        <v>-1600.9921109040001</v>
      </c>
      <c r="U150" s="174">
        <v>1.6790005800000001</v>
      </c>
      <c r="V150" s="170">
        <v>-165.77739369567999</v>
      </c>
      <c r="W150" s="170">
        <v>-1109.6083826143201</v>
      </c>
      <c r="X150" s="170" t="s">
        <v>1317</v>
      </c>
      <c r="Y150" s="170">
        <v>-563.26500980399999</v>
      </c>
      <c r="Z150" s="170" t="s">
        <v>1317</v>
      </c>
      <c r="AA150" s="170" t="s">
        <v>1317</v>
      </c>
      <c r="AB150" s="170" t="s">
        <v>1317</v>
      </c>
      <c r="AC150" s="175">
        <v>-1836.971785534</v>
      </c>
      <c r="AD150" s="168"/>
    </row>
    <row r="151" spans="1:30" s="86" customFormat="1" ht="15" customHeight="1">
      <c r="A151" s="177">
        <v>144</v>
      </c>
      <c r="B151" s="146" t="s">
        <v>391</v>
      </c>
      <c r="C151" s="178" t="s">
        <v>1317</v>
      </c>
      <c r="D151" s="178">
        <v>-0.42703222999999996</v>
      </c>
      <c r="E151" s="178">
        <v>104.00180208</v>
      </c>
      <c r="F151" s="178" t="s">
        <v>1317</v>
      </c>
      <c r="G151" s="178">
        <v>3.2223818799999999</v>
      </c>
      <c r="H151" s="178" t="s">
        <v>1317</v>
      </c>
      <c r="I151" s="178" t="s">
        <v>1317</v>
      </c>
      <c r="J151" s="179" t="s">
        <v>1317</v>
      </c>
      <c r="K151" s="180">
        <v>106.79715173000001</v>
      </c>
      <c r="L151" s="178">
        <v>-0.12546306503999999</v>
      </c>
      <c r="M151" s="178">
        <v>103.71349741243</v>
      </c>
      <c r="N151" s="178">
        <v>-73.328437078860006</v>
      </c>
      <c r="O151" s="178" t="s">
        <v>1317</v>
      </c>
      <c r="P151" s="178">
        <v>17.065368829999997</v>
      </c>
      <c r="Q151" s="178" t="s">
        <v>1317</v>
      </c>
      <c r="R151" s="178">
        <v>3.522443</v>
      </c>
      <c r="S151" s="179" t="s">
        <v>1317</v>
      </c>
      <c r="T151" s="181">
        <v>50.847409098529994</v>
      </c>
      <c r="U151" s="182">
        <v>-26.268985065039999</v>
      </c>
      <c r="V151" s="178">
        <v>115.27234556242999</v>
      </c>
      <c r="W151" s="178">
        <v>3.6132256264999998</v>
      </c>
      <c r="X151" s="178" t="s">
        <v>1317</v>
      </c>
      <c r="Y151" s="178">
        <v>35.592714539999996</v>
      </c>
      <c r="Z151" s="178" t="s">
        <v>1317</v>
      </c>
      <c r="AA151" s="178">
        <v>3.522443</v>
      </c>
      <c r="AB151" s="178" t="s">
        <v>1317</v>
      </c>
      <c r="AC151" s="183">
        <v>131.73174366389</v>
      </c>
      <c r="AD151" s="168"/>
    </row>
    <row r="152" spans="1:30" ht="15" customHeight="1">
      <c r="A152" s="169">
        <v>145</v>
      </c>
      <c r="B152" s="127" t="s">
        <v>463</v>
      </c>
      <c r="C152" s="170" t="s">
        <v>1317</v>
      </c>
      <c r="D152" s="170" t="s">
        <v>1317</v>
      </c>
      <c r="E152" s="170" t="s">
        <v>1317</v>
      </c>
      <c r="F152" s="170" t="s">
        <v>1317</v>
      </c>
      <c r="G152" s="170" t="s">
        <v>1317</v>
      </c>
      <c r="H152" s="170" t="s">
        <v>1317</v>
      </c>
      <c r="I152" s="170" t="s">
        <v>1317</v>
      </c>
      <c r="J152" s="171" t="s">
        <v>1317</v>
      </c>
      <c r="K152" s="172" t="s">
        <v>1317</v>
      </c>
      <c r="L152" s="170" t="s">
        <v>1317</v>
      </c>
      <c r="M152" s="170" t="s">
        <v>1317</v>
      </c>
      <c r="N152" s="170">
        <v>-71.85288285</v>
      </c>
      <c r="O152" s="170" t="s">
        <v>1317</v>
      </c>
      <c r="P152" s="170" t="s">
        <v>1317</v>
      </c>
      <c r="Q152" s="170" t="s">
        <v>1317</v>
      </c>
      <c r="R152" s="170" t="s">
        <v>1317</v>
      </c>
      <c r="S152" s="171" t="s">
        <v>1317</v>
      </c>
      <c r="T152" s="173">
        <v>-71.85288285</v>
      </c>
      <c r="U152" s="174" t="s">
        <v>1317</v>
      </c>
      <c r="V152" s="170" t="s">
        <v>1317</v>
      </c>
      <c r="W152" s="170">
        <v>-77.798922450000006</v>
      </c>
      <c r="X152" s="170" t="s">
        <v>1317</v>
      </c>
      <c r="Y152" s="170" t="s">
        <v>1317</v>
      </c>
      <c r="Z152" s="170" t="s">
        <v>1317</v>
      </c>
      <c r="AA152" s="170" t="s">
        <v>1317</v>
      </c>
      <c r="AB152" s="170" t="s">
        <v>1317</v>
      </c>
      <c r="AC152" s="175">
        <v>-77.798922450000006</v>
      </c>
      <c r="AD152" s="168"/>
    </row>
    <row r="153" spans="1:30" s="86" customFormat="1" ht="15" customHeight="1">
      <c r="A153" s="177">
        <v>146</v>
      </c>
      <c r="B153" s="146" t="s">
        <v>895</v>
      </c>
      <c r="C153" s="178" t="s">
        <v>1317</v>
      </c>
      <c r="D153" s="178" t="s">
        <v>1317</v>
      </c>
      <c r="E153" s="178" t="s">
        <v>1317</v>
      </c>
      <c r="F153" s="178" t="s">
        <v>1317</v>
      </c>
      <c r="G153" s="178" t="s">
        <v>1317</v>
      </c>
      <c r="H153" s="178" t="s">
        <v>1317</v>
      </c>
      <c r="I153" s="178" t="s">
        <v>1317</v>
      </c>
      <c r="J153" s="179" t="s">
        <v>1317</v>
      </c>
      <c r="K153" s="180" t="s">
        <v>1317</v>
      </c>
      <c r="L153" s="178" t="s">
        <v>1317</v>
      </c>
      <c r="M153" s="178" t="s">
        <v>1317</v>
      </c>
      <c r="N153" s="178">
        <v>245.02342283096002</v>
      </c>
      <c r="O153" s="178" t="s">
        <v>1317</v>
      </c>
      <c r="P153" s="178" t="s">
        <v>1317</v>
      </c>
      <c r="Q153" s="178" t="s">
        <v>1317</v>
      </c>
      <c r="R153" s="178" t="s">
        <v>1317</v>
      </c>
      <c r="S153" s="179" t="s">
        <v>1317</v>
      </c>
      <c r="T153" s="181">
        <v>245.02342283096002</v>
      </c>
      <c r="U153" s="182" t="s">
        <v>1317</v>
      </c>
      <c r="V153" s="178" t="s">
        <v>1317</v>
      </c>
      <c r="W153" s="178">
        <v>245.02342283096002</v>
      </c>
      <c r="X153" s="178" t="s">
        <v>1317</v>
      </c>
      <c r="Y153" s="178" t="s">
        <v>1317</v>
      </c>
      <c r="Z153" s="178" t="s">
        <v>1317</v>
      </c>
      <c r="AA153" s="178" t="s">
        <v>1317</v>
      </c>
      <c r="AB153" s="178" t="s">
        <v>1317</v>
      </c>
      <c r="AC153" s="183">
        <v>245.02342283096002</v>
      </c>
      <c r="AD153" s="168"/>
    </row>
    <row r="154" spans="1:30" ht="15" customHeight="1">
      <c r="A154" s="169">
        <v>147</v>
      </c>
      <c r="B154" s="127" t="s">
        <v>1206</v>
      </c>
      <c r="C154" s="170" t="s">
        <v>1317</v>
      </c>
      <c r="D154" s="170" t="s">
        <v>1317</v>
      </c>
      <c r="E154" s="170" t="s">
        <v>1317</v>
      </c>
      <c r="F154" s="170" t="s">
        <v>1317</v>
      </c>
      <c r="G154" s="170" t="s">
        <v>1317</v>
      </c>
      <c r="H154" s="170" t="s">
        <v>1317</v>
      </c>
      <c r="I154" s="170" t="s">
        <v>1317</v>
      </c>
      <c r="J154" s="171">
        <v>153.27379503999998</v>
      </c>
      <c r="K154" s="172">
        <v>153.27379503999998</v>
      </c>
      <c r="L154" s="170" t="s">
        <v>1317</v>
      </c>
      <c r="M154" s="170" t="s">
        <v>1317</v>
      </c>
      <c r="N154" s="170" t="s">
        <v>1317</v>
      </c>
      <c r="O154" s="170" t="s">
        <v>1317</v>
      </c>
      <c r="P154" s="170" t="s">
        <v>1317</v>
      </c>
      <c r="Q154" s="170" t="s">
        <v>1317</v>
      </c>
      <c r="R154" s="170" t="s">
        <v>1317</v>
      </c>
      <c r="S154" s="171">
        <v>711.27140503999999</v>
      </c>
      <c r="T154" s="173">
        <v>711.27140503999999</v>
      </c>
      <c r="U154" s="174" t="s">
        <v>1317</v>
      </c>
      <c r="V154" s="170" t="s">
        <v>1317</v>
      </c>
      <c r="W154" s="170" t="s">
        <v>1317</v>
      </c>
      <c r="X154" s="170" t="s">
        <v>1317</v>
      </c>
      <c r="Y154" s="170" t="s">
        <v>1317</v>
      </c>
      <c r="Z154" s="170" t="s">
        <v>1317</v>
      </c>
      <c r="AA154" s="170" t="s">
        <v>1317</v>
      </c>
      <c r="AB154" s="170">
        <v>804.58180403999995</v>
      </c>
      <c r="AC154" s="175">
        <v>804.58180403999995</v>
      </c>
      <c r="AD154" s="168"/>
    </row>
    <row r="155" spans="1:30" s="86" customFormat="1" ht="15" customHeight="1">
      <c r="A155" s="177">
        <v>148</v>
      </c>
      <c r="B155" s="146" t="s">
        <v>480</v>
      </c>
      <c r="C155" s="178" t="s">
        <v>1317</v>
      </c>
      <c r="D155" s="178" t="s">
        <v>1317</v>
      </c>
      <c r="E155" s="178" t="s">
        <v>1317</v>
      </c>
      <c r="F155" s="178" t="s">
        <v>1317</v>
      </c>
      <c r="G155" s="178" t="s">
        <v>1317</v>
      </c>
      <c r="H155" s="178" t="s">
        <v>1317</v>
      </c>
      <c r="I155" s="178" t="s">
        <v>1317</v>
      </c>
      <c r="J155" s="179" t="s">
        <v>1317</v>
      </c>
      <c r="K155" s="180" t="s">
        <v>1317</v>
      </c>
      <c r="L155" s="178" t="s">
        <v>1317</v>
      </c>
      <c r="M155" s="178" t="s">
        <v>1317</v>
      </c>
      <c r="N155" s="178" t="s">
        <v>1317</v>
      </c>
      <c r="O155" s="178" t="s">
        <v>1317</v>
      </c>
      <c r="P155" s="178" t="s">
        <v>1317</v>
      </c>
      <c r="Q155" s="178" t="s">
        <v>1317</v>
      </c>
      <c r="R155" s="178" t="s">
        <v>1317</v>
      </c>
      <c r="S155" s="179" t="s">
        <v>1317</v>
      </c>
      <c r="T155" s="181" t="s">
        <v>1317</v>
      </c>
      <c r="U155" s="182" t="s">
        <v>1317</v>
      </c>
      <c r="V155" s="178" t="s">
        <v>1317</v>
      </c>
      <c r="W155" s="178" t="s">
        <v>1317</v>
      </c>
      <c r="X155" s="178" t="s">
        <v>1317</v>
      </c>
      <c r="Y155" s="178" t="s">
        <v>1317</v>
      </c>
      <c r="Z155" s="178" t="s">
        <v>1317</v>
      </c>
      <c r="AA155" s="178" t="s">
        <v>1317</v>
      </c>
      <c r="AB155" s="178" t="s">
        <v>1317</v>
      </c>
      <c r="AC155" s="183" t="s">
        <v>1317</v>
      </c>
      <c r="AD155" s="168"/>
    </row>
    <row r="156" spans="1:30" ht="15" customHeight="1">
      <c r="A156" s="169">
        <v>149</v>
      </c>
      <c r="B156" s="127" t="s">
        <v>1085</v>
      </c>
      <c r="C156" s="170" t="s">
        <v>1317</v>
      </c>
      <c r="D156" s="170" t="s">
        <v>1317</v>
      </c>
      <c r="E156" s="170">
        <v>0.05</v>
      </c>
      <c r="F156" s="170" t="s">
        <v>1317</v>
      </c>
      <c r="G156" s="170">
        <v>5.7696710800000002</v>
      </c>
      <c r="H156" s="170" t="s">
        <v>1317</v>
      </c>
      <c r="I156" s="170">
        <v>298.39381473000003</v>
      </c>
      <c r="J156" s="171" t="s">
        <v>1317</v>
      </c>
      <c r="K156" s="172">
        <v>304.21348581000001</v>
      </c>
      <c r="L156" s="170" t="s">
        <v>1317</v>
      </c>
      <c r="M156" s="170" t="s">
        <v>1317</v>
      </c>
      <c r="N156" s="170">
        <v>0.21</v>
      </c>
      <c r="O156" s="170" t="s">
        <v>1317</v>
      </c>
      <c r="P156" s="170">
        <v>25.219143460000002</v>
      </c>
      <c r="Q156" s="170" t="s">
        <v>1317</v>
      </c>
      <c r="R156" s="170">
        <v>1794.4206074021399</v>
      </c>
      <c r="S156" s="171" t="s">
        <v>1317</v>
      </c>
      <c r="T156" s="173">
        <v>1819.8497508621399</v>
      </c>
      <c r="U156" s="174" t="s">
        <v>1317</v>
      </c>
      <c r="V156" s="170" t="s">
        <v>1317</v>
      </c>
      <c r="W156" s="170">
        <v>15.26</v>
      </c>
      <c r="X156" s="170" t="s">
        <v>1317</v>
      </c>
      <c r="Y156" s="170">
        <v>25.219143460000002</v>
      </c>
      <c r="Z156" s="170" t="s">
        <v>1317</v>
      </c>
      <c r="AA156" s="170">
        <v>1918.0745208021399</v>
      </c>
      <c r="AB156" s="170" t="s">
        <v>1317</v>
      </c>
      <c r="AC156" s="175">
        <v>1958.55366426214</v>
      </c>
      <c r="AD156" s="168"/>
    </row>
    <row r="157" spans="1:30" s="86" customFormat="1" ht="15" customHeight="1">
      <c r="A157" s="177">
        <v>150</v>
      </c>
      <c r="B157" s="146" t="s">
        <v>782</v>
      </c>
      <c r="C157" s="178" t="s">
        <v>1317</v>
      </c>
      <c r="D157" s="178" t="s">
        <v>1317</v>
      </c>
      <c r="E157" s="178" t="s">
        <v>1317</v>
      </c>
      <c r="F157" s="178" t="s">
        <v>1317</v>
      </c>
      <c r="G157" s="178" t="s">
        <v>1317</v>
      </c>
      <c r="H157" s="178" t="s">
        <v>1317</v>
      </c>
      <c r="I157" s="178" t="s">
        <v>1317</v>
      </c>
      <c r="J157" s="179" t="s">
        <v>1317</v>
      </c>
      <c r="K157" s="180" t="s">
        <v>1317</v>
      </c>
      <c r="L157" s="178" t="s">
        <v>1317</v>
      </c>
      <c r="M157" s="178" t="s">
        <v>1317</v>
      </c>
      <c r="N157" s="178" t="s">
        <v>1317</v>
      </c>
      <c r="O157" s="178" t="s">
        <v>1317</v>
      </c>
      <c r="P157" s="178" t="s">
        <v>1317</v>
      </c>
      <c r="Q157" s="178" t="s">
        <v>1317</v>
      </c>
      <c r="R157" s="178" t="s">
        <v>1317</v>
      </c>
      <c r="S157" s="179">
        <v>0.82898070999999995</v>
      </c>
      <c r="T157" s="181">
        <v>0.82898070999999995</v>
      </c>
      <c r="U157" s="182" t="s">
        <v>1317</v>
      </c>
      <c r="V157" s="178" t="s">
        <v>1317</v>
      </c>
      <c r="W157" s="178" t="s">
        <v>1317</v>
      </c>
      <c r="X157" s="178" t="s">
        <v>1317</v>
      </c>
      <c r="Y157" s="178" t="s">
        <v>1317</v>
      </c>
      <c r="Z157" s="178" t="s">
        <v>1317</v>
      </c>
      <c r="AA157" s="178" t="s">
        <v>1317</v>
      </c>
      <c r="AB157" s="178">
        <v>11.338901869999999</v>
      </c>
      <c r="AC157" s="183">
        <v>11.338901869999999</v>
      </c>
      <c r="AD157" s="168"/>
    </row>
    <row r="158" spans="1:30" ht="15" customHeight="1">
      <c r="A158" s="169">
        <v>151</v>
      </c>
      <c r="B158" s="127" t="s">
        <v>1158</v>
      </c>
      <c r="C158" s="170">
        <v>-29.3437354</v>
      </c>
      <c r="D158" s="170">
        <v>-16.837988899999999</v>
      </c>
      <c r="E158" s="170">
        <v>-35.460580659999998</v>
      </c>
      <c r="F158" s="170">
        <v>-2.1518032999999996</v>
      </c>
      <c r="G158" s="170">
        <v>-34.066427979999993</v>
      </c>
      <c r="H158" s="170" t="s">
        <v>1317</v>
      </c>
      <c r="I158" s="170" t="s">
        <v>1317</v>
      </c>
      <c r="J158" s="171">
        <v>0.18949317999999998</v>
      </c>
      <c r="K158" s="172">
        <v>-117.67104306</v>
      </c>
      <c r="L158" s="170">
        <v>-537.45191170999999</v>
      </c>
      <c r="M158" s="170">
        <v>-349.20811426942004</v>
      </c>
      <c r="N158" s="170">
        <v>-620.06210284308008</v>
      </c>
      <c r="O158" s="170">
        <v>-41.438086699999999</v>
      </c>
      <c r="P158" s="170">
        <v>-259.76367936000003</v>
      </c>
      <c r="Q158" s="170">
        <v>7.2909070000000006E-2</v>
      </c>
      <c r="R158" s="170" t="s">
        <v>1317</v>
      </c>
      <c r="S158" s="171">
        <v>11.25271287</v>
      </c>
      <c r="T158" s="173">
        <v>-1796.5982729425007</v>
      </c>
      <c r="U158" s="174">
        <v>-530.06195969999999</v>
      </c>
      <c r="V158" s="170">
        <v>-395.00625384346</v>
      </c>
      <c r="W158" s="170">
        <v>-784.45537318903996</v>
      </c>
      <c r="X158" s="170">
        <v>-44.024151289999999</v>
      </c>
      <c r="Y158" s="170">
        <v>-307.89850543</v>
      </c>
      <c r="Z158" s="170">
        <v>7.2909070000000006E-2</v>
      </c>
      <c r="AA158" s="170" t="s">
        <v>1317</v>
      </c>
      <c r="AB158" s="170">
        <v>11.35642359</v>
      </c>
      <c r="AC158" s="175">
        <v>-2050.0169107925003</v>
      </c>
      <c r="AD158" s="168"/>
    </row>
    <row r="159" spans="1:30" s="86" customFormat="1" ht="15" customHeight="1">
      <c r="A159" s="177">
        <v>152</v>
      </c>
      <c r="B159" s="146" t="s">
        <v>920</v>
      </c>
      <c r="C159" s="178">
        <v>91.191503999999995</v>
      </c>
      <c r="D159" s="178" t="s">
        <v>1317</v>
      </c>
      <c r="E159" s="178" t="s">
        <v>1317</v>
      </c>
      <c r="F159" s="178" t="s">
        <v>1317</v>
      </c>
      <c r="G159" s="178" t="s">
        <v>1317</v>
      </c>
      <c r="H159" s="178" t="s">
        <v>1317</v>
      </c>
      <c r="I159" s="178">
        <v>234.65339184000001</v>
      </c>
      <c r="J159" s="179" t="s">
        <v>1317</v>
      </c>
      <c r="K159" s="180">
        <v>325.84489584000005</v>
      </c>
      <c r="L159" s="178">
        <v>134.08238926000001</v>
      </c>
      <c r="M159" s="178" t="s">
        <v>1317</v>
      </c>
      <c r="N159" s="178">
        <v>-152.38320363999998</v>
      </c>
      <c r="O159" s="178" t="s">
        <v>1317</v>
      </c>
      <c r="P159" s="178" t="s">
        <v>1317</v>
      </c>
      <c r="Q159" s="178" t="s">
        <v>1317</v>
      </c>
      <c r="R159" s="178">
        <v>932.19790991964999</v>
      </c>
      <c r="S159" s="179">
        <v>117.63550105</v>
      </c>
      <c r="T159" s="181">
        <v>1031.53259658965</v>
      </c>
      <c r="U159" s="182">
        <v>-9.4464138200000001</v>
      </c>
      <c r="V159" s="178" t="s">
        <v>1317</v>
      </c>
      <c r="W159" s="178">
        <v>-234.75126748</v>
      </c>
      <c r="X159" s="178" t="s">
        <v>1317</v>
      </c>
      <c r="Y159" s="178" t="s">
        <v>1317</v>
      </c>
      <c r="Z159" s="178" t="s">
        <v>1317</v>
      </c>
      <c r="AA159" s="178">
        <v>1026.9697240514299</v>
      </c>
      <c r="AB159" s="178">
        <v>117.63550105</v>
      </c>
      <c r="AC159" s="183">
        <v>900.40754380142982</v>
      </c>
      <c r="AD159" s="168"/>
    </row>
    <row r="160" spans="1:30" ht="15" customHeight="1">
      <c r="A160" s="169">
        <v>153</v>
      </c>
      <c r="B160" s="127" t="s">
        <v>162</v>
      </c>
      <c r="C160" s="170" t="s">
        <v>1317</v>
      </c>
      <c r="D160" s="170" t="s">
        <v>1317</v>
      </c>
      <c r="E160" s="170">
        <v>-0.15309016</v>
      </c>
      <c r="F160" s="170" t="s">
        <v>1317</v>
      </c>
      <c r="G160" s="170" t="s">
        <v>1317</v>
      </c>
      <c r="H160" s="170" t="s">
        <v>1317</v>
      </c>
      <c r="I160" s="170">
        <v>50.197032659999998</v>
      </c>
      <c r="J160" s="171">
        <v>0.02</v>
      </c>
      <c r="K160" s="172">
        <v>50.063942500000003</v>
      </c>
      <c r="L160" s="170" t="s">
        <v>1317</v>
      </c>
      <c r="M160" s="170" t="s">
        <v>1317</v>
      </c>
      <c r="N160" s="170">
        <v>3.7628136400000001</v>
      </c>
      <c r="O160" s="170" t="s">
        <v>1317</v>
      </c>
      <c r="P160" s="170" t="s">
        <v>1317</v>
      </c>
      <c r="Q160" s="170" t="s">
        <v>1317</v>
      </c>
      <c r="R160" s="170">
        <v>1386.3670694201601</v>
      </c>
      <c r="S160" s="171">
        <v>0.191</v>
      </c>
      <c r="T160" s="173">
        <v>1390.3208830601602</v>
      </c>
      <c r="U160" s="174" t="s">
        <v>1317</v>
      </c>
      <c r="V160" s="170" t="s">
        <v>1317</v>
      </c>
      <c r="W160" s="170">
        <v>54.121464539999998</v>
      </c>
      <c r="X160" s="170" t="s">
        <v>1317</v>
      </c>
      <c r="Y160" s="170" t="s">
        <v>1317</v>
      </c>
      <c r="Z160" s="170" t="s">
        <v>1317</v>
      </c>
      <c r="AA160" s="170">
        <v>1693.35191070016</v>
      </c>
      <c r="AB160" s="170">
        <v>0.221</v>
      </c>
      <c r="AC160" s="175">
        <v>1747.6943752401601</v>
      </c>
      <c r="AD160" s="168"/>
    </row>
    <row r="161" spans="1:30" s="86" customFormat="1" ht="15" customHeight="1">
      <c r="A161" s="177">
        <v>154</v>
      </c>
      <c r="B161" s="146" t="s">
        <v>969</v>
      </c>
      <c r="C161" s="178" t="s">
        <v>1317</v>
      </c>
      <c r="D161" s="178" t="s">
        <v>1317</v>
      </c>
      <c r="E161" s="178" t="s">
        <v>1317</v>
      </c>
      <c r="F161" s="178" t="s">
        <v>1317</v>
      </c>
      <c r="G161" s="178" t="s">
        <v>1317</v>
      </c>
      <c r="H161" s="178" t="s">
        <v>1317</v>
      </c>
      <c r="I161" s="178" t="s">
        <v>1317</v>
      </c>
      <c r="J161" s="179" t="s">
        <v>1317</v>
      </c>
      <c r="K161" s="180" t="s">
        <v>1317</v>
      </c>
      <c r="L161" s="178" t="s">
        <v>1317</v>
      </c>
      <c r="M161" s="178" t="s">
        <v>1317</v>
      </c>
      <c r="N161" s="178" t="s">
        <v>1317</v>
      </c>
      <c r="O161" s="178" t="s">
        <v>1317</v>
      </c>
      <c r="P161" s="178" t="s">
        <v>1317</v>
      </c>
      <c r="Q161" s="178" t="s">
        <v>1317</v>
      </c>
      <c r="R161" s="178" t="s">
        <v>1317</v>
      </c>
      <c r="S161" s="179" t="s">
        <v>1317</v>
      </c>
      <c r="T161" s="181" t="s">
        <v>1317</v>
      </c>
      <c r="U161" s="182" t="s">
        <v>1317</v>
      </c>
      <c r="V161" s="178" t="s">
        <v>1317</v>
      </c>
      <c r="W161" s="178" t="s">
        <v>1317</v>
      </c>
      <c r="X161" s="178" t="s">
        <v>1317</v>
      </c>
      <c r="Y161" s="178" t="s">
        <v>1317</v>
      </c>
      <c r="Z161" s="178" t="s">
        <v>1317</v>
      </c>
      <c r="AA161" s="178" t="s">
        <v>1317</v>
      </c>
      <c r="AB161" s="178" t="s">
        <v>1317</v>
      </c>
      <c r="AC161" s="183" t="s">
        <v>1317</v>
      </c>
      <c r="AD161" s="168"/>
    </row>
    <row r="162" spans="1:30" ht="15" customHeight="1">
      <c r="A162" s="169">
        <v>155</v>
      </c>
      <c r="B162" s="127" t="s">
        <v>779</v>
      </c>
      <c r="C162" s="170">
        <v>27.473665989999997</v>
      </c>
      <c r="D162" s="170">
        <v>0.05</v>
      </c>
      <c r="E162" s="170">
        <v>-343.26544354000004</v>
      </c>
      <c r="F162" s="170" t="s">
        <v>1317</v>
      </c>
      <c r="G162" s="170" t="s">
        <v>1317</v>
      </c>
      <c r="H162" s="170" t="s">
        <v>1317</v>
      </c>
      <c r="I162" s="170">
        <v>5.9999989999999996E-2</v>
      </c>
      <c r="J162" s="171">
        <v>0.1125</v>
      </c>
      <c r="K162" s="172">
        <v>-315.56927755999999</v>
      </c>
      <c r="L162" s="170">
        <v>46.521974340000007</v>
      </c>
      <c r="M162" s="170">
        <v>44.945837929999996</v>
      </c>
      <c r="N162" s="170">
        <v>-561.03633069960995</v>
      </c>
      <c r="O162" s="170" t="s">
        <v>1317</v>
      </c>
      <c r="P162" s="170" t="s">
        <v>1317</v>
      </c>
      <c r="Q162" s="170" t="s">
        <v>1317</v>
      </c>
      <c r="R162" s="170">
        <v>-7.9645746399999995</v>
      </c>
      <c r="S162" s="171">
        <v>-79.807553709999993</v>
      </c>
      <c r="T162" s="173">
        <v>-557.34064677960998</v>
      </c>
      <c r="U162" s="174">
        <v>51.941661240000002</v>
      </c>
      <c r="V162" s="170">
        <v>149.08411784</v>
      </c>
      <c r="W162" s="170">
        <v>-595.01572989970009</v>
      </c>
      <c r="X162" s="170" t="s">
        <v>1317</v>
      </c>
      <c r="Y162" s="170" t="s">
        <v>1317</v>
      </c>
      <c r="Z162" s="170" t="s">
        <v>1317</v>
      </c>
      <c r="AA162" s="170">
        <v>-34.622318450000002</v>
      </c>
      <c r="AB162" s="170">
        <v>-77.536448010000001</v>
      </c>
      <c r="AC162" s="175">
        <v>-506.14871727970007</v>
      </c>
      <c r="AD162" s="168"/>
    </row>
    <row r="163" spans="1:30" s="86" customFormat="1" ht="15" customHeight="1">
      <c r="A163" s="177">
        <v>156</v>
      </c>
      <c r="B163" s="146" t="s">
        <v>15</v>
      </c>
      <c r="C163" s="178">
        <v>-23.668120999999999</v>
      </c>
      <c r="D163" s="178">
        <v>-3.5830000000000002</v>
      </c>
      <c r="E163" s="178">
        <v>-156.0726157</v>
      </c>
      <c r="F163" s="178" t="s">
        <v>1317</v>
      </c>
      <c r="G163" s="178">
        <v>-106.29313111</v>
      </c>
      <c r="H163" s="178" t="s">
        <v>1317</v>
      </c>
      <c r="I163" s="178" t="s">
        <v>1317</v>
      </c>
      <c r="J163" s="179" t="s">
        <v>1317</v>
      </c>
      <c r="K163" s="180">
        <v>-289.61686781000003</v>
      </c>
      <c r="L163" s="178">
        <v>-254.89644265000001</v>
      </c>
      <c r="M163" s="178">
        <v>-56.58957942</v>
      </c>
      <c r="N163" s="178">
        <v>-1642.28158192</v>
      </c>
      <c r="O163" s="178" t="s">
        <v>1317</v>
      </c>
      <c r="P163" s="178">
        <v>-1435.4405070999999</v>
      </c>
      <c r="Q163" s="178" t="s">
        <v>1317</v>
      </c>
      <c r="R163" s="178" t="s">
        <v>1317</v>
      </c>
      <c r="S163" s="179" t="s">
        <v>1317</v>
      </c>
      <c r="T163" s="181">
        <v>-3389.2081110900003</v>
      </c>
      <c r="U163" s="182">
        <v>-348.17358017999999</v>
      </c>
      <c r="V163" s="178">
        <v>-86.175677559999997</v>
      </c>
      <c r="W163" s="178">
        <v>-1826.14337383</v>
      </c>
      <c r="X163" s="178" t="s">
        <v>1317</v>
      </c>
      <c r="Y163" s="178">
        <v>-1922.37781395</v>
      </c>
      <c r="Z163" s="178" t="s">
        <v>1317</v>
      </c>
      <c r="AA163" s="178" t="s">
        <v>1317</v>
      </c>
      <c r="AB163" s="178" t="s">
        <v>1317</v>
      </c>
      <c r="AC163" s="183">
        <v>-4182.8704455200004</v>
      </c>
      <c r="AD163" s="168"/>
    </row>
    <row r="164" spans="1:30" ht="15" customHeight="1">
      <c r="A164" s="169">
        <v>157</v>
      </c>
      <c r="B164" s="127" t="s">
        <v>628</v>
      </c>
      <c r="C164" s="170">
        <v>-1.8409573100000001</v>
      </c>
      <c r="D164" s="170" t="s">
        <v>1317</v>
      </c>
      <c r="E164" s="170" t="s">
        <v>1317</v>
      </c>
      <c r="F164" s="170" t="s">
        <v>1317</v>
      </c>
      <c r="G164" s="170" t="s">
        <v>1317</v>
      </c>
      <c r="H164" s="170" t="s">
        <v>1317</v>
      </c>
      <c r="I164" s="170" t="s">
        <v>1317</v>
      </c>
      <c r="J164" s="171" t="s">
        <v>1317</v>
      </c>
      <c r="K164" s="172">
        <v>-1.8409573100000001</v>
      </c>
      <c r="L164" s="170">
        <v>-12.029588460000001</v>
      </c>
      <c r="M164" s="170" t="s">
        <v>1317</v>
      </c>
      <c r="N164" s="170">
        <v>30.227178120000001</v>
      </c>
      <c r="O164" s="170" t="s">
        <v>1317</v>
      </c>
      <c r="P164" s="170" t="s">
        <v>1317</v>
      </c>
      <c r="Q164" s="170" t="s">
        <v>1317</v>
      </c>
      <c r="R164" s="170">
        <v>-61.43619786</v>
      </c>
      <c r="S164" s="171" t="s">
        <v>1317</v>
      </c>
      <c r="T164" s="173">
        <v>-43.238608199999987</v>
      </c>
      <c r="U164" s="174">
        <v>-16.424694169999999</v>
      </c>
      <c r="V164" s="170" t="s">
        <v>1317</v>
      </c>
      <c r="W164" s="170">
        <v>25.011761800000002</v>
      </c>
      <c r="X164" s="170" t="s">
        <v>1317</v>
      </c>
      <c r="Y164" s="170" t="s">
        <v>1317</v>
      </c>
      <c r="Z164" s="170" t="s">
        <v>1317</v>
      </c>
      <c r="AA164" s="170">
        <v>-87.480588769999997</v>
      </c>
      <c r="AB164" s="170" t="s">
        <v>1317</v>
      </c>
      <c r="AC164" s="175">
        <v>-78.893521140000004</v>
      </c>
      <c r="AD164" s="168"/>
    </row>
    <row r="165" spans="1:30" s="86" customFormat="1" ht="15" customHeight="1">
      <c r="A165" s="177">
        <v>158</v>
      </c>
      <c r="B165" s="146" t="s">
        <v>514</v>
      </c>
      <c r="C165" s="178" t="s">
        <v>1317</v>
      </c>
      <c r="D165" s="178" t="s">
        <v>1317</v>
      </c>
      <c r="E165" s="178" t="s">
        <v>1317</v>
      </c>
      <c r="F165" s="178" t="s">
        <v>1317</v>
      </c>
      <c r="G165" s="178" t="s">
        <v>1317</v>
      </c>
      <c r="H165" s="178" t="s">
        <v>1317</v>
      </c>
      <c r="I165" s="178">
        <v>9.0265392500000008</v>
      </c>
      <c r="J165" s="179">
        <v>12.744118349999999</v>
      </c>
      <c r="K165" s="180">
        <v>21.7706576</v>
      </c>
      <c r="L165" s="178" t="s">
        <v>1317</v>
      </c>
      <c r="M165" s="178" t="s">
        <v>1317</v>
      </c>
      <c r="N165" s="178">
        <v>10.660189220000001</v>
      </c>
      <c r="O165" s="178" t="s">
        <v>1317</v>
      </c>
      <c r="P165" s="178" t="s">
        <v>1317</v>
      </c>
      <c r="Q165" s="178" t="s">
        <v>1317</v>
      </c>
      <c r="R165" s="178">
        <v>8.7313408500000005</v>
      </c>
      <c r="S165" s="179">
        <v>561.92839531211996</v>
      </c>
      <c r="T165" s="181">
        <v>581.31992538212</v>
      </c>
      <c r="U165" s="182" t="s">
        <v>1317</v>
      </c>
      <c r="V165" s="178" t="s">
        <v>1317</v>
      </c>
      <c r="W165" s="178">
        <v>72.768481069999993</v>
      </c>
      <c r="X165" s="178" t="s">
        <v>1317</v>
      </c>
      <c r="Y165" s="178" t="s">
        <v>1317</v>
      </c>
      <c r="Z165" s="178" t="s">
        <v>1317</v>
      </c>
      <c r="AA165" s="178">
        <v>2.4018587200000003</v>
      </c>
      <c r="AB165" s="178">
        <v>635.97609104211995</v>
      </c>
      <c r="AC165" s="183">
        <v>711.1464308321199</v>
      </c>
      <c r="AD165" s="168"/>
    </row>
    <row r="166" spans="1:30" ht="15" customHeight="1">
      <c r="A166" s="169">
        <v>159</v>
      </c>
      <c r="B166" s="127" t="s">
        <v>854</v>
      </c>
      <c r="C166" s="170" t="s">
        <v>1317</v>
      </c>
      <c r="D166" s="170">
        <v>-40.006256710000002</v>
      </c>
      <c r="E166" s="170" t="s">
        <v>1317</v>
      </c>
      <c r="F166" s="170" t="s">
        <v>1317</v>
      </c>
      <c r="G166" s="170" t="s">
        <v>1317</v>
      </c>
      <c r="H166" s="170" t="s">
        <v>1317</v>
      </c>
      <c r="I166" s="170" t="s">
        <v>1317</v>
      </c>
      <c r="J166" s="171" t="s">
        <v>1317</v>
      </c>
      <c r="K166" s="172">
        <v>-40.006256710000002</v>
      </c>
      <c r="L166" s="170" t="s">
        <v>1317</v>
      </c>
      <c r="M166" s="170">
        <v>-30.44537193119</v>
      </c>
      <c r="N166" s="170">
        <v>129.72413332447999</v>
      </c>
      <c r="O166" s="170" t="s">
        <v>1317</v>
      </c>
      <c r="P166" s="170" t="s">
        <v>1317</v>
      </c>
      <c r="Q166" s="170" t="s">
        <v>1317</v>
      </c>
      <c r="R166" s="170" t="s">
        <v>1317</v>
      </c>
      <c r="S166" s="171" t="s">
        <v>1317</v>
      </c>
      <c r="T166" s="173">
        <v>99.278761393289997</v>
      </c>
      <c r="U166" s="174" t="s">
        <v>1317</v>
      </c>
      <c r="V166" s="170">
        <v>41.644299268809995</v>
      </c>
      <c r="W166" s="170">
        <v>128.07079945448001</v>
      </c>
      <c r="X166" s="170" t="s">
        <v>1317</v>
      </c>
      <c r="Y166" s="170" t="s">
        <v>1317</v>
      </c>
      <c r="Z166" s="170" t="s">
        <v>1317</v>
      </c>
      <c r="AA166" s="170" t="s">
        <v>1317</v>
      </c>
      <c r="AB166" s="170" t="s">
        <v>1317</v>
      </c>
      <c r="AC166" s="175">
        <v>169.71509872329</v>
      </c>
      <c r="AD166" s="168"/>
    </row>
    <row r="167" spans="1:30" s="86" customFormat="1" ht="15" customHeight="1">
      <c r="A167" s="177">
        <v>160</v>
      </c>
      <c r="B167" s="146" t="s">
        <v>80</v>
      </c>
      <c r="C167" s="178">
        <v>-6.54688026</v>
      </c>
      <c r="D167" s="178" t="s">
        <v>1317</v>
      </c>
      <c r="E167" s="178">
        <v>-4.7861019999999996</v>
      </c>
      <c r="F167" s="178" t="s">
        <v>1317</v>
      </c>
      <c r="G167" s="178" t="s">
        <v>1317</v>
      </c>
      <c r="H167" s="178" t="s">
        <v>1317</v>
      </c>
      <c r="I167" s="178" t="s">
        <v>1317</v>
      </c>
      <c r="J167" s="179" t="s">
        <v>1317</v>
      </c>
      <c r="K167" s="180">
        <v>-11.33298226</v>
      </c>
      <c r="L167" s="178">
        <v>2.2950086600000001</v>
      </c>
      <c r="M167" s="178" t="s">
        <v>1317</v>
      </c>
      <c r="N167" s="178">
        <v>-141.08579365</v>
      </c>
      <c r="O167" s="178" t="s">
        <v>1317</v>
      </c>
      <c r="P167" s="178" t="s">
        <v>1317</v>
      </c>
      <c r="Q167" s="178" t="s">
        <v>1317</v>
      </c>
      <c r="R167" s="178" t="s">
        <v>1317</v>
      </c>
      <c r="S167" s="179" t="s">
        <v>1317</v>
      </c>
      <c r="T167" s="181">
        <v>-138.79078499000002</v>
      </c>
      <c r="U167" s="182">
        <v>-5.6098296200000002</v>
      </c>
      <c r="V167" s="178" t="s">
        <v>1317</v>
      </c>
      <c r="W167" s="178">
        <v>573.65215804000002</v>
      </c>
      <c r="X167" s="178" t="s">
        <v>1317</v>
      </c>
      <c r="Y167" s="178" t="s">
        <v>1317</v>
      </c>
      <c r="Z167" s="178" t="s">
        <v>1317</v>
      </c>
      <c r="AA167" s="178" t="s">
        <v>1317</v>
      </c>
      <c r="AB167" s="178" t="s">
        <v>1317</v>
      </c>
      <c r="AC167" s="183">
        <v>568.04232841999999</v>
      </c>
      <c r="AD167" s="168"/>
    </row>
    <row r="168" spans="1:30" ht="15" customHeight="1">
      <c r="A168" s="169">
        <v>161</v>
      </c>
      <c r="B168" s="127" t="s">
        <v>1008</v>
      </c>
      <c r="C168" s="170">
        <v>264.4951365</v>
      </c>
      <c r="D168" s="170" t="s">
        <v>1317</v>
      </c>
      <c r="E168" s="170">
        <v>134.28904247999998</v>
      </c>
      <c r="F168" s="170" t="s">
        <v>1317</v>
      </c>
      <c r="G168" s="170">
        <v>415.92203281000002</v>
      </c>
      <c r="H168" s="170" t="s">
        <v>1317</v>
      </c>
      <c r="I168" s="170">
        <v>10</v>
      </c>
      <c r="J168" s="171" t="s">
        <v>1317</v>
      </c>
      <c r="K168" s="172">
        <v>824.70621179</v>
      </c>
      <c r="L168" s="170">
        <v>620.45924695886004</v>
      </c>
      <c r="M168" s="170" t="s">
        <v>1317</v>
      </c>
      <c r="N168" s="170">
        <v>1188.6179017792301</v>
      </c>
      <c r="O168" s="170" t="s">
        <v>1317</v>
      </c>
      <c r="P168" s="170">
        <v>1203.5025220034599</v>
      </c>
      <c r="Q168" s="170" t="s">
        <v>1317</v>
      </c>
      <c r="R168" s="170">
        <v>45</v>
      </c>
      <c r="S168" s="171" t="s">
        <v>1317</v>
      </c>
      <c r="T168" s="173">
        <v>3057.5796707415498</v>
      </c>
      <c r="U168" s="174">
        <v>490.64706363886</v>
      </c>
      <c r="V168" s="170" t="s">
        <v>1317</v>
      </c>
      <c r="W168" s="170">
        <v>1188.6179017792301</v>
      </c>
      <c r="X168" s="170" t="s">
        <v>1317</v>
      </c>
      <c r="Y168" s="170">
        <v>1203.5025220034599</v>
      </c>
      <c r="Z168" s="170" t="s">
        <v>1317</v>
      </c>
      <c r="AA168" s="170">
        <v>45</v>
      </c>
      <c r="AB168" s="170" t="s">
        <v>1317</v>
      </c>
      <c r="AC168" s="175">
        <v>2927.76748742155</v>
      </c>
      <c r="AD168" s="168"/>
    </row>
    <row r="169" spans="1:30" s="86" customFormat="1" ht="15" customHeight="1">
      <c r="A169" s="177">
        <v>162</v>
      </c>
      <c r="B169" s="146" t="s">
        <v>121</v>
      </c>
      <c r="C169" s="178">
        <v>-3.5514114500000002</v>
      </c>
      <c r="D169" s="178">
        <v>-0.51335573000000001</v>
      </c>
      <c r="E169" s="178">
        <v>-6.7069617599999996</v>
      </c>
      <c r="F169" s="178" t="s">
        <v>1317</v>
      </c>
      <c r="G169" s="178">
        <v>27.101831910000001</v>
      </c>
      <c r="H169" s="178" t="s">
        <v>1317</v>
      </c>
      <c r="I169" s="178" t="s">
        <v>1317</v>
      </c>
      <c r="J169" s="179" t="s">
        <v>1317</v>
      </c>
      <c r="K169" s="180">
        <v>16.330102970000002</v>
      </c>
      <c r="L169" s="178">
        <v>19.032404510000003</v>
      </c>
      <c r="M169" s="178">
        <v>19.947762361180001</v>
      </c>
      <c r="N169" s="178">
        <v>24.876157380839999</v>
      </c>
      <c r="O169" s="178" t="s">
        <v>1317</v>
      </c>
      <c r="P169" s="178">
        <v>188.53503652248</v>
      </c>
      <c r="Q169" s="178" t="s">
        <v>1317</v>
      </c>
      <c r="R169" s="178" t="s">
        <v>1317</v>
      </c>
      <c r="S169" s="179" t="s">
        <v>1317</v>
      </c>
      <c r="T169" s="181">
        <v>252.39136077450001</v>
      </c>
      <c r="U169" s="182">
        <v>36.33555484</v>
      </c>
      <c r="V169" s="178">
        <v>86.124645324550002</v>
      </c>
      <c r="W169" s="178">
        <v>-60.793352795250001</v>
      </c>
      <c r="X169" s="178" t="s">
        <v>1317</v>
      </c>
      <c r="Y169" s="178">
        <v>188.71494652248001</v>
      </c>
      <c r="Z169" s="178" t="s">
        <v>1317</v>
      </c>
      <c r="AA169" s="178" t="s">
        <v>1317</v>
      </c>
      <c r="AB169" s="178" t="s">
        <v>1317</v>
      </c>
      <c r="AC169" s="183">
        <v>250.38179389178001</v>
      </c>
      <c r="AD169" s="168"/>
    </row>
    <row r="170" spans="1:30" ht="15" customHeight="1">
      <c r="A170" s="169">
        <v>163</v>
      </c>
      <c r="B170" s="127" t="s">
        <v>101</v>
      </c>
      <c r="C170" s="170" t="s">
        <v>1317</v>
      </c>
      <c r="D170" s="170" t="s">
        <v>1317</v>
      </c>
      <c r="E170" s="170">
        <v>-18.68822295</v>
      </c>
      <c r="F170" s="170" t="s">
        <v>1317</v>
      </c>
      <c r="G170" s="170" t="s">
        <v>1317</v>
      </c>
      <c r="H170" s="170" t="s">
        <v>1317</v>
      </c>
      <c r="I170" s="170">
        <v>1.4</v>
      </c>
      <c r="J170" s="171" t="s">
        <v>1317</v>
      </c>
      <c r="K170" s="172">
        <v>-17.288222949999998</v>
      </c>
      <c r="L170" s="170" t="s">
        <v>1317</v>
      </c>
      <c r="M170" s="170" t="s">
        <v>1317</v>
      </c>
      <c r="N170" s="170">
        <v>-4.8594520599999997</v>
      </c>
      <c r="O170" s="170" t="s">
        <v>1317</v>
      </c>
      <c r="P170" s="170">
        <v>0.18939422</v>
      </c>
      <c r="Q170" s="170" t="s">
        <v>1317</v>
      </c>
      <c r="R170" s="170">
        <v>41.12</v>
      </c>
      <c r="S170" s="171">
        <v>4.3529999999999998</v>
      </c>
      <c r="T170" s="173">
        <v>40.802942159999994</v>
      </c>
      <c r="U170" s="174" t="s">
        <v>1317</v>
      </c>
      <c r="V170" s="170">
        <v>47.030377665179998</v>
      </c>
      <c r="W170" s="170">
        <v>-56.630495135179999</v>
      </c>
      <c r="X170" s="170" t="s">
        <v>1317</v>
      </c>
      <c r="Y170" s="170">
        <v>-6.0605779999999998E-2</v>
      </c>
      <c r="Z170" s="170" t="s">
        <v>1317</v>
      </c>
      <c r="AA170" s="170">
        <v>426.11499406999997</v>
      </c>
      <c r="AB170" s="170">
        <v>4.3529999999999998</v>
      </c>
      <c r="AC170" s="175">
        <v>420.80727082000004</v>
      </c>
      <c r="AD170" s="168"/>
    </row>
    <row r="171" spans="1:30" s="86" customFormat="1" ht="15" customHeight="1">
      <c r="A171" s="177">
        <v>164</v>
      </c>
      <c r="B171" s="146" t="s">
        <v>698</v>
      </c>
      <c r="C171" s="178" t="s">
        <v>1317</v>
      </c>
      <c r="D171" s="178">
        <v>52.366275628099999</v>
      </c>
      <c r="E171" s="178">
        <v>-38.831385159999996</v>
      </c>
      <c r="F171" s="178" t="s">
        <v>1317</v>
      </c>
      <c r="G171" s="178">
        <v>8.7620700000000003E-3</v>
      </c>
      <c r="H171" s="178" t="s">
        <v>1317</v>
      </c>
      <c r="I171" s="178" t="s">
        <v>1317</v>
      </c>
      <c r="J171" s="179" t="s">
        <v>1317</v>
      </c>
      <c r="K171" s="180">
        <v>13.543652538100003</v>
      </c>
      <c r="L171" s="178" t="s">
        <v>1317</v>
      </c>
      <c r="M171" s="178">
        <v>13.364234506459999</v>
      </c>
      <c r="N171" s="178">
        <v>595.40267876273003</v>
      </c>
      <c r="O171" s="178" t="s">
        <v>1317</v>
      </c>
      <c r="P171" s="178">
        <v>7.6907259999999991E-2</v>
      </c>
      <c r="Q171" s="178" t="s">
        <v>1317</v>
      </c>
      <c r="R171" s="178" t="s">
        <v>1317</v>
      </c>
      <c r="S171" s="179" t="s">
        <v>1317</v>
      </c>
      <c r="T171" s="181">
        <v>608.84382052919</v>
      </c>
      <c r="U171" s="182" t="s">
        <v>1317</v>
      </c>
      <c r="V171" s="178">
        <v>14.61940799646</v>
      </c>
      <c r="W171" s="178">
        <v>204.70778093241998</v>
      </c>
      <c r="X171" s="178" t="s">
        <v>1317</v>
      </c>
      <c r="Y171" s="178">
        <v>0.10220517999999999</v>
      </c>
      <c r="Z171" s="178" t="s">
        <v>1317</v>
      </c>
      <c r="AA171" s="178" t="s">
        <v>1317</v>
      </c>
      <c r="AB171" s="178" t="s">
        <v>1317</v>
      </c>
      <c r="AC171" s="183">
        <v>219.42939410887999</v>
      </c>
      <c r="AD171" s="168"/>
    </row>
    <row r="172" spans="1:30" ht="15" customHeight="1">
      <c r="A172" s="169">
        <v>165</v>
      </c>
      <c r="B172" s="127" t="s">
        <v>904</v>
      </c>
      <c r="C172" s="170">
        <v>65.369072649999993</v>
      </c>
      <c r="D172" s="170" t="s">
        <v>1317</v>
      </c>
      <c r="E172" s="170" t="s">
        <v>1317</v>
      </c>
      <c r="F172" s="170" t="s">
        <v>1317</v>
      </c>
      <c r="G172" s="170" t="s">
        <v>1317</v>
      </c>
      <c r="H172" s="170" t="s">
        <v>1317</v>
      </c>
      <c r="I172" s="170" t="s">
        <v>1317</v>
      </c>
      <c r="J172" s="171" t="s">
        <v>1317</v>
      </c>
      <c r="K172" s="172">
        <v>65.369072649999993</v>
      </c>
      <c r="L172" s="170">
        <v>1322.25277031</v>
      </c>
      <c r="M172" s="170">
        <v>-16.507384707650001</v>
      </c>
      <c r="N172" s="170" t="s">
        <v>1317</v>
      </c>
      <c r="O172" s="170" t="s">
        <v>1317</v>
      </c>
      <c r="P172" s="170" t="s">
        <v>1317</v>
      </c>
      <c r="Q172" s="170">
        <v>53.964337399999998</v>
      </c>
      <c r="R172" s="170" t="s">
        <v>1317</v>
      </c>
      <c r="S172" s="171" t="s">
        <v>1317</v>
      </c>
      <c r="T172" s="173">
        <v>1359.7097230023501</v>
      </c>
      <c r="U172" s="174">
        <v>1549.3488280899999</v>
      </c>
      <c r="V172" s="170">
        <v>-17.188434307649999</v>
      </c>
      <c r="W172" s="170" t="s">
        <v>1317</v>
      </c>
      <c r="X172" s="170" t="s">
        <v>1317</v>
      </c>
      <c r="Y172" s="170" t="s">
        <v>1317</v>
      </c>
      <c r="Z172" s="170">
        <v>68.966455760000002</v>
      </c>
      <c r="AA172" s="170" t="s">
        <v>1317</v>
      </c>
      <c r="AB172" s="170" t="s">
        <v>1317</v>
      </c>
      <c r="AC172" s="175">
        <v>1601.1268495423499</v>
      </c>
      <c r="AD172" s="168"/>
    </row>
    <row r="173" spans="1:30" s="86" customFormat="1" ht="15" customHeight="1">
      <c r="A173" s="177">
        <v>166</v>
      </c>
      <c r="B173" s="146" t="s">
        <v>543</v>
      </c>
      <c r="C173" s="178" t="s">
        <v>1317</v>
      </c>
      <c r="D173" s="178" t="s">
        <v>1317</v>
      </c>
      <c r="E173" s="178" t="s">
        <v>1317</v>
      </c>
      <c r="F173" s="178" t="s">
        <v>1317</v>
      </c>
      <c r="G173" s="178" t="s">
        <v>1317</v>
      </c>
      <c r="H173" s="178" t="s">
        <v>1317</v>
      </c>
      <c r="I173" s="178">
        <v>41.891784170000001</v>
      </c>
      <c r="J173" s="179" t="s">
        <v>1317</v>
      </c>
      <c r="K173" s="180">
        <v>41.891784170000001</v>
      </c>
      <c r="L173" s="178" t="s">
        <v>1317</v>
      </c>
      <c r="M173" s="178" t="s">
        <v>1317</v>
      </c>
      <c r="N173" s="178" t="s">
        <v>1317</v>
      </c>
      <c r="O173" s="178" t="s">
        <v>1317</v>
      </c>
      <c r="P173" s="178" t="s">
        <v>1317</v>
      </c>
      <c r="Q173" s="178" t="s">
        <v>1317</v>
      </c>
      <c r="R173" s="178">
        <v>-239.27561741</v>
      </c>
      <c r="S173" s="179" t="s">
        <v>1317</v>
      </c>
      <c r="T173" s="181">
        <v>-239.27561741</v>
      </c>
      <c r="U173" s="182" t="s">
        <v>1317</v>
      </c>
      <c r="V173" s="178" t="s">
        <v>1317</v>
      </c>
      <c r="W173" s="178" t="s">
        <v>1317</v>
      </c>
      <c r="X173" s="178" t="s">
        <v>1317</v>
      </c>
      <c r="Y173" s="178" t="s">
        <v>1317</v>
      </c>
      <c r="Z173" s="178" t="s">
        <v>1317</v>
      </c>
      <c r="AA173" s="178">
        <v>-540.46857121000005</v>
      </c>
      <c r="AB173" s="178" t="s">
        <v>1317</v>
      </c>
      <c r="AC173" s="183">
        <v>-540.46857121000005</v>
      </c>
      <c r="AD173" s="168"/>
    </row>
    <row r="174" spans="1:30" ht="15" customHeight="1">
      <c r="A174" s="169">
        <v>167</v>
      </c>
      <c r="B174" s="127" t="s">
        <v>24</v>
      </c>
      <c r="C174" s="170">
        <v>-544.72025005862997</v>
      </c>
      <c r="D174" s="170">
        <v>-16.736674659999998</v>
      </c>
      <c r="E174" s="170">
        <v>-22.922788140000002</v>
      </c>
      <c r="F174" s="170" t="s">
        <v>1317</v>
      </c>
      <c r="G174" s="170">
        <v>-12.35093035533</v>
      </c>
      <c r="H174" s="170" t="s">
        <v>1317</v>
      </c>
      <c r="I174" s="170" t="s">
        <v>1317</v>
      </c>
      <c r="J174" s="171" t="s">
        <v>1317</v>
      </c>
      <c r="K174" s="172">
        <v>-596.73064321395998</v>
      </c>
      <c r="L174" s="170">
        <v>-692.54518536863009</v>
      </c>
      <c r="M174" s="170">
        <v>-71.931872118110007</v>
      </c>
      <c r="N174" s="170">
        <v>-486.60260874647997</v>
      </c>
      <c r="O174" s="170" t="s">
        <v>1317</v>
      </c>
      <c r="P174" s="170">
        <v>-42.72261544533</v>
      </c>
      <c r="Q174" s="170" t="s">
        <v>1317</v>
      </c>
      <c r="R174" s="170" t="s">
        <v>1317</v>
      </c>
      <c r="S174" s="171" t="s">
        <v>1317</v>
      </c>
      <c r="T174" s="173">
        <v>-1293.8022816785497</v>
      </c>
      <c r="U174" s="174">
        <v>-488.71532118862996</v>
      </c>
      <c r="V174" s="170">
        <v>-90.032259128110013</v>
      </c>
      <c r="W174" s="170">
        <v>-593.36867296771004</v>
      </c>
      <c r="X174" s="170" t="s">
        <v>1317</v>
      </c>
      <c r="Y174" s="170">
        <v>-48.626145705329996</v>
      </c>
      <c r="Z174" s="170" t="s">
        <v>1317</v>
      </c>
      <c r="AA174" s="170" t="s">
        <v>1317</v>
      </c>
      <c r="AB174" s="170" t="s">
        <v>1317</v>
      </c>
      <c r="AC174" s="175">
        <v>-1220.74239898978</v>
      </c>
      <c r="AD174" s="168"/>
    </row>
    <row r="175" spans="1:30" s="86" customFormat="1" ht="15" customHeight="1">
      <c r="A175" s="177">
        <v>168</v>
      </c>
      <c r="B175" s="146" t="s">
        <v>865</v>
      </c>
      <c r="C175" s="178" t="s">
        <v>1317</v>
      </c>
      <c r="D175" s="178" t="s">
        <v>1317</v>
      </c>
      <c r="E175" s="178">
        <v>-3.6166421500000001</v>
      </c>
      <c r="F175" s="178" t="s">
        <v>1317</v>
      </c>
      <c r="G175" s="178" t="s">
        <v>1317</v>
      </c>
      <c r="H175" s="178" t="s">
        <v>1317</v>
      </c>
      <c r="I175" s="178">
        <v>-1.1607535600000001</v>
      </c>
      <c r="J175" s="179" t="s">
        <v>1317</v>
      </c>
      <c r="K175" s="180">
        <v>-4.7773957100000004</v>
      </c>
      <c r="L175" s="178" t="s">
        <v>1317</v>
      </c>
      <c r="M175" s="178" t="s">
        <v>1317</v>
      </c>
      <c r="N175" s="178">
        <v>-79.947181360000002</v>
      </c>
      <c r="O175" s="178" t="s">
        <v>1317</v>
      </c>
      <c r="P175" s="178" t="s">
        <v>1317</v>
      </c>
      <c r="Q175" s="178" t="s">
        <v>1317</v>
      </c>
      <c r="R175" s="178">
        <v>172.36677953999998</v>
      </c>
      <c r="S175" s="179" t="s">
        <v>1317</v>
      </c>
      <c r="T175" s="181">
        <v>92.419598179999994</v>
      </c>
      <c r="U175" s="182" t="s">
        <v>1317</v>
      </c>
      <c r="V175" s="178" t="s">
        <v>1317</v>
      </c>
      <c r="W175" s="178">
        <v>-221.48293344404001</v>
      </c>
      <c r="X175" s="178" t="s">
        <v>1317</v>
      </c>
      <c r="Y175" s="178" t="s">
        <v>1317</v>
      </c>
      <c r="Z175" s="178" t="s">
        <v>1317</v>
      </c>
      <c r="AA175" s="178">
        <v>274.69327496403002</v>
      </c>
      <c r="AB175" s="178" t="s">
        <v>1317</v>
      </c>
      <c r="AC175" s="183">
        <v>53.210341519990024</v>
      </c>
      <c r="AD175" s="168"/>
    </row>
    <row r="176" spans="1:30" ht="15" customHeight="1">
      <c r="A176" s="169">
        <v>169</v>
      </c>
      <c r="B176" s="127" t="s">
        <v>501</v>
      </c>
      <c r="C176" s="170">
        <v>44.480652329999998</v>
      </c>
      <c r="D176" s="170">
        <v>-0.20552194000000001</v>
      </c>
      <c r="E176" s="170">
        <v>-21.23206377</v>
      </c>
      <c r="F176" s="170" t="s">
        <v>1317</v>
      </c>
      <c r="G176" s="170" t="s">
        <v>1317</v>
      </c>
      <c r="H176" s="170" t="s">
        <v>1317</v>
      </c>
      <c r="I176" s="170">
        <v>-1.1139321100000001</v>
      </c>
      <c r="J176" s="171">
        <v>1.6946880000000001E-2</v>
      </c>
      <c r="K176" s="172">
        <v>21.94608139</v>
      </c>
      <c r="L176" s="170">
        <v>67.653799750000005</v>
      </c>
      <c r="M176" s="170">
        <v>-0.20994209999999999</v>
      </c>
      <c r="N176" s="170">
        <v>-89.873502620450012</v>
      </c>
      <c r="O176" s="170" t="s">
        <v>1317</v>
      </c>
      <c r="P176" s="170" t="s">
        <v>1317</v>
      </c>
      <c r="Q176" s="170" t="s">
        <v>1317</v>
      </c>
      <c r="R176" s="170">
        <v>82.056657540169994</v>
      </c>
      <c r="S176" s="171">
        <v>66.477857009999994</v>
      </c>
      <c r="T176" s="173">
        <v>126.10486957971999</v>
      </c>
      <c r="U176" s="174">
        <v>71.001096200000006</v>
      </c>
      <c r="V176" s="170">
        <v>-1.5842928500000002</v>
      </c>
      <c r="W176" s="170">
        <v>-30.952226410449999</v>
      </c>
      <c r="X176" s="170" t="s">
        <v>1317</v>
      </c>
      <c r="Y176" s="170" t="s">
        <v>1317</v>
      </c>
      <c r="Z176" s="170" t="s">
        <v>1317</v>
      </c>
      <c r="AA176" s="170">
        <v>220.05148427016999</v>
      </c>
      <c r="AB176" s="170">
        <v>-71.163275349999992</v>
      </c>
      <c r="AC176" s="175">
        <v>187.35278585972003</v>
      </c>
      <c r="AD176" s="168"/>
    </row>
    <row r="177" spans="1:30" s="86" customFormat="1" ht="15" customHeight="1">
      <c r="A177" s="177">
        <v>170</v>
      </c>
      <c r="B177" s="146" t="s">
        <v>566</v>
      </c>
      <c r="C177" s="178" t="s">
        <v>1317</v>
      </c>
      <c r="D177" s="178" t="s">
        <v>1317</v>
      </c>
      <c r="E177" s="178" t="s">
        <v>1317</v>
      </c>
      <c r="F177" s="178" t="s">
        <v>1317</v>
      </c>
      <c r="G177" s="178" t="s">
        <v>1317</v>
      </c>
      <c r="H177" s="178" t="s">
        <v>1317</v>
      </c>
      <c r="I177" s="178">
        <v>5.0000999999999997E-2</v>
      </c>
      <c r="J177" s="179" t="s">
        <v>1317</v>
      </c>
      <c r="K177" s="180">
        <v>5.0000999999999997E-2</v>
      </c>
      <c r="L177" s="178" t="s">
        <v>1317</v>
      </c>
      <c r="M177" s="178" t="s">
        <v>1317</v>
      </c>
      <c r="N177" s="178" t="s">
        <v>1317</v>
      </c>
      <c r="O177" s="178" t="s">
        <v>1317</v>
      </c>
      <c r="P177" s="178" t="s">
        <v>1317</v>
      </c>
      <c r="Q177" s="178" t="s">
        <v>1317</v>
      </c>
      <c r="R177" s="178">
        <v>234.97318421</v>
      </c>
      <c r="S177" s="179" t="s">
        <v>1317</v>
      </c>
      <c r="T177" s="181">
        <v>234.97318421</v>
      </c>
      <c r="U177" s="182" t="s">
        <v>1317</v>
      </c>
      <c r="V177" s="178" t="s">
        <v>1317</v>
      </c>
      <c r="W177" s="178" t="s">
        <v>1317</v>
      </c>
      <c r="X177" s="178" t="s">
        <v>1317</v>
      </c>
      <c r="Y177" s="178" t="s">
        <v>1317</v>
      </c>
      <c r="Z177" s="178" t="s">
        <v>1317</v>
      </c>
      <c r="AA177" s="178">
        <v>234.97318421</v>
      </c>
      <c r="AB177" s="178" t="s">
        <v>1317</v>
      </c>
      <c r="AC177" s="183">
        <v>234.97318421</v>
      </c>
      <c r="AD177" s="168"/>
    </row>
    <row r="178" spans="1:30" ht="15" customHeight="1">
      <c r="A178" s="169">
        <v>171</v>
      </c>
      <c r="B178" s="127" t="s">
        <v>746</v>
      </c>
      <c r="C178" s="170" t="s">
        <v>1317</v>
      </c>
      <c r="D178" s="170">
        <v>-1.4999999999999999E-2</v>
      </c>
      <c r="E178" s="170">
        <v>-2.6405326800000002</v>
      </c>
      <c r="F178" s="170" t="s">
        <v>1317</v>
      </c>
      <c r="G178" s="170">
        <v>-1.26792149</v>
      </c>
      <c r="H178" s="170" t="s">
        <v>1317</v>
      </c>
      <c r="I178" s="170" t="s">
        <v>1317</v>
      </c>
      <c r="J178" s="171" t="s">
        <v>1317</v>
      </c>
      <c r="K178" s="172">
        <v>-3.9234541699999999</v>
      </c>
      <c r="L178" s="170" t="s">
        <v>1317</v>
      </c>
      <c r="M178" s="170">
        <v>16.771384787510002</v>
      </c>
      <c r="N178" s="170">
        <v>-650.46341837383</v>
      </c>
      <c r="O178" s="170" t="s">
        <v>1317</v>
      </c>
      <c r="P178" s="170">
        <v>-1.7568475700000001</v>
      </c>
      <c r="Q178" s="170" t="s">
        <v>1317</v>
      </c>
      <c r="R178" s="170" t="s">
        <v>1317</v>
      </c>
      <c r="S178" s="171" t="s">
        <v>1317</v>
      </c>
      <c r="T178" s="173">
        <v>-635.44888115632</v>
      </c>
      <c r="U178" s="174" t="s">
        <v>1317</v>
      </c>
      <c r="V178" s="170">
        <v>216.45581396086001</v>
      </c>
      <c r="W178" s="170">
        <v>-877.50615831347</v>
      </c>
      <c r="X178" s="170" t="s">
        <v>1317</v>
      </c>
      <c r="Y178" s="170">
        <v>-1.8549780900000001</v>
      </c>
      <c r="Z178" s="170" t="s">
        <v>1317</v>
      </c>
      <c r="AA178" s="170" t="s">
        <v>1317</v>
      </c>
      <c r="AB178" s="170" t="s">
        <v>1317</v>
      </c>
      <c r="AC178" s="175">
        <v>-662.90532244260999</v>
      </c>
      <c r="AD178" s="168"/>
    </row>
    <row r="179" spans="1:30" s="86" customFormat="1" ht="15" customHeight="1">
      <c r="A179" s="177">
        <v>172</v>
      </c>
      <c r="B179" s="146" t="s">
        <v>81</v>
      </c>
      <c r="C179" s="178">
        <v>71.812290279999999</v>
      </c>
      <c r="D179" s="178" t="s">
        <v>1317</v>
      </c>
      <c r="E179" s="178">
        <v>55.550133770000002</v>
      </c>
      <c r="F179" s="178" t="s">
        <v>1317</v>
      </c>
      <c r="G179" s="178">
        <v>1.037774E-2</v>
      </c>
      <c r="H179" s="178" t="s">
        <v>1317</v>
      </c>
      <c r="I179" s="178" t="s">
        <v>1317</v>
      </c>
      <c r="J179" s="179" t="s">
        <v>1317</v>
      </c>
      <c r="K179" s="180">
        <v>127.37280179</v>
      </c>
      <c r="L179" s="178">
        <v>1324.2779587699999</v>
      </c>
      <c r="M179" s="178" t="s">
        <v>1317</v>
      </c>
      <c r="N179" s="178">
        <v>-517.13662822000003</v>
      </c>
      <c r="O179" s="178" t="s">
        <v>1317</v>
      </c>
      <c r="P179" s="178">
        <v>-2.6393611200000002</v>
      </c>
      <c r="Q179" s="178" t="s">
        <v>1317</v>
      </c>
      <c r="R179" s="178" t="s">
        <v>1317</v>
      </c>
      <c r="S179" s="179" t="s">
        <v>1317</v>
      </c>
      <c r="T179" s="181">
        <v>804.50196942999992</v>
      </c>
      <c r="U179" s="182">
        <v>1477.0120814100001</v>
      </c>
      <c r="V179" s="178" t="s">
        <v>1317</v>
      </c>
      <c r="W179" s="178">
        <v>-490.88346826999998</v>
      </c>
      <c r="X179" s="178" t="s">
        <v>1317</v>
      </c>
      <c r="Y179" s="178">
        <v>7.1311960399999998</v>
      </c>
      <c r="Z179" s="178" t="s">
        <v>1317</v>
      </c>
      <c r="AA179" s="178" t="s">
        <v>1317</v>
      </c>
      <c r="AB179" s="178" t="s">
        <v>1317</v>
      </c>
      <c r="AC179" s="183">
        <v>993.25980918000005</v>
      </c>
      <c r="AD179" s="168"/>
    </row>
    <row r="180" spans="1:30" ht="15" customHeight="1">
      <c r="A180" s="169">
        <v>173</v>
      </c>
      <c r="B180" s="127" t="s">
        <v>190</v>
      </c>
      <c r="C180" s="170" t="s">
        <v>1317</v>
      </c>
      <c r="D180" s="170" t="s">
        <v>1317</v>
      </c>
      <c r="E180" s="170" t="s">
        <v>1317</v>
      </c>
      <c r="F180" s="170" t="s">
        <v>1317</v>
      </c>
      <c r="G180" s="170" t="s">
        <v>1317</v>
      </c>
      <c r="H180" s="170" t="s">
        <v>1317</v>
      </c>
      <c r="I180" s="170">
        <v>-2.2041531982999998</v>
      </c>
      <c r="J180" s="171" t="s">
        <v>1317</v>
      </c>
      <c r="K180" s="172">
        <v>-2.2041531982999998</v>
      </c>
      <c r="L180" s="170" t="s">
        <v>1317</v>
      </c>
      <c r="M180" s="170">
        <v>-0.53131603000000005</v>
      </c>
      <c r="N180" s="170" t="s">
        <v>1317</v>
      </c>
      <c r="O180" s="170" t="s">
        <v>1317</v>
      </c>
      <c r="P180" s="170" t="s">
        <v>1317</v>
      </c>
      <c r="Q180" s="170" t="s">
        <v>1317</v>
      </c>
      <c r="R180" s="170">
        <v>380.54116349178997</v>
      </c>
      <c r="S180" s="171">
        <v>-1225.3907436951399</v>
      </c>
      <c r="T180" s="173">
        <v>-845.38089623334974</v>
      </c>
      <c r="U180" s="174" t="s">
        <v>1317</v>
      </c>
      <c r="V180" s="170">
        <v>-0.52981602999999999</v>
      </c>
      <c r="W180" s="170" t="s">
        <v>1317</v>
      </c>
      <c r="X180" s="170" t="s">
        <v>1317</v>
      </c>
      <c r="Y180" s="170" t="s">
        <v>1317</v>
      </c>
      <c r="Z180" s="170" t="s">
        <v>1317</v>
      </c>
      <c r="AA180" s="170">
        <v>613.75315696178995</v>
      </c>
      <c r="AB180" s="170">
        <v>-1221.74885266514</v>
      </c>
      <c r="AC180" s="175">
        <v>-608.52551173334996</v>
      </c>
      <c r="AD180" s="168"/>
    </row>
    <row r="181" spans="1:30" s="86" customFormat="1" ht="15" customHeight="1">
      <c r="A181" s="177">
        <v>174</v>
      </c>
      <c r="B181" s="146" t="s">
        <v>84</v>
      </c>
      <c r="C181" s="178">
        <v>-2.2973725800000002</v>
      </c>
      <c r="D181" s="178">
        <v>-0.44800000000000001</v>
      </c>
      <c r="E181" s="178">
        <v>-31.316883440000002</v>
      </c>
      <c r="F181" s="178" t="s">
        <v>1317</v>
      </c>
      <c r="G181" s="178">
        <v>7.7529999999999993E-4</v>
      </c>
      <c r="H181" s="178" t="s">
        <v>1317</v>
      </c>
      <c r="I181" s="178">
        <v>14</v>
      </c>
      <c r="J181" s="179" t="s">
        <v>1317</v>
      </c>
      <c r="K181" s="180">
        <v>-20.061480720000002</v>
      </c>
      <c r="L181" s="178">
        <v>33.852665359999996</v>
      </c>
      <c r="M181" s="178">
        <v>-22.133003239999997</v>
      </c>
      <c r="N181" s="178">
        <v>65.974054119999991</v>
      </c>
      <c r="O181" s="178" t="s">
        <v>1317</v>
      </c>
      <c r="P181" s="178">
        <v>-0.20087017999999998</v>
      </c>
      <c r="Q181" s="178" t="s">
        <v>1317</v>
      </c>
      <c r="R181" s="178">
        <v>47.332863689999996</v>
      </c>
      <c r="S181" s="179" t="s">
        <v>1317</v>
      </c>
      <c r="T181" s="181">
        <v>124.82570975000002</v>
      </c>
      <c r="U181" s="182">
        <v>27.931962010000003</v>
      </c>
      <c r="V181" s="178">
        <v>-22.681003989999997</v>
      </c>
      <c r="W181" s="178">
        <v>-1.6562958799999998</v>
      </c>
      <c r="X181" s="178" t="s">
        <v>1317</v>
      </c>
      <c r="Y181" s="178">
        <v>-0.23084497000000001</v>
      </c>
      <c r="Z181" s="178" t="s">
        <v>1317</v>
      </c>
      <c r="AA181" s="178">
        <v>45.629105509999995</v>
      </c>
      <c r="AB181" s="178" t="s">
        <v>1317</v>
      </c>
      <c r="AC181" s="183">
        <v>48.99292268</v>
      </c>
      <c r="AD181" s="168"/>
    </row>
    <row r="182" spans="1:30" ht="15" customHeight="1">
      <c r="A182" s="169">
        <v>175</v>
      </c>
      <c r="B182" s="127" t="s">
        <v>710</v>
      </c>
      <c r="C182" s="170">
        <v>302.76337364999995</v>
      </c>
      <c r="D182" s="170">
        <v>-0.71499800000000002</v>
      </c>
      <c r="E182" s="170">
        <v>-27.062999999999999</v>
      </c>
      <c r="F182" s="170" t="s">
        <v>1317</v>
      </c>
      <c r="G182" s="170">
        <v>0.13400000000000001</v>
      </c>
      <c r="H182" s="170" t="s">
        <v>1317</v>
      </c>
      <c r="I182" s="170" t="s">
        <v>1317</v>
      </c>
      <c r="J182" s="171" t="s">
        <v>1317</v>
      </c>
      <c r="K182" s="172">
        <v>275.11937564999999</v>
      </c>
      <c r="L182" s="170">
        <v>1870.7102877</v>
      </c>
      <c r="M182" s="170">
        <v>-12.64145499</v>
      </c>
      <c r="N182" s="170">
        <v>-43.006</v>
      </c>
      <c r="O182" s="170" t="s">
        <v>1317</v>
      </c>
      <c r="P182" s="170">
        <v>0.56347351000000001</v>
      </c>
      <c r="Q182" s="170" t="s">
        <v>1317</v>
      </c>
      <c r="R182" s="170">
        <v>28.5</v>
      </c>
      <c r="S182" s="171" t="s">
        <v>1317</v>
      </c>
      <c r="T182" s="173">
        <v>1844.1263062200001</v>
      </c>
      <c r="U182" s="174">
        <v>2068.2169047100001</v>
      </c>
      <c r="V182" s="170">
        <v>-13.481781249999999</v>
      </c>
      <c r="W182" s="170">
        <v>118.66570299999999</v>
      </c>
      <c r="X182" s="170" t="s">
        <v>1317</v>
      </c>
      <c r="Y182" s="170">
        <v>11.53652772</v>
      </c>
      <c r="Z182" s="170" t="s">
        <v>1317</v>
      </c>
      <c r="AA182" s="170">
        <v>29.7</v>
      </c>
      <c r="AB182" s="170" t="s">
        <v>1317</v>
      </c>
      <c r="AC182" s="175">
        <v>2214.6373541799999</v>
      </c>
      <c r="AD182" s="168"/>
    </row>
    <row r="183" spans="1:30" s="86" customFormat="1" ht="15" customHeight="1">
      <c r="A183" s="177">
        <v>176</v>
      </c>
      <c r="B183" s="146" t="s">
        <v>354</v>
      </c>
      <c r="C183" s="178" t="s">
        <v>1317</v>
      </c>
      <c r="D183" s="178" t="s">
        <v>1317</v>
      </c>
      <c r="E183" s="178">
        <v>1.5630700000000001E-2</v>
      </c>
      <c r="F183" s="178" t="s">
        <v>1317</v>
      </c>
      <c r="G183" s="178" t="s">
        <v>1317</v>
      </c>
      <c r="H183" s="178" t="s">
        <v>1317</v>
      </c>
      <c r="I183" s="178">
        <v>-0.89999042000000007</v>
      </c>
      <c r="J183" s="179" t="s">
        <v>1317</v>
      </c>
      <c r="K183" s="180">
        <v>-0.88435972000000007</v>
      </c>
      <c r="L183" s="178" t="s">
        <v>1317</v>
      </c>
      <c r="M183" s="178" t="s">
        <v>1317</v>
      </c>
      <c r="N183" s="178">
        <v>-3.8762199599999998</v>
      </c>
      <c r="O183" s="178" t="s">
        <v>1317</v>
      </c>
      <c r="P183" s="178" t="s">
        <v>1317</v>
      </c>
      <c r="Q183" s="178" t="s">
        <v>1317</v>
      </c>
      <c r="R183" s="178">
        <v>77.314978840000009</v>
      </c>
      <c r="S183" s="179">
        <v>9.7390234200000005</v>
      </c>
      <c r="T183" s="181">
        <v>83.177782300000018</v>
      </c>
      <c r="U183" s="182" t="s">
        <v>1317</v>
      </c>
      <c r="V183" s="178" t="s">
        <v>1317</v>
      </c>
      <c r="W183" s="178">
        <v>-307.45323152855002</v>
      </c>
      <c r="X183" s="178" t="s">
        <v>1317</v>
      </c>
      <c r="Y183" s="178" t="s">
        <v>1317</v>
      </c>
      <c r="Z183" s="178" t="s">
        <v>1317</v>
      </c>
      <c r="AA183" s="178">
        <v>83.037760469999995</v>
      </c>
      <c r="AB183" s="178">
        <v>16.942551350000002</v>
      </c>
      <c r="AC183" s="183">
        <v>-207.47291970855002</v>
      </c>
      <c r="AD183" s="168"/>
    </row>
    <row r="184" spans="1:30" ht="15" customHeight="1">
      <c r="A184" s="169">
        <v>177</v>
      </c>
      <c r="B184" s="127" t="s">
        <v>526</v>
      </c>
      <c r="C184" s="170" t="s">
        <v>1317</v>
      </c>
      <c r="D184" s="170">
        <v>-50.607270450000001</v>
      </c>
      <c r="E184" s="170" t="s">
        <v>1317</v>
      </c>
      <c r="F184" s="170" t="s">
        <v>1317</v>
      </c>
      <c r="G184" s="170" t="s">
        <v>1317</v>
      </c>
      <c r="H184" s="170" t="s">
        <v>1317</v>
      </c>
      <c r="I184" s="170" t="s">
        <v>1317</v>
      </c>
      <c r="J184" s="171" t="s">
        <v>1317</v>
      </c>
      <c r="K184" s="172">
        <v>-50.607270450000001</v>
      </c>
      <c r="L184" s="170" t="s">
        <v>1317</v>
      </c>
      <c r="M184" s="170">
        <v>-105.62953039</v>
      </c>
      <c r="N184" s="170">
        <v>1</v>
      </c>
      <c r="O184" s="170" t="s">
        <v>1317</v>
      </c>
      <c r="P184" s="170" t="s">
        <v>1317</v>
      </c>
      <c r="Q184" s="170" t="s">
        <v>1317</v>
      </c>
      <c r="R184" s="170" t="s">
        <v>1317</v>
      </c>
      <c r="S184" s="171" t="s">
        <v>1317</v>
      </c>
      <c r="T184" s="173">
        <v>-104.62953039</v>
      </c>
      <c r="U184" s="174" t="s">
        <v>1317</v>
      </c>
      <c r="V184" s="170">
        <v>-121.26550877</v>
      </c>
      <c r="W184" s="170">
        <v>1</v>
      </c>
      <c r="X184" s="170" t="s">
        <v>1317</v>
      </c>
      <c r="Y184" s="170" t="s">
        <v>1317</v>
      </c>
      <c r="Z184" s="170" t="s">
        <v>1317</v>
      </c>
      <c r="AA184" s="170" t="s">
        <v>1317</v>
      </c>
      <c r="AB184" s="170" t="s">
        <v>1317</v>
      </c>
      <c r="AC184" s="175">
        <v>-120.26550877</v>
      </c>
      <c r="AD184" s="168"/>
    </row>
    <row r="185" spans="1:30" s="86" customFormat="1" ht="15" customHeight="1">
      <c r="A185" s="177">
        <v>178</v>
      </c>
      <c r="B185" s="146" t="s">
        <v>742</v>
      </c>
      <c r="C185" s="178">
        <v>21.128209260000002</v>
      </c>
      <c r="D185" s="178" t="s">
        <v>1317</v>
      </c>
      <c r="E185" s="178">
        <v>-7.7744660099999994</v>
      </c>
      <c r="F185" s="178" t="s">
        <v>1317</v>
      </c>
      <c r="G185" s="178">
        <v>50.219271579999997</v>
      </c>
      <c r="H185" s="178" t="s">
        <v>1317</v>
      </c>
      <c r="I185" s="178" t="s">
        <v>1317</v>
      </c>
      <c r="J185" s="179" t="s">
        <v>1317</v>
      </c>
      <c r="K185" s="180">
        <v>63.573014830000005</v>
      </c>
      <c r="L185" s="178">
        <v>210.36504503999998</v>
      </c>
      <c r="M185" s="178" t="s">
        <v>1317</v>
      </c>
      <c r="N185" s="178">
        <v>-214.93308108344002</v>
      </c>
      <c r="O185" s="178" t="s">
        <v>1317</v>
      </c>
      <c r="P185" s="178">
        <v>111.23804577090999</v>
      </c>
      <c r="Q185" s="178" t="s">
        <v>1317</v>
      </c>
      <c r="R185" s="178" t="s">
        <v>1317</v>
      </c>
      <c r="S185" s="179" t="s">
        <v>1317</v>
      </c>
      <c r="T185" s="181">
        <v>106.67000972746997</v>
      </c>
      <c r="U185" s="182">
        <v>315.97999469999996</v>
      </c>
      <c r="V185" s="178" t="s">
        <v>1317</v>
      </c>
      <c r="W185" s="178">
        <v>-134.30413136344001</v>
      </c>
      <c r="X185" s="178" t="s">
        <v>1317</v>
      </c>
      <c r="Y185" s="178">
        <v>198.16207105557999</v>
      </c>
      <c r="Z185" s="178" t="s">
        <v>1317</v>
      </c>
      <c r="AA185" s="178" t="s">
        <v>1317</v>
      </c>
      <c r="AB185" s="178" t="s">
        <v>1317</v>
      </c>
      <c r="AC185" s="183">
        <v>379.83793439213997</v>
      </c>
      <c r="AD185" s="168"/>
    </row>
    <row r="186" spans="1:30" ht="15" customHeight="1">
      <c r="A186" s="169">
        <v>179</v>
      </c>
      <c r="B186" s="127" t="s">
        <v>265</v>
      </c>
      <c r="C186" s="170" t="s">
        <v>1317</v>
      </c>
      <c r="D186" s="170">
        <v>-17.680942940000001</v>
      </c>
      <c r="E186" s="170">
        <v>111.68103968000001</v>
      </c>
      <c r="F186" s="170" t="s">
        <v>1317</v>
      </c>
      <c r="G186" s="170" t="s">
        <v>1317</v>
      </c>
      <c r="H186" s="170" t="s">
        <v>1317</v>
      </c>
      <c r="I186" s="170" t="s">
        <v>1317</v>
      </c>
      <c r="J186" s="171" t="s">
        <v>1317</v>
      </c>
      <c r="K186" s="172">
        <v>94.000096740000004</v>
      </c>
      <c r="L186" s="170" t="s">
        <v>1317</v>
      </c>
      <c r="M186" s="170">
        <v>582.79793840927005</v>
      </c>
      <c r="N186" s="170">
        <v>560.40284806</v>
      </c>
      <c r="O186" s="170" t="s">
        <v>1317</v>
      </c>
      <c r="P186" s="170" t="s">
        <v>1317</v>
      </c>
      <c r="Q186" s="170" t="s">
        <v>1317</v>
      </c>
      <c r="R186" s="170" t="s">
        <v>1317</v>
      </c>
      <c r="S186" s="171" t="s">
        <v>1317</v>
      </c>
      <c r="T186" s="173">
        <v>1143.20078646927</v>
      </c>
      <c r="U186" s="174" t="s">
        <v>1317</v>
      </c>
      <c r="V186" s="170">
        <v>578.48288000926993</v>
      </c>
      <c r="W186" s="170">
        <v>597.57357726999999</v>
      </c>
      <c r="X186" s="170" t="s">
        <v>1317</v>
      </c>
      <c r="Y186" s="170" t="s">
        <v>1317</v>
      </c>
      <c r="Z186" s="170" t="s">
        <v>1317</v>
      </c>
      <c r="AA186" s="170" t="s">
        <v>1317</v>
      </c>
      <c r="AB186" s="170" t="s">
        <v>1317</v>
      </c>
      <c r="AC186" s="175">
        <v>1176.05645727927</v>
      </c>
      <c r="AD186" s="168"/>
    </row>
    <row r="187" spans="1:30" s="86" customFormat="1" ht="15" customHeight="1">
      <c r="A187" s="177">
        <v>180</v>
      </c>
      <c r="B187" s="146" t="s">
        <v>992</v>
      </c>
      <c r="C187" s="178" t="s">
        <v>1317</v>
      </c>
      <c r="D187" s="178" t="s">
        <v>1317</v>
      </c>
      <c r="E187" s="178">
        <v>26.097198600000002</v>
      </c>
      <c r="F187" s="178" t="s">
        <v>1317</v>
      </c>
      <c r="G187" s="178" t="s">
        <v>1317</v>
      </c>
      <c r="H187" s="178" t="s">
        <v>1317</v>
      </c>
      <c r="I187" s="178" t="s">
        <v>1317</v>
      </c>
      <c r="J187" s="179" t="s">
        <v>1317</v>
      </c>
      <c r="K187" s="180">
        <v>26.097198600000002</v>
      </c>
      <c r="L187" s="178" t="s">
        <v>1317</v>
      </c>
      <c r="M187" s="178">
        <v>15.835000000000001</v>
      </c>
      <c r="N187" s="178">
        <v>-19.853711370000003</v>
      </c>
      <c r="O187" s="178" t="s">
        <v>1317</v>
      </c>
      <c r="P187" s="178" t="s">
        <v>1317</v>
      </c>
      <c r="Q187" s="178" t="s">
        <v>1317</v>
      </c>
      <c r="R187" s="178" t="s">
        <v>1317</v>
      </c>
      <c r="S187" s="179" t="s">
        <v>1317</v>
      </c>
      <c r="T187" s="181">
        <v>-4.018711370000001</v>
      </c>
      <c r="U187" s="182" t="s">
        <v>1317</v>
      </c>
      <c r="V187" s="178">
        <v>15.835000000000001</v>
      </c>
      <c r="W187" s="178">
        <v>-34.726563380000002</v>
      </c>
      <c r="X187" s="178" t="s">
        <v>1317</v>
      </c>
      <c r="Y187" s="178" t="s">
        <v>1317</v>
      </c>
      <c r="Z187" s="178" t="s">
        <v>1317</v>
      </c>
      <c r="AA187" s="178" t="s">
        <v>1317</v>
      </c>
      <c r="AB187" s="178" t="s">
        <v>1317</v>
      </c>
      <c r="AC187" s="183">
        <v>-18.891563380000004</v>
      </c>
      <c r="AD187" s="168"/>
    </row>
    <row r="188" spans="1:30" ht="15" customHeight="1">
      <c r="A188" s="169">
        <v>181</v>
      </c>
      <c r="B188" s="127" t="s">
        <v>1351</v>
      </c>
      <c r="C188" s="170" t="s">
        <v>1317</v>
      </c>
      <c r="D188" s="170" t="s">
        <v>1317</v>
      </c>
      <c r="E188" s="170" t="s">
        <v>1317</v>
      </c>
      <c r="F188" s="170" t="s">
        <v>1317</v>
      </c>
      <c r="G188" s="170" t="s">
        <v>1317</v>
      </c>
      <c r="H188" s="170" t="s">
        <v>1317</v>
      </c>
      <c r="I188" s="170" t="s">
        <v>1317</v>
      </c>
      <c r="J188" s="171" t="s">
        <v>1317</v>
      </c>
      <c r="K188" s="172" t="s">
        <v>1317</v>
      </c>
      <c r="L188" s="170" t="s">
        <v>1317</v>
      </c>
      <c r="M188" s="170" t="s">
        <v>1317</v>
      </c>
      <c r="N188" s="170" t="s">
        <v>1317</v>
      </c>
      <c r="O188" s="170" t="s">
        <v>1317</v>
      </c>
      <c r="P188" s="170" t="s">
        <v>1317</v>
      </c>
      <c r="Q188" s="170" t="s">
        <v>1317</v>
      </c>
      <c r="R188" s="170" t="s">
        <v>1317</v>
      </c>
      <c r="S188" s="171" t="s">
        <v>1317</v>
      </c>
      <c r="T188" s="173" t="s">
        <v>1317</v>
      </c>
      <c r="U188" s="174" t="s">
        <v>1317</v>
      </c>
      <c r="V188" s="170" t="s">
        <v>1317</v>
      </c>
      <c r="W188" s="170" t="s">
        <v>1317</v>
      </c>
      <c r="X188" s="170" t="s">
        <v>1317</v>
      </c>
      <c r="Y188" s="170" t="s">
        <v>1317</v>
      </c>
      <c r="Z188" s="170" t="s">
        <v>1317</v>
      </c>
      <c r="AA188" s="170" t="s">
        <v>1317</v>
      </c>
      <c r="AB188" s="170" t="s">
        <v>1317</v>
      </c>
      <c r="AC188" s="175" t="s">
        <v>1317</v>
      </c>
      <c r="AD188" s="168"/>
    </row>
    <row r="189" spans="1:30" s="86" customFormat="1" ht="15" customHeight="1">
      <c r="A189" s="177">
        <v>182</v>
      </c>
      <c r="B189" s="146" t="s">
        <v>728</v>
      </c>
      <c r="C189" s="178" t="s">
        <v>1317</v>
      </c>
      <c r="D189" s="178" t="s">
        <v>1317</v>
      </c>
      <c r="E189" s="178" t="s">
        <v>1317</v>
      </c>
      <c r="F189" s="178" t="s">
        <v>1317</v>
      </c>
      <c r="G189" s="178" t="s">
        <v>1317</v>
      </c>
      <c r="H189" s="178" t="s">
        <v>1317</v>
      </c>
      <c r="I189" s="178">
        <v>37.147751549999995</v>
      </c>
      <c r="J189" s="179" t="s">
        <v>1317</v>
      </c>
      <c r="K189" s="180">
        <v>37.147751549999995</v>
      </c>
      <c r="L189" s="178" t="s">
        <v>1317</v>
      </c>
      <c r="M189" s="178" t="s">
        <v>1317</v>
      </c>
      <c r="N189" s="178" t="s">
        <v>1317</v>
      </c>
      <c r="O189" s="178" t="s">
        <v>1317</v>
      </c>
      <c r="P189" s="178" t="s">
        <v>1317</v>
      </c>
      <c r="Q189" s="178" t="s">
        <v>1317</v>
      </c>
      <c r="R189" s="178">
        <v>791.51814179015003</v>
      </c>
      <c r="S189" s="179" t="s">
        <v>1317</v>
      </c>
      <c r="T189" s="181">
        <v>791.51814179015003</v>
      </c>
      <c r="U189" s="182" t="s">
        <v>1317</v>
      </c>
      <c r="V189" s="178" t="s">
        <v>1317</v>
      </c>
      <c r="W189" s="178" t="s">
        <v>1317</v>
      </c>
      <c r="X189" s="178" t="s">
        <v>1317</v>
      </c>
      <c r="Y189" s="178" t="s">
        <v>1317</v>
      </c>
      <c r="Z189" s="178" t="s">
        <v>1317</v>
      </c>
      <c r="AA189" s="178">
        <v>817.26646420015004</v>
      </c>
      <c r="AB189" s="178" t="s">
        <v>1317</v>
      </c>
      <c r="AC189" s="183">
        <v>817.26646420015004</v>
      </c>
      <c r="AD189" s="168"/>
    </row>
    <row r="190" spans="1:30" ht="15" customHeight="1">
      <c r="A190" s="169">
        <v>183</v>
      </c>
      <c r="B190" s="127" t="s">
        <v>839</v>
      </c>
      <c r="C190" s="170">
        <v>2</v>
      </c>
      <c r="D190" s="170">
        <v>-73.623228510000004</v>
      </c>
      <c r="E190" s="170">
        <v>-53.0137888</v>
      </c>
      <c r="F190" s="170" t="s">
        <v>1317</v>
      </c>
      <c r="G190" s="170">
        <v>-0.42378506999999999</v>
      </c>
      <c r="H190" s="170" t="s">
        <v>1317</v>
      </c>
      <c r="I190" s="170" t="s">
        <v>1317</v>
      </c>
      <c r="J190" s="171" t="s">
        <v>1317</v>
      </c>
      <c r="K190" s="172">
        <v>-125.06080238</v>
      </c>
      <c r="L190" s="170">
        <v>-40.6214759</v>
      </c>
      <c r="M190" s="170">
        <v>363.83950844999998</v>
      </c>
      <c r="N190" s="170">
        <v>-398.25447076</v>
      </c>
      <c r="O190" s="170" t="s">
        <v>1317</v>
      </c>
      <c r="P190" s="170">
        <v>3.7662727599999997</v>
      </c>
      <c r="Q190" s="170" t="s">
        <v>1317</v>
      </c>
      <c r="R190" s="170" t="s">
        <v>1317</v>
      </c>
      <c r="S190" s="171" t="s">
        <v>1317</v>
      </c>
      <c r="T190" s="173">
        <v>-71.270165450000022</v>
      </c>
      <c r="U190" s="174">
        <v>-20.021475899999999</v>
      </c>
      <c r="V190" s="170">
        <v>1715.2916702836399</v>
      </c>
      <c r="W190" s="170">
        <v>-1677.1279058536402</v>
      </c>
      <c r="X190" s="170" t="s">
        <v>1317</v>
      </c>
      <c r="Y190" s="170">
        <v>5.7399140700000002</v>
      </c>
      <c r="Z190" s="170" t="s">
        <v>1317</v>
      </c>
      <c r="AA190" s="170" t="s">
        <v>1317</v>
      </c>
      <c r="AB190" s="170" t="s">
        <v>1317</v>
      </c>
      <c r="AC190" s="175">
        <v>23.882202599999761</v>
      </c>
      <c r="AD190" s="168"/>
    </row>
    <row r="191" spans="1:30" s="86" customFormat="1" ht="15" customHeight="1">
      <c r="A191" s="177">
        <v>184</v>
      </c>
      <c r="B191" s="146" t="s">
        <v>598</v>
      </c>
      <c r="C191" s="178" t="s">
        <v>1317</v>
      </c>
      <c r="D191" s="178" t="s">
        <v>1317</v>
      </c>
      <c r="E191" s="178" t="s">
        <v>1317</v>
      </c>
      <c r="F191" s="178" t="s">
        <v>1317</v>
      </c>
      <c r="G191" s="178" t="s">
        <v>1317</v>
      </c>
      <c r="H191" s="178" t="s">
        <v>1317</v>
      </c>
      <c r="I191" s="178" t="s">
        <v>1317</v>
      </c>
      <c r="J191" s="179" t="s">
        <v>1317</v>
      </c>
      <c r="K191" s="180" t="s">
        <v>1317</v>
      </c>
      <c r="L191" s="178" t="s">
        <v>1317</v>
      </c>
      <c r="M191" s="178">
        <v>-4.7600418700000002</v>
      </c>
      <c r="N191" s="178" t="s">
        <v>1317</v>
      </c>
      <c r="O191" s="178" t="s">
        <v>1317</v>
      </c>
      <c r="P191" s="178" t="s">
        <v>1317</v>
      </c>
      <c r="Q191" s="178" t="s">
        <v>1317</v>
      </c>
      <c r="R191" s="178" t="s">
        <v>1317</v>
      </c>
      <c r="S191" s="179" t="s">
        <v>1317</v>
      </c>
      <c r="T191" s="181">
        <v>-4.7600418700000002</v>
      </c>
      <c r="U191" s="182" t="s">
        <v>1317</v>
      </c>
      <c r="V191" s="178">
        <v>-5.8661017599999994</v>
      </c>
      <c r="W191" s="178" t="s">
        <v>1317</v>
      </c>
      <c r="X191" s="178" t="s">
        <v>1317</v>
      </c>
      <c r="Y191" s="178" t="s">
        <v>1317</v>
      </c>
      <c r="Z191" s="178" t="s">
        <v>1317</v>
      </c>
      <c r="AA191" s="178" t="s">
        <v>1317</v>
      </c>
      <c r="AB191" s="178" t="s">
        <v>1317</v>
      </c>
      <c r="AC191" s="183">
        <v>-5.8661017599999994</v>
      </c>
      <c r="AD191" s="168"/>
    </row>
    <row r="192" spans="1:30" ht="15" customHeight="1">
      <c r="A192" s="169">
        <v>185</v>
      </c>
      <c r="B192" s="127" t="s">
        <v>769</v>
      </c>
      <c r="C192" s="170" t="s">
        <v>1317</v>
      </c>
      <c r="D192" s="170" t="s">
        <v>1317</v>
      </c>
      <c r="E192" s="170" t="s">
        <v>1317</v>
      </c>
      <c r="F192" s="170" t="s">
        <v>1317</v>
      </c>
      <c r="G192" s="170" t="s">
        <v>1317</v>
      </c>
      <c r="H192" s="170" t="s">
        <v>1317</v>
      </c>
      <c r="I192" s="170" t="s">
        <v>1317</v>
      </c>
      <c r="J192" s="171">
        <v>3.56627106</v>
      </c>
      <c r="K192" s="172">
        <v>3.56627106</v>
      </c>
      <c r="L192" s="170" t="s">
        <v>1317</v>
      </c>
      <c r="M192" s="170" t="s">
        <v>1317</v>
      </c>
      <c r="N192" s="170" t="s">
        <v>1317</v>
      </c>
      <c r="O192" s="170" t="s">
        <v>1317</v>
      </c>
      <c r="P192" s="170" t="s">
        <v>1317</v>
      </c>
      <c r="Q192" s="170" t="s">
        <v>1317</v>
      </c>
      <c r="R192" s="170" t="s">
        <v>1317</v>
      </c>
      <c r="S192" s="171">
        <v>27.888454460000002</v>
      </c>
      <c r="T192" s="173">
        <v>27.888454460000002</v>
      </c>
      <c r="U192" s="174" t="s">
        <v>1317</v>
      </c>
      <c r="V192" s="170" t="s">
        <v>1317</v>
      </c>
      <c r="W192" s="170" t="s">
        <v>1317</v>
      </c>
      <c r="X192" s="170" t="s">
        <v>1317</v>
      </c>
      <c r="Y192" s="170" t="s">
        <v>1317</v>
      </c>
      <c r="Z192" s="170" t="s">
        <v>1317</v>
      </c>
      <c r="AA192" s="170" t="s">
        <v>1317</v>
      </c>
      <c r="AB192" s="170">
        <v>27.888454460000002</v>
      </c>
      <c r="AC192" s="175">
        <v>27.888454460000002</v>
      </c>
      <c r="AD192" s="168"/>
    </row>
    <row r="193" spans="1:30" s="86" customFormat="1" ht="15" customHeight="1">
      <c r="A193" s="177">
        <v>186</v>
      </c>
      <c r="B193" s="146" t="s">
        <v>965</v>
      </c>
      <c r="C193" s="178">
        <v>64.919602940000004</v>
      </c>
      <c r="D193" s="178">
        <v>-16.683478000000001</v>
      </c>
      <c r="E193" s="178">
        <v>-81.91122953</v>
      </c>
      <c r="F193" s="178" t="s">
        <v>1317</v>
      </c>
      <c r="G193" s="178">
        <v>1.8108019900000001</v>
      </c>
      <c r="H193" s="178" t="s">
        <v>1317</v>
      </c>
      <c r="I193" s="178">
        <v>111.59000001000001</v>
      </c>
      <c r="J193" s="179" t="s">
        <v>1317</v>
      </c>
      <c r="K193" s="180">
        <v>79.725697409999995</v>
      </c>
      <c r="L193" s="178">
        <v>258.77251321147997</v>
      </c>
      <c r="M193" s="178">
        <v>193.89443340356999</v>
      </c>
      <c r="N193" s="178">
        <v>-579.63333058186993</v>
      </c>
      <c r="O193" s="178">
        <v>1.21</v>
      </c>
      <c r="P193" s="178">
        <v>-97.072467849999995</v>
      </c>
      <c r="Q193" s="178" t="s">
        <v>1317</v>
      </c>
      <c r="R193" s="178">
        <v>567.17210866999994</v>
      </c>
      <c r="S193" s="179" t="s">
        <v>1317</v>
      </c>
      <c r="T193" s="181">
        <v>344.34325685318004</v>
      </c>
      <c r="U193" s="182">
        <v>247.72601951147999</v>
      </c>
      <c r="V193" s="178">
        <v>202.90634074955003</v>
      </c>
      <c r="W193" s="178">
        <v>-891.69867637645996</v>
      </c>
      <c r="X193" s="178">
        <v>1.21</v>
      </c>
      <c r="Y193" s="178">
        <v>-154.28301074999999</v>
      </c>
      <c r="Z193" s="178" t="s">
        <v>1317</v>
      </c>
      <c r="AA193" s="178">
        <v>690.56003518</v>
      </c>
      <c r="AB193" s="178" t="s">
        <v>1317</v>
      </c>
      <c r="AC193" s="183">
        <v>96.420708314569978</v>
      </c>
      <c r="AD193" s="168"/>
    </row>
    <row r="194" spans="1:30" ht="15" customHeight="1">
      <c r="A194" s="169">
        <v>187</v>
      </c>
      <c r="B194" s="127" t="s">
        <v>634</v>
      </c>
      <c r="C194" s="170">
        <v>-1.9211737099999999</v>
      </c>
      <c r="D194" s="170">
        <v>-0.13500000000000001</v>
      </c>
      <c r="E194" s="170">
        <v>-69.403450050000004</v>
      </c>
      <c r="F194" s="170" t="s">
        <v>1317</v>
      </c>
      <c r="G194" s="170">
        <v>-3.24</v>
      </c>
      <c r="H194" s="170" t="s">
        <v>1317</v>
      </c>
      <c r="I194" s="170" t="s">
        <v>1317</v>
      </c>
      <c r="J194" s="171" t="s">
        <v>1317</v>
      </c>
      <c r="K194" s="172">
        <v>-74.699623759999994</v>
      </c>
      <c r="L194" s="170">
        <v>20.04807521</v>
      </c>
      <c r="M194" s="170">
        <v>-13.698</v>
      </c>
      <c r="N194" s="170">
        <v>-817.51912607441</v>
      </c>
      <c r="O194" s="170" t="s">
        <v>1317</v>
      </c>
      <c r="P194" s="170">
        <v>-3.593</v>
      </c>
      <c r="Q194" s="170" t="s">
        <v>1317</v>
      </c>
      <c r="R194" s="170" t="s">
        <v>1317</v>
      </c>
      <c r="S194" s="171" t="s">
        <v>1317</v>
      </c>
      <c r="T194" s="173">
        <v>-814.76205086440996</v>
      </c>
      <c r="U194" s="174">
        <v>5.8285649800000003</v>
      </c>
      <c r="V194" s="170">
        <v>-14.837999999999999</v>
      </c>
      <c r="W194" s="170">
        <v>-1894.03269363441</v>
      </c>
      <c r="X194" s="170" t="s">
        <v>1317</v>
      </c>
      <c r="Y194" s="170">
        <v>-3.593</v>
      </c>
      <c r="Z194" s="170" t="s">
        <v>1317</v>
      </c>
      <c r="AA194" s="170" t="s">
        <v>1317</v>
      </c>
      <c r="AB194" s="170" t="s">
        <v>1317</v>
      </c>
      <c r="AC194" s="175">
        <v>-1906.63512865441</v>
      </c>
      <c r="AD194" s="168"/>
    </row>
    <row r="195" spans="1:30" s="86" customFormat="1" ht="15" customHeight="1">
      <c r="A195" s="177">
        <v>188</v>
      </c>
      <c r="B195" s="146" t="s">
        <v>531</v>
      </c>
      <c r="C195" s="178">
        <v>207.65620028000001</v>
      </c>
      <c r="D195" s="178" t="s">
        <v>1317</v>
      </c>
      <c r="E195" s="178" t="s">
        <v>1317</v>
      </c>
      <c r="F195" s="178" t="s">
        <v>1317</v>
      </c>
      <c r="G195" s="178" t="s">
        <v>1317</v>
      </c>
      <c r="H195" s="178" t="s">
        <v>1317</v>
      </c>
      <c r="I195" s="178" t="s">
        <v>1317</v>
      </c>
      <c r="J195" s="179" t="s">
        <v>1317</v>
      </c>
      <c r="K195" s="180">
        <v>207.65620028000001</v>
      </c>
      <c r="L195" s="178">
        <v>806.22918157000004</v>
      </c>
      <c r="M195" s="178" t="s">
        <v>1317</v>
      </c>
      <c r="N195" s="178">
        <v>-6.0230525000000004</v>
      </c>
      <c r="O195" s="178" t="s">
        <v>1317</v>
      </c>
      <c r="P195" s="178" t="s">
        <v>1317</v>
      </c>
      <c r="Q195" s="178" t="s">
        <v>1317</v>
      </c>
      <c r="R195" s="178">
        <v>-147.86089217</v>
      </c>
      <c r="S195" s="179" t="s">
        <v>1317</v>
      </c>
      <c r="T195" s="181">
        <v>652.34523690000015</v>
      </c>
      <c r="U195" s="182">
        <v>828.52189357000009</v>
      </c>
      <c r="V195" s="178" t="s">
        <v>1317</v>
      </c>
      <c r="W195" s="178">
        <v>-6.0230525000000004</v>
      </c>
      <c r="X195" s="178" t="s">
        <v>1317</v>
      </c>
      <c r="Y195" s="178" t="s">
        <v>1317</v>
      </c>
      <c r="Z195" s="178" t="s">
        <v>1317</v>
      </c>
      <c r="AA195" s="178">
        <v>-187.63180788999998</v>
      </c>
      <c r="AB195" s="178" t="s">
        <v>1317</v>
      </c>
      <c r="AC195" s="183">
        <v>634.86703318000002</v>
      </c>
      <c r="AD195" s="168"/>
    </row>
    <row r="196" spans="1:30" ht="15" customHeight="1">
      <c r="A196" s="169">
        <v>189</v>
      </c>
      <c r="B196" s="127" t="s">
        <v>285</v>
      </c>
      <c r="C196" s="170" t="s">
        <v>1317</v>
      </c>
      <c r="D196" s="170" t="s">
        <v>1317</v>
      </c>
      <c r="E196" s="170" t="s">
        <v>1317</v>
      </c>
      <c r="F196" s="170" t="s">
        <v>1317</v>
      </c>
      <c r="G196" s="170" t="s">
        <v>1317</v>
      </c>
      <c r="H196" s="170" t="s">
        <v>1317</v>
      </c>
      <c r="I196" s="170" t="s">
        <v>1317</v>
      </c>
      <c r="J196" s="171" t="s">
        <v>1317</v>
      </c>
      <c r="K196" s="172" t="s">
        <v>1317</v>
      </c>
      <c r="L196" s="170" t="s">
        <v>1317</v>
      </c>
      <c r="M196" s="170" t="s">
        <v>1317</v>
      </c>
      <c r="N196" s="170" t="s">
        <v>1317</v>
      </c>
      <c r="O196" s="170" t="s">
        <v>1317</v>
      </c>
      <c r="P196" s="170" t="s">
        <v>1317</v>
      </c>
      <c r="Q196" s="170" t="s">
        <v>1317</v>
      </c>
      <c r="R196" s="170" t="s">
        <v>1317</v>
      </c>
      <c r="S196" s="171" t="s">
        <v>1317</v>
      </c>
      <c r="T196" s="173" t="s">
        <v>1317</v>
      </c>
      <c r="U196" s="174" t="s">
        <v>1317</v>
      </c>
      <c r="V196" s="170" t="s">
        <v>1317</v>
      </c>
      <c r="W196" s="170" t="s">
        <v>1317</v>
      </c>
      <c r="X196" s="170" t="s">
        <v>1317</v>
      </c>
      <c r="Y196" s="170" t="s">
        <v>1317</v>
      </c>
      <c r="Z196" s="170" t="s">
        <v>1317</v>
      </c>
      <c r="AA196" s="170" t="s">
        <v>1317</v>
      </c>
      <c r="AB196" s="170" t="s">
        <v>1317</v>
      </c>
      <c r="AC196" s="175" t="s">
        <v>1317</v>
      </c>
      <c r="AD196" s="168"/>
    </row>
    <row r="197" spans="1:30" s="86" customFormat="1" ht="15" customHeight="1">
      <c r="A197" s="177">
        <v>190</v>
      </c>
      <c r="B197" s="146" t="s">
        <v>50</v>
      </c>
      <c r="C197" s="178" t="s">
        <v>1317</v>
      </c>
      <c r="D197" s="178">
        <v>-4.2949999999999999</v>
      </c>
      <c r="E197" s="178">
        <v>1.07</v>
      </c>
      <c r="F197" s="178" t="s">
        <v>1317</v>
      </c>
      <c r="G197" s="178" t="s">
        <v>1317</v>
      </c>
      <c r="H197" s="178" t="s">
        <v>1317</v>
      </c>
      <c r="I197" s="178">
        <v>-218.28177336041998</v>
      </c>
      <c r="J197" s="179">
        <v>20.5</v>
      </c>
      <c r="K197" s="180">
        <v>-201.00677336042</v>
      </c>
      <c r="L197" s="178" t="s">
        <v>1317</v>
      </c>
      <c r="M197" s="178">
        <v>405.76165919661997</v>
      </c>
      <c r="N197" s="178">
        <v>223.78585616288998</v>
      </c>
      <c r="O197" s="178" t="s">
        <v>1317</v>
      </c>
      <c r="P197" s="178" t="s">
        <v>1317</v>
      </c>
      <c r="Q197" s="178" t="s">
        <v>1317</v>
      </c>
      <c r="R197" s="178">
        <v>815.40868013671991</v>
      </c>
      <c r="S197" s="179">
        <v>27.473721019999999</v>
      </c>
      <c r="T197" s="181">
        <v>1472.4299165162299</v>
      </c>
      <c r="U197" s="182" t="s">
        <v>1317</v>
      </c>
      <c r="V197" s="178">
        <v>445.46656674662</v>
      </c>
      <c r="W197" s="178">
        <v>224.24128289289001</v>
      </c>
      <c r="X197" s="178" t="s">
        <v>1317</v>
      </c>
      <c r="Y197" s="178" t="s">
        <v>1317</v>
      </c>
      <c r="Z197" s="178" t="s">
        <v>1317</v>
      </c>
      <c r="AA197" s="178">
        <v>869.40868013671991</v>
      </c>
      <c r="AB197" s="178">
        <v>43.773721020000004</v>
      </c>
      <c r="AC197" s="183">
        <v>1582.8902507962298</v>
      </c>
      <c r="AD197" s="168"/>
    </row>
    <row r="198" spans="1:30" ht="15" customHeight="1">
      <c r="A198" s="169">
        <v>191</v>
      </c>
      <c r="B198" s="127" t="s">
        <v>1199</v>
      </c>
      <c r="C198" s="170" t="s">
        <v>1317</v>
      </c>
      <c r="D198" s="170" t="s">
        <v>1317</v>
      </c>
      <c r="E198" s="170" t="s">
        <v>1317</v>
      </c>
      <c r="F198" s="170" t="s">
        <v>1317</v>
      </c>
      <c r="G198" s="170" t="s">
        <v>1317</v>
      </c>
      <c r="H198" s="170" t="s">
        <v>1317</v>
      </c>
      <c r="I198" s="170" t="s">
        <v>1317</v>
      </c>
      <c r="J198" s="171" t="s">
        <v>1317</v>
      </c>
      <c r="K198" s="172" t="s">
        <v>1317</v>
      </c>
      <c r="L198" s="170" t="s">
        <v>1317</v>
      </c>
      <c r="M198" s="170" t="s">
        <v>1317</v>
      </c>
      <c r="N198" s="170">
        <v>73.181383480000008</v>
      </c>
      <c r="O198" s="170" t="s">
        <v>1317</v>
      </c>
      <c r="P198" s="170" t="s">
        <v>1317</v>
      </c>
      <c r="Q198" s="170" t="s">
        <v>1317</v>
      </c>
      <c r="R198" s="170" t="s">
        <v>1317</v>
      </c>
      <c r="S198" s="171" t="s">
        <v>1317</v>
      </c>
      <c r="T198" s="173">
        <v>73.181383480000008</v>
      </c>
      <c r="U198" s="174" t="s">
        <v>1317</v>
      </c>
      <c r="V198" s="170" t="s">
        <v>1317</v>
      </c>
      <c r="W198" s="170">
        <v>91.748662359999997</v>
      </c>
      <c r="X198" s="170" t="s">
        <v>1317</v>
      </c>
      <c r="Y198" s="170" t="s">
        <v>1317</v>
      </c>
      <c r="Z198" s="170" t="s">
        <v>1317</v>
      </c>
      <c r="AA198" s="170" t="s">
        <v>1317</v>
      </c>
      <c r="AB198" s="170" t="s">
        <v>1317</v>
      </c>
      <c r="AC198" s="175">
        <v>91.748662359999997</v>
      </c>
      <c r="AD198" s="168"/>
    </row>
    <row r="199" spans="1:30" s="86" customFormat="1" ht="15" customHeight="1">
      <c r="A199" s="177">
        <v>192</v>
      </c>
      <c r="B199" s="146" t="s">
        <v>956</v>
      </c>
      <c r="C199" s="178" t="s">
        <v>1317</v>
      </c>
      <c r="D199" s="178" t="s">
        <v>1317</v>
      </c>
      <c r="E199" s="178" t="s">
        <v>1317</v>
      </c>
      <c r="F199" s="178" t="s">
        <v>1317</v>
      </c>
      <c r="G199" s="178" t="s">
        <v>1317</v>
      </c>
      <c r="H199" s="178" t="s">
        <v>1317</v>
      </c>
      <c r="I199" s="178" t="s">
        <v>1317</v>
      </c>
      <c r="J199" s="179">
        <v>-16.166054939999999</v>
      </c>
      <c r="K199" s="180">
        <v>-16.166054939999999</v>
      </c>
      <c r="L199" s="178" t="s">
        <v>1317</v>
      </c>
      <c r="M199" s="178" t="s">
        <v>1317</v>
      </c>
      <c r="N199" s="178">
        <v>0.27284148999999996</v>
      </c>
      <c r="O199" s="178" t="s">
        <v>1317</v>
      </c>
      <c r="P199" s="178" t="s">
        <v>1317</v>
      </c>
      <c r="Q199" s="178" t="s">
        <v>1317</v>
      </c>
      <c r="R199" s="178" t="s">
        <v>1317</v>
      </c>
      <c r="S199" s="179">
        <v>245.27380006000001</v>
      </c>
      <c r="T199" s="181">
        <v>245.54664155</v>
      </c>
      <c r="U199" s="182" t="s">
        <v>1317</v>
      </c>
      <c r="V199" s="178" t="s">
        <v>1317</v>
      </c>
      <c r="W199" s="178">
        <v>1.5663323600000001</v>
      </c>
      <c r="X199" s="178" t="s">
        <v>1317</v>
      </c>
      <c r="Y199" s="178" t="s">
        <v>1317</v>
      </c>
      <c r="Z199" s="178" t="s">
        <v>1317</v>
      </c>
      <c r="AA199" s="178" t="s">
        <v>1317</v>
      </c>
      <c r="AB199" s="178">
        <v>267.66886834000002</v>
      </c>
      <c r="AC199" s="183">
        <v>269.23520070000001</v>
      </c>
      <c r="AD199" s="168"/>
    </row>
    <row r="200" spans="1:30" ht="15" customHeight="1">
      <c r="A200" s="169">
        <v>193</v>
      </c>
      <c r="B200" s="127" t="s">
        <v>69</v>
      </c>
      <c r="C200" s="170">
        <v>20.614424</v>
      </c>
      <c r="D200" s="170" t="s">
        <v>1317</v>
      </c>
      <c r="E200" s="170">
        <v>-29.155378420000002</v>
      </c>
      <c r="F200" s="170" t="s">
        <v>1317</v>
      </c>
      <c r="G200" s="170">
        <v>7.6002684800000004</v>
      </c>
      <c r="H200" s="170" t="s">
        <v>1317</v>
      </c>
      <c r="I200" s="170">
        <v>-11.615</v>
      </c>
      <c r="J200" s="171" t="s">
        <v>1317</v>
      </c>
      <c r="K200" s="172">
        <v>-12.555685940000002</v>
      </c>
      <c r="L200" s="170">
        <v>-251.68501533000003</v>
      </c>
      <c r="M200" s="170" t="s">
        <v>1317</v>
      </c>
      <c r="N200" s="170">
        <v>-103.72904561</v>
      </c>
      <c r="O200" s="170" t="s">
        <v>1317</v>
      </c>
      <c r="P200" s="170">
        <v>30.52261159</v>
      </c>
      <c r="Q200" s="170" t="s">
        <v>1317</v>
      </c>
      <c r="R200" s="170">
        <v>-88.627255040000009</v>
      </c>
      <c r="S200" s="171" t="s">
        <v>1317</v>
      </c>
      <c r="T200" s="173">
        <v>-413.51870439000004</v>
      </c>
      <c r="U200" s="174">
        <v>-339.47493354264998</v>
      </c>
      <c r="V200" s="170" t="s">
        <v>1317</v>
      </c>
      <c r="W200" s="170">
        <v>-123.89364268337999</v>
      </c>
      <c r="X200" s="170" t="s">
        <v>1317</v>
      </c>
      <c r="Y200" s="170">
        <v>37.115568119999999</v>
      </c>
      <c r="Z200" s="170" t="s">
        <v>1317</v>
      </c>
      <c r="AA200" s="170">
        <v>-84.037535919999996</v>
      </c>
      <c r="AB200" s="170" t="s">
        <v>1317</v>
      </c>
      <c r="AC200" s="175">
        <v>-510.29054402602992</v>
      </c>
      <c r="AD200" s="168"/>
    </row>
    <row r="201" spans="1:30" s="86" customFormat="1" ht="15" customHeight="1">
      <c r="A201" s="177">
        <v>194</v>
      </c>
      <c r="B201" s="146" t="s">
        <v>1105</v>
      </c>
      <c r="C201" s="178">
        <v>8.9361805500000013</v>
      </c>
      <c r="D201" s="178">
        <v>45.193128689999995</v>
      </c>
      <c r="E201" s="178">
        <v>-38.7812676</v>
      </c>
      <c r="F201" s="178" t="s">
        <v>1317</v>
      </c>
      <c r="G201" s="178" t="s">
        <v>1317</v>
      </c>
      <c r="H201" s="178" t="s">
        <v>1317</v>
      </c>
      <c r="I201" s="178" t="s">
        <v>1317</v>
      </c>
      <c r="J201" s="179" t="s">
        <v>1317</v>
      </c>
      <c r="K201" s="180">
        <v>15.348041639999996</v>
      </c>
      <c r="L201" s="178">
        <v>2838.4767399299999</v>
      </c>
      <c r="M201" s="178">
        <v>654.17817761793003</v>
      </c>
      <c r="N201" s="178">
        <v>-759.76131744792997</v>
      </c>
      <c r="O201" s="178" t="s">
        <v>1317</v>
      </c>
      <c r="P201" s="178" t="s">
        <v>1317</v>
      </c>
      <c r="Q201" s="178" t="s">
        <v>1317</v>
      </c>
      <c r="R201" s="178" t="s">
        <v>1317</v>
      </c>
      <c r="S201" s="179" t="s">
        <v>1317</v>
      </c>
      <c r="T201" s="181">
        <v>2732.8936000999997</v>
      </c>
      <c r="U201" s="182">
        <v>2838.4767399299999</v>
      </c>
      <c r="V201" s="178">
        <v>654.17817761793003</v>
      </c>
      <c r="W201" s="178">
        <v>-907.47607335792998</v>
      </c>
      <c r="X201" s="178" t="s">
        <v>1317</v>
      </c>
      <c r="Y201" s="178" t="s">
        <v>1317</v>
      </c>
      <c r="Z201" s="178" t="s">
        <v>1317</v>
      </c>
      <c r="AA201" s="178" t="s">
        <v>1317</v>
      </c>
      <c r="AB201" s="178" t="s">
        <v>1317</v>
      </c>
      <c r="AC201" s="183">
        <v>2585.1788441899998</v>
      </c>
      <c r="AD201" s="168"/>
    </row>
    <row r="202" spans="1:30" ht="15" customHeight="1">
      <c r="A202" s="169">
        <v>195</v>
      </c>
      <c r="B202" s="127" t="s">
        <v>601</v>
      </c>
      <c r="C202" s="170">
        <v>0.01</v>
      </c>
      <c r="D202" s="170" t="s">
        <v>1317</v>
      </c>
      <c r="E202" s="170" t="s">
        <v>1317</v>
      </c>
      <c r="F202" s="170" t="s">
        <v>1317</v>
      </c>
      <c r="G202" s="170" t="s">
        <v>1317</v>
      </c>
      <c r="H202" s="170" t="s">
        <v>1317</v>
      </c>
      <c r="I202" s="170" t="s">
        <v>1317</v>
      </c>
      <c r="J202" s="171">
        <v>12.17588928</v>
      </c>
      <c r="K202" s="172">
        <v>12.18588928</v>
      </c>
      <c r="L202" s="170">
        <v>8.4463454999999996</v>
      </c>
      <c r="M202" s="170" t="s">
        <v>1317</v>
      </c>
      <c r="N202" s="170" t="s">
        <v>1317</v>
      </c>
      <c r="O202" s="170" t="s">
        <v>1317</v>
      </c>
      <c r="P202" s="170" t="s">
        <v>1317</v>
      </c>
      <c r="Q202" s="170" t="s">
        <v>1317</v>
      </c>
      <c r="R202" s="170" t="s">
        <v>1317</v>
      </c>
      <c r="S202" s="171">
        <v>1061.53402196</v>
      </c>
      <c r="T202" s="173">
        <v>1069.98036746</v>
      </c>
      <c r="U202" s="174">
        <v>14.9463455</v>
      </c>
      <c r="V202" s="170" t="s">
        <v>1317</v>
      </c>
      <c r="W202" s="170" t="s">
        <v>1317</v>
      </c>
      <c r="X202" s="170" t="s">
        <v>1317</v>
      </c>
      <c r="Y202" s="170" t="s">
        <v>1317</v>
      </c>
      <c r="Z202" s="170" t="s">
        <v>1317</v>
      </c>
      <c r="AA202" s="170">
        <v>-0.59569330000000009</v>
      </c>
      <c r="AB202" s="170">
        <v>1071.6837101000001</v>
      </c>
      <c r="AC202" s="175">
        <v>1086.0343622999999</v>
      </c>
      <c r="AD202" s="168"/>
    </row>
    <row r="203" spans="1:30" s="86" customFormat="1" ht="15" customHeight="1">
      <c r="A203" s="177">
        <v>196</v>
      </c>
      <c r="B203" s="146" t="s">
        <v>643</v>
      </c>
      <c r="C203" s="178" t="s">
        <v>1317</v>
      </c>
      <c r="D203" s="178">
        <v>-163.77705614999999</v>
      </c>
      <c r="E203" s="178">
        <v>-101.6806674</v>
      </c>
      <c r="F203" s="178" t="s">
        <v>1317</v>
      </c>
      <c r="G203" s="178">
        <v>-48.022921020000005</v>
      </c>
      <c r="H203" s="178" t="s">
        <v>1317</v>
      </c>
      <c r="I203" s="178" t="s">
        <v>1317</v>
      </c>
      <c r="J203" s="179" t="s">
        <v>1317</v>
      </c>
      <c r="K203" s="180">
        <v>-313.48064457000004</v>
      </c>
      <c r="L203" s="178" t="s">
        <v>1317</v>
      </c>
      <c r="M203" s="178">
        <v>-1878.47429517</v>
      </c>
      <c r="N203" s="178">
        <v>-1766.72222734</v>
      </c>
      <c r="O203" s="178" t="s">
        <v>1317</v>
      </c>
      <c r="P203" s="178">
        <v>-849.62191975999997</v>
      </c>
      <c r="Q203" s="178" t="s">
        <v>1317</v>
      </c>
      <c r="R203" s="178" t="s">
        <v>1317</v>
      </c>
      <c r="S203" s="179" t="s">
        <v>1317</v>
      </c>
      <c r="T203" s="181">
        <v>-4494.8184422700006</v>
      </c>
      <c r="U203" s="182" t="s">
        <v>1317</v>
      </c>
      <c r="V203" s="178">
        <v>-2680.6550002100003</v>
      </c>
      <c r="W203" s="178">
        <v>-2310.9452187900001</v>
      </c>
      <c r="X203" s="178" t="s">
        <v>1317</v>
      </c>
      <c r="Y203" s="178">
        <v>-1237.59942503</v>
      </c>
      <c r="Z203" s="178" t="s">
        <v>1317</v>
      </c>
      <c r="AA203" s="178" t="s">
        <v>1317</v>
      </c>
      <c r="AB203" s="178" t="s">
        <v>1317</v>
      </c>
      <c r="AC203" s="183">
        <v>-6229.1996440299999</v>
      </c>
      <c r="AD203" s="168"/>
    </row>
    <row r="204" spans="1:30" ht="15" customHeight="1">
      <c r="A204" s="169">
        <v>197</v>
      </c>
      <c r="B204" s="127" t="s">
        <v>468</v>
      </c>
      <c r="C204" s="170" t="s">
        <v>1317</v>
      </c>
      <c r="D204" s="170">
        <v>-179.61195513999999</v>
      </c>
      <c r="E204" s="170" t="s">
        <v>1317</v>
      </c>
      <c r="F204" s="170" t="s">
        <v>1317</v>
      </c>
      <c r="G204" s="170">
        <v>-3.5313106699999999</v>
      </c>
      <c r="H204" s="170" t="s">
        <v>1317</v>
      </c>
      <c r="I204" s="170" t="s">
        <v>1317</v>
      </c>
      <c r="J204" s="171" t="s">
        <v>1317</v>
      </c>
      <c r="K204" s="172">
        <v>-183.14326580999997</v>
      </c>
      <c r="L204" s="170" t="s">
        <v>1317</v>
      </c>
      <c r="M204" s="170">
        <v>-656.96618182000009</v>
      </c>
      <c r="N204" s="170" t="s">
        <v>1317</v>
      </c>
      <c r="O204" s="170" t="s">
        <v>1317</v>
      </c>
      <c r="P204" s="170">
        <v>-10.279553679999999</v>
      </c>
      <c r="Q204" s="170" t="s">
        <v>1317</v>
      </c>
      <c r="R204" s="170" t="s">
        <v>1317</v>
      </c>
      <c r="S204" s="171" t="s">
        <v>1317</v>
      </c>
      <c r="T204" s="173">
        <v>-667.24573550000002</v>
      </c>
      <c r="U204" s="174" t="s">
        <v>1317</v>
      </c>
      <c r="V204" s="170">
        <v>-886.19943554999998</v>
      </c>
      <c r="W204" s="170" t="s">
        <v>1317</v>
      </c>
      <c r="X204" s="170" t="s">
        <v>1317</v>
      </c>
      <c r="Y204" s="170">
        <v>-11.840579759999999</v>
      </c>
      <c r="Z204" s="170" t="s">
        <v>1317</v>
      </c>
      <c r="AA204" s="170" t="s">
        <v>1317</v>
      </c>
      <c r="AB204" s="170" t="s">
        <v>1317</v>
      </c>
      <c r="AC204" s="175">
        <v>-898.04001530999994</v>
      </c>
      <c r="AD204" s="168"/>
    </row>
    <row r="205" spans="1:30" s="86" customFormat="1" ht="15" customHeight="1">
      <c r="A205" s="177">
        <v>198</v>
      </c>
      <c r="B205" s="146" t="s">
        <v>99</v>
      </c>
      <c r="C205" s="178" t="s">
        <v>1317</v>
      </c>
      <c r="D205" s="178">
        <v>-77.357802599999999</v>
      </c>
      <c r="E205" s="178" t="s">
        <v>1317</v>
      </c>
      <c r="F205" s="178" t="s">
        <v>1317</v>
      </c>
      <c r="G205" s="178">
        <v>-11.3381188</v>
      </c>
      <c r="H205" s="178" t="s">
        <v>1317</v>
      </c>
      <c r="I205" s="178" t="s">
        <v>1317</v>
      </c>
      <c r="J205" s="179" t="s">
        <v>1317</v>
      </c>
      <c r="K205" s="180">
        <v>-88.695921399999989</v>
      </c>
      <c r="L205" s="178" t="s">
        <v>1317</v>
      </c>
      <c r="M205" s="178">
        <v>-462.64864339999997</v>
      </c>
      <c r="N205" s="178" t="s">
        <v>1317</v>
      </c>
      <c r="O205" s="178" t="s">
        <v>1317</v>
      </c>
      <c r="P205" s="178">
        <v>-18.593424640000002</v>
      </c>
      <c r="Q205" s="178" t="s">
        <v>1317</v>
      </c>
      <c r="R205" s="178" t="s">
        <v>1317</v>
      </c>
      <c r="S205" s="179" t="s">
        <v>1317</v>
      </c>
      <c r="T205" s="181">
        <v>-481.24206803999994</v>
      </c>
      <c r="U205" s="182" t="s">
        <v>1317</v>
      </c>
      <c r="V205" s="178">
        <v>-491.60365660000002</v>
      </c>
      <c r="W205" s="178" t="s">
        <v>1317</v>
      </c>
      <c r="X205" s="178" t="s">
        <v>1317</v>
      </c>
      <c r="Y205" s="178">
        <v>-40.051987369999999</v>
      </c>
      <c r="Z205" s="178" t="s">
        <v>1317</v>
      </c>
      <c r="AA205" s="178" t="s">
        <v>1317</v>
      </c>
      <c r="AB205" s="178" t="s">
        <v>1317</v>
      </c>
      <c r="AC205" s="183">
        <v>-531.65564397000003</v>
      </c>
      <c r="AD205" s="168"/>
    </row>
    <row r="206" spans="1:30" ht="15" customHeight="1">
      <c r="A206" s="169">
        <v>199</v>
      </c>
      <c r="B206" s="127" t="s">
        <v>867</v>
      </c>
      <c r="C206" s="170" t="s">
        <v>1317</v>
      </c>
      <c r="D206" s="170" t="s">
        <v>1317</v>
      </c>
      <c r="E206" s="170" t="s">
        <v>1317</v>
      </c>
      <c r="F206" s="170" t="s">
        <v>1317</v>
      </c>
      <c r="G206" s="170" t="s">
        <v>1317</v>
      </c>
      <c r="H206" s="170" t="s">
        <v>1317</v>
      </c>
      <c r="I206" s="170" t="s">
        <v>1317</v>
      </c>
      <c r="J206" s="171" t="s">
        <v>1317</v>
      </c>
      <c r="K206" s="172" t="s">
        <v>1317</v>
      </c>
      <c r="L206" s="170" t="s">
        <v>1317</v>
      </c>
      <c r="M206" s="170" t="s">
        <v>1317</v>
      </c>
      <c r="N206" s="170" t="s">
        <v>1317</v>
      </c>
      <c r="O206" s="170" t="s">
        <v>1317</v>
      </c>
      <c r="P206" s="170" t="s">
        <v>1317</v>
      </c>
      <c r="Q206" s="170" t="s">
        <v>1317</v>
      </c>
      <c r="R206" s="170" t="s">
        <v>1317</v>
      </c>
      <c r="S206" s="171" t="s">
        <v>1317</v>
      </c>
      <c r="T206" s="173" t="s">
        <v>1317</v>
      </c>
      <c r="U206" s="174" t="s">
        <v>1317</v>
      </c>
      <c r="V206" s="170" t="s">
        <v>1317</v>
      </c>
      <c r="W206" s="170" t="s">
        <v>1317</v>
      </c>
      <c r="X206" s="170" t="s">
        <v>1317</v>
      </c>
      <c r="Y206" s="170" t="s">
        <v>1317</v>
      </c>
      <c r="Z206" s="170" t="s">
        <v>1317</v>
      </c>
      <c r="AA206" s="170" t="s">
        <v>1317</v>
      </c>
      <c r="AB206" s="170" t="s">
        <v>1317</v>
      </c>
      <c r="AC206" s="175" t="s">
        <v>1317</v>
      </c>
      <c r="AD206" s="168"/>
    </row>
    <row r="207" spans="1:30" s="86" customFormat="1" ht="15" customHeight="1">
      <c r="A207" s="177">
        <v>200</v>
      </c>
      <c r="B207" s="146" t="s">
        <v>500</v>
      </c>
      <c r="C207" s="178" t="s">
        <v>1317</v>
      </c>
      <c r="D207" s="178" t="s">
        <v>1317</v>
      </c>
      <c r="E207" s="178">
        <v>52.418470159999998</v>
      </c>
      <c r="F207" s="178" t="s">
        <v>1317</v>
      </c>
      <c r="G207" s="178" t="s">
        <v>1317</v>
      </c>
      <c r="H207" s="178" t="s">
        <v>1317</v>
      </c>
      <c r="I207" s="178" t="s">
        <v>1317</v>
      </c>
      <c r="J207" s="179" t="s">
        <v>1317</v>
      </c>
      <c r="K207" s="180">
        <v>52.418470159999998</v>
      </c>
      <c r="L207" s="178" t="s">
        <v>1317</v>
      </c>
      <c r="M207" s="178" t="s">
        <v>1317</v>
      </c>
      <c r="N207" s="178">
        <v>239.74782994999998</v>
      </c>
      <c r="O207" s="178" t="s">
        <v>1317</v>
      </c>
      <c r="P207" s="178" t="s">
        <v>1317</v>
      </c>
      <c r="Q207" s="178" t="s">
        <v>1317</v>
      </c>
      <c r="R207" s="178" t="s">
        <v>1317</v>
      </c>
      <c r="S207" s="179" t="s">
        <v>1317</v>
      </c>
      <c r="T207" s="181">
        <v>239.74782994999998</v>
      </c>
      <c r="U207" s="182" t="s">
        <v>1317</v>
      </c>
      <c r="V207" s="178" t="s">
        <v>1317</v>
      </c>
      <c r="W207" s="178">
        <v>302.71091995999996</v>
      </c>
      <c r="X207" s="178" t="s">
        <v>1317</v>
      </c>
      <c r="Y207" s="178" t="s">
        <v>1317</v>
      </c>
      <c r="Z207" s="178" t="s">
        <v>1317</v>
      </c>
      <c r="AA207" s="178" t="s">
        <v>1317</v>
      </c>
      <c r="AB207" s="178" t="s">
        <v>1317</v>
      </c>
      <c r="AC207" s="183">
        <v>302.71091995999996</v>
      </c>
      <c r="AD207" s="168"/>
    </row>
    <row r="208" spans="1:30" ht="15" customHeight="1">
      <c r="A208" s="169">
        <v>201</v>
      </c>
      <c r="B208" s="127" t="s">
        <v>220</v>
      </c>
      <c r="C208" s="170">
        <v>-44.125810770000001</v>
      </c>
      <c r="D208" s="170" t="s">
        <v>1317</v>
      </c>
      <c r="E208" s="170" t="s">
        <v>1317</v>
      </c>
      <c r="F208" s="170" t="s">
        <v>1317</v>
      </c>
      <c r="G208" s="170" t="s">
        <v>1317</v>
      </c>
      <c r="H208" s="170" t="s">
        <v>1317</v>
      </c>
      <c r="I208" s="170">
        <v>26.65884783089</v>
      </c>
      <c r="J208" s="171" t="s">
        <v>1317</v>
      </c>
      <c r="K208" s="172">
        <v>-17.466962939110005</v>
      </c>
      <c r="L208" s="170">
        <v>-261.28781321000002</v>
      </c>
      <c r="M208" s="170" t="s">
        <v>1317</v>
      </c>
      <c r="N208" s="170">
        <v>-13.80016022</v>
      </c>
      <c r="O208" s="170" t="s">
        <v>1317</v>
      </c>
      <c r="P208" s="170" t="s">
        <v>1317</v>
      </c>
      <c r="Q208" s="170" t="s">
        <v>1317</v>
      </c>
      <c r="R208" s="170">
        <v>91.73261754088999</v>
      </c>
      <c r="S208" s="171" t="s">
        <v>1317</v>
      </c>
      <c r="T208" s="173">
        <v>-183.35535588911003</v>
      </c>
      <c r="U208" s="174">
        <v>-335.90184747000001</v>
      </c>
      <c r="V208" s="170" t="s">
        <v>1317</v>
      </c>
      <c r="W208" s="170">
        <v>-14.67456022</v>
      </c>
      <c r="X208" s="170" t="s">
        <v>1317</v>
      </c>
      <c r="Y208" s="170" t="s">
        <v>1317</v>
      </c>
      <c r="Z208" s="170" t="s">
        <v>1317</v>
      </c>
      <c r="AA208" s="170">
        <v>146.36771968169001</v>
      </c>
      <c r="AB208" s="170" t="s">
        <v>1317</v>
      </c>
      <c r="AC208" s="175">
        <v>-204.20868800831002</v>
      </c>
      <c r="AD208" s="168"/>
    </row>
    <row r="209" spans="1:30" s="86" customFormat="1" ht="15" customHeight="1">
      <c r="A209" s="177">
        <v>202</v>
      </c>
      <c r="B209" s="146" t="s">
        <v>1061</v>
      </c>
      <c r="C209" s="178" t="s">
        <v>1317</v>
      </c>
      <c r="D209" s="178" t="s">
        <v>1317</v>
      </c>
      <c r="E209" s="178" t="s">
        <v>1317</v>
      </c>
      <c r="F209" s="178" t="s">
        <v>1317</v>
      </c>
      <c r="G209" s="178">
        <v>5.2147611300000003</v>
      </c>
      <c r="H209" s="178" t="s">
        <v>1317</v>
      </c>
      <c r="I209" s="178">
        <v>37.327927729999999</v>
      </c>
      <c r="J209" s="179" t="s">
        <v>1317</v>
      </c>
      <c r="K209" s="180">
        <v>42.542688859999998</v>
      </c>
      <c r="L209" s="178" t="s">
        <v>1317</v>
      </c>
      <c r="M209" s="178" t="s">
        <v>1317</v>
      </c>
      <c r="N209" s="178" t="s">
        <v>1317</v>
      </c>
      <c r="O209" s="178" t="s">
        <v>1317</v>
      </c>
      <c r="P209" s="178">
        <v>23.680406530000003</v>
      </c>
      <c r="Q209" s="178" t="s">
        <v>1317</v>
      </c>
      <c r="R209" s="178">
        <v>1940.3488535500001</v>
      </c>
      <c r="S209" s="179" t="s">
        <v>1317</v>
      </c>
      <c r="T209" s="181">
        <v>1964.0292600799999</v>
      </c>
      <c r="U209" s="182" t="s">
        <v>1317</v>
      </c>
      <c r="V209" s="178" t="s">
        <v>1317</v>
      </c>
      <c r="W209" s="178" t="s">
        <v>1317</v>
      </c>
      <c r="X209" s="178" t="s">
        <v>1317</v>
      </c>
      <c r="Y209" s="178">
        <v>39.717790960000002</v>
      </c>
      <c r="Z209" s="178" t="s">
        <v>1317</v>
      </c>
      <c r="AA209" s="178">
        <v>2423.7128418699999</v>
      </c>
      <c r="AB209" s="178" t="s">
        <v>1317</v>
      </c>
      <c r="AC209" s="183">
        <v>2463.4306328299999</v>
      </c>
      <c r="AD209" s="168"/>
    </row>
    <row r="210" spans="1:30" ht="15" customHeight="1">
      <c r="A210" s="169">
        <v>203</v>
      </c>
      <c r="B210" s="127" t="s">
        <v>703</v>
      </c>
      <c r="C210" s="170">
        <v>-61.40732405</v>
      </c>
      <c r="D210" s="170">
        <v>25.37007814</v>
      </c>
      <c r="E210" s="170">
        <v>3.9279645899999998</v>
      </c>
      <c r="F210" s="170" t="s">
        <v>1317</v>
      </c>
      <c r="G210" s="170">
        <v>-2.89</v>
      </c>
      <c r="H210" s="170" t="s">
        <v>1317</v>
      </c>
      <c r="I210" s="170" t="s">
        <v>1317</v>
      </c>
      <c r="J210" s="171" t="s">
        <v>1317</v>
      </c>
      <c r="K210" s="172">
        <v>-34.999281319999994</v>
      </c>
      <c r="L210" s="170">
        <v>52.497568630000004</v>
      </c>
      <c r="M210" s="170">
        <v>273.40297382521999</v>
      </c>
      <c r="N210" s="170">
        <v>-201.32820576521999</v>
      </c>
      <c r="O210" s="170" t="s">
        <v>1317</v>
      </c>
      <c r="P210" s="170">
        <v>-33.069000000000003</v>
      </c>
      <c r="Q210" s="170" t="s">
        <v>1317</v>
      </c>
      <c r="R210" s="170" t="s">
        <v>1317</v>
      </c>
      <c r="S210" s="171">
        <v>39.704500000000003</v>
      </c>
      <c r="T210" s="173">
        <v>131.20783668999999</v>
      </c>
      <c r="U210" s="174">
        <v>51.109505299999995</v>
      </c>
      <c r="V210" s="170">
        <v>293.21308669522</v>
      </c>
      <c r="W210" s="170">
        <v>-208.40661918521999</v>
      </c>
      <c r="X210" s="170" t="s">
        <v>1317</v>
      </c>
      <c r="Y210" s="170">
        <v>-35.573999999999998</v>
      </c>
      <c r="Z210" s="170" t="s">
        <v>1317</v>
      </c>
      <c r="AA210" s="170" t="s">
        <v>1317</v>
      </c>
      <c r="AB210" s="170">
        <v>42.829500000000003</v>
      </c>
      <c r="AC210" s="175">
        <v>143.17147281000001</v>
      </c>
      <c r="AD210" s="168"/>
    </row>
    <row r="211" spans="1:30" s="86" customFormat="1" ht="15" customHeight="1">
      <c r="A211" s="177">
        <v>204</v>
      </c>
      <c r="B211" s="146" t="s">
        <v>308</v>
      </c>
      <c r="C211" s="178" t="s">
        <v>1317</v>
      </c>
      <c r="D211" s="178" t="s">
        <v>1317</v>
      </c>
      <c r="E211" s="178" t="s">
        <v>1317</v>
      </c>
      <c r="F211" s="178" t="s">
        <v>1317</v>
      </c>
      <c r="G211" s="178" t="s">
        <v>1317</v>
      </c>
      <c r="H211" s="178" t="s">
        <v>1317</v>
      </c>
      <c r="I211" s="178" t="s">
        <v>1317</v>
      </c>
      <c r="J211" s="179" t="s">
        <v>1317</v>
      </c>
      <c r="K211" s="180" t="s">
        <v>1317</v>
      </c>
      <c r="L211" s="178" t="s">
        <v>1317</v>
      </c>
      <c r="M211" s="178" t="s">
        <v>1317</v>
      </c>
      <c r="N211" s="178" t="s">
        <v>1317</v>
      </c>
      <c r="O211" s="178" t="s">
        <v>1317</v>
      </c>
      <c r="P211" s="178" t="s">
        <v>1317</v>
      </c>
      <c r="Q211" s="178" t="s">
        <v>1317</v>
      </c>
      <c r="R211" s="178">
        <v>-91.586270970000001</v>
      </c>
      <c r="S211" s="179">
        <v>0.1</v>
      </c>
      <c r="T211" s="181">
        <v>-91.486270969999993</v>
      </c>
      <c r="U211" s="182" t="s">
        <v>1317</v>
      </c>
      <c r="V211" s="178" t="s">
        <v>1317</v>
      </c>
      <c r="W211" s="178" t="s">
        <v>1317</v>
      </c>
      <c r="X211" s="178" t="s">
        <v>1317</v>
      </c>
      <c r="Y211" s="178" t="s">
        <v>1317</v>
      </c>
      <c r="Z211" s="178" t="s">
        <v>1317</v>
      </c>
      <c r="AA211" s="178">
        <v>-111.58627097</v>
      </c>
      <c r="AB211" s="178">
        <v>0.1</v>
      </c>
      <c r="AC211" s="183">
        <v>-111.48627096999999</v>
      </c>
      <c r="AD211" s="168"/>
    </row>
    <row r="212" spans="1:30" ht="15" customHeight="1">
      <c r="A212" s="169">
        <v>205</v>
      </c>
      <c r="B212" s="127" t="s">
        <v>893</v>
      </c>
      <c r="C212" s="170" t="s">
        <v>1317</v>
      </c>
      <c r="D212" s="170" t="s">
        <v>1317</v>
      </c>
      <c r="E212" s="170" t="s">
        <v>1317</v>
      </c>
      <c r="F212" s="170" t="s">
        <v>1317</v>
      </c>
      <c r="G212" s="170" t="s">
        <v>1317</v>
      </c>
      <c r="H212" s="170" t="s">
        <v>1317</v>
      </c>
      <c r="I212" s="170">
        <v>-719.90479692999997</v>
      </c>
      <c r="J212" s="171">
        <v>2.2650000000000001</v>
      </c>
      <c r="K212" s="172">
        <v>-717.63979692999999</v>
      </c>
      <c r="L212" s="170" t="s">
        <v>1317</v>
      </c>
      <c r="M212" s="170" t="s">
        <v>1317</v>
      </c>
      <c r="N212" s="170" t="s">
        <v>1317</v>
      </c>
      <c r="O212" s="170" t="s">
        <v>1317</v>
      </c>
      <c r="P212" s="170" t="s">
        <v>1317</v>
      </c>
      <c r="Q212" s="170" t="s">
        <v>1317</v>
      </c>
      <c r="R212" s="170">
        <v>2510.3019896399996</v>
      </c>
      <c r="S212" s="171">
        <v>13.0587</v>
      </c>
      <c r="T212" s="173">
        <v>2523.3606896399997</v>
      </c>
      <c r="U212" s="174" t="s">
        <v>1317</v>
      </c>
      <c r="V212" s="170" t="s">
        <v>1317</v>
      </c>
      <c r="W212" s="170">
        <v>-0.10896800999999999</v>
      </c>
      <c r="X212" s="170" t="s">
        <v>1317</v>
      </c>
      <c r="Y212" s="170" t="s">
        <v>1317</v>
      </c>
      <c r="Z212" s="170" t="s">
        <v>1317</v>
      </c>
      <c r="AA212" s="170">
        <v>2453.06290936</v>
      </c>
      <c r="AB212" s="170">
        <v>9.0246716300000003</v>
      </c>
      <c r="AC212" s="175">
        <v>2461.97861298</v>
      </c>
      <c r="AD212" s="168"/>
    </row>
    <row r="213" spans="1:30" s="86" customFormat="1" ht="15" customHeight="1">
      <c r="A213" s="177">
        <v>206</v>
      </c>
      <c r="B213" s="146" t="s">
        <v>1172</v>
      </c>
      <c r="C213" s="178" t="s">
        <v>1317</v>
      </c>
      <c r="D213" s="178" t="s">
        <v>1317</v>
      </c>
      <c r="E213" s="178">
        <v>-12.35067417</v>
      </c>
      <c r="F213" s="178" t="s">
        <v>1317</v>
      </c>
      <c r="G213" s="178" t="s">
        <v>1317</v>
      </c>
      <c r="H213" s="178" t="s">
        <v>1317</v>
      </c>
      <c r="I213" s="178">
        <v>112.16435979000001</v>
      </c>
      <c r="J213" s="179" t="s">
        <v>1317</v>
      </c>
      <c r="K213" s="180">
        <v>99.813685620000001</v>
      </c>
      <c r="L213" s="178">
        <v>6.58</v>
      </c>
      <c r="M213" s="178" t="s">
        <v>1317</v>
      </c>
      <c r="N213" s="178">
        <v>-717.35406369569</v>
      </c>
      <c r="O213" s="178" t="s">
        <v>1317</v>
      </c>
      <c r="P213" s="178" t="s">
        <v>1317</v>
      </c>
      <c r="Q213" s="178" t="s">
        <v>1317</v>
      </c>
      <c r="R213" s="178">
        <v>402.12689645999995</v>
      </c>
      <c r="S213" s="179">
        <v>343.27837872763001</v>
      </c>
      <c r="T213" s="181">
        <v>34.631211491939901</v>
      </c>
      <c r="U213" s="182">
        <v>1.9194386000000001</v>
      </c>
      <c r="V213" s="178" t="s">
        <v>1317</v>
      </c>
      <c r="W213" s="178">
        <v>-714.95394381569008</v>
      </c>
      <c r="X213" s="178" t="s">
        <v>1317</v>
      </c>
      <c r="Y213" s="178" t="s">
        <v>1317</v>
      </c>
      <c r="Z213" s="178" t="s">
        <v>1317</v>
      </c>
      <c r="AA213" s="178">
        <v>439.18075988999999</v>
      </c>
      <c r="AB213" s="178">
        <v>343.27837872763001</v>
      </c>
      <c r="AC213" s="183">
        <v>69.424633401939985</v>
      </c>
      <c r="AD213" s="168"/>
    </row>
    <row r="214" spans="1:30" ht="15" customHeight="1">
      <c r="A214" s="169">
        <v>207</v>
      </c>
      <c r="B214" s="127" t="s">
        <v>281</v>
      </c>
      <c r="C214" s="170" t="s">
        <v>1317</v>
      </c>
      <c r="D214" s="170">
        <v>-10.13558031</v>
      </c>
      <c r="E214" s="170">
        <v>-133.98096652000001</v>
      </c>
      <c r="F214" s="170" t="s">
        <v>1317</v>
      </c>
      <c r="G214" s="170" t="s">
        <v>1317</v>
      </c>
      <c r="H214" s="170" t="s">
        <v>1317</v>
      </c>
      <c r="I214" s="170" t="s">
        <v>1317</v>
      </c>
      <c r="J214" s="171" t="s">
        <v>1317</v>
      </c>
      <c r="K214" s="172">
        <v>-144.11654682999998</v>
      </c>
      <c r="L214" s="170" t="s">
        <v>1317</v>
      </c>
      <c r="M214" s="170">
        <v>-129.39132044452998</v>
      </c>
      <c r="N214" s="170">
        <v>-613.23619260546991</v>
      </c>
      <c r="O214" s="170" t="s">
        <v>1317</v>
      </c>
      <c r="P214" s="170" t="s">
        <v>1317</v>
      </c>
      <c r="Q214" s="170" t="s">
        <v>1317</v>
      </c>
      <c r="R214" s="170" t="s">
        <v>1317</v>
      </c>
      <c r="S214" s="171" t="s">
        <v>1317</v>
      </c>
      <c r="T214" s="173">
        <v>-742.62751304999995</v>
      </c>
      <c r="U214" s="174" t="s">
        <v>1317</v>
      </c>
      <c r="V214" s="170">
        <v>-242.72001803453</v>
      </c>
      <c r="W214" s="170">
        <v>-732.02424931547</v>
      </c>
      <c r="X214" s="170" t="s">
        <v>1317</v>
      </c>
      <c r="Y214" s="170" t="s">
        <v>1317</v>
      </c>
      <c r="Z214" s="170" t="s">
        <v>1317</v>
      </c>
      <c r="AA214" s="170" t="s">
        <v>1317</v>
      </c>
      <c r="AB214" s="170" t="s">
        <v>1317</v>
      </c>
      <c r="AC214" s="175">
        <v>-974.74426734999997</v>
      </c>
      <c r="AD214" s="168"/>
    </row>
    <row r="215" spans="1:30" s="86" customFormat="1" ht="15" customHeight="1">
      <c r="A215" s="177">
        <v>208</v>
      </c>
      <c r="B215" s="146" t="s">
        <v>843</v>
      </c>
      <c r="C215" s="178">
        <v>56.077722000000001</v>
      </c>
      <c r="D215" s="178">
        <v>-0.70414896999999999</v>
      </c>
      <c r="E215" s="178">
        <v>-5.8718681699999999</v>
      </c>
      <c r="F215" s="178" t="s">
        <v>1317</v>
      </c>
      <c r="G215" s="178">
        <v>2.1856419100000002</v>
      </c>
      <c r="H215" s="178" t="s">
        <v>1317</v>
      </c>
      <c r="I215" s="178">
        <v>2.1030915999999999</v>
      </c>
      <c r="J215" s="179">
        <v>57.1</v>
      </c>
      <c r="K215" s="180">
        <v>110.89043837</v>
      </c>
      <c r="L215" s="178">
        <v>218.63117992073001</v>
      </c>
      <c r="M215" s="178">
        <v>-1.40955816</v>
      </c>
      <c r="N215" s="178">
        <v>-256.51177344454999</v>
      </c>
      <c r="O215" s="178" t="s">
        <v>1317</v>
      </c>
      <c r="P215" s="178">
        <v>-5.6052158099999998</v>
      </c>
      <c r="Q215" s="178" t="s">
        <v>1317</v>
      </c>
      <c r="R215" s="178">
        <v>166.01118988546</v>
      </c>
      <c r="S215" s="179">
        <v>57.1</v>
      </c>
      <c r="T215" s="181">
        <v>178.21582239163999</v>
      </c>
      <c r="U215" s="182">
        <v>180.71463570072999</v>
      </c>
      <c r="V215" s="178">
        <v>-9.2642044099999996</v>
      </c>
      <c r="W215" s="178">
        <v>-271.98972346455002</v>
      </c>
      <c r="X215" s="178" t="s">
        <v>1317</v>
      </c>
      <c r="Y215" s="178">
        <v>-2.08881381</v>
      </c>
      <c r="Z215" s="178" t="s">
        <v>1317</v>
      </c>
      <c r="AA215" s="178">
        <v>172.78677992546002</v>
      </c>
      <c r="AB215" s="178">
        <v>57.262157689999995</v>
      </c>
      <c r="AC215" s="183">
        <v>127.42083163163998</v>
      </c>
      <c r="AD215" s="168"/>
    </row>
    <row r="216" spans="1:30" ht="15" customHeight="1">
      <c r="A216" s="169">
        <v>209</v>
      </c>
      <c r="B216" s="127" t="s">
        <v>637</v>
      </c>
      <c r="C216" s="170">
        <v>-3.02773205</v>
      </c>
      <c r="D216" s="170">
        <v>-22.046218379999999</v>
      </c>
      <c r="E216" s="170" t="s">
        <v>1317</v>
      </c>
      <c r="F216" s="170" t="s">
        <v>1317</v>
      </c>
      <c r="G216" s="170">
        <v>-33.384756000000003</v>
      </c>
      <c r="H216" s="170">
        <v>-2.8676812799999998</v>
      </c>
      <c r="I216" s="170" t="s">
        <v>1317</v>
      </c>
      <c r="J216" s="171" t="s">
        <v>1317</v>
      </c>
      <c r="K216" s="172">
        <v>-61.326387709999992</v>
      </c>
      <c r="L216" s="170">
        <v>125.76870670000001</v>
      </c>
      <c r="M216" s="170">
        <v>-525.62995197999999</v>
      </c>
      <c r="N216" s="170">
        <v>-72.317191409999992</v>
      </c>
      <c r="O216" s="170" t="s">
        <v>1317</v>
      </c>
      <c r="P216" s="170">
        <v>-253.52769194000001</v>
      </c>
      <c r="Q216" s="170">
        <v>-23.78149749</v>
      </c>
      <c r="R216" s="170" t="s">
        <v>1317</v>
      </c>
      <c r="S216" s="171" t="s">
        <v>1317</v>
      </c>
      <c r="T216" s="173">
        <v>-749.48762611999985</v>
      </c>
      <c r="U216" s="174">
        <v>125.76870670000001</v>
      </c>
      <c r="V216" s="170">
        <v>-255.72184644999999</v>
      </c>
      <c r="W216" s="170">
        <v>-63.964780179999998</v>
      </c>
      <c r="X216" s="170" t="s">
        <v>1317</v>
      </c>
      <c r="Y216" s="170">
        <v>-136.91842942</v>
      </c>
      <c r="Z216" s="170">
        <v>-28.178893670000001</v>
      </c>
      <c r="AA216" s="170" t="s">
        <v>1317</v>
      </c>
      <c r="AB216" s="170" t="s">
        <v>1317</v>
      </c>
      <c r="AC216" s="175">
        <v>-359.01524301999996</v>
      </c>
      <c r="AD216" s="168"/>
    </row>
    <row r="217" spans="1:30" s="86" customFormat="1" ht="15" customHeight="1">
      <c r="A217" s="177">
        <v>210</v>
      </c>
      <c r="B217" s="146" t="s">
        <v>209</v>
      </c>
      <c r="C217" s="178" t="s">
        <v>1317</v>
      </c>
      <c r="D217" s="178" t="s">
        <v>1317</v>
      </c>
      <c r="E217" s="178" t="s">
        <v>1317</v>
      </c>
      <c r="F217" s="178" t="s">
        <v>1317</v>
      </c>
      <c r="G217" s="178" t="s">
        <v>1317</v>
      </c>
      <c r="H217" s="178" t="s">
        <v>1317</v>
      </c>
      <c r="I217" s="178" t="s">
        <v>1317</v>
      </c>
      <c r="J217" s="179" t="s">
        <v>1317</v>
      </c>
      <c r="K217" s="180" t="s">
        <v>1317</v>
      </c>
      <c r="L217" s="178" t="s">
        <v>1317</v>
      </c>
      <c r="M217" s="178" t="s">
        <v>1317</v>
      </c>
      <c r="N217" s="178">
        <v>-31.173044399999998</v>
      </c>
      <c r="O217" s="178" t="s">
        <v>1317</v>
      </c>
      <c r="P217" s="178" t="s">
        <v>1317</v>
      </c>
      <c r="Q217" s="178" t="s">
        <v>1317</v>
      </c>
      <c r="R217" s="178" t="s">
        <v>1317</v>
      </c>
      <c r="S217" s="179">
        <v>21.229812329999998</v>
      </c>
      <c r="T217" s="181">
        <v>-9.9432320700000005</v>
      </c>
      <c r="U217" s="182" t="s">
        <v>1317</v>
      </c>
      <c r="V217" s="178" t="s">
        <v>1317</v>
      </c>
      <c r="W217" s="178">
        <v>-31.173044399999998</v>
      </c>
      <c r="X217" s="178" t="s">
        <v>1317</v>
      </c>
      <c r="Y217" s="178" t="s">
        <v>1317</v>
      </c>
      <c r="Z217" s="178" t="s">
        <v>1317</v>
      </c>
      <c r="AA217" s="178" t="s">
        <v>1317</v>
      </c>
      <c r="AB217" s="178">
        <v>121.13384222000001</v>
      </c>
      <c r="AC217" s="183">
        <v>89.960797819999996</v>
      </c>
      <c r="AD217" s="168"/>
    </row>
    <row r="218" spans="1:30" ht="15" customHeight="1">
      <c r="A218" s="169">
        <v>211</v>
      </c>
      <c r="B218" s="127" t="s">
        <v>17</v>
      </c>
      <c r="C218" s="170">
        <v>-0.24804999999999999</v>
      </c>
      <c r="D218" s="170" t="s">
        <v>1317</v>
      </c>
      <c r="E218" s="170">
        <v>-6.5902917599999995</v>
      </c>
      <c r="F218" s="170" t="s">
        <v>1317</v>
      </c>
      <c r="G218" s="170">
        <v>-13.964485359999999</v>
      </c>
      <c r="H218" s="170" t="s">
        <v>1317</v>
      </c>
      <c r="I218" s="170" t="s">
        <v>1317</v>
      </c>
      <c r="J218" s="171" t="s">
        <v>1317</v>
      </c>
      <c r="K218" s="172">
        <v>-20.802827119999996</v>
      </c>
      <c r="L218" s="170">
        <v>6.5386759999999997</v>
      </c>
      <c r="M218" s="170" t="s">
        <v>1317</v>
      </c>
      <c r="N218" s="170">
        <v>-212.44598375999999</v>
      </c>
      <c r="O218" s="170" t="s">
        <v>1317</v>
      </c>
      <c r="P218" s="170">
        <v>-348.03085182999996</v>
      </c>
      <c r="Q218" s="170" t="s">
        <v>1317</v>
      </c>
      <c r="R218" s="170" t="s">
        <v>1317</v>
      </c>
      <c r="S218" s="171" t="s">
        <v>1317</v>
      </c>
      <c r="T218" s="173">
        <v>-553.93815958999994</v>
      </c>
      <c r="U218" s="174">
        <v>7.9412580000000004</v>
      </c>
      <c r="V218" s="170" t="s">
        <v>1317</v>
      </c>
      <c r="W218" s="170">
        <v>-277.30944658999999</v>
      </c>
      <c r="X218" s="170" t="s">
        <v>1317</v>
      </c>
      <c r="Y218" s="170">
        <v>-527.37881813000001</v>
      </c>
      <c r="Z218" s="170" t="s">
        <v>1317</v>
      </c>
      <c r="AA218" s="170" t="s">
        <v>1317</v>
      </c>
      <c r="AB218" s="170" t="s">
        <v>1317</v>
      </c>
      <c r="AC218" s="175">
        <v>-796.74700672000006</v>
      </c>
      <c r="AD218" s="168"/>
    </row>
    <row r="219" spans="1:30" s="86" customFormat="1" ht="15" customHeight="1">
      <c r="A219" s="177">
        <v>212</v>
      </c>
      <c r="B219" s="146" t="s">
        <v>883</v>
      </c>
      <c r="C219" s="178" t="s">
        <v>1317</v>
      </c>
      <c r="D219" s="178" t="s">
        <v>1317</v>
      </c>
      <c r="E219" s="178">
        <v>10</v>
      </c>
      <c r="F219" s="178" t="s">
        <v>1317</v>
      </c>
      <c r="G219" s="178" t="s">
        <v>1317</v>
      </c>
      <c r="H219" s="178" t="s">
        <v>1317</v>
      </c>
      <c r="I219" s="178">
        <v>12.869432129990001</v>
      </c>
      <c r="J219" s="179" t="s">
        <v>1317</v>
      </c>
      <c r="K219" s="180">
        <v>22.869432129989999</v>
      </c>
      <c r="L219" s="178" t="s">
        <v>1317</v>
      </c>
      <c r="M219" s="178" t="s">
        <v>1317</v>
      </c>
      <c r="N219" s="178">
        <v>19.837275870000003</v>
      </c>
      <c r="O219" s="178" t="s">
        <v>1317</v>
      </c>
      <c r="P219" s="178" t="s">
        <v>1317</v>
      </c>
      <c r="Q219" s="178" t="s">
        <v>1317</v>
      </c>
      <c r="R219" s="178">
        <v>948.73827097175001</v>
      </c>
      <c r="S219" s="179" t="s">
        <v>1317</v>
      </c>
      <c r="T219" s="181">
        <v>968.57554684175</v>
      </c>
      <c r="U219" s="182" t="s">
        <v>1317</v>
      </c>
      <c r="V219" s="178" t="s">
        <v>1317</v>
      </c>
      <c r="W219" s="178">
        <v>19.68972612</v>
      </c>
      <c r="X219" s="178" t="s">
        <v>1317</v>
      </c>
      <c r="Y219" s="178" t="s">
        <v>1317</v>
      </c>
      <c r="Z219" s="178" t="s">
        <v>1317</v>
      </c>
      <c r="AA219" s="178">
        <v>1170.9800423917502</v>
      </c>
      <c r="AB219" s="178" t="s">
        <v>1317</v>
      </c>
      <c r="AC219" s="183">
        <v>1190.6697685117499</v>
      </c>
      <c r="AD219" s="168"/>
    </row>
    <row r="220" spans="1:30" ht="15" customHeight="1">
      <c r="A220" s="169">
        <v>213</v>
      </c>
      <c r="B220" s="127" t="s">
        <v>348</v>
      </c>
      <c r="C220" s="170" t="s">
        <v>1317</v>
      </c>
      <c r="D220" s="170">
        <v>4.9980973099999995</v>
      </c>
      <c r="E220" s="170">
        <v>-3.8795580899999997</v>
      </c>
      <c r="F220" s="170" t="s">
        <v>1317</v>
      </c>
      <c r="G220" s="170">
        <v>0.58516505000000008</v>
      </c>
      <c r="H220" s="170" t="s">
        <v>1317</v>
      </c>
      <c r="I220" s="170" t="s">
        <v>1317</v>
      </c>
      <c r="J220" s="171" t="s">
        <v>1317</v>
      </c>
      <c r="K220" s="172">
        <v>1.7037042699999996</v>
      </c>
      <c r="L220" s="170" t="s">
        <v>1317</v>
      </c>
      <c r="M220" s="170">
        <v>-203.99150387</v>
      </c>
      <c r="N220" s="170">
        <v>-44.031414759999997</v>
      </c>
      <c r="O220" s="170" t="s">
        <v>1317</v>
      </c>
      <c r="P220" s="170">
        <v>9.6874887200000011</v>
      </c>
      <c r="Q220" s="170" t="s">
        <v>1317</v>
      </c>
      <c r="R220" s="170" t="s">
        <v>1317</v>
      </c>
      <c r="S220" s="171" t="s">
        <v>1317</v>
      </c>
      <c r="T220" s="173">
        <v>-238.33542990999999</v>
      </c>
      <c r="U220" s="174" t="s">
        <v>1317</v>
      </c>
      <c r="V220" s="170">
        <v>-305.92725034</v>
      </c>
      <c r="W220" s="170">
        <v>-43.640989789999999</v>
      </c>
      <c r="X220" s="170" t="s">
        <v>1317</v>
      </c>
      <c r="Y220" s="170">
        <v>-0.30494219</v>
      </c>
      <c r="Z220" s="170" t="s">
        <v>1317</v>
      </c>
      <c r="AA220" s="170" t="s">
        <v>1317</v>
      </c>
      <c r="AB220" s="170" t="s">
        <v>1317</v>
      </c>
      <c r="AC220" s="175">
        <v>-349.87318232000001</v>
      </c>
      <c r="AD220" s="168"/>
    </row>
    <row r="221" spans="1:30" s="86" customFormat="1" ht="15" customHeight="1">
      <c r="A221" s="177">
        <v>214</v>
      </c>
      <c r="B221" s="146" t="s">
        <v>705</v>
      </c>
      <c r="C221" s="178" t="s">
        <v>1317</v>
      </c>
      <c r="D221" s="178" t="s">
        <v>1317</v>
      </c>
      <c r="E221" s="178">
        <v>44.398861420000003</v>
      </c>
      <c r="F221" s="178" t="s">
        <v>1317</v>
      </c>
      <c r="G221" s="178">
        <v>8.6463504199999992</v>
      </c>
      <c r="H221" s="178" t="s">
        <v>1317</v>
      </c>
      <c r="I221" s="178" t="s">
        <v>1317</v>
      </c>
      <c r="J221" s="179" t="s">
        <v>1317</v>
      </c>
      <c r="K221" s="180">
        <v>53.04521184</v>
      </c>
      <c r="L221" s="178" t="s">
        <v>1317</v>
      </c>
      <c r="M221" s="178" t="s">
        <v>1317</v>
      </c>
      <c r="N221" s="178">
        <v>-559.08978916000001</v>
      </c>
      <c r="O221" s="178" t="s">
        <v>1317</v>
      </c>
      <c r="P221" s="178">
        <v>155.22180272</v>
      </c>
      <c r="Q221" s="178" t="s">
        <v>1317</v>
      </c>
      <c r="R221" s="178" t="s">
        <v>1317</v>
      </c>
      <c r="S221" s="179" t="s">
        <v>1317</v>
      </c>
      <c r="T221" s="181">
        <v>-403.86798643999992</v>
      </c>
      <c r="U221" s="182" t="s">
        <v>1317</v>
      </c>
      <c r="V221" s="178" t="s">
        <v>1317</v>
      </c>
      <c r="W221" s="178">
        <v>-629.78646634000006</v>
      </c>
      <c r="X221" s="178" t="s">
        <v>1317</v>
      </c>
      <c r="Y221" s="178">
        <v>155.22180272</v>
      </c>
      <c r="Z221" s="178" t="s">
        <v>1317</v>
      </c>
      <c r="AA221" s="178" t="s">
        <v>1317</v>
      </c>
      <c r="AB221" s="178" t="s">
        <v>1317</v>
      </c>
      <c r="AC221" s="183">
        <v>-474.56466362000003</v>
      </c>
      <c r="AD221" s="168"/>
    </row>
    <row r="222" spans="1:30" ht="15" customHeight="1">
      <c r="A222" s="169">
        <v>215</v>
      </c>
      <c r="B222" s="127" t="s">
        <v>232</v>
      </c>
      <c r="C222" s="170" t="s">
        <v>1317</v>
      </c>
      <c r="D222" s="170">
        <v>-76.644999999999996</v>
      </c>
      <c r="E222" s="170">
        <v>-75.552247829999999</v>
      </c>
      <c r="F222" s="170" t="s">
        <v>1317</v>
      </c>
      <c r="G222" s="170" t="s">
        <v>1317</v>
      </c>
      <c r="H222" s="170" t="s">
        <v>1317</v>
      </c>
      <c r="I222" s="170" t="s">
        <v>1317</v>
      </c>
      <c r="J222" s="171">
        <v>0.2</v>
      </c>
      <c r="K222" s="172">
        <v>-151.99724782999999</v>
      </c>
      <c r="L222" s="170" t="s">
        <v>1317</v>
      </c>
      <c r="M222" s="170">
        <v>1012.67912802001</v>
      </c>
      <c r="N222" s="170">
        <v>-756.71426333539</v>
      </c>
      <c r="O222" s="170" t="s">
        <v>1317</v>
      </c>
      <c r="P222" s="170" t="s">
        <v>1317</v>
      </c>
      <c r="Q222" s="170" t="s">
        <v>1317</v>
      </c>
      <c r="R222" s="170">
        <v>6.7</v>
      </c>
      <c r="S222" s="171">
        <v>2.1</v>
      </c>
      <c r="T222" s="173">
        <v>264.76486468462002</v>
      </c>
      <c r="U222" s="174" t="s">
        <v>1317</v>
      </c>
      <c r="V222" s="170">
        <v>1012.67912802001</v>
      </c>
      <c r="W222" s="170">
        <v>-797.67422539539007</v>
      </c>
      <c r="X222" s="170" t="s">
        <v>1317</v>
      </c>
      <c r="Y222" s="170" t="s">
        <v>1317</v>
      </c>
      <c r="Z222" s="170" t="s">
        <v>1317</v>
      </c>
      <c r="AA222" s="170">
        <v>6.7</v>
      </c>
      <c r="AB222" s="170">
        <v>2.1</v>
      </c>
      <c r="AC222" s="175">
        <v>223.80490262461996</v>
      </c>
      <c r="AD222" s="168"/>
    </row>
    <row r="223" spans="1:30" s="86" customFormat="1" ht="15" customHeight="1">
      <c r="A223" s="177">
        <v>216</v>
      </c>
      <c r="B223" s="146" t="s">
        <v>518</v>
      </c>
      <c r="C223" s="178" t="s">
        <v>1317</v>
      </c>
      <c r="D223" s="178" t="s">
        <v>1317</v>
      </c>
      <c r="E223" s="178">
        <v>-30.39332589</v>
      </c>
      <c r="F223" s="178" t="s">
        <v>1317</v>
      </c>
      <c r="G223" s="178" t="s">
        <v>1317</v>
      </c>
      <c r="H223" s="178" t="s">
        <v>1317</v>
      </c>
      <c r="I223" s="178" t="s">
        <v>1317</v>
      </c>
      <c r="J223" s="179" t="s">
        <v>1317</v>
      </c>
      <c r="K223" s="180">
        <v>-30.39332589</v>
      </c>
      <c r="L223" s="178" t="s">
        <v>1317</v>
      </c>
      <c r="M223" s="178" t="s">
        <v>1317</v>
      </c>
      <c r="N223" s="178">
        <v>-62.479315200000002</v>
      </c>
      <c r="O223" s="178" t="s">
        <v>1317</v>
      </c>
      <c r="P223" s="178" t="s">
        <v>1317</v>
      </c>
      <c r="Q223" s="178" t="s">
        <v>1317</v>
      </c>
      <c r="R223" s="178" t="s">
        <v>1317</v>
      </c>
      <c r="S223" s="179" t="s">
        <v>1317</v>
      </c>
      <c r="T223" s="181">
        <v>-62.479315200000002</v>
      </c>
      <c r="U223" s="182" t="s">
        <v>1317</v>
      </c>
      <c r="V223" s="178">
        <v>477.2967226646</v>
      </c>
      <c r="W223" s="178">
        <v>-461.12854705460001</v>
      </c>
      <c r="X223" s="178" t="s">
        <v>1317</v>
      </c>
      <c r="Y223" s="178" t="s">
        <v>1317</v>
      </c>
      <c r="Z223" s="178" t="s">
        <v>1317</v>
      </c>
      <c r="AA223" s="178" t="s">
        <v>1317</v>
      </c>
      <c r="AB223" s="178" t="s">
        <v>1317</v>
      </c>
      <c r="AC223" s="183">
        <v>16.168175610000013</v>
      </c>
      <c r="AD223" s="168"/>
    </row>
    <row r="224" spans="1:30" ht="15" customHeight="1">
      <c r="A224" s="169">
        <v>217</v>
      </c>
      <c r="B224" s="127" t="s">
        <v>644</v>
      </c>
      <c r="C224" s="170" t="s">
        <v>1317</v>
      </c>
      <c r="D224" s="170" t="s">
        <v>1317</v>
      </c>
      <c r="E224" s="170" t="s">
        <v>1317</v>
      </c>
      <c r="F224" s="170" t="s">
        <v>1317</v>
      </c>
      <c r="G224" s="170" t="s">
        <v>1317</v>
      </c>
      <c r="H224" s="170" t="s">
        <v>1317</v>
      </c>
      <c r="I224" s="170" t="s">
        <v>1317</v>
      </c>
      <c r="J224" s="171" t="s">
        <v>1317</v>
      </c>
      <c r="K224" s="172" t="s">
        <v>1317</v>
      </c>
      <c r="L224" s="170" t="s">
        <v>1317</v>
      </c>
      <c r="M224" s="170" t="s">
        <v>1317</v>
      </c>
      <c r="N224" s="170" t="s">
        <v>1317</v>
      </c>
      <c r="O224" s="170" t="s">
        <v>1317</v>
      </c>
      <c r="P224" s="170" t="s">
        <v>1317</v>
      </c>
      <c r="Q224" s="170" t="s">
        <v>1317</v>
      </c>
      <c r="R224" s="170" t="s">
        <v>1317</v>
      </c>
      <c r="S224" s="171" t="s">
        <v>1317</v>
      </c>
      <c r="T224" s="173" t="s">
        <v>1317</v>
      </c>
      <c r="U224" s="174" t="s">
        <v>1317</v>
      </c>
      <c r="V224" s="170" t="s">
        <v>1317</v>
      </c>
      <c r="W224" s="170" t="s">
        <v>1317</v>
      </c>
      <c r="X224" s="170" t="s">
        <v>1317</v>
      </c>
      <c r="Y224" s="170" t="s">
        <v>1317</v>
      </c>
      <c r="Z224" s="170" t="s">
        <v>1317</v>
      </c>
      <c r="AA224" s="170" t="s">
        <v>1317</v>
      </c>
      <c r="AB224" s="170" t="s">
        <v>1317</v>
      </c>
      <c r="AC224" s="175" t="s">
        <v>1317</v>
      </c>
      <c r="AD224" s="168"/>
    </row>
    <row r="225" spans="1:30" s="86" customFormat="1" ht="15" customHeight="1">
      <c r="A225" s="177">
        <v>218</v>
      </c>
      <c r="B225" s="146" t="s">
        <v>118</v>
      </c>
      <c r="C225" s="178">
        <v>46.75</v>
      </c>
      <c r="D225" s="178">
        <v>2.25</v>
      </c>
      <c r="E225" s="178">
        <v>-2.5326830600000001</v>
      </c>
      <c r="F225" s="178" t="s">
        <v>1317</v>
      </c>
      <c r="G225" s="178" t="s">
        <v>1317</v>
      </c>
      <c r="H225" s="178" t="s">
        <v>1317</v>
      </c>
      <c r="I225" s="178" t="s">
        <v>1317</v>
      </c>
      <c r="J225" s="179" t="s">
        <v>1317</v>
      </c>
      <c r="K225" s="180">
        <v>46.467316939999996</v>
      </c>
      <c r="L225" s="178">
        <v>247.27114168639002</v>
      </c>
      <c r="M225" s="178">
        <v>13</v>
      </c>
      <c r="N225" s="178">
        <v>193.85141564629001</v>
      </c>
      <c r="O225" s="178" t="s">
        <v>1317</v>
      </c>
      <c r="P225" s="178" t="s">
        <v>1317</v>
      </c>
      <c r="Q225" s="178" t="s">
        <v>1317</v>
      </c>
      <c r="R225" s="178" t="s">
        <v>1317</v>
      </c>
      <c r="S225" s="179">
        <v>6.2299999900000005</v>
      </c>
      <c r="T225" s="181">
        <v>460.35255732268001</v>
      </c>
      <c r="U225" s="182">
        <v>247.27114168639002</v>
      </c>
      <c r="V225" s="178">
        <v>13</v>
      </c>
      <c r="W225" s="178">
        <v>1587.9478394548601</v>
      </c>
      <c r="X225" s="178" t="s">
        <v>1317</v>
      </c>
      <c r="Y225" s="178" t="s">
        <v>1317</v>
      </c>
      <c r="Z225" s="178" t="s">
        <v>1317</v>
      </c>
      <c r="AA225" s="178" t="s">
        <v>1317</v>
      </c>
      <c r="AB225" s="178">
        <v>-10.43052277</v>
      </c>
      <c r="AC225" s="183">
        <v>1837.7884583712498</v>
      </c>
      <c r="AD225" s="168"/>
    </row>
    <row r="226" spans="1:30" ht="15" customHeight="1">
      <c r="A226" s="169">
        <v>219</v>
      </c>
      <c r="B226" s="127" t="s">
        <v>555</v>
      </c>
      <c r="C226" s="170">
        <v>25.506868969999999</v>
      </c>
      <c r="D226" s="170" t="s">
        <v>1317</v>
      </c>
      <c r="E226" s="170">
        <v>48.214662959999998</v>
      </c>
      <c r="F226" s="170" t="s">
        <v>1317</v>
      </c>
      <c r="G226" s="170">
        <v>103.41602795</v>
      </c>
      <c r="H226" s="170" t="s">
        <v>1317</v>
      </c>
      <c r="I226" s="170">
        <v>5.01</v>
      </c>
      <c r="J226" s="171" t="s">
        <v>1317</v>
      </c>
      <c r="K226" s="172">
        <v>182.14755987999999</v>
      </c>
      <c r="L226" s="170">
        <v>123.80232452</v>
      </c>
      <c r="M226" s="170" t="s">
        <v>1317</v>
      </c>
      <c r="N226" s="170">
        <v>289.72224292999999</v>
      </c>
      <c r="O226" s="170" t="s">
        <v>1317</v>
      </c>
      <c r="P226" s="170">
        <v>686.94279764999999</v>
      </c>
      <c r="Q226" s="170" t="s">
        <v>1317</v>
      </c>
      <c r="R226" s="170">
        <v>115.90981075000001</v>
      </c>
      <c r="S226" s="171" t="s">
        <v>1317</v>
      </c>
      <c r="T226" s="173">
        <v>1216.37717585</v>
      </c>
      <c r="U226" s="174">
        <v>129.95232451999999</v>
      </c>
      <c r="V226" s="170" t="s">
        <v>1317</v>
      </c>
      <c r="W226" s="170">
        <v>357.38679145999998</v>
      </c>
      <c r="X226" s="170" t="s">
        <v>1317</v>
      </c>
      <c r="Y226" s="170">
        <v>744.83698727000001</v>
      </c>
      <c r="Z226" s="170" t="s">
        <v>1317</v>
      </c>
      <c r="AA226" s="170">
        <v>128.03007425000001</v>
      </c>
      <c r="AB226" s="170" t="s">
        <v>1317</v>
      </c>
      <c r="AC226" s="175">
        <v>1360.2061775</v>
      </c>
      <c r="AD226" s="168"/>
    </row>
    <row r="227" spans="1:30" s="86" customFormat="1" ht="15" customHeight="1">
      <c r="A227" s="177">
        <v>220</v>
      </c>
      <c r="B227" s="146" t="s">
        <v>196</v>
      </c>
      <c r="C227" s="178" t="s">
        <v>1317</v>
      </c>
      <c r="D227" s="178">
        <v>-3.6182107599999997</v>
      </c>
      <c r="E227" s="178">
        <v>-59.673767499999997</v>
      </c>
      <c r="F227" s="178" t="s">
        <v>1317</v>
      </c>
      <c r="G227" s="178">
        <v>-8.4167489900000003</v>
      </c>
      <c r="H227" s="178" t="s">
        <v>1317</v>
      </c>
      <c r="I227" s="178" t="s">
        <v>1317</v>
      </c>
      <c r="J227" s="179" t="s">
        <v>1317</v>
      </c>
      <c r="K227" s="180">
        <v>-71.708727249999995</v>
      </c>
      <c r="L227" s="178" t="s">
        <v>1317</v>
      </c>
      <c r="M227" s="178">
        <v>13.81692133</v>
      </c>
      <c r="N227" s="178">
        <v>-856.57547698999997</v>
      </c>
      <c r="O227" s="178" t="s">
        <v>1317</v>
      </c>
      <c r="P227" s="178">
        <v>-136.9831226</v>
      </c>
      <c r="Q227" s="178" t="s">
        <v>1317</v>
      </c>
      <c r="R227" s="178" t="s">
        <v>1317</v>
      </c>
      <c r="S227" s="179" t="s">
        <v>1317</v>
      </c>
      <c r="T227" s="181">
        <v>-979.74167825999996</v>
      </c>
      <c r="U227" s="182" t="s">
        <v>1317</v>
      </c>
      <c r="V227" s="178">
        <v>-7.0227890500000001</v>
      </c>
      <c r="W227" s="178">
        <v>-1148.97627545</v>
      </c>
      <c r="X227" s="178" t="s">
        <v>1317</v>
      </c>
      <c r="Y227" s="178">
        <v>-191.67280813999997</v>
      </c>
      <c r="Z227" s="178" t="s">
        <v>1317</v>
      </c>
      <c r="AA227" s="178" t="s">
        <v>1317</v>
      </c>
      <c r="AB227" s="178" t="s">
        <v>1317</v>
      </c>
      <c r="AC227" s="183">
        <v>-1347.6718726400002</v>
      </c>
      <c r="AD227" s="168"/>
    </row>
    <row r="228" spans="1:30" ht="15" customHeight="1">
      <c r="A228" s="169">
        <v>221</v>
      </c>
      <c r="B228" s="127" t="s">
        <v>794</v>
      </c>
      <c r="C228" s="170" t="s">
        <v>1317</v>
      </c>
      <c r="D228" s="170" t="s">
        <v>1317</v>
      </c>
      <c r="E228" s="170" t="s">
        <v>1317</v>
      </c>
      <c r="F228" s="170" t="s">
        <v>1317</v>
      </c>
      <c r="G228" s="170" t="s">
        <v>1317</v>
      </c>
      <c r="H228" s="170" t="s">
        <v>1317</v>
      </c>
      <c r="I228" s="170" t="s">
        <v>1317</v>
      </c>
      <c r="J228" s="171" t="s">
        <v>1317</v>
      </c>
      <c r="K228" s="172" t="s">
        <v>1317</v>
      </c>
      <c r="L228" s="170" t="s">
        <v>1317</v>
      </c>
      <c r="M228" s="170" t="s">
        <v>1317</v>
      </c>
      <c r="N228" s="170" t="s">
        <v>1317</v>
      </c>
      <c r="O228" s="170" t="s">
        <v>1317</v>
      </c>
      <c r="P228" s="170" t="s">
        <v>1317</v>
      </c>
      <c r="Q228" s="170" t="s">
        <v>1317</v>
      </c>
      <c r="R228" s="170" t="s">
        <v>1317</v>
      </c>
      <c r="S228" s="171">
        <v>-150.00000000999998</v>
      </c>
      <c r="T228" s="173">
        <v>-150.00000000999998</v>
      </c>
      <c r="U228" s="174" t="s">
        <v>1317</v>
      </c>
      <c r="V228" s="170" t="s">
        <v>1317</v>
      </c>
      <c r="W228" s="170" t="s">
        <v>1317</v>
      </c>
      <c r="X228" s="170" t="s">
        <v>1317</v>
      </c>
      <c r="Y228" s="170" t="s">
        <v>1317</v>
      </c>
      <c r="Z228" s="170" t="s">
        <v>1317</v>
      </c>
      <c r="AA228" s="170" t="s">
        <v>1317</v>
      </c>
      <c r="AB228" s="170">
        <v>-150.00000000999998</v>
      </c>
      <c r="AC228" s="175">
        <v>-150.00000000999998</v>
      </c>
      <c r="AD228" s="168"/>
    </row>
    <row r="229" spans="1:30" s="86" customFormat="1" ht="15" customHeight="1">
      <c r="A229" s="177">
        <v>222</v>
      </c>
      <c r="B229" s="146" t="s">
        <v>141</v>
      </c>
      <c r="C229" s="178">
        <v>-14.15282773</v>
      </c>
      <c r="D229" s="178" t="s">
        <v>1317</v>
      </c>
      <c r="E229" s="178" t="s">
        <v>1317</v>
      </c>
      <c r="F229" s="178" t="s">
        <v>1317</v>
      </c>
      <c r="G229" s="178" t="s">
        <v>1317</v>
      </c>
      <c r="H229" s="178" t="s">
        <v>1317</v>
      </c>
      <c r="I229" s="178">
        <v>22.00199331</v>
      </c>
      <c r="J229" s="179">
        <v>-0.10364273</v>
      </c>
      <c r="K229" s="180">
        <v>7.7455228499999977</v>
      </c>
      <c r="L229" s="178">
        <v>-138.89749915000002</v>
      </c>
      <c r="M229" s="178" t="s">
        <v>1317</v>
      </c>
      <c r="N229" s="178">
        <v>-23.81697088</v>
      </c>
      <c r="O229" s="178" t="s">
        <v>1317</v>
      </c>
      <c r="P229" s="178" t="s">
        <v>1317</v>
      </c>
      <c r="Q229" s="178" t="s">
        <v>1317</v>
      </c>
      <c r="R229" s="178">
        <v>186.0177534</v>
      </c>
      <c r="S229" s="179">
        <v>-9.7028009499999985</v>
      </c>
      <c r="T229" s="181">
        <v>13.600482420000006</v>
      </c>
      <c r="U229" s="182">
        <v>-165.1467662</v>
      </c>
      <c r="V229" s="178" t="s">
        <v>1317</v>
      </c>
      <c r="W229" s="178">
        <v>-27.053534840000001</v>
      </c>
      <c r="X229" s="178" t="s">
        <v>1317</v>
      </c>
      <c r="Y229" s="178" t="s">
        <v>1317</v>
      </c>
      <c r="Z229" s="178" t="s">
        <v>1317</v>
      </c>
      <c r="AA229" s="178">
        <v>200.28410468999999</v>
      </c>
      <c r="AB229" s="178">
        <v>-9.9999985900000006</v>
      </c>
      <c r="AC229" s="183">
        <v>-1.9161949399999976</v>
      </c>
      <c r="AD229" s="168"/>
    </row>
    <row r="230" spans="1:30" ht="15" customHeight="1">
      <c r="A230" s="169">
        <v>223</v>
      </c>
      <c r="B230" s="127" t="s">
        <v>661</v>
      </c>
      <c r="C230" s="170">
        <v>-3.3532422500000001</v>
      </c>
      <c r="D230" s="170" t="s">
        <v>1317</v>
      </c>
      <c r="E230" s="170">
        <v>1.3</v>
      </c>
      <c r="F230" s="170" t="s">
        <v>1317</v>
      </c>
      <c r="G230" s="170" t="s">
        <v>1317</v>
      </c>
      <c r="H230" s="170" t="s">
        <v>1317</v>
      </c>
      <c r="I230" s="170">
        <v>-5</v>
      </c>
      <c r="J230" s="171" t="s">
        <v>1317</v>
      </c>
      <c r="K230" s="172">
        <v>-7.0532422500000003</v>
      </c>
      <c r="L230" s="170">
        <v>-12.977030640000001</v>
      </c>
      <c r="M230" s="170" t="s">
        <v>1317</v>
      </c>
      <c r="N230" s="170">
        <v>-29.531199870000002</v>
      </c>
      <c r="O230" s="170" t="s">
        <v>1317</v>
      </c>
      <c r="P230" s="170" t="s">
        <v>1317</v>
      </c>
      <c r="Q230" s="170" t="s">
        <v>1317</v>
      </c>
      <c r="R230" s="170">
        <v>28.765372120000002</v>
      </c>
      <c r="S230" s="171" t="s">
        <v>1317</v>
      </c>
      <c r="T230" s="173">
        <v>-13.74285839</v>
      </c>
      <c r="U230" s="174">
        <v>-18.949629340000001</v>
      </c>
      <c r="V230" s="170">
        <v>-1.7106391399999998</v>
      </c>
      <c r="W230" s="170">
        <v>-36.554761119999995</v>
      </c>
      <c r="X230" s="170" t="s">
        <v>1317</v>
      </c>
      <c r="Y230" s="170" t="s">
        <v>1317</v>
      </c>
      <c r="Z230" s="170" t="s">
        <v>1317</v>
      </c>
      <c r="AA230" s="170">
        <v>38.265372110000001</v>
      </c>
      <c r="AB230" s="170" t="s">
        <v>1317</v>
      </c>
      <c r="AC230" s="175">
        <v>-18.94965749</v>
      </c>
      <c r="AD230" s="168"/>
    </row>
    <row r="231" spans="1:30" s="86" customFormat="1" ht="15" customHeight="1">
      <c r="A231" s="177">
        <v>224</v>
      </c>
      <c r="B231" s="146" t="s">
        <v>987</v>
      </c>
      <c r="C231" s="178">
        <v>170.9060647</v>
      </c>
      <c r="D231" s="178" t="s">
        <v>1317</v>
      </c>
      <c r="E231" s="178">
        <v>-0.12207882</v>
      </c>
      <c r="F231" s="178" t="s">
        <v>1317</v>
      </c>
      <c r="G231" s="178">
        <v>25.004658760000002</v>
      </c>
      <c r="H231" s="178" t="s">
        <v>1317</v>
      </c>
      <c r="I231" s="178" t="s">
        <v>1317</v>
      </c>
      <c r="J231" s="179" t="s">
        <v>1317</v>
      </c>
      <c r="K231" s="180">
        <v>195.78864463999997</v>
      </c>
      <c r="L231" s="178">
        <v>1074.60023293578</v>
      </c>
      <c r="M231" s="178">
        <v>5.5598019000000001</v>
      </c>
      <c r="N231" s="178">
        <v>31.86529397</v>
      </c>
      <c r="O231" s="178" t="s">
        <v>1317</v>
      </c>
      <c r="P231" s="178">
        <v>175.4543741</v>
      </c>
      <c r="Q231" s="178" t="s">
        <v>1317</v>
      </c>
      <c r="R231" s="178" t="s">
        <v>1317</v>
      </c>
      <c r="S231" s="179" t="s">
        <v>1317</v>
      </c>
      <c r="T231" s="181">
        <v>1287.4797029057802</v>
      </c>
      <c r="U231" s="182">
        <v>1339.3934372557799</v>
      </c>
      <c r="V231" s="178">
        <v>9.59484475</v>
      </c>
      <c r="W231" s="178">
        <v>38.442556279999998</v>
      </c>
      <c r="X231" s="178" t="s">
        <v>1317</v>
      </c>
      <c r="Y231" s="178">
        <v>209.11902142</v>
      </c>
      <c r="Z231" s="178" t="s">
        <v>1317</v>
      </c>
      <c r="AA231" s="178" t="s">
        <v>1317</v>
      </c>
      <c r="AB231" s="178" t="s">
        <v>1317</v>
      </c>
      <c r="AC231" s="183">
        <v>1596.5498597057801</v>
      </c>
      <c r="AD231" s="168"/>
    </row>
    <row r="232" spans="1:30" ht="15" customHeight="1">
      <c r="A232" s="169">
        <v>225</v>
      </c>
      <c r="B232" s="127" t="s">
        <v>1375</v>
      </c>
      <c r="C232" s="170">
        <v>260.21940749000004</v>
      </c>
      <c r="D232" s="170" t="s">
        <v>1317</v>
      </c>
      <c r="E232" s="170" t="s">
        <v>1317</v>
      </c>
      <c r="F232" s="170" t="s">
        <v>1317</v>
      </c>
      <c r="G232" s="170">
        <v>154.48059803999999</v>
      </c>
      <c r="H232" s="170" t="s">
        <v>1317</v>
      </c>
      <c r="I232" s="170" t="s">
        <v>1317</v>
      </c>
      <c r="J232" s="171" t="s">
        <v>1317</v>
      </c>
      <c r="K232" s="172">
        <v>414.70000553</v>
      </c>
      <c r="L232" s="170">
        <v>1875.9381242090899</v>
      </c>
      <c r="M232" s="170" t="s">
        <v>1317</v>
      </c>
      <c r="N232" s="170" t="s">
        <v>1317</v>
      </c>
      <c r="O232" s="170" t="s">
        <v>1317</v>
      </c>
      <c r="P232" s="170">
        <v>399.48059804000002</v>
      </c>
      <c r="Q232" s="170" t="s">
        <v>1317</v>
      </c>
      <c r="R232" s="170" t="s">
        <v>1317</v>
      </c>
      <c r="S232" s="171" t="s">
        <v>1317</v>
      </c>
      <c r="T232" s="173">
        <v>2275.41872224909</v>
      </c>
      <c r="U232" s="174">
        <v>1875.9381242090899</v>
      </c>
      <c r="V232" s="170" t="s">
        <v>1317</v>
      </c>
      <c r="W232" s="170" t="s">
        <v>1317</v>
      </c>
      <c r="X232" s="170" t="s">
        <v>1317</v>
      </c>
      <c r="Y232" s="170">
        <v>399.48059804000002</v>
      </c>
      <c r="Z232" s="170" t="s">
        <v>1317</v>
      </c>
      <c r="AA232" s="170" t="s">
        <v>1317</v>
      </c>
      <c r="AB232" s="170" t="s">
        <v>1317</v>
      </c>
      <c r="AC232" s="175">
        <v>2275.41872224909</v>
      </c>
      <c r="AD232" s="168"/>
    </row>
    <row r="233" spans="1:30" s="86" customFormat="1" ht="15" customHeight="1">
      <c r="A233" s="177">
        <v>226</v>
      </c>
      <c r="B233" s="146" t="s">
        <v>790</v>
      </c>
      <c r="C233" s="178">
        <v>-23.629214210000001</v>
      </c>
      <c r="D233" s="178">
        <v>-0.71919538999999999</v>
      </c>
      <c r="E233" s="178">
        <v>-30.790587540000001</v>
      </c>
      <c r="F233" s="178" t="s">
        <v>1317</v>
      </c>
      <c r="G233" s="178" t="s">
        <v>1317</v>
      </c>
      <c r="H233" s="178" t="s">
        <v>1317</v>
      </c>
      <c r="I233" s="178" t="s">
        <v>1317</v>
      </c>
      <c r="J233" s="179" t="s">
        <v>1317</v>
      </c>
      <c r="K233" s="180">
        <v>-55.138997140000001</v>
      </c>
      <c r="L233" s="178">
        <v>-77.884068280000008</v>
      </c>
      <c r="M233" s="178">
        <v>18.40299598</v>
      </c>
      <c r="N233" s="178">
        <v>-268.17515194999999</v>
      </c>
      <c r="O233" s="178" t="s">
        <v>1317</v>
      </c>
      <c r="P233" s="178" t="s">
        <v>1317</v>
      </c>
      <c r="Q233" s="178" t="s">
        <v>1317</v>
      </c>
      <c r="R233" s="178" t="s">
        <v>1317</v>
      </c>
      <c r="S233" s="179" t="s">
        <v>1317</v>
      </c>
      <c r="T233" s="181">
        <v>-327.65622424999998</v>
      </c>
      <c r="U233" s="182">
        <v>-78.905504859999994</v>
      </c>
      <c r="V233" s="178">
        <v>15.340659580000001</v>
      </c>
      <c r="W233" s="178">
        <v>-351.78214237999998</v>
      </c>
      <c r="X233" s="178" t="s">
        <v>1317</v>
      </c>
      <c r="Y233" s="178" t="s">
        <v>1317</v>
      </c>
      <c r="Z233" s="178" t="s">
        <v>1317</v>
      </c>
      <c r="AA233" s="178" t="s">
        <v>1317</v>
      </c>
      <c r="AB233" s="178" t="s">
        <v>1317</v>
      </c>
      <c r="AC233" s="183">
        <v>-415.34698765999997</v>
      </c>
      <c r="AD233" s="168"/>
    </row>
    <row r="234" spans="1:30" ht="15" customHeight="1">
      <c r="A234" s="169">
        <v>227</v>
      </c>
      <c r="B234" s="127" t="s">
        <v>1011</v>
      </c>
      <c r="C234" s="170" t="s">
        <v>1317</v>
      </c>
      <c r="D234" s="170" t="s">
        <v>1317</v>
      </c>
      <c r="E234" s="170" t="s">
        <v>1317</v>
      </c>
      <c r="F234" s="170" t="s">
        <v>1317</v>
      </c>
      <c r="G234" s="170" t="s">
        <v>1317</v>
      </c>
      <c r="H234" s="170" t="s">
        <v>1317</v>
      </c>
      <c r="I234" s="170">
        <v>101.03860611</v>
      </c>
      <c r="J234" s="171" t="s">
        <v>1317</v>
      </c>
      <c r="K234" s="172">
        <v>101.03860611</v>
      </c>
      <c r="L234" s="170" t="s">
        <v>1317</v>
      </c>
      <c r="M234" s="170" t="s">
        <v>1317</v>
      </c>
      <c r="N234" s="170" t="s">
        <v>1317</v>
      </c>
      <c r="O234" s="170" t="s">
        <v>1317</v>
      </c>
      <c r="P234" s="170" t="s">
        <v>1317</v>
      </c>
      <c r="Q234" s="170" t="s">
        <v>1317</v>
      </c>
      <c r="R234" s="170">
        <v>159.44090994999999</v>
      </c>
      <c r="S234" s="171" t="s">
        <v>1317</v>
      </c>
      <c r="T234" s="173">
        <v>159.44090994999999</v>
      </c>
      <c r="U234" s="174" t="s">
        <v>1317</v>
      </c>
      <c r="V234" s="170" t="s">
        <v>1317</v>
      </c>
      <c r="W234" s="170" t="s">
        <v>1317</v>
      </c>
      <c r="X234" s="170" t="s">
        <v>1317</v>
      </c>
      <c r="Y234" s="170" t="s">
        <v>1317</v>
      </c>
      <c r="Z234" s="170" t="s">
        <v>1317</v>
      </c>
      <c r="AA234" s="170">
        <v>529.18090995</v>
      </c>
      <c r="AB234" s="170" t="s">
        <v>1317</v>
      </c>
      <c r="AC234" s="175">
        <v>529.18090995</v>
      </c>
      <c r="AD234" s="168"/>
    </row>
    <row r="235" spans="1:30" s="86" customFormat="1" ht="15" customHeight="1">
      <c r="A235" s="177">
        <v>228</v>
      </c>
      <c r="B235" s="146" t="s">
        <v>511</v>
      </c>
      <c r="C235" s="178">
        <v>-10.625482910000001</v>
      </c>
      <c r="D235" s="178" t="s">
        <v>1317</v>
      </c>
      <c r="E235" s="178">
        <v>-22.386933510000002</v>
      </c>
      <c r="F235" s="178" t="s">
        <v>1317</v>
      </c>
      <c r="G235" s="178">
        <v>2.5707572999999999</v>
      </c>
      <c r="H235" s="178" t="s">
        <v>1317</v>
      </c>
      <c r="I235" s="178" t="s">
        <v>1317</v>
      </c>
      <c r="J235" s="179" t="s">
        <v>1317</v>
      </c>
      <c r="K235" s="180">
        <v>-30.441659120000001</v>
      </c>
      <c r="L235" s="178">
        <v>26.824069089999998</v>
      </c>
      <c r="M235" s="178" t="s">
        <v>1317</v>
      </c>
      <c r="N235" s="178">
        <v>41.926448364699993</v>
      </c>
      <c r="O235" s="178" t="s">
        <v>1317</v>
      </c>
      <c r="P235" s="178">
        <v>-10.29089147</v>
      </c>
      <c r="Q235" s="178" t="s">
        <v>1317</v>
      </c>
      <c r="R235" s="178">
        <v>7.7</v>
      </c>
      <c r="S235" s="179" t="s">
        <v>1317</v>
      </c>
      <c r="T235" s="181">
        <v>66.1596259847</v>
      </c>
      <c r="U235" s="182">
        <v>40.968143490000003</v>
      </c>
      <c r="V235" s="178" t="s">
        <v>1317</v>
      </c>
      <c r="W235" s="178">
        <v>124.9619566147</v>
      </c>
      <c r="X235" s="178" t="s">
        <v>1317</v>
      </c>
      <c r="Y235" s="178">
        <v>-14.105892050000001</v>
      </c>
      <c r="Z235" s="178" t="s">
        <v>1317</v>
      </c>
      <c r="AA235" s="178">
        <v>7.7</v>
      </c>
      <c r="AB235" s="178" t="s">
        <v>1317</v>
      </c>
      <c r="AC235" s="183">
        <v>159.52420805469998</v>
      </c>
      <c r="AD235" s="168"/>
    </row>
    <row r="236" spans="1:30" ht="15" customHeight="1">
      <c r="A236" s="169">
        <v>229</v>
      </c>
      <c r="B236" s="127" t="s">
        <v>172</v>
      </c>
      <c r="C236" s="170">
        <v>3.1920580000000004E-2</v>
      </c>
      <c r="D236" s="170" t="s">
        <v>1317</v>
      </c>
      <c r="E236" s="170">
        <v>0.28704016999999998</v>
      </c>
      <c r="F236" s="170" t="s">
        <v>1317</v>
      </c>
      <c r="G236" s="170" t="s">
        <v>1317</v>
      </c>
      <c r="H236" s="170" t="s">
        <v>1317</v>
      </c>
      <c r="I236" s="170">
        <v>7.2</v>
      </c>
      <c r="J236" s="171">
        <v>2.069E-5</v>
      </c>
      <c r="K236" s="172">
        <v>7.5189814400000001</v>
      </c>
      <c r="L236" s="170">
        <v>62.123291899999998</v>
      </c>
      <c r="M236" s="170">
        <v>-5.0134867199999995</v>
      </c>
      <c r="N236" s="170">
        <v>-115.62665283</v>
      </c>
      <c r="O236" s="170" t="s">
        <v>1317</v>
      </c>
      <c r="P236" s="170" t="s">
        <v>1317</v>
      </c>
      <c r="Q236" s="170" t="s">
        <v>1317</v>
      </c>
      <c r="R236" s="170">
        <v>36.509687229999997</v>
      </c>
      <c r="S236" s="171">
        <v>41.882237450000005</v>
      </c>
      <c r="T236" s="173">
        <v>19.87507703</v>
      </c>
      <c r="U236" s="174">
        <v>62.123291899999998</v>
      </c>
      <c r="V236" s="170">
        <v>-4.8070877800000007</v>
      </c>
      <c r="W236" s="170">
        <v>-227.46195795</v>
      </c>
      <c r="X236" s="170" t="s">
        <v>1317</v>
      </c>
      <c r="Y236" s="170" t="s">
        <v>1317</v>
      </c>
      <c r="Z236" s="170" t="s">
        <v>1317</v>
      </c>
      <c r="AA236" s="170">
        <v>38.954687229999998</v>
      </c>
      <c r="AB236" s="170">
        <v>63.015450510000001</v>
      </c>
      <c r="AC236" s="175">
        <v>-68.175616090000005</v>
      </c>
      <c r="AD236" s="168"/>
    </row>
    <row r="237" spans="1:30" s="86" customFormat="1" ht="15" customHeight="1">
      <c r="A237" s="177">
        <v>230</v>
      </c>
      <c r="B237" s="146" t="s">
        <v>203</v>
      </c>
      <c r="C237" s="178" t="s">
        <v>1317</v>
      </c>
      <c r="D237" s="178">
        <v>-14.053085449999999</v>
      </c>
      <c r="E237" s="178" t="s">
        <v>1317</v>
      </c>
      <c r="F237" s="178" t="s">
        <v>1317</v>
      </c>
      <c r="G237" s="178" t="s">
        <v>1317</v>
      </c>
      <c r="H237" s="178" t="s">
        <v>1317</v>
      </c>
      <c r="I237" s="178" t="s">
        <v>1317</v>
      </c>
      <c r="J237" s="179" t="s">
        <v>1317</v>
      </c>
      <c r="K237" s="180">
        <v>-14.053085449999999</v>
      </c>
      <c r="L237" s="178" t="s">
        <v>1317</v>
      </c>
      <c r="M237" s="178">
        <v>86.042391909999992</v>
      </c>
      <c r="N237" s="178">
        <v>-28.039047510000003</v>
      </c>
      <c r="O237" s="178" t="s">
        <v>1317</v>
      </c>
      <c r="P237" s="178" t="s">
        <v>1317</v>
      </c>
      <c r="Q237" s="178" t="s">
        <v>1317</v>
      </c>
      <c r="R237" s="178" t="s">
        <v>1317</v>
      </c>
      <c r="S237" s="179" t="s">
        <v>1317</v>
      </c>
      <c r="T237" s="181">
        <v>58.003344399999989</v>
      </c>
      <c r="U237" s="182" t="s">
        <v>1317</v>
      </c>
      <c r="V237" s="178">
        <v>92.742391909999995</v>
      </c>
      <c r="W237" s="178">
        <v>-30.840443699999998</v>
      </c>
      <c r="X237" s="178" t="s">
        <v>1317</v>
      </c>
      <c r="Y237" s="178" t="s">
        <v>1317</v>
      </c>
      <c r="Z237" s="178" t="s">
        <v>1317</v>
      </c>
      <c r="AA237" s="178" t="s">
        <v>1317</v>
      </c>
      <c r="AB237" s="178" t="s">
        <v>1317</v>
      </c>
      <c r="AC237" s="183">
        <v>61.901948209999993</v>
      </c>
      <c r="AD237" s="168"/>
    </row>
    <row r="238" spans="1:30" ht="15" customHeight="1">
      <c r="A238" s="169">
        <v>231</v>
      </c>
      <c r="B238" s="127" t="s">
        <v>160</v>
      </c>
      <c r="C238" s="170" t="s">
        <v>1317</v>
      </c>
      <c r="D238" s="170">
        <v>-0.73686680000000004</v>
      </c>
      <c r="E238" s="170">
        <v>-47.254669409999998</v>
      </c>
      <c r="F238" s="170" t="s">
        <v>1317</v>
      </c>
      <c r="G238" s="170">
        <v>2.607957E-2</v>
      </c>
      <c r="H238" s="170" t="s">
        <v>1317</v>
      </c>
      <c r="I238" s="170" t="s">
        <v>1317</v>
      </c>
      <c r="J238" s="171" t="s">
        <v>1317</v>
      </c>
      <c r="K238" s="172">
        <v>-47.965456639999992</v>
      </c>
      <c r="L238" s="170" t="s">
        <v>1317</v>
      </c>
      <c r="M238" s="170">
        <v>80.125048696260009</v>
      </c>
      <c r="N238" s="170">
        <v>-527.89087951731995</v>
      </c>
      <c r="O238" s="170" t="s">
        <v>1317</v>
      </c>
      <c r="P238" s="170">
        <v>43.919776429999999</v>
      </c>
      <c r="Q238" s="170" t="s">
        <v>1317</v>
      </c>
      <c r="R238" s="170">
        <v>1.5771713799999998</v>
      </c>
      <c r="S238" s="171">
        <v>130.69091545038</v>
      </c>
      <c r="T238" s="173">
        <v>-271.57796756067989</v>
      </c>
      <c r="U238" s="174" t="s">
        <v>1317</v>
      </c>
      <c r="V238" s="170">
        <v>67.470499506259998</v>
      </c>
      <c r="W238" s="170">
        <v>-521.58216632591996</v>
      </c>
      <c r="X238" s="170" t="s">
        <v>1317</v>
      </c>
      <c r="Y238" s="170">
        <v>68.937682760000001</v>
      </c>
      <c r="Z238" s="170" t="s">
        <v>1317</v>
      </c>
      <c r="AA238" s="170">
        <v>1.7780072199999999</v>
      </c>
      <c r="AB238" s="170">
        <v>130.69091545038</v>
      </c>
      <c r="AC238" s="175">
        <v>-252.70506138927999</v>
      </c>
      <c r="AD238" s="168"/>
    </row>
    <row r="239" spans="1:30" s="86" customFormat="1" ht="15" customHeight="1">
      <c r="A239" s="177">
        <v>232</v>
      </c>
      <c r="B239" s="146" t="s">
        <v>525</v>
      </c>
      <c r="C239" s="178">
        <v>195.94821694000001</v>
      </c>
      <c r="D239" s="178" t="s">
        <v>1317</v>
      </c>
      <c r="E239" s="178">
        <v>-16.166492179999999</v>
      </c>
      <c r="F239" s="178" t="s">
        <v>1317</v>
      </c>
      <c r="G239" s="178" t="s">
        <v>1317</v>
      </c>
      <c r="H239" s="178" t="s">
        <v>1317</v>
      </c>
      <c r="I239" s="178">
        <v>0.14837682999999999</v>
      </c>
      <c r="J239" s="179" t="s">
        <v>1317</v>
      </c>
      <c r="K239" s="180">
        <v>179.93010158999999</v>
      </c>
      <c r="L239" s="178">
        <v>368.91192967000001</v>
      </c>
      <c r="M239" s="178" t="s">
        <v>1317</v>
      </c>
      <c r="N239" s="178">
        <v>-104.70773720964999</v>
      </c>
      <c r="O239" s="178" t="s">
        <v>1317</v>
      </c>
      <c r="P239" s="178" t="s">
        <v>1317</v>
      </c>
      <c r="Q239" s="178" t="s">
        <v>1317</v>
      </c>
      <c r="R239" s="178">
        <v>282.65754106989999</v>
      </c>
      <c r="S239" s="179" t="s">
        <v>1317</v>
      </c>
      <c r="T239" s="181">
        <v>546.86173353024992</v>
      </c>
      <c r="U239" s="182">
        <v>332.58200399829002</v>
      </c>
      <c r="V239" s="178" t="s">
        <v>1317</v>
      </c>
      <c r="W239" s="178">
        <v>-283.62730711219001</v>
      </c>
      <c r="X239" s="178" t="s">
        <v>1317</v>
      </c>
      <c r="Y239" s="178" t="s">
        <v>1317</v>
      </c>
      <c r="Z239" s="178" t="s">
        <v>1317</v>
      </c>
      <c r="AA239" s="178">
        <v>472.38768369414998</v>
      </c>
      <c r="AB239" s="178" t="s">
        <v>1317</v>
      </c>
      <c r="AC239" s="183">
        <v>521.34238058025005</v>
      </c>
      <c r="AD239" s="168"/>
    </row>
    <row r="240" spans="1:30" ht="15" customHeight="1">
      <c r="A240" s="169">
        <v>233</v>
      </c>
      <c r="B240" s="127" t="s">
        <v>181</v>
      </c>
      <c r="C240" s="170" t="s">
        <v>1317</v>
      </c>
      <c r="D240" s="170">
        <v>-69.713244810000006</v>
      </c>
      <c r="E240" s="170">
        <v>-1.16497235</v>
      </c>
      <c r="F240" s="170" t="s">
        <v>1317</v>
      </c>
      <c r="G240" s="170">
        <v>1.3233499999999998E-3</v>
      </c>
      <c r="H240" s="170" t="s">
        <v>1317</v>
      </c>
      <c r="I240" s="170" t="s">
        <v>1317</v>
      </c>
      <c r="J240" s="171" t="s">
        <v>1317</v>
      </c>
      <c r="K240" s="172">
        <v>-70.876893809999999</v>
      </c>
      <c r="L240" s="170" t="s">
        <v>1317</v>
      </c>
      <c r="M240" s="170">
        <v>298.30224957211999</v>
      </c>
      <c r="N240" s="170">
        <v>-17.469109404560001</v>
      </c>
      <c r="O240" s="170" t="s">
        <v>1317</v>
      </c>
      <c r="P240" s="170">
        <v>-0.23509557</v>
      </c>
      <c r="Q240" s="170" t="s">
        <v>1317</v>
      </c>
      <c r="R240" s="170" t="s">
        <v>1317</v>
      </c>
      <c r="S240" s="171" t="s">
        <v>1317</v>
      </c>
      <c r="T240" s="173">
        <v>280.59804459755998</v>
      </c>
      <c r="U240" s="174" t="s">
        <v>1317</v>
      </c>
      <c r="V240" s="170">
        <v>294.69059926212003</v>
      </c>
      <c r="W240" s="170">
        <v>-29.88118325456</v>
      </c>
      <c r="X240" s="170" t="s">
        <v>1317</v>
      </c>
      <c r="Y240" s="170">
        <v>-1.1629830000000001</v>
      </c>
      <c r="Z240" s="170" t="s">
        <v>1317</v>
      </c>
      <c r="AA240" s="170" t="s">
        <v>1317</v>
      </c>
      <c r="AB240" s="170" t="s">
        <v>1317</v>
      </c>
      <c r="AC240" s="175">
        <v>263.64643300756001</v>
      </c>
      <c r="AD240" s="168"/>
    </row>
    <row r="241" spans="1:30" s="86" customFormat="1" ht="15" customHeight="1">
      <c r="A241" s="177">
        <v>234</v>
      </c>
      <c r="B241" s="146" t="s">
        <v>625</v>
      </c>
      <c r="C241" s="178" t="s">
        <v>1317</v>
      </c>
      <c r="D241" s="178" t="s">
        <v>1317</v>
      </c>
      <c r="E241" s="178">
        <v>-3.1427689600000002</v>
      </c>
      <c r="F241" s="178" t="s">
        <v>1317</v>
      </c>
      <c r="G241" s="178">
        <v>-0.13793867000000001</v>
      </c>
      <c r="H241" s="178" t="s">
        <v>1317</v>
      </c>
      <c r="I241" s="178">
        <v>13.5</v>
      </c>
      <c r="J241" s="179" t="s">
        <v>1317</v>
      </c>
      <c r="K241" s="180">
        <v>10.219292370000002</v>
      </c>
      <c r="L241" s="178">
        <v>60.53327633</v>
      </c>
      <c r="M241" s="178">
        <v>10.203448810000001</v>
      </c>
      <c r="N241" s="178">
        <v>-493.5833093</v>
      </c>
      <c r="O241" s="178" t="s">
        <v>1317</v>
      </c>
      <c r="P241" s="178">
        <v>-2.3104598199999997</v>
      </c>
      <c r="Q241" s="178" t="s">
        <v>1317</v>
      </c>
      <c r="R241" s="178">
        <v>24.456701729999999</v>
      </c>
      <c r="S241" s="179" t="s">
        <v>1317</v>
      </c>
      <c r="T241" s="181">
        <v>-400.70034225000001</v>
      </c>
      <c r="U241" s="182">
        <v>60.53327633</v>
      </c>
      <c r="V241" s="178">
        <v>-12.447885080000001</v>
      </c>
      <c r="W241" s="178">
        <v>-763.74596365999992</v>
      </c>
      <c r="X241" s="178" t="s">
        <v>1317</v>
      </c>
      <c r="Y241" s="178">
        <v>-3.1597479900000001</v>
      </c>
      <c r="Z241" s="178" t="s">
        <v>1317</v>
      </c>
      <c r="AA241" s="178">
        <v>201.26550750007002</v>
      </c>
      <c r="AB241" s="178" t="s">
        <v>1317</v>
      </c>
      <c r="AC241" s="183">
        <v>-517.55481289992997</v>
      </c>
      <c r="AD241" s="168"/>
    </row>
    <row r="242" spans="1:30" ht="15" customHeight="1">
      <c r="A242" s="169">
        <v>235</v>
      </c>
      <c r="B242" s="127" t="s">
        <v>662</v>
      </c>
      <c r="C242" s="170" t="s">
        <v>1317</v>
      </c>
      <c r="D242" s="170" t="s">
        <v>1317</v>
      </c>
      <c r="E242" s="170" t="s">
        <v>1317</v>
      </c>
      <c r="F242" s="170" t="s">
        <v>1317</v>
      </c>
      <c r="G242" s="170" t="s">
        <v>1317</v>
      </c>
      <c r="H242" s="170" t="s">
        <v>1317</v>
      </c>
      <c r="I242" s="170" t="s">
        <v>1317</v>
      </c>
      <c r="J242" s="171" t="s">
        <v>1317</v>
      </c>
      <c r="K242" s="172" t="s">
        <v>1317</v>
      </c>
      <c r="L242" s="170" t="s">
        <v>1317</v>
      </c>
      <c r="M242" s="170" t="s">
        <v>1317</v>
      </c>
      <c r="N242" s="170" t="s">
        <v>1317</v>
      </c>
      <c r="O242" s="170" t="s">
        <v>1317</v>
      </c>
      <c r="P242" s="170" t="s">
        <v>1317</v>
      </c>
      <c r="Q242" s="170" t="s">
        <v>1317</v>
      </c>
      <c r="R242" s="170">
        <v>10.6</v>
      </c>
      <c r="S242" s="171" t="s">
        <v>1317</v>
      </c>
      <c r="T242" s="173">
        <v>10.6</v>
      </c>
      <c r="U242" s="174" t="s">
        <v>1317</v>
      </c>
      <c r="V242" s="170" t="s">
        <v>1317</v>
      </c>
      <c r="W242" s="170" t="s">
        <v>1317</v>
      </c>
      <c r="X242" s="170" t="s">
        <v>1317</v>
      </c>
      <c r="Y242" s="170" t="s">
        <v>1317</v>
      </c>
      <c r="Z242" s="170" t="s">
        <v>1317</v>
      </c>
      <c r="AA242" s="170">
        <v>20.582823530000002</v>
      </c>
      <c r="AB242" s="170" t="s">
        <v>1317</v>
      </c>
      <c r="AC242" s="175">
        <v>20.582823530000002</v>
      </c>
      <c r="AD242" s="168"/>
    </row>
    <row r="243" spans="1:30" s="86" customFormat="1" ht="15" customHeight="1">
      <c r="A243" s="177">
        <v>236</v>
      </c>
      <c r="B243" s="146" t="s">
        <v>749</v>
      </c>
      <c r="C243" s="178" t="s">
        <v>1317</v>
      </c>
      <c r="D243" s="178" t="s">
        <v>1317</v>
      </c>
      <c r="E243" s="178" t="s">
        <v>1317</v>
      </c>
      <c r="F243" s="178" t="s">
        <v>1317</v>
      </c>
      <c r="G243" s="178" t="s">
        <v>1317</v>
      </c>
      <c r="H243" s="178" t="s">
        <v>1317</v>
      </c>
      <c r="I243" s="178" t="s">
        <v>1317</v>
      </c>
      <c r="J243" s="179" t="s">
        <v>1317</v>
      </c>
      <c r="K243" s="180" t="s">
        <v>1317</v>
      </c>
      <c r="L243" s="178" t="s">
        <v>1317</v>
      </c>
      <c r="M243" s="178" t="s">
        <v>1317</v>
      </c>
      <c r="N243" s="178" t="s">
        <v>1317</v>
      </c>
      <c r="O243" s="178" t="s">
        <v>1317</v>
      </c>
      <c r="P243" s="178" t="s">
        <v>1317</v>
      </c>
      <c r="Q243" s="178" t="s">
        <v>1317</v>
      </c>
      <c r="R243" s="178" t="s">
        <v>1317</v>
      </c>
      <c r="S243" s="179">
        <v>-2.8787500000000001</v>
      </c>
      <c r="T243" s="181">
        <v>-2.8787500000000001</v>
      </c>
      <c r="U243" s="182" t="s">
        <v>1317</v>
      </c>
      <c r="V243" s="178" t="s">
        <v>1317</v>
      </c>
      <c r="W243" s="178" t="s">
        <v>1317</v>
      </c>
      <c r="X243" s="178" t="s">
        <v>1317</v>
      </c>
      <c r="Y243" s="178" t="s">
        <v>1317</v>
      </c>
      <c r="Z243" s="178" t="s">
        <v>1317</v>
      </c>
      <c r="AA243" s="178" t="s">
        <v>1317</v>
      </c>
      <c r="AB243" s="178">
        <v>27.12125</v>
      </c>
      <c r="AC243" s="183">
        <v>27.12125</v>
      </c>
      <c r="AD243" s="168"/>
    </row>
    <row r="244" spans="1:30" ht="15" customHeight="1">
      <c r="A244" s="169">
        <v>237</v>
      </c>
      <c r="B244" s="127" t="s">
        <v>704</v>
      </c>
      <c r="C244" s="170">
        <v>-38.552849479999999</v>
      </c>
      <c r="D244" s="170">
        <v>-0.32</v>
      </c>
      <c r="E244" s="170">
        <v>-22.795002309999997</v>
      </c>
      <c r="F244" s="170" t="s">
        <v>1317</v>
      </c>
      <c r="G244" s="170">
        <v>-7.42</v>
      </c>
      <c r="H244" s="170" t="s">
        <v>1317</v>
      </c>
      <c r="I244" s="170" t="s">
        <v>1317</v>
      </c>
      <c r="J244" s="171" t="s">
        <v>1317</v>
      </c>
      <c r="K244" s="172">
        <v>-69.087851789999988</v>
      </c>
      <c r="L244" s="170">
        <v>-163.08998521000001</v>
      </c>
      <c r="M244" s="170">
        <v>-2.2330000000000001</v>
      </c>
      <c r="N244" s="170">
        <v>-251.43572075999998</v>
      </c>
      <c r="O244" s="170" t="s">
        <v>1317</v>
      </c>
      <c r="P244" s="170">
        <v>-150.0223</v>
      </c>
      <c r="Q244" s="170" t="s">
        <v>1317</v>
      </c>
      <c r="R244" s="170" t="s">
        <v>1317</v>
      </c>
      <c r="S244" s="171" t="s">
        <v>1317</v>
      </c>
      <c r="T244" s="173">
        <v>-566.78100597000002</v>
      </c>
      <c r="U244" s="174">
        <v>-56.029187759999999</v>
      </c>
      <c r="V244" s="170">
        <v>-4.8140000000000001</v>
      </c>
      <c r="W244" s="170">
        <v>-290.81272075999999</v>
      </c>
      <c r="X244" s="170" t="s">
        <v>1317</v>
      </c>
      <c r="Y244" s="170">
        <v>-112.9823</v>
      </c>
      <c r="Z244" s="170" t="s">
        <v>1317</v>
      </c>
      <c r="AA244" s="170" t="s">
        <v>1317</v>
      </c>
      <c r="AB244" s="170" t="s">
        <v>1317</v>
      </c>
      <c r="AC244" s="175">
        <v>-464.63820851999998</v>
      </c>
      <c r="AD244" s="168"/>
    </row>
    <row r="245" spans="1:30" s="86" customFormat="1" ht="15" customHeight="1">
      <c r="A245" s="177">
        <v>238</v>
      </c>
      <c r="B245" s="146" t="s">
        <v>1112</v>
      </c>
      <c r="C245" s="178" t="s">
        <v>1317</v>
      </c>
      <c r="D245" s="178" t="s">
        <v>1317</v>
      </c>
      <c r="E245" s="178" t="s">
        <v>1317</v>
      </c>
      <c r="F245" s="178" t="s">
        <v>1317</v>
      </c>
      <c r="G245" s="178" t="s">
        <v>1317</v>
      </c>
      <c r="H245" s="178" t="s">
        <v>1317</v>
      </c>
      <c r="I245" s="178">
        <v>-17.655541960000001</v>
      </c>
      <c r="J245" s="179" t="s">
        <v>1317</v>
      </c>
      <c r="K245" s="180">
        <v>-17.655541960000001</v>
      </c>
      <c r="L245" s="178" t="s">
        <v>1317</v>
      </c>
      <c r="M245" s="178" t="s">
        <v>1317</v>
      </c>
      <c r="N245" s="178" t="s">
        <v>1317</v>
      </c>
      <c r="O245" s="178" t="s">
        <v>1317</v>
      </c>
      <c r="P245" s="178" t="s">
        <v>1317</v>
      </c>
      <c r="Q245" s="178" t="s">
        <v>1317</v>
      </c>
      <c r="R245" s="178">
        <v>-289.95505185786004</v>
      </c>
      <c r="S245" s="179" t="s">
        <v>1317</v>
      </c>
      <c r="T245" s="181">
        <v>-289.95505185786004</v>
      </c>
      <c r="U245" s="182" t="s">
        <v>1317</v>
      </c>
      <c r="V245" s="178" t="s">
        <v>1317</v>
      </c>
      <c r="W245" s="178" t="s">
        <v>1317</v>
      </c>
      <c r="X245" s="178" t="s">
        <v>1317</v>
      </c>
      <c r="Y245" s="178" t="s">
        <v>1317</v>
      </c>
      <c r="Z245" s="178" t="s">
        <v>1317</v>
      </c>
      <c r="AA245" s="178">
        <v>-299.19287960786005</v>
      </c>
      <c r="AB245" s="178" t="s">
        <v>1317</v>
      </c>
      <c r="AC245" s="183">
        <v>-299.19287960786005</v>
      </c>
      <c r="AD245" s="168"/>
    </row>
    <row r="246" spans="1:30" ht="15" customHeight="1">
      <c r="A246" s="169">
        <v>239</v>
      </c>
      <c r="B246" s="127" t="s">
        <v>27</v>
      </c>
      <c r="C246" s="170" t="s">
        <v>1317</v>
      </c>
      <c r="D246" s="170" t="s">
        <v>1317</v>
      </c>
      <c r="E246" s="170" t="s">
        <v>1317</v>
      </c>
      <c r="F246" s="170" t="s">
        <v>1317</v>
      </c>
      <c r="G246" s="170" t="s">
        <v>1317</v>
      </c>
      <c r="H246" s="170" t="s">
        <v>1317</v>
      </c>
      <c r="I246" s="170" t="s">
        <v>1317</v>
      </c>
      <c r="J246" s="171" t="s">
        <v>1317</v>
      </c>
      <c r="K246" s="172" t="s">
        <v>1317</v>
      </c>
      <c r="L246" s="170" t="s">
        <v>1317</v>
      </c>
      <c r="M246" s="170" t="s">
        <v>1317</v>
      </c>
      <c r="N246" s="170">
        <v>-4.2300000000000004</v>
      </c>
      <c r="O246" s="170" t="s">
        <v>1317</v>
      </c>
      <c r="P246" s="170" t="s">
        <v>1317</v>
      </c>
      <c r="Q246" s="170" t="s">
        <v>1317</v>
      </c>
      <c r="R246" s="170" t="s">
        <v>1317</v>
      </c>
      <c r="S246" s="171" t="s">
        <v>1317</v>
      </c>
      <c r="T246" s="173">
        <v>-4.2300000000000004</v>
      </c>
      <c r="U246" s="174" t="s">
        <v>1317</v>
      </c>
      <c r="V246" s="170" t="s">
        <v>1317</v>
      </c>
      <c r="W246" s="170">
        <v>-7.70986701</v>
      </c>
      <c r="X246" s="170" t="s">
        <v>1317</v>
      </c>
      <c r="Y246" s="170" t="s">
        <v>1317</v>
      </c>
      <c r="Z246" s="170" t="s">
        <v>1317</v>
      </c>
      <c r="AA246" s="170" t="s">
        <v>1317</v>
      </c>
      <c r="AB246" s="170" t="s">
        <v>1317</v>
      </c>
      <c r="AC246" s="175">
        <v>-7.70986701</v>
      </c>
      <c r="AD246" s="168"/>
    </row>
    <row r="247" spans="1:30" s="86" customFormat="1" ht="15" customHeight="1">
      <c r="A247" s="177">
        <v>240</v>
      </c>
      <c r="B247" s="146" t="s">
        <v>959</v>
      </c>
      <c r="C247" s="178" t="s">
        <v>1317</v>
      </c>
      <c r="D247" s="178" t="s">
        <v>1317</v>
      </c>
      <c r="E247" s="178" t="s">
        <v>1317</v>
      </c>
      <c r="F247" s="178" t="s">
        <v>1317</v>
      </c>
      <c r="G247" s="178" t="s">
        <v>1317</v>
      </c>
      <c r="H247" s="178" t="s">
        <v>1317</v>
      </c>
      <c r="I247" s="178" t="s">
        <v>1317</v>
      </c>
      <c r="J247" s="179" t="s">
        <v>1317</v>
      </c>
      <c r="K247" s="180" t="s">
        <v>1317</v>
      </c>
      <c r="L247" s="178" t="s">
        <v>1317</v>
      </c>
      <c r="M247" s="178" t="s">
        <v>1317</v>
      </c>
      <c r="N247" s="178">
        <v>6.7473225000000001</v>
      </c>
      <c r="O247" s="178" t="s">
        <v>1317</v>
      </c>
      <c r="P247" s="178" t="s">
        <v>1317</v>
      </c>
      <c r="Q247" s="178" t="s">
        <v>1317</v>
      </c>
      <c r="R247" s="178" t="s">
        <v>1317</v>
      </c>
      <c r="S247" s="179">
        <v>81.637557239999992</v>
      </c>
      <c r="T247" s="181">
        <v>88.384879739999988</v>
      </c>
      <c r="U247" s="182" t="s">
        <v>1317</v>
      </c>
      <c r="V247" s="178" t="s">
        <v>1317</v>
      </c>
      <c r="W247" s="178">
        <v>9.7461324999999999</v>
      </c>
      <c r="X247" s="178" t="s">
        <v>1317</v>
      </c>
      <c r="Y247" s="178" t="s">
        <v>1317</v>
      </c>
      <c r="Z247" s="178" t="s">
        <v>1317</v>
      </c>
      <c r="AA247" s="178" t="s">
        <v>1317</v>
      </c>
      <c r="AB247" s="178">
        <v>155.67909224000002</v>
      </c>
      <c r="AC247" s="183">
        <v>165.42522474</v>
      </c>
      <c r="AD247" s="168"/>
    </row>
    <row r="248" spans="1:30" ht="15" customHeight="1">
      <c r="A248" s="169">
        <v>241</v>
      </c>
      <c r="B248" s="127" t="s">
        <v>464</v>
      </c>
      <c r="C248" s="170" t="s">
        <v>1317</v>
      </c>
      <c r="D248" s="170" t="s">
        <v>1317</v>
      </c>
      <c r="E248" s="170" t="s">
        <v>1317</v>
      </c>
      <c r="F248" s="170" t="s">
        <v>1317</v>
      </c>
      <c r="G248" s="170" t="s">
        <v>1317</v>
      </c>
      <c r="H248" s="170" t="s">
        <v>1317</v>
      </c>
      <c r="I248" s="170" t="s">
        <v>1317</v>
      </c>
      <c r="J248" s="171" t="s">
        <v>1317</v>
      </c>
      <c r="K248" s="172" t="s">
        <v>1317</v>
      </c>
      <c r="L248" s="170" t="s">
        <v>1317</v>
      </c>
      <c r="M248" s="170">
        <v>-1214.79951469</v>
      </c>
      <c r="N248" s="170">
        <v>-91.184837129999991</v>
      </c>
      <c r="O248" s="170" t="s">
        <v>1317</v>
      </c>
      <c r="P248" s="170" t="s">
        <v>1317</v>
      </c>
      <c r="Q248" s="170" t="s">
        <v>1317</v>
      </c>
      <c r="R248" s="170">
        <v>11.8</v>
      </c>
      <c r="S248" s="171">
        <v>5.28908719</v>
      </c>
      <c r="T248" s="173">
        <v>-1288.8952646300002</v>
      </c>
      <c r="U248" s="174" t="s">
        <v>1317</v>
      </c>
      <c r="V248" s="170">
        <v>-2719.94165373123</v>
      </c>
      <c r="W248" s="170">
        <v>-194.75364083877</v>
      </c>
      <c r="X248" s="170" t="s">
        <v>1317</v>
      </c>
      <c r="Y248" s="170" t="s">
        <v>1317</v>
      </c>
      <c r="Z248" s="170" t="s">
        <v>1317</v>
      </c>
      <c r="AA248" s="170">
        <v>-44.235868048950003</v>
      </c>
      <c r="AB248" s="170">
        <v>5.28908719</v>
      </c>
      <c r="AC248" s="175">
        <v>-2953.6420754289497</v>
      </c>
      <c r="AD248" s="168"/>
    </row>
    <row r="249" spans="1:30" s="86" customFormat="1" ht="15" customHeight="1">
      <c r="A249" s="177">
        <v>242</v>
      </c>
      <c r="B249" s="146" t="s">
        <v>620</v>
      </c>
      <c r="C249" s="178" t="s">
        <v>1317</v>
      </c>
      <c r="D249" s="178">
        <v>-0.56834118</v>
      </c>
      <c r="E249" s="178" t="s">
        <v>1317</v>
      </c>
      <c r="F249" s="178" t="s">
        <v>1317</v>
      </c>
      <c r="G249" s="178" t="s">
        <v>1317</v>
      </c>
      <c r="H249" s="178" t="s">
        <v>1317</v>
      </c>
      <c r="I249" s="178" t="s">
        <v>1317</v>
      </c>
      <c r="J249" s="179" t="s">
        <v>1317</v>
      </c>
      <c r="K249" s="180">
        <v>-0.56834118</v>
      </c>
      <c r="L249" s="178" t="s">
        <v>1317</v>
      </c>
      <c r="M249" s="178">
        <v>-55.314944229999995</v>
      </c>
      <c r="N249" s="178" t="s">
        <v>1317</v>
      </c>
      <c r="O249" s="178" t="s">
        <v>1317</v>
      </c>
      <c r="P249" s="178" t="s">
        <v>1317</v>
      </c>
      <c r="Q249" s="178" t="s">
        <v>1317</v>
      </c>
      <c r="R249" s="178" t="s">
        <v>1317</v>
      </c>
      <c r="S249" s="179" t="s">
        <v>1317</v>
      </c>
      <c r="T249" s="181">
        <v>-55.314944229999995</v>
      </c>
      <c r="U249" s="182" t="s">
        <v>1317</v>
      </c>
      <c r="V249" s="178">
        <v>-66.899349299999997</v>
      </c>
      <c r="W249" s="178" t="s">
        <v>1317</v>
      </c>
      <c r="X249" s="178" t="s">
        <v>1317</v>
      </c>
      <c r="Y249" s="178" t="s">
        <v>1317</v>
      </c>
      <c r="Z249" s="178" t="s">
        <v>1317</v>
      </c>
      <c r="AA249" s="178" t="s">
        <v>1317</v>
      </c>
      <c r="AB249" s="178" t="s">
        <v>1317</v>
      </c>
      <c r="AC249" s="183">
        <v>-66.899349299999997</v>
      </c>
      <c r="AD249" s="168"/>
    </row>
    <row r="250" spans="1:30" ht="15" customHeight="1">
      <c r="A250" s="169">
        <v>243</v>
      </c>
      <c r="B250" s="127" t="s">
        <v>812</v>
      </c>
      <c r="C250" s="170" t="s">
        <v>1317</v>
      </c>
      <c r="D250" s="170" t="s">
        <v>1317</v>
      </c>
      <c r="E250" s="170">
        <v>-13.217425310000001</v>
      </c>
      <c r="F250" s="170" t="s">
        <v>1317</v>
      </c>
      <c r="G250" s="170" t="s">
        <v>1317</v>
      </c>
      <c r="H250" s="170" t="s">
        <v>1317</v>
      </c>
      <c r="I250" s="170" t="s">
        <v>1317</v>
      </c>
      <c r="J250" s="171" t="s">
        <v>1317</v>
      </c>
      <c r="K250" s="172">
        <v>-13.217425310000001</v>
      </c>
      <c r="L250" s="170" t="s">
        <v>1317</v>
      </c>
      <c r="M250" s="170">
        <v>33.529213720000001</v>
      </c>
      <c r="N250" s="170">
        <v>41.282870629270001</v>
      </c>
      <c r="O250" s="170" t="s">
        <v>1317</v>
      </c>
      <c r="P250" s="170" t="s">
        <v>1317</v>
      </c>
      <c r="Q250" s="170" t="s">
        <v>1317</v>
      </c>
      <c r="R250" s="170" t="s">
        <v>1317</v>
      </c>
      <c r="S250" s="171" t="s">
        <v>1317</v>
      </c>
      <c r="T250" s="173">
        <v>74.812084349269995</v>
      </c>
      <c r="U250" s="174" t="s">
        <v>1317</v>
      </c>
      <c r="V250" s="170">
        <v>71.914563943709993</v>
      </c>
      <c r="W250" s="170">
        <v>67.998704874889995</v>
      </c>
      <c r="X250" s="170" t="s">
        <v>1317</v>
      </c>
      <c r="Y250" s="170" t="s">
        <v>1317</v>
      </c>
      <c r="Z250" s="170" t="s">
        <v>1317</v>
      </c>
      <c r="AA250" s="170" t="s">
        <v>1317</v>
      </c>
      <c r="AB250" s="170" t="s">
        <v>1317</v>
      </c>
      <c r="AC250" s="175">
        <v>139.91326881859999</v>
      </c>
      <c r="AD250" s="168"/>
    </row>
    <row r="251" spans="1:30" s="86" customFormat="1" ht="15" customHeight="1">
      <c r="A251" s="177">
        <v>244</v>
      </c>
      <c r="B251" s="146" t="s">
        <v>179</v>
      </c>
      <c r="C251" s="178">
        <v>-0.87475440000000004</v>
      </c>
      <c r="D251" s="178">
        <v>-1.8307520100000001</v>
      </c>
      <c r="E251" s="178">
        <v>-12.11257108</v>
      </c>
      <c r="F251" s="178" t="s">
        <v>1317</v>
      </c>
      <c r="G251" s="178" t="s">
        <v>1317</v>
      </c>
      <c r="H251" s="178" t="s">
        <v>1317</v>
      </c>
      <c r="I251" s="178" t="s">
        <v>1317</v>
      </c>
      <c r="J251" s="179" t="s">
        <v>1317</v>
      </c>
      <c r="K251" s="180">
        <v>-14.81807749</v>
      </c>
      <c r="L251" s="178">
        <v>3.3622690400000002</v>
      </c>
      <c r="M251" s="178">
        <v>-44.142651139999998</v>
      </c>
      <c r="N251" s="178">
        <v>288.94356547000001</v>
      </c>
      <c r="O251" s="178" t="s">
        <v>1317</v>
      </c>
      <c r="P251" s="178">
        <v>-38.5</v>
      </c>
      <c r="Q251" s="178" t="s">
        <v>1317</v>
      </c>
      <c r="R251" s="178">
        <v>-927.03061010254999</v>
      </c>
      <c r="S251" s="179" t="s">
        <v>1317</v>
      </c>
      <c r="T251" s="181">
        <v>-717.36742673255003</v>
      </c>
      <c r="U251" s="182">
        <v>-4.3230419199999996</v>
      </c>
      <c r="V251" s="178">
        <v>-57.432855479999994</v>
      </c>
      <c r="W251" s="178">
        <v>324.58208840813001</v>
      </c>
      <c r="X251" s="178" t="s">
        <v>1317</v>
      </c>
      <c r="Y251" s="178">
        <v>-38.5</v>
      </c>
      <c r="Z251" s="178" t="s">
        <v>1317</v>
      </c>
      <c r="AA251" s="178">
        <v>-927.03061010254999</v>
      </c>
      <c r="AB251" s="178" t="s">
        <v>1317</v>
      </c>
      <c r="AC251" s="183">
        <v>-702.7044190944199</v>
      </c>
      <c r="AD251" s="168"/>
    </row>
    <row r="252" spans="1:30" ht="15" customHeight="1">
      <c r="A252" s="169">
        <v>245</v>
      </c>
      <c r="B252" s="127" t="s">
        <v>687</v>
      </c>
      <c r="C252" s="170" t="s">
        <v>1317</v>
      </c>
      <c r="D252" s="170" t="s">
        <v>1317</v>
      </c>
      <c r="E252" s="170" t="s">
        <v>1317</v>
      </c>
      <c r="F252" s="170" t="s">
        <v>1317</v>
      </c>
      <c r="G252" s="170" t="s">
        <v>1317</v>
      </c>
      <c r="H252" s="170" t="s">
        <v>1317</v>
      </c>
      <c r="I252" s="170" t="s">
        <v>1317</v>
      </c>
      <c r="J252" s="171" t="s">
        <v>1317</v>
      </c>
      <c r="K252" s="172" t="s">
        <v>1317</v>
      </c>
      <c r="L252" s="170" t="s">
        <v>1317</v>
      </c>
      <c r="M252" s="170" t="s">
        <v>1317</v>
      </c>
      <c r="N252" s="170" t="s">
        <v>1317</v>
      </c>
      <c r="O252" s="170" t="s">
        <v>1317</v>
      </c>
      <c r="P252" s="170" t="s">
        <v>1317</v>
      </c>
      <c r="Q252" s="170" t="s">
        <v>1317</v>
      </c>
      <c r="R252" s="170" t="s">
        <v>1317</v>
      </c>
      <c r="S252" s="171" t="s">
        <v>1317</v>
      </c>
      <c r="T252" s="173" t="s">
        <v>1317</v>
      </c>
      <c r="U252" s="174" t="s">
        <v>1317</v>
      </c>
      <c r="V252" s="170" t="s">
        <v>1317</v>
      </c>
      <c r="W252" s="170" t="s">
        <v>1317</v>
      </c>
      <c r="X252" s="170" t="s">
        <v>1317</v>
      </c>
      <c r="Y252" s="170" t="s">
        <v>1317</v>
      </c>
      <c r="Z252" s="170" t="s">
        <v>1317</v>
      </c>
      <c r="AA252" s="170" t="s">
        <v>1317</v>
      </c>
      <c r="AB252" s="170" t="s">
        <v>1317</v>
      </c>
      <c r="AC252" s="175" t="s">
        <v>1317</v>
      </c>
      <c r="AD252" s="168"/>
    </row>
    <row r="253" spans="1:30" s="86" customFormat="1" ht="15" customHeight="1">
      <c r="A253" s="177">
        <v>246</v>
      </c>
      <c r="B253" s="146" t="s">
        <v>949</v>
      </c>
      <c r="C253" s="178" t="s">
        <v>1317</v>
      </c>
      <c r="D253" s="178" t="s">
        <v>1317</v>
      </c>
      <c r="E253" s="178" t="s">
        <v>1317</v>
      </c>
      <c r="F253" s="178" t="s">
        <v>1317</v>
      </c>
      <c r="G253" s="178" t="s">
        <v>1317</v>
      </c>
      <c r="H253" s="178" t="s">
        <v>1317</v>
      </c>
      <c r="I253" s="178" t="s">
        <v>1317</v>
      </c>
      <c r="J253" s="179" t="s">
        <v>1317</v>
      </c>
      <c r="K253" s="180" t="s">
        <v>1317</v>
      </c>
      <c r="L253" s="178" t="s">
        <v>1317</v>
      </c>
      <c r="M253" s="178" t="s">
        <v>1317</v>
      </c>
      <c r="N253" s="178" t="s">
        <v>1317</v>
      </c>
      <c r="O253" s="178" t="s">
        <v>1317</v>
      </c>
      <c r="P253" s="178" t="s">
        <v>1317</v>
      </c>
      <c r="Q253" s="178" t="s">
        <v>1317</v>
      </c>
      <c r="R253" s="178" t="s">
        <v>1317</v>
      </c>
      <c r="S253" s="179">
        <v>3.6336279999999999E-2</v>
      </c>
      <c r="T253" s="181">
        <v>3.6336279999999999E-2</v>
      </c>
      <c r="U253" s="182" t="s">
        <v>1317</v>
      </c>
      <c r="V253" s="178" t="s">
        <v>1317</v>
      </c>
      <c r="W253" s="178" t="s">
        <v>1317</v>
      </c>
      <c r="X253" s="178" t="s">
        <v>1317</v>
      </c>
      <c r="Y253" s="178" t="s">
        <v>1317</v>
      </c>
      <c r="Z253" s="178" t="s">
        <v>1317</v>
      </c>
      <c r="AA253" s="178" t="s">
        <v>1317</v>
      </c>
      <c r="AB253" s="178">
        <v>3.6336279999999999E-2</v>
      </c>
      <c r="AC253" s="183">
        <v>3.6336279999999999E-2</v>
      </c>
      <c r="AD253" s="168"/>
    </row>
    <row r="254" spans="1:30" ht="15" customHeight="1">
      <c r="A254" s="169">
        <v>247</v>
      </c>
      <c r="B254" s="127" t="s">
        <v>18</v>
      </c>
      <c r="C254" s="170">
        <v>13.816316759999999</v>
      </c>
      <c r="D254" s="170">
        <v>-0.29235636999999998</v>
      </c>
      <c r="E254" s="170">
        <v>8.18481068</v>
      </c>
      <c r="F254" s="170" t="s">
        <v>1317</v>
      </c>
      <c r="G254" s="170">
        <v>5.2239800000000003E-2</v>
      </c>
      <c r="H254" s="170" t="s">
        <v>1317</v>
      </c>
      <c r="I254" s="170" t="s">
        <v>1317</v>
      </c>
      <c r="J254" s="171" t="s">
        <v>1317</v>
      </c>
      <c r="K254" s="172">
        <v>21.76101087</v>
      </c>
      <c r="L254" s="170">
        <v>275.61981604000005</v>
      </c>
      <c r="M254" s="170">
        <v>4.5389393399999998</v>
      </c>
      <c r="N254" s="170">
        <v>115.25869399</v>
      </c>
      <c r="O254" s="170" t="s">
        <v>1317</v>
      </c>
      <c r="P254" s="170">
        <v>-1.7208175000000001</v>
      </c>
      <c r="Q254" s="170" t="s">
        <v>1317</v>
      </c>
      <c r="R254" s="170">
        <v>1</v>
      </c>
      <c r="S254" s="171" t="s">
        <v>1317</v>
      </c>
      <c r="T254" s="173">
        <v>394.69663187000003</v>
      </c>
      <c r="U254" s="174">
        <v>212.98645840999998</v>
      </c>
      <c r="V254" s="170">
        <v>0.11794138999999999</v>
      </c>
      <c r="W254" s="170">
        <v>61.29405482608</v>
      </c>
      <c r="X254" s="170" t="s">
        <v>1317</v>
      </c>
      <c r="Y254" s="170">
        <v>-0.89255282999999996</v>
      </c>
      <c r="Z254" s="170" t="s">
        <v>1317</v>
      </c>
      <c r="AA254" s="170">
        <v>1</v>
      </c>
      <c r="AB254" s="170" t="s">
        <v>1317</v>
      </c>
      <c r="AC254" s="175">
        <v>274.50590179607997</v>
      </c>
      <c r="AD254" s="168"/>
    </row>
    <row r="255" spans="1:30" s="86" customFormat="1" ht="15" customHeight="1">
      <c r="A255" s="177">
        <v>248</v>
      </c>
      <c r="B255" s="146" t="s">
        <v>1080</v>
      </c>
      <c r="C255" s="178">
        <v>-9.077</v>
      </c>
      <c r="D255" s="178" t="s">
        <v>1317</v>
      </c>
      <c r="E255" s="178">
        <v>19.057488539999998</v>
      </c>
      <c r="F255" s="178" t="s">
        <v>1317</v>
      </c>
      <c r="G255" s="178">
        <v>20.797505749999999</v>
      </c>
      <c r="H255" s="178" t="s">
        <v>1317</v>
      </c>
      <c r="I255" s="178">
        <v>1.7</v>
      </c>
      <c r="J255" s="179" t="s">
        <v>1317</v>
      </c>
      <c r="K255" s="180">
        <v>32.477994289999998</v>
      </c>
      <c r="L255" s="178">
        <v>177.29238415707002</v>
      </c>
      <c r="M255" s="178" t="s">
        <v>1317</v>
      </c>
      <c r="N255" s="178">
        <v>278.63168051292996</v>
      </c>
      <c r="O255" s="178" t="s">
        <v>1317</v>
      </c>
      <c r="P255" s="178">
        <v>73.519505749999993</v>
      </c>
      <c r="Q255" s="178" t="s">
        <v>1317</v>
      </c>
      <c r="R255" s="178">
        <v>48.2</v>
      </c>
      <c r="S255" s="179">
        <v>3</v>
      </c>
      <c r="T255" s="181">
        <v>580.64357041999995</v>
      </c>
      <c r="U255" s="182">
        <v>177.29238415707002</v>
      </c>
      <c r="V255" s="178" t="s">
        <v>1317</v>
      </c>
      <c r="W255" s="178">
        <v>441.65142179293002</v>
      </c>
      <c r="X255" s="178" t="s">
        <v>1317</v>
      </c>
      <c r="Y255" s="178">
        <v>96.169505749999999</v>
      </c>
      <c r="Z255" s="178" t="s">
        <v>1317</v>
      </c>
      <c r="AA255" s="178">
        <v>126.21701643</v>
      </c>
      <c r="AB255" s="178">
        <v>3</v>
      </c>
      <c r="AC255" s="183">
        <v>844.33032813</v>
      </c>
      <c r="AD255" s="168"/>
    </row>
    <row r="256" spans="1:30" ht="15" customHeight="1">
      <c r="A256" s="169">
        <v>249</v>
      </c>
      <c r="B256" s="127" t="s">
        <v>443</v>
      </c>
      <c r="C256" s="170" t="s">
        <v>1317</v>
      </c>
      <c r="D256" s="170">
        <v>22.11814644</v>
      </c>
      <c r="E256" s="170">
        <v>-48.071361469999999</v>
      </c>
      <c r="F256" s="170" t="s">
        <v>1317</v>
      </c>
      <c r="G256" s="170">
        <v>-14.198277710000001</v>
      </c>
      <c r="H256" s="170" t="s">
        <v>1317</v>
      </c>
      <c r="I256" s="170" t="s">
        <v>1317</v>
      </c>
      <c r="J256" s="171" t="s">
        <v>1317</v>
      </c>
      <c r="K256" s="172">
        <v>-40.151492739999995</v>
      </c>
      <c r="L256" s="170" t="s">
        <v>1317</v>
      </c>
      <c r="M256" s="170">
        <v>-353.93923859633998</v>
      </c>
      <c r="N256" s="170">
        <v>-423.56018398999998</v>
      </c>
      <c r="O256" s="170" t="s">
        <v>1317</v>
      </c>
      <c r="P256" s="170">
        <v>-16.865051100000002</v>
      </c>
      <c r="Q256" s="170" t="s">
        <v>1317</v>
      </c>
      <c r="R256" s="170" t="s">
        <v>1317</v>
      </c>
      <c r="S256" s="171" t="s">
        <v>1317</v>
      </c>
      <c r="T256" s="173">
        <v>-794.36447368633992</v>
      </c>
      <c r="U256" s="174" t="s">
        <v>1317</v>
      </c>
      <c r="V256" s="170">
        <v>-452.32318242634</v>
      </c>
      <c r="W256" s="170">
        <v>-487.46424241000005</v>
      </c>
      <c r="X256" s="170" t="s">
        <v>1317</v>
      </c>
      <c r="Y256" s="170">
        <v>-19.36894375</v>
      </c>
      <c r="Z256" s="170" t="s">
        <v>1317</v>
      </c>
      <c r="AA256" s="170" t="s">
        <v>1317</v>
      </c>
      <c r="AB256" s="170" t="s">
        <v>1317</v>
      </c>
      <c r="AC256" s="175">
        <v>-959.15636858633991</v>
      </c>
      <c r="AD256" s="168"/>
    </row>
    <row r="257" spans="1:30" s="86" customFormat="1" ht="15" customHeight="1">
      <c r="A257" s="177">
        <v>250</v>
      </c>
      <c r="B257" s="146" t="s">
        <v>312</v>
      </c>
      <c r="C257" s="178" t="s">
        <v>1317</v>
      </c>
      <c r="D257" s="178">
        <v>-6.7052416799999994</v>
      </c>
      <c r="E257" s="178" t="s">
        <v>1317</v>
      </c>
      <c r="F257" s="178" t="s">
        <v>1317</v>
      </c>
      <c r="G257" s="178">
        <v>-4.5522871299999998</v>
      </c>
      <c r="H257" s="178" t="s">
        <v>1317</v>
      </c>
      <c r="I257" s="178" t="s">
        <v>1317</v>
      </c>
      <c r="J257" s="179">
        <v>17.52308545</v>
      </c>
      <c r="K257" s="180">
        <v>6.2655566400000007</v>
      </c>
      <c r="L257" s="178" t="s">
        <v>1317</v>
      </c>
      <c r="M257" s="178">
        <v>-267.98971834553998</v>
      </c>
      <c r="N257" s="178">
        <v>-42.127360998870003</v>
      </c>
      <c r="O257" s="178" t="s">
        <v>1317</v>
      </c>
      <c r="P257" s="178">
        <v>-20.277261370000002</v>
      </c>
      <c r="Q257" s="178" t="s">
        <v>1317</v>
      </c>
      <c r="R257" s="178" t="s">
        <v>1317</v>
      </c>
      <c r="S257" s="179">
        <v>64.135652168869996</v>
      </c>
      <c r="T257" s="181">
        <v>-266.25868854554</v>
      </c>
      <c r="U257" s="182" t="s">
        <v>1317</v>
      </c>
      <c r="V257" s="178">
        <v>-356.73965315554</v>
      </c>
      <c r="W257" s="178">
        <v>-42.127360998870003</v>
      </c>
      <c r="X257" s="178" t="s">
        <v>1317</v>
      </c>
      <c r="Y257" s="178">
        <v>-20.170232949999999</v>
      </c>
      <c r="Z257" s="178" t="s">
        <v>1317</v>
      </c>
      <c r="AA257" s="178" t="s">
        <v>1317</v>
      </c>
      <c r="AB257" s="178">
        <v>80.021652168870006</v>
      </c>
      <c r="AC257" s="183">
        <v>-339.01559493553998</v>
      </c>
      <c r="AD257" s="168"/>
    </row>
    <row r="258" spans="1:30" ht="15" customHeight="1">
      <c r="A258" s="169">
        <v>251</v>
      </c>
      <c r="B258" s="127" t="s">
        <v>1354</v>
      </c>
      <c r="C258" s="170">
        <v>18.78224586</v>
      </c>
      <c r="D258" s="170">
        <v>-1.0936910099999999</v>
      </c>
      <c r="E258" s="170">
        <v>1.9828499399999999</v>
      </c>
      <c r="F258" s="170" t="s">
        <v>1317</v>
      </c>
      <c r="G258" s="170" t="s">
        <v>1317</v>
      </c>
      <c r="H258" s="170" t="s">
        <v>1317</v>
      </c>
      <c r="I258" s="170" t="s">
        <v>1317</v>
      </c>
      <c r="J258" s="171" t="s">
        <v>1317</v>
      </c>
      <c r="K258" s="172">
        <v>19.67140479</v>
      </c>
      <c r="L258" s="170">
        <v>1035.64480315075</v>
      </c>
      <c r="M258" s="170">
        <v>71.414956272719991</v>
      </c>
      <c r="N258" s="170">
        <v>434.02529939712002</v>
      </c>
      <c r="O258" s="170" t="s">
        <v>1317</v>
      </c>
      <c r="P258" s="170" t="s">
        <v>1317</v>
      </c>
      <c r="Q258" s="170" t="s">
        <v>1317</v>
      </c>
      <c r="R258" s="170" t="s">
        <v>1317</v>
      </c>
      <c r="S258" s="171" t="s">
        <v>1317</v>
      </c>
      <c r="T258" s="173">
        <v>1541.0850588205903</v>
      </c>
      <c r="U258" s="174">
        <v>1035.64480315075</v>
      </c>
      <c r="V258" s="170">
        <v>71.414956272719991</v>
      </c>
      <c r="W258" s="170">
        <v>394.77326916711996</v>
      </c>
      <c r="X258" s="170" t="s">
        <v>1317</v>
      </c>
      <c r="Y258" s="170" t="s">
        <v>1317</v>
      </c>
      <c r="Z258" s="170" t="s">
        <v>1317</v>
      </c>
      <c r="AA258" s="170" t="s">
        <v>1317</v>
      </c>
      <c r="AB258" s="170" t="s">
        <v>1317</v>
      </c>
      <c r="AC258" s="175">
        <v>1501.8330285905902</v>
      </c>
      <c r="AD258" s="168"/>
    </row>
    <row r="259" spans="1:30" s="86" customFormat="1" ht="15" customHeight="1">
      <c r="A259" s="177">
        <v>252</v>
      </c>
      <c r="B259" s="146" t="s">
        <v>529</v>
      </c>
      <c r="C259" s="178">
        <v>-12.821974939999999</v>
      </c>
      <c r="D259" s="178">
        <v>15.820679344949999</v>
      </c>
      <c r="E259" s="178">
        <v>-50.094979924950003</v>
      </c>
      <c r="F259" s="178" t="s">
        <v>1317</v>
      </c>
      <c r="G259" s="178">
        <v>0.152</v>
      </c>
      <c r="H259" s="178" t="s">
        <v>1317</v>
      </c>
      <c r="I259" s="178" t="s">
        <v>1317</v>
      </c>
      <c r="J259" s="179" t="s">
        <v>1317</v>
      </c>
      <c r="K259" s="180">
        <v>-46.944275520000005</v>
      </c>
      <c r="L259" s="178">
        <v>-16.955866839999999</v>
      </c>
      <c r="M259" s="178">
        <v>-36.129695260519995</v>
      </c>
      <c r="N259" s="178">
        <v>-103.54984208328</v>
      </c>
      <c r="O259" s="178" t="s">
        <v>1317</v>
      </c>
      <c r="P259" s="178">
        <v>3.77227085</v>
      </c>
      <c r="Q259" s="178" t="s">
        <v>1317</v>
      </c>
      <c r="R259" s="178" t="s">
        <v>1317</v>
      </c>
      <c r="S259" s="179" t="s">
        <v>1317</v>
      </c>
      <c r="T259" s="181">
        <v>-152.86313333379999</v>
      </c>
      <c r="U259" s="182">
        <v>-39.025541229999995</v>
      </c>
      <c r="V259" s="178">
        <v>-36.290888890520002</v>
      </c>
      <c r="W259" s="178">
        <v>-120.25447621328</v>
      </c>
      <c r="X259" s="178" t="s">
        <v>1317</v>
      </c>
      <c r="Y259" s="178">
        <v>6.5379312800000005</v>
      </c>
      <c r="Z259" s="178" t="s">
        <v>1317</v>
      </c>
      <c r="AA259" s="178" t="s">
        <v>1317</v>
      </c>
      <c r="AB259" s="178" t="s">
        <v>1317</v>
      </c>
      <c r="AC259" s="183">
        <v>-189.03297505379999</v>
      </c>
      <c r="AD259" s="168"/>
    </row>
    <row r="260" spans="1:30" ht="15" customHeight="1">
      <c r="A260" s="169">
        <v>253</v>
      </c>
      <c r="B260" s="127" t="s">
        <v>364</v>
      </c>
      <c r="C260" s="170" t="s">
        <v>1317</v>
      </c>
      <c r="D260" s="170" t="s">
        <v>1317</v>
      </c>
      <c r="E260" s="170">
        <v>-10</v>
      </c>
      <c r="F260" s="170" t="s">
        <v>1317</v>
      </c>
      <c r="G260" s="170" t="s">
        <v>1317</v>
      </c>
      <c r="H260" s="170" t="s">
        <v>1317</v>
      </c>
      <c r="I260" s="170" t="s">
        <v>1317</v>
      </c>
      <c r="J260" s="171" t="s">
        <v>1317</v>
      </c>
      <c r="K260" s="172">
        <v>-10</v>
      </c>
      <c r="L260" s="170" t="s">
        <v>1317</v>
      </c>
      <c r="M260" s="170" t="s">
        <v>1317</v>
      </c>
      <c r="N260" s="170">
        <v>-27.999999969999998</v>
      </c>
      <c r="O260" s="170" t="s">
        <v>1317</v>
      </c>
      <c r="P260" s="170" t="s">
        <v>1317</v>
      </c>
      <c r="Q260" s="170" t="s">
        <v>1317</v>
      </c>
      <c r="R260" s="170">
        <v>1E-8</v>
      </c>
      <c r="S260" s="171" t="s">
        <v>1317</v>
      </c>
      <c r="T260" s="173">
        <v>-27.999999959999997</v>
      </c>
      <c r="U260" s="174" t="s">
        <v>1317</v>
      </c>
      <c r="V260" s="170" t="s">
        <v>1317</v>
      </c>
      <c r="W260" s="170">
        <v>-8224.8488547716406</v>
      </c>
      <c r="X260" s="170" t="s">
        <v>1317</v>
      </c>
      <c r="Y260" s="170" t="s">
        <v>1317</v>
      </c>
      <c r="Z260" s="170" t="s">
        <v>1317</v>
      </c>
      <c r="AA260" s="170">
        <v>-298.42818318444995</v>
      </c>
      <c r="AB260" s="170">
        <v>-32.970927240270001</v>
      </c>
      <c r="AC260" s="175">
        <v>-8556.2479651963604</v>
      </c>
      <c r="AD260" s="168"/>
    </row>
    <row r="261" spans="1:30" s="86" customFormat="1" ht="15" customHeight="1">
      <c r="A261" s="177">
        <v>254</v>
      </c>
      <c r="B261" s="146" t="s">
        <v>941</v>
      </c>
      <c r="C261" s="178" t="s">
        <v>1317</v>
      </c>
      <c r="D261" s="178" t="s">
        <v>1317</v>
      </c>
      <c r="E261" s="178" t="s">
        <v>1317</v>
      </c>
      <c r="F261" s="178" t="s">
        <v>1317</v>
      </c>
      <c r="G261" s="178" t="s">
        <v>1317</v>
      </c>
      <c r="H261" s="178" t="s">
        <v>1317</v>
      </c>
      <c r="I261" s="178" t="s">
        <v>1317</v>
      </c>
      <c r="J261" s="179" t="s">
        <v>1317</v>
      </c>
      <c r="K261" s="180" t="s">
        <v>1317</v>
      </c>
      <c r="L261" s="178" t="s">
        <v>1317</v>
      </c>
      <c r="M261" s="178" t="s">
        <v>1317</v>
      </c>
      <c r="N261" s="178" t="s">
        <v>1317</v>
      </c>
      <c r="O261" s="178" t="s">
        <v>1317</v>
      </c>
      <c r="P261" s="178" t="s">
        <v>1317</v>
      </c>
      <c r="Q261" s="178" t="s">
        <v>1317</v>
      </c>
      <c r="R261" s="178" t="s">
        <v>1317</v>
      </c>
      <c r="S261" s="179">
        <v>-93.382940869999999</v>
      </c>
      <c r="T261" s="181">
        <v>-93.382940869999999</v>
      </c>
      <c r="U261" s="182" t="s">
        <v>1317</v>
      </c>
      <c r="V261" s="178" t="s">
        <v>1317</v>
      </c>
      <c r="W261" s="178" t="s">
        <v>1317</v>
      </c>
      <c r="X261" s="178" t="s">
        <v>1317</v>
      </c>
      <c r="Y261" s="178" t="s">
        <v>1317</v>
      </c>
      <c r="Z261" s="178" t="s">
        <v>1317</v>
      </c>
      <c r="AA261" s="178" t="s">
        <v>1317</v>
      </c>
      <c r="AB261" s="178">
        <v>-57.84152744</v>
      </c>
      <c r="AC261" s="183">
        <v>-57.84152744</v>
      </c>
      <c r="AD261" s="168"/>
    </row>
    <row r="262" spans="1:30" ht="15" customHeight="1">
      <c r="A262" s="169">
        <v>255</v>
      </c>
      <c r="B262" s="127" t="s">
        <v>184</v>
      </c>
      <c r="C262" s="170" t="s">
        <v>1317</v>
      </c>
      <c r="D262" s="170" t="s">
        <v>1317</v>
      </c>
      <c r="E262" s="170" t="s">
        <v>1317</v>
      </c>
      <c r="F262" s="170" t="s">
        <v>1317</v>
      </c>
      <c r="G262" s="170" t="s">
        <v>1317</v>
      </c>
      <c r="H262" s="170" t="s">
        <v>1317</v>
      </c>
      <c r="I262" s="170" t="s">
        <v>1317</v>
      </c>
      <c r="J262" s="171" t="s">
        <v>1317</v>
      </c>
      <c r="K262" s="172" t="s">
        <v>1317</v>
      </c>
      <c r="L262" s="170" t="s">
        <v>1317</v>
      </c>
      <c r="M262" s="170" t="s">
        <v>1317</v>
      </c>
      <c r="N262" s="170" t="s">
        <v>1317</v>
      </c>
      <c r="O262" s="170" t="s">
        <v>1317</v>
      </c>
      <c r="P262" s="170" t="s">
        <v>1317</v>
      </c>
      <c r="Q262" s="170" t="s">
        <v>1317</v>
      </c>
      <c r="R262" s="170" t="s">
        <v>1317</v>
      </c>
      <c r="S262" s="171">
        <v>-172.47825850000001</v>
      </c>
      <c r="T262" s="173">
        <v>-172.47825850000001</v>
      </c>
      <c r="U262" s="174" t="s">
        <v>1317</v>
      </c>
      <c r="V262" s="170" t="s">
        <v>1317</v>
      </c>
      <c r="W262" s="170" t="s">
        <v>1317</v>
      </c>
      <c r="X262" s="170" t="s">
        <v>1317</v>
      </c>
      <c r="Y262" s="170" t="s">
        <v>1317</v>
      </c>
      <c r="Z262" s="170" t="s">
        <v>1317</v>
      </c>
      <c r="AA262" s="170" t="s">
        <v>1317</v>
      </c>
      <c r="AB262" s="170">
        <v>-144.50954496</v>
      </c>
      <c r="AC262" s="175">
        <v>-144.50954496</v>
      </c>
      <c r="AD262" s="168"/>
    </row>
    <row r="263" spans="1:30" s="86" customFormat="1" ht="15" customHeight="1">
      <c r="A263" s="177">
        <v>256</v>
      </c>
      <c r="B263" s="146" t="s">
        <v>1379</v>
      </c>
      <c r="C263" s="178" t="s">
        <v>1317</v>
      </c>
      <c r="D263" s="178" t="s">
        <v>1317</v>
      </c>
      <c r="E263" s="178">
        <v>691.34999999000001</v>
      </c>
      <c r="F263" s="178" t="s">
        <v>1317</v>
      </c>
      <c r="G263" s="178" t="s">
        <v>1317</v>
      </c>
      <c r="H263" s="178" t="s">
        <v>1317</v>
      </c>
      <c r="I263" s="178" t="s">
        <v>1317</v>
      </c>
      <c r="J263" s="179" t="s">
        <v>1317</v>
      </c>
      <c r="K263" s="180">
        <v>691.34999999000001</v>
      </c>
      <c r="L263" s="178" t="s">
        <v>1317</v>
      </c>
      <c r="M263" s="178" t="s">
        <v>1317</v>
      </c>
      <c r="N263" s="178">
        <v>1315.2362817999999</v>
      </c>
      <c r="O263" s="178" t="s">
        <v>1317</v>
      </c>
      <c r="P263" s="178" t="s">
        <v>1317</v>
      </c>
      <c r="Q263" s="178" t="s">
        <v>1317</v>
      </c>
      <c r="R263" s="178">
        <v>356.13660297000001</v>
      </c>
      <c r="S263" s="179">
        <v>0.16800000000000001</v>
      </c>
      <c r="T263" s="181">
        <v>1671.54088477</v>
      </c>
      <c r="U263" s="182" t="s">
        <v>1317</v>
      </c>
      <c r="V263" s="178" t="s">
        <v>1317</v>
      </c>
      <c r="W263" s="178">
        <v>1315.2362817999999</v>
      </c>
      <c r="X263" s="178" t="s">
        <v>1317</v>
      </c>
      <c r="Y263" s="178" t="s">
        <v>1317</v>
      </c>
      <c r="Z263" s="178" t="s">
        <v>1317</v>
      </c>
      <c r="AA263" s="178">
        <v>368.13255456999997</v>
      </c>
      <c r="AB263" s="178">
        <v>24.724</v>
      </c>
      <c r="AC263" s="183">
        <v>1708.09283637</v>
      </c>
      <c r="AD263" s="168"/>
    </row>
    <row r="264" spans="1:30" ht="15" customHeight="1">
      <c r="A264" s="169">
        <v>257</v>
      </c>
      <c r="B264" s="127" t="s">
        <v>0</v>
      </c>
      <c r="C264" s="170" t="s">
        <v>1317</v>
      </c>
      <c r="D264" s="170" t="s">
        <v>1317</v>
      </c>
      <c r="E264" s="170" t="s">
        <v>1317</v>
      </c>
      <c r="F264" s="170" t="s">
        <v>1317</v>
      </c>
      <c r="G264" s="170" t="s">
        <v>1317</v>
      </c>
      <c r="H264" s="170" t="s">
        <v>1317</v>
      </c>
      <c r="I264" s="170" t="s">
        <v>1317</v>
      </c>
      <c r="J264" s="171" t="s">
        <v>1317</v>
      </c>
      <c r="K264" s="172" t="s">
        <v>1317</v>
      </c>
      <c r="L264" s="170" t="s">
        <v>1317</v>
      </c>
      <c r="M264" s="170">
        <v>129.96740754999999</v>
      </c>
      <c r="N264" s="170" t="s">
        <v>1317</v>
      </c>
      <c r="O264" s="170" t="s">
        <v>1317</v>
      </c>
      <c r="P264" s="170" t="s">
        <v>1317</v>
      </c>
      <c r="Q264" s="170" t="s">
        <v>1317</v>
      </c>
      <c r="R264" s="170" t="s">
        <v>1317</v>
      </c>
      <c r="S264" s="171">
        <v>17.683794930000001</v>
      </c>
      <c r="T264" s="173">
        <v>147.65120247999999</v>
      </c>
      <c r="U264" s="174" t="s">
        <v>1317</v>
      </c>
      <c r="V264" s="170">
        <v>129.96740754999999</v>
      </c>
      <c r="W264" s="170" t="s">
        <v>1317</v>
      </c>
      <c r="X264" s="170" t="s">
        <v>1317</v>
      </c>
      <c r="Y264" s="170" t="s">
        <v>1317</v>
      </c>
      <c r="Z264" s="170" t="s">
        <v>1317</v>
      </c>
      <c r="AA264" s="170" t="s">
        <v>1317</v>
      </c>
      <c r="AB264" s="170">
        <v>27.435747239999998</v>
      </c>
      <c r="AC264" s="175">
        <v>157.40315479</v>
      </c>
      <c r="AD264" s="168"/>
    </row>
    <row r="265" spans="1:30" s="86" customFormat="1" ht="15" customHeight="1">
      <c r="A265" s="177">
        <v>258</v>
      </c>
      <c r="B265" s="146" t="s">
        <v>165</v>
      </c>
      <c r="C265" s="178" t="s">
        <v>1317</v>
      </c>
      <c r="D265" s="178" t="s">
        <v>1317</v>
      </c>
      <c r="E265" s="178" t="s">
        <v>1317</v>
      </c>
      <c r="F265" s="178" t="s">
        <v>1317</v>
      </c>
      <c r="G265" s="178" t="s">
        <v>1317</v>
      </c>
      <c r="H265" s="178" t="s">
        <v>1317</v>
      </c>
      <c r="I265" s="178" t="s">
        <v>1317</v>
      </c>
      <c r="J265" s="179" t="s">
        <v>1317</v>
      </c>
      <c r="K265" s="180" t="s">
        <v>1317</v>
      </c>
      <c r="L265" s="178" t="s">
        <v>1317</v>
      </c>
      <c r="M265" s="178" t="s">
        <v>1317</v>
      </c>
      <c r="N265" s="178" t="s">
        <v>1317</v>
      </c>
      <c r="O265" s="178" t="s">
        <v>1317</v>
      </c>
      <c r="P265" s="178" t="s">
        <v>1317</v>
      </c>
      <c r="Q265" s="178" t="s">
        <v>1317</v>
      </c>
      <c r="R265" s="178">
        <v>7.5</v>
      </c>
      <c r="S265" s="179" t="s">
        <v>1317</v>
      </c>
      <c r="T265" s="181">
        <v>7.5</v>
      </c>
      <c r="U265" s="182" t="s">
        <v>1317</v>
      </c>
      <c r="V265" s="178" t="s">
        <v>1317</v>
      </c>
      <c r="W265" s="178">
        <v>-289.02028408999996</v>
      </c>
      <c r="X265" s="178" t="s">
        <v>1317</v>
      </c>
      <c r="Y265" s="178" t="s">
        <v>1317</v>
      </c>
      <c r="Z265" s="178" t="s">
        <v>1317</v>
      </c>
      <c r="AA265" s="178">
        <v>-1.9627139899999999</v>
      </c>
      <c r="AB265" s="178" t="s">
        <v>1317</v>
      </c>
      <c r="AC265" s="183">
        <v>-290.98299807999996</v>
      </c>
      <c r="AD265" s="168"/>
    </row>
    <row r="266" spans="1:30" ht="15" customHeight="1">
      <c r="A266" s="169">
        <v>259</v>
      </c>
      <c r="B266" s="127" t="s">
        <v>1036</v>
      </c>
      <c r="C266" s="170" t="s">
        <v>1317</v>
      </c>
      <c r="D266" s="170" t="s">
        <v>1317</v>
      </c>
      <c r="E266" s="170">
        <v>-112.65682268</v>
      </c>
      <c r="F266" s="170" t="s">
        <v>1317</v>
      </c>
      <c r="G266" s="170">
        <v>-2.2266896200000001</v>
      </c>
      <c r="H266" s="170" t="s">
        <v>1317</v>
      </c>
      <c r="I266" s="170" t="s">
        <v>1317</v>
      </c>
      <c r="J266" s="171" t="s">
        <v>1317</v>
      </c>
      <c r="K266" s="172">
        <v>-114.88351230000001</v>
      </c>
      <c r="L266" s="170" t="s">
        <v>1317</v>
      </c>
      <c r="M266" s="170">
        <v>-250.58330637764001</v>
      </c>
      <c r="N266" s="170">
        <v>-1564.8417693359002</v>
      </c>
      <c r="O266" s="170" t="s">
        <v>1317</v>
      </c>
      <c r="P266" s="170">
        <v>-58.655200729619999</v>
      </c>
      <c r="Q266" s="170" t="s">
        <v>1317</v>
      </c>
      <c r="R266" s="170" t="s">
        <v>1317</v>
      </c>
      <c r="S266" s="171" t="s">
        <v>1317</v>
      </c>
      <c r="T266" s="173">
        <v>-1874.0802764431601</v>
      </c>
      <c r="U266" s="174" t="s">
        <v>1317</v>
      </c>
      <c r="V266" s="170">
        <v>-291.04428414763998</v>
      </c>
      <c r="W266" s="170">
        <v>-2045.8119301059</v>
      </c>
      <c r="X266" s="170" t="s">
        <v>1317</v>
      </c>
      <c r="Y266" s="170">
        <v>-67.957090439620004</v>
      </c>
      <c r="Z266" s="170" t="s">
        <v>1317</v>
      </c>
      <c r="AA266" s="170" t="s">
        <v>1317</v>
      </c>
      <c r="AB266" s="170" t="s">
        <v>1317</v>
      </c>
      <c r="AC266" s="175">
        <v>-2404.8133046931603</v>
      </c>
      <c r="AD266" s="168"/>
    </row>
    <row r="267" spans="1:30" s="86" customFormat="1" ht="15" customHeight="1">
      <c r="A267" s="177">
        <v>260</v>
      </c>
      <c r="B267" s="146" t="s">
        <v>114</v>
      </c>
      <c r="C267" s="178" t="s">
        <v>1317</v>
      </c>
      <c r="D267" s="178">
        <v>-368.68245350000001</v>
      </c>
      <c r="E267" s="178" t="s">
        <v>1317</v>
      </c>
      <c r="F267" s="178" t="s">
        <v>1317</v>
      </c>
      <c r="G267" s="178">
        <v>-18.62054698</v>
      </c>
      <c r="H267" s="178" t="s">
        <v>1317</v>
      </c>
      <c r="I267" s="178" t="s">
        <v>1317</v>
      </c>
      <c r="J267" s="179" t="s">
        <v>1317</v>
      </c>
      <c r="K267" s="180">
        <v>-387.30300048000004</v>
      </c>
      <c r="L267" s="178" t="s">
        <v>1317</v>
      </c>
      <c r="M267" s="178">
        <v>-1301.40479926137</v>
      </c>
      <c r="N267" s="178" t="s">
        <v>1317</v>
      </c>
      <c r="O267" s="178" t="s">
        <v>1317</v>
      </c>
      <c r="P267" s="178">
        <v>-80.215503670000004</v>
      </c>
      <c r="Q267" s="178" t="s">
        <v>1317</v>
      </c>
      <c r="R267" s="178" t="s">
        <v>1317</v>
      </c>
      <c r="S267" s="179">
        <v>60.682296920110005</v>
      </c>
      <c r="T267" s="181">
        <v>-1320.9380060112601</v>
      </c>
      <c r="U267" s="182" t="s">
        <v>1317</v>
      </c>
      <c r="V267" s="178">
        <v>-1521.1933273713701</v>
      </c>
      <c r="W267" s="178" t="s">
        <v>1317</v>
      </c>
      <c r="X267" s="178" t="s">
        <v>1317</v>
      </c>
      <c r="Y267" s="178">
        <v>-89.401599019999992</v>
      </c>
      <c r="Z267" s="178" t="s">
        <v>1317</v>
      </c>
      <c r="AA267" s="178" t="s">
        <v>1317</v>
      </c>
      <c r="AB267" s="178">
        <v>60.682296920110005</v>
      </c>
      <c r="AC267" s="183">
        <v>-1549.9126294712601</v>
      </c>
      <c r="AD267" s="168"/>
    </row>
    <row r="268" spans="1:30" ht="15" customHeight="1">
      <c r="A268" s="169">
        <v>261</v>
      </c>
      <c r="B268" s="127" t="s">
        <v>395</v>
      </c>
      <c r="C268" s="170" t="s">
        <v>1317</v>
      </c>
      <c r="D268" s="170" t="s">
        <v>1317</v>
      </c>
      <c r="E268" s="170">
        <v>8.5000000000000006E-2</v>
      </c>
      <c r="F268" s="170" t="s">
        <v>1317</v>
      </c>
      <c r="G268" s="170" t="s">
        <v>1317</v>
      </c>
      <c r="H268" s="170" t="s">
        <v>1317</v>
      </c>
      <c r="I268" s="170">
        <v>-0.61825964</v>
      </c>
      <c r="J268" s="171" t="s">
        <v>1317</v>
      </c>
      <c r="K268" s="172">
        <v>-0.53325964000000003</v>
      </c>
      <c r="L268" s="170" t="s">
        <v>1317</v>
      </c>
      <c r="M268" s="170">
        <v>69.659100410240001</v>
      </c>
      <c r="N268" s="170">
        <v>52.344999999999999</v>
      </c>
      <c r="O268" s="170" t="s">
        <v>1317</v>
      </c>
      <c r="P268" s="170" t="s">
        <v>1317</v>
      </c>
      <c r="Q268" s="170" t="s">
        <v>1317</v>
      </c>
      <c r="R268" s="170">
        <v>97.64642637</v>
      </c>
      <c r="S268" s="171">
        <v>501.33400699999999</v>
      </c>
      <c r="T268" s="173">
        <v>720.9845337802401</v>
      </c>
      <c r="U268" s="174" t="s">
        <v>1317</v>
      </c>
      <c r="V268" s="170">
        <v>69.659100410240001</v>
      </c>
      <c r="W268" s="170">
        <v>-3202.9455554384799</v>
      </c>
      <c r="X268" s="170" t="s">
        <v>1317</v>
      </c>
      <c r="Y268" s="170" t="s">
        <v>1317</v>
      </c>
      <c r="Z268" s="170" t="s">
        <v>1317</v>
      </c>
      <c r="AA268" s="170">
        <v>396.74115724848002</v>
      </c>
      <c r="AB268" s="170">
        <v>501.33400699999999</v>
      </c>
      <c r="AC268" s="175">
        <v>-2235.2112907797596</v>
      </c>
      <c r="AD268" s="168"/>
    </row>
    <row r="269" spans="1:30" s="86" customFormat="1" ht="15" customHeight="1">
      <c r="A269" s="177">
        <v>262</v>
      </c>
      <c r="B269" s="146" t="s">
        <v>892</v>
      </c>
      <c r="C269" s="178" t="s">
        <v>1317</v>
      </c>
      <c r="D269" s="178">
        <v>-0.66120186000000003</v>
      </c>
      <c r="E269" s="178">
        <v>2.0000000000000001E-4</v>
      </c>
      <c r="F269" s="178" t="s">
        <v>1317</v>
      </c>
      <c r="G269" s="178">
        <v>0.1202</v>
      </c>
      <c r="H269" s="178" t="s">
        <v>1317</v>
      </c>
      <c r="I269" s="178" t="s">
        <v>1317</v>
      </c>
      <c r="J269" s="179" t="s">
        <v>1317</v>
      </c>
      <c r="K269" s="180">
        <v>-0.54080185999999997</v>
      </c>
      <c r="L269" s="178" t="s">
        <v>1317</v>
      </c>
      <c r="M269" s="178">
        <v>200.54877981000001</v>
      </c>
      <c r="N269" s="178">
        <v>-139.47844995785002</v>
      </c>
      <c r="O269" s="178" t="s">
        <v>1317</v>
      </c>
      <c r="P269" s="178">
        <v>0.97691978000000002</v>
      </c>
      <c r="Q269" s="178" t="s">
        <v>1317</v>
      </c>
      <c r="R269" s="178" t="s">
        <v>1317</v>
      </c>
      <c r="S269" s="179" t="s">
        <v>1317</v>
      </c>
      <c r="T269" s="181">
        <v>62.047249632149992</v>
      </c>
      <c r="U269" s="182" t="s">
        <v>1317</v>
      </c>
      <c r="V269" s="178">
        <v>228.63856694</v>
      </c>
      <c r="W269" s="178">
        <v>-138.37844995785002</v>
      </c>
      <c r="X269" s="178" t="s">
        <v>1317</v>
      </c>
      <c r="Y269" s="178">
        <v>0.95491978</v>
      </c>
      <c r="Z269" s="178" t="s">
        <v>1317</v>
      </c>
      <c r="AA269" s="178" t="s">
        <v>1317</v>
      </c>
      <c r="AB269" s="178" t="s">
        <v>1317</v>
      </c>
      <c r="AC269" s="183">
        <v>91.215036762149992</v>
      </c>
      <c r="AD269" s="168"/>
    </row>
    <row r="270" spans="1:30" ht="15" customHeight="1">
      <c r="A270" s="169">
        <v>263</v>
      </c>
      <c r="B270" s="127" t="s">
        <v>792</v>
      </c>
      <c r="C270" s="170">
        <v>-0.78700000000000003</v>
      </c>
      <c r="D270" s="170">
        <v>-2.8439680200000002</v>
      </c>
      <c r="E270" s="170" t="s">
        <v>1317</v>
      </c>
      <c r="F270" s="170" t="s">
        <v>1317</v>
      </c>
      <c r="G270" s="170">
        <v>0.15377827999999999</v>
      </c>
      <c r="H270" s="170" t="s">
        <v>1317</v>
      </c>
      <c r="I270" s="170" t="s">
        <v>1317</v>
      </c>
      <c r="J270" s="171" t="s">
        <v>1317</v>
      </c>
      <c r="K270" s="172">
        <v>-3.47718974</v>
      </c>
      <c r="L270" s="170">
        <v>31.210183559999997</v>
      </c>
      <c r="M270" s="170">
        <v>-17.191114779999999</v>
      </c>
      <c r="N270" s="170">
        <v>-11.753203320000001</v>
      </c>
      <c r="O270" s="170" t="s">
        <v>1317</v>
      </c>
      <c r="P270" s="170">
        <v>6.9708302699999996</v>
      </c>
      <c r="Q270" s="170" t="s">
        <v>1317</v>
      </c>
      <c r="R270" s="170">
        <v>16.624300000000002</v>
      </c>
      <c r="S270" s="171" t="s">
        <v>1317</v>
      </c>
      <c r="T270" s="173">
        <v>25.860995729999999</v>
      </c>
      <c r="U270" s="174">
        <v>29.929683559999997</v>
      </c>
      <c r="V270" s="170">
        <v>-27.576786809999998</v>
      </c>
      <c r="W270" s="170">
        <v>-12.013729289999999</v>
      </c>
      <c r="X270" s="170" t="s">
        <v>1317</v>
      </c>
      <c r="Y270" s="170">
        <v>10.57625709</v>
      </c>
      <c r="Z270" s="170" t="s">
        <v>1317</v>
      </c>
      <c r="AA270" s="170">
        <v>30</v>
      </c>
      <c r="AB270" s="170" t="s">
        <v>1317</v>
      </c>
      <c r="AC270" s="175">
        <v>30.915424550000004</v>
      </c>
      <c r="AD270" s="168"/>
    </row>
    <row r="271" spans="1:30" s="86" customFormat="1" ht="15" customHeight="1">
      <c r="A271" s="177">
        <v>264</v>
      </c>
      <c r="B271" s="146" t="s">
        <v>898</v>
      </c>
      <c r="C271" s="178" t="s">
        <v>1317</v>
      </c>
      <c r="D271" s="178" t="s">
        <v>1317</v>
      </c>
      <c r="E271" s="178" t="s">
        <v>1317</v>
      </c>
      <c r="F271" s="178" t="s">
        <v>1317</v>
      </c>
      <c r="G271" s="178" t="s">
        <v>1317</v>
      </c>
      <c r="H271" s="178" t="s">
        <v>1317</v>
      </c>
      <c r="I271" s="178" t="s">
        <v>1317</v>
      </c>
      <c r="J271" s="179" t="s">
        <v>1317</v>
      </c>
      <c r="K271" s="180" t="s">
        <v>1317</v>
      </c>
      <c r="L271" s="178" t="s">
        <v>1317</v>
      </c>
      <c r="M271" s="178">
        <v>-73.34828687000001</v>
      </c>
      <c r="N271" s="178">
        <v>-1.9096651603900001</v>
      </c>
      <c r="O271" s="178" t="s">
        <v>1317</v>
      </c>
      <c r="P271" s="178" t="s">
        <v>1317</v>
      </c>
      <c r="Q271" s="178" t="s">
        <v>1317</v>
      </c>
      <c r="R271" s="178" t="s">
        <v>1317</v>
      </c>
      <c r="S271" s="179">
        <v>2.5676079403900003</v>
      </c>
      <c r="T271" s="181">
        <v>-72.690344090000011</v>
      </c>
      <c r="U271" s="182" t="s">
        <v>1317</v>
      </c>
      <c r="V271" s="178">
        <v>1113.0726859574202</v>
      </c>
      <c r="W271" s="178">
        <v>-1.8863341603900001</v>
      </c>
      <c r="X271" s="178" t="s">
        <v>1317</v>
      </c>
      <c r="Y271" s="178" t="s">
        <v>1317</v>
      </c>
      <c r="Z271" s="178" t="s">
        <v>1317</v>
      </c>
      <c r="AA271" s="178" t="s">
        <v>1317</v>
      </c>
      <c r="AB271" s="178">
        <v>-2153.9776003970301</v>
      </c>
      <c r="AC271" s="183">
        <v>-1042.7912485999996</v>
      </c>
      <c r="AD271" s="168"/>
    </row>
    <row r="272" spans="1:30" ht="15" customHeight="1">
      <c r="A272" s="169">
        <v>265</v>
      </c>
      <c r="B272" s="127" t="s">
        <v>373</v>
      </c>
      <c r="C272" s="170">
        <v>-15.298099789999998</v>
      </c>
      <c r="D272" s="170">
        <v>-40.393686079999995</v>
      </c>
      <c r="E272" s="170">
        <v>-15.337227720000001</v>
      </c>
      <c r="F272" s="170" t="s">
        <v>1317</v>
      </c>
      <c r="G272" s="170">
        <v>-16.165561610000001</v>
      </c>
      <c r="H272" s="170" t="s">
        <v>1317</v>
      </c>
      <c r="I272" s="170" t="s">
        <v>1317</v>
      </c>
      <c r="J272" s="171" t="s">
        <v>1317</v>
      </c>
      <c r="K272" s="172">
        <v>-87.194575199999989</v>
      </c>
      <c r="L272" s="170">
        <v>-84.501657099999989</v>
      </c>
      <c r="M272" s="170">
        <v>-134.38714430000002</v>
      </c>
      <c r="N272" s="170">
        <v>-318.39458054000005</v>
      </c>
      <c r="O272" s="170" t="s">
        <v>1317</v>
      </c>
      <c r="P272" s="170">
        <v>-294.57842602999995</v>
      </c>
      <c r="Q272" s="170" t="s">
        <v>1317</v>
      </c>
      <c r="R272" s="170" t="s">
        <v>1317</v>
      </c>
      <c r="S272" s="171" t="s">
        <v>1317</v>
      </c>
      <c r="T272" s="173">
        <v>-831.86180796999997</v>
      </c>
      <c r="U272" s="174">
        <v>-52.519299780000004</v>
      </c>
      <c r="V272" s="170">
        <v>-143.62962640999999</v>
      </c>
      <c r="W272" s="170">
        <v>-570.54757141999994</v>
      </c>
      <c r="X272" s="170" t="s">
        <v>1317</v>
      </c>
      <c r="Y272" s="170">
        <v>-378.57024037999997</v>
      </c>
      <c r="Z272" s="170" t="s">
        <v>1317</v>
      </c>
      <c r="AA272" s="170" t="s">
        <v>1317</v>
      </c>
      <c r="AB272" s="170" t="s">
        <v>1317</v>
      </c>
      <c r="AC272" s="175">
        <v>-1145.2667379899999</v>
      </c>
      <c r="AD272" s="168"/>
    </row>
    <row r="273" spans="1:30" s="86" customFormat="1" ht="15" customHeight="1">
      <c r="A273" s="177">
        <v>266</v>
      </c>
      <c r="B273" s="146" t="s">
        <v>1403</v>
      </c>
      <c r="C273" s="178">
        <v>45.350750590000004</v>
      </c>
      <c r="D273" s="178" t="s">
        <v>1317</v>
      </c>
      <c r="E273" s="178">
        <v>-21.332194680000001</v>
      </c>
      <c r="F273" s="178" t="s">
        <v>1317</v>
      </c>
      <c r="G273" s="178" t="s">
        <v>1317</v>
      </c>
      <c r="H273" s="178" t="s">
        <v>1317</v>
      </c>
      <c r="I273" s="178" t="s">
        <v>1317</v>
      </c>
      <c r="J273" s="179" t="s">
        <v>1317</v>
      </c>
      <c r="K273" s="180">
        <v>24.018555910000003</v>
      </c>
      <c r="L273" s="178">
        <v>154.24885034963</v>
      </c>
      <c r="M273" s="178" t="s">
        <v>1317</v>
      </c>
      <c r="N273" s="178">
        <v>1200.59408648826</v>
      </c>
      <c r="O273" s="178" t="s">
        <v>1317</v>
      </c>
      <c r="P273" s="178">
        <v>200.16437441568999</v>
      </c>
      <c r="Q273" s="178" t="s">
        <v>1317</v>
      </c>
      <c r="R273" s="178" t="s">
        <v>1317</v>
      </c>
      <c r="S273" s="179" t="s">
        <v>1317</v>
      </c>
      <c r="T273" s="181">
        <v>1555.0073112535802</v>
      </c>
      <c r="U273" s="182">
        <v>154.24885034963</v>
      </c>
      <c r="V273" s="178" t="s">
        <v>1317</v>
      </c>
      <c r="W273" s="178">
        <v>1199.62265450826</v>
      </c>
      <c r="X273" s="178" t="s">
        <v>1317</v>
      </c>
      <c r="Y273" s="178">
        <v>200.16437441568999</v>
      </c>
      <c r="Z273" s="178" t="s">
        <v>1317</v>
      </c>
      <c r="AA273" s="178" t="s">
        <v>1317</v>
      </c>
      <c r="AB273" s="178" t="s">
        <v>1317</v>
      </c>
      <c r="AC273" s="183">
        <v>1554.0358792735801</v>
      </c>
      <c r="AD273" s="168"/>
    </row>
    <row r="274" spans="1:30" ht="15" customHeight="1">
      <c r="A274" s="169">
        <v>267</v>
      </c>
      <c r="B274" s="127" t="s">
        <v>1164</v>
      </c>
      <c r="C274" s="170" t="s">
        <v>1317</v>
      </c>
      <c r="D274" s="170">
        <v>-5.9665888699999998</v>
      </c>
      <c r="E274" s="170" t="s">
        <v>1317</v>
      </c>
      <c r="F274" s="170" t="s">
        <v>1317</v>
      </c>
      <c r="G274" s="170" t="s">
        <v>1317</v>
      </c>
      <c r="H274" s="170" t="s">
        <v>1317</v>
      </c>
      <c r="I274" s="170" t="s">
        <v>1317</v>
      </c>
      <c r="J274" s="171" t="s">
        <v>1317</v>
      </c>
      <c r="K274" s="172">
        <v>-5.9665888699999998</v>
      </c>
      <c r="L274" s="170" t="s">
        <v>1317</v>
      </c>
      <c r="M274" s="170">
        <v>-35.006662939999998</v>
      </c>
      <c r="N274" s="170" t="s">
        <v>1317</v>
      </c>
      <c r="O274" s="170" t="s">
        <v>1317</v>
      </c>
      <c r="P274" s="170" t="s">
        <v>1317</v>
      </c>
      <c r="Q274" s="170" t="s">
        <v>1317</v>
      </c>
      <c r="R274" s="170" t="s">
        <v>1317</v>
      </c>
      <c r="S274" s="171" t="s">
        <v>1317</v>
      </c>
      <c r="T274" s="173">
        <v>-35.006662939999998</v>
      </c>
      <c r="U274" s="174" t="s">
        <v>1317</v>
      </c>
      <c r="V274" s="170">
        <v>-64.532766049999992</v>
      </c>
      <c r="W274" s="170" t="s">
        <v>1317</v>
      </c>
      <c r="X274" s="170" t="s">
        <v>1317</v>
      </c>
      <c r="Y274" s="170" t="s">
        <v>1317</v>
      </c>
      <c r="Z274" s="170" t="s">
        <v>1317</v>
      </c>
      <c r="AA274" s="170" t="s">
        <v>1317</v>
      </c>
      <c r="AB274" s="170" t="s">
        <v>1317</v>
      </c>
      <c r="AC274" s="175">
        <v>-64.532766049999992</v>
      </c>
      <c r="AD274" s="168"/>
    </row>
    <row r="275" spans="1:30" s="86" customFormat="1" ht="15" customHeight="1">
      <c r="A275" s="177">
        <v>268</v>
      </c>
      <c r="B275" s="146" t="s">
        <v>530</v>
      </c>
      <c r="C275" s="178">
        <v>86.158593760000002</v>
      </c>
      <c r="D275" s="178">
        <v>-169.87957735000001</v>
      </c>
      <c r="E275" s="178">
        <v>-0.12694008000000001</v>
      </c>
      <c r="F275" s="178" t="s">
        <v>1317</v>
      </c>
      <c r="G275" s="178">
        <v>-1.25</v>
      </c>
      <c r="H275" s="178" t="s">
        <v>1317</v>
      </c>
      <c r="I275" s="178" t="s">
        <v>1317</v>
      </c>
      <c r="J275" s="179" t="s">
        <v>1317</v>
      </c>
      <c r="K275" s="180">
        <v>-85.097923669999986</v>
      </c>
      <c r="L275" s="178">
        <v>397.59290655000001</v>
      </c>
      <c r="M275" s="178">
        <v>-144.93752488999999</v>
      </c>
      <c r="N275" s="178">
        <v>42.577050009669996</v>
      </c>
      <c r="O275" s="178" t="s">
        <v>1317</v>
      </c>
      <c r="P275" s="178">
        <v>-3.0634044600000001</v>
      </c>
      <c r="Q275" s="178" t="s">
        <v>1317</v>
      </c>
      <c r="R275" s="178">
        <v>26.82</v>
      </c>
      <c r="S275" s="179" t="s">
        <v>1317</v>
      </c>
      <c r="T275" s="181">
        <v>318.98902720967004</v>
      </c>
      <c r="U275" s="182">
        <v>462.15867120000001</v>
      </c>
      <c r="V275" s="178">
        <v>-193.73752488999997</v>
      </c>
      <c r="W275" s="178">
        <v>109.33778252966999</v>
      </c>
      <c r="X275" s="178" t="s">
        <v>1317</v>
      </c>
      <c r="Y275" s="178">
        <v>-3.0634044600000001</v>
      </c>
      <c r="Z275" s="178" t="s">
        <v>1317</v>
      </c>
      <c r="AA275" s="178">
        <v>26.82</v>
      </c>
      <c r="AB275" s="178" t="s">
        <v>1317</v>
      </c>
      <c r="AC275" s="183">
        <v>401.51552437967001</v>
      </c>
      <c r="AD275" s="168"/>
    </row>
    <row r="276" spans="1:30" ht="15" customHeight="1">
      <c r="A276" s="169">
        <v>269</v>
      </c>
      <c r="B276" s="127" t="s">
        <v>493</v>
      </c>
      <c r="C276" s="170">
        <v>124.87916631</v>
      </c>
      <c r="D276" s="170">
        <v>0.34408172999999997</v>
      </c>
      <c r="E276" s="170">
        <v>1.5909496000000001</v>
      </c>
      <c r="F276" s="170" t="s">
        <v>1317</v>
      </c>
      <c r="G276" s="170">
        <v>-9.0999999999999998E-2</v>
      </c>
      <c r="H276" s="170" t="s">
        <v>1317</v>
      </c>
      <c r="I276" s="170" t="s">
        <v>1317</v>
      </c>
      <c r="J276" s="171" t="s">
        <v>1317</v>
      </c>
      <c r="K276" s="172">
        <v>126.72319764</v>
      </c>
      <c r="L276" s="170">
        <v>1189.1324788699999</v>
      </c>
      <c r="M276" s="170">
        <v>2.2344879199999998</v>
      </c>
      <c r="N276" s="170">
        <v>8.1672959558200002</v>
      </c>
      <c r="O276" s="170" t="s">
        <v>1317</v>
      </c>
      <c r="P276" s="170">
        <v>5.2487319999999997E-2</v>
      </c>
      <c r="Q276" s="170" t="s">
        <v>1317</v>
      </c>
      <c r="R276" s="170" t="s">
        <v>1317</v>
      </c>
      <c r="S276" s="171" t="s">
        <v>1317</v>
      </c>
      <c r="T276" s="173">
        <v>1199.5867500658201</v>
      </c>
      <c r="U276" s="174">
        <v>1466.3897798</v>
      </c>
      <c r="V276" s="170">
        <v>7.2101466399999996</v>
      </c>
      <c r="W276" s="170">
        <v>8.51112300582</v>
      </c>
      <c r="X276" s="170" t="s">
        <v>1317</v>
      </c>
      <c r="Y276" s="170">
        <v>-0.21687704000000002</v>
      </c>
      <c r="Z276" s="170" t="s">
        <v>1317</v>
      </c>
      <c r="AA276" s="170" t="s">
        <v>1317</v>
      </c>
      <c r="AB276" s="170" t="s">
        <v>1317</v>
      </c>
      <c r="AC276" s="175">
        <v>1481.8941724058202</v>
      </c>
      <c r="AD276" s="168"/>
    </row>
    <row r="277" spans="1:30" s="86" customFormat="1" ht="15" customHeight="1">
      <c r="A277" s="177">
        <v>270</v>
      </c>
      <c r="B277" s="146" t="s">
        <v>707</v>
      </c>
      <c r="C277" s="178" t="s">
        <v>1317</v>
      </c>
      <c r="D277" s="178" t="s">
        <v>1317</v>
      </c>
      <c r="E277" s="178" t="s">
        <v>1317</v>
      </c>
      <c r="F277" s="178" t="s">
        <v>1317</v>
      </c>
      <c r="G277" s="178" t="s">
        <v>1317</v>
      </c>
      <c r="H277" s="178" t="s">
        <v>1317</v>
      </c>
      <c r="I277" s="178" t="s">
        <v>1317</v>
      </c>
      <c r="J277" s="179">
        <v>6.5342999999999998E-3</v>
      </c>
      <c r="K277" s="180">
        <v>6.5342999999999998E-3</v>
      </c>
      <c r="L277" s="178" t="s">
        <v>1317</v>
      </c>
      <c r="M277" s="178" t="s">
        <v>1317</v>
      </c>
      <c r="N277" s="178">
        <v>73.85043469</v>
      </c>
      <c r="O277" s="178" t="s">
        <v>1317</v>
      </c>
      <c r="P277" s="178" t="s">
        <v>1317</v>
      </c>
      <c r="Q277" s="178" t="s">
        <v>1317</v>
      </c>
      <c r="R277" s="178" t="s">
        <v>1317</v>
      </c>
      <c r="S277" s="179">
        <v>100.79255117</v>
      </c>
      <c r="T277" s="181">
        <v>174.64298586000001</v>
      </c>
      <c r="U277" s="182" t="s">
        <v>1317</v>
      </c>
      <c r="V277" s="178" t="s">
        <v>1317</v>
      </c>
      <c r="W277" s="178">
        <v>78.382279170000004</v>
      </c>
      <c r="X277" s="178" t="s">
        <v>1317</v>
      </c>
      <c r="Y277" s="178" t="s">
        <v>1317</v>
      </c>
      <c r="Z277" s="178" t="s">
        <v>1317</v>
      </c>
      <c r="AA277" s="178" t="s">
        <v>1317</v>
      </c>
      <c r="AB277" s="178">
        <v>100.81289356999999</v>
      </c>
      <c r="AC277" s="183">
        <v>179.19517274</v>
      </c>
      <c r="AD277" s="168"/>
    </row>
    <row r="278" spans="1:30" ht="15" customHeight="1">
      <c r="A278" s="169">
        <v>271</v>
      </c>
      <c r="B278" s="127" t="s">
        <v>326</v>
      </c>
      <c r="C278" s="170" t="s">
        <v>1317</v>
      </c>
      <c r="D278" s="170" t="s">
        <v>1317</v>
      </c>
      <c r="E278" s="170" t="s">
        <v>1317</v>
      </c>
      <c r="F278" s="170" t="s">
        <v>1317</v>
      </c>
      <c r="G278" s="170" t="s">
        <v>1317</v>
      </c>
      <c r="H278" s="170" t="s">
        <v>1317</v>
      </c>
      <c r="I278" s="170" t="s">
        <v>1317</v>
      </c>
      <c r="J278" s="171" t="s">
        <v>1317</v>
      </c>
      <c r="K278" s="172" t="s">
        <v>1317</v>
      </c>
      <c r="L278" s="170" t="s">
        <v>1317</v>
      </c>
      <c r="M278" s="170" t="s">
        <v>1317</v>
      </c>
      <c r="N278" s="170" t="s">
        <v>1317</v>
      </c>
      <c r="O278" s="170" t="s">
        <v>1317</v>
      </c>
      <c r="P278" s="170" t="s">
        <v>1317</v>
      </c>
      <c r="Q278" s="170" t="s">
        <v>1317</v>
      </c>
      <c r="R278" s="170" t="s">
        <v>1317</v>
      </c>
      <c r="S278" s="171">
        <v>0.87512597999999997</v>
      </c>
      <c r="T278" s="173">
        <v>0.87512597999999997</v>
      </c>
      <c r="U278" s="174" t="s">
        <v>1317</v>
      </c>
      <c r="V278" s="170" t="s">
        <v>1317</v>
      </c>
      <c r="W278" s="170" t="s">
        <v>1317</v>
      </c>
      <c r="X278" s="170" t="s">
        <v>1317</v>
      </c>
      <c r="Y278" s="170" t="s">
        <v>1317</v>
      </c>
      <c r="Z278" s="170" t="s">
        <v>1317</v>
      </c>
      <c r="AA278" s="170" t="s">
        <v>1317</v>
      </c>
      <c r="AB278" s="170">
        <v>1.2751259699999999</v>
      </c>
      <c r="AC278" s="175">
        <v>1.2751259699999999</v>
      </c>
      <c r="AD278" s="168"/>
    </row>
    <row r="279" spans="1:30" s="86" customFormat="1" ht="15" customHeight="1">
      <c r="A279" s="177">
        <v>272</v>
      </c>
      <c r="B279" s="146" t="s">
        <v>1132</v>
      </c>
      <c r="C279" s="178" t="s">
        <v>1317</v>
      </c>
      <c r="D279" s="178" t="s">
        <v>1317</v>
      </c>
      <c r="E279" s="178" t="s">
        <v>1317</v>
      </c>
      <c r="F279" s="178" t="s">
        <v>1317</v>
      </c>
      <c r="G279" s="178" t="s">
        <v>1317</v>
      </c>
      <c r="H279" s="178" t="s">
        <v>1317</v>
      </c>
      <c r="I279" s="178">
        <v>45.188954270000004</v>
      </c>
      <c r="J279" s="179" t="s">
        <v>1317</v>
      </c>
      <c r="K279" s="180">
        <v>45.188954270000004</v>
      </c>
      <c r="L279" s="178" t="s">
        <v>1317</v>
      </c>
      <c r="M279" s="178" t="s">
        <v>1317</v>
      </c>
      <c r="N279" s="178" t="s">
        <v>1317</v>
      </c>
      <c r="O279" s="178" t="s">
        <v>1317</v>
      </c>
      <c r="P279" s="178" t="s">
        <v>1317</v>
      </c>
      <c r="Q279" s="178" t="s">
        <v>1317</v>
      </c>
      <c r="R279" s="178">
        <v>606.14594886999998</v>
      </c>
      <c r="S279" s="179" t="s">
        <v>1317</v>
      </c>
      <c r="T279" s="181">
        <v>606.14594886999998</v>
      </c>
      <c r="U279" s="182" t="s">
        <v>1317</v>
      </c>
      <c r="V279" s="178" t="s">
        <v>1317</v>
      </c>
      <c r="W279" s="178" t="s">
        <v>1317</v>
      </c>
      <c r="X279" s="178" t="s">
        <v>1317</v>
      </c>
      <c r="Y279" s="178" t="s">
        <v>1317</v>
      </c>
      <c r="Z279" s="178" t="s">
        <v>1317</v>
      </c>
      <c r="AA279" s="178">
        <v>725.84340771000006</v>
      </c>
      <c r="AB279" s="178" t="s">
        <v>1317</v>
      </c>
      <c r="AC279" s="183">
        <v>725.84340771000006</v>
      </c>
      <c r="AD279" s="168"/>
    </row>
    <row r="280" spans="1:30" ht="15" customHeight="1">
      <c r="A280" s="169">
        <v>273</v>
      </c>
      <c r="B280" s="127" t="s">
        <v>759</v>
      </c>
      <c r="C280" s="170" t="s">
        <v>1317</v>
      </c>
      <c r="D280" s="170" t="s">
        <v>1317</v>
      </c>
      <c r="E280" s="170" t="s">
        <v>1317</v>
      </c>
      <c r="F280" s="170" t="s">
        <v>1317</v>
      </c>
      <c r="G280" s="170" t="s">
        <v>1317</v>
      </c>
      <c r="H280" s="170" t="s">
        <v>1317</v>
      </c>
      <c r="I280" s="170">
        <v>10.212075460000001</v>
      </c>
      <c r="J280" s="171" t="s">
        <v>1317</v>
      </c>
      <c r="K280" s="172">
        <v>10.212075460000001</v>
      </c>
      <c r="L280" s="170" t="s">
        <v>1317</v>
      </c>
      <c r="M280" s="170" t="s">
        <v>1317</v>
      </c>
      <c r="N280" s="170">
        <v>-2.9989435800000002</v>
      </c>
      <c r="O280" s="170" t="s">
        <v>1317</v>
      </c>
      <c r="P280" s="170" t="s">
        <v>1317</v>
      </c>
      <c r="Q280" s="170" t="s">
        <v>1317</v>
      </c>
      <c r="R280" s="170">
        <v>10.212075460000001</v>
      </c>
      <c r="S280" s="171" t="s">
        <v>1317</v>
      </c>
      <c r="T280" s="173">
        <v>7.2131318800000006</v>
      </c>
      <c r="U280" s="174" t="s">
        <v>1317</v>
      </c>
      <c r="V280" s="170" t="s">
        <v>1317</v>
      </c>
      <c r="W280" s="170">
        <v>-3.5488320199999999</v>
      </c>
      <c r="X280" s="170" t="s">
        <v>1317</v>
      </c>
      <c r="Y280" s="170" t="s">
        <v>1317</v>
      </c>
      <c r="Z280" s="170" t="s">
        <v>1317</v>
      </c>
      <c r="AA280" s="170">
        <v>10.212075460000001</v>
      </c>
      <c r="AB280" s="170" t="s">
        <v>1317</v>
      </c>
      <c r="AC280" s="175">
        <v>6.6632434400000013</v>
      </c>
      <c r="AD280" s="168"/>
    </row>
    <row r="281" spans="1:30" s="86" customFormat="1" ht="15" customHeight="1">
      <c r="A281" s="177">
        <v>274</v>
      </c>
      <c r="B281" s="146" t="s">
        <v>201</v>
      </c>
      <c r="C281" s="178">
        <v>-4.2352290199999993</v>
      </c>
      <c r="D281" s="178" t="s">
        <v>1317</v>
      </c>
      <c r="E281" s="178" t="s">
        <v>1317</v>
      </c>
      <c r="F281" s="178" t="s">
        <v>1317</v>
      </c>
      <c r="G281" s="178" t="s">
        <v>1317</v>
      </c>
      <c r="H281" s="178" t="s">
        <v>1317</v>
      </c>
      <c r="I281" s="178" t="s">
        <v>1317</v>
      </c>
      <c r="J281" s="179" t="s">
        <v>1317</v>
      </c>
      <c r="K281" s="180">
        <v>-4.2352290199999993</v>
      </c>
      <c r="L281" s="178">
        <v>-53.677269439999996</v>
      </c>
      <c r="M281" s="178" t="s">
        <v>1317</v>
      </c>
      <c r="N281" s="178" t="s">
        <v>1317</v>
      </c>
      <c r="O281" s="178" t="s">
        <v>1317</v>
      </c>
      <c r="P281" s="178" t="s">
        <v>1317</v>
      </c>
      <c r="Q281" s="178" t="s">
        <v>1317</v>
      </c>
      <c r="R281" s="178" t="s">
        <v>1317</v>
      </c>
      <c r="S281" s="179" t="s">
        <v>1317</v>
      </c>
      <c r="T281" s="181">
        <v>-53.677269439999996</v>
      </c>
      <c r="U281" s="182">
        <v>-73.850678370000011</v>
      </c>
      <c r="V281" s="178" t="s">
        <v>1317</v>
      </c>
      <c r="W281" s="178" t="s">
        <v>1317</v>
      </c>
      <c r="X281" s="178" t="s">
        <v>1317</v>
      </c>
      <c r="Y281" s="178" t="s">
        <v>1317</v>
      </c>
      <c r="Z281" s="178" t="s">
        <v>1317</v>
      </c>
      <c r="AA281" s="178" t="s">
        <v>1317</v>
      </c>
      <c r="AB281" s="178" t="s">
        <v>1317</v>
      </c>
      <c r="AC281" s="183">
        <v>-73.850678370000011</v>
      </c>
      <c r="AD281" s="168"/>
    </row>
    <row r="282" spans="1:30" ht="15" customHeight="1">
      <c r="A282" s="169">
        <v>275</v>
      </c>
      <c r="B282" s="127" t="s">
        <v>1391</v>
      </c>
      <c r="C282" s="170" t="s">
        <v>1317</v>
      </c>
      <c r="D282" s="170" t="s">
        <v>1317</v>
      </c>
      <c r="E282" s="170">
        <v>-8.6303455399999986</v>
      </c>
      <c r="F282" s="170" t="s">
        <v>1317</v>
      </c>
      <c r="G282" s="170" t="s">
        <v>1317</v>
      </c>
      <c r="H282" s="170" t="s">
        <v>1317</v>
      </c>
      <c r="I282" s="170" t="s">
        <v>1317</v>
      </c>
      <c r="J282" s="171" t="s">
        <v>1317</v>
      </c>
      <c r="K282" s="172">
        <v>-8.6303455399999986</v>
      </c>
      <c r="L282" s="170" t="s">
        <v>1317</v>
      </c>
      <c r="M282" s="170">
        <v>387.79303579509997</v>
      </c>
      <c r="N282" s="170">
        <v>780.70990660468999</v>
      </c>
      <c r="O282" s="170" t="s">
        <v>1317</v>
      </c>
      <c r="P282" s="170" t="s">
        <v>1317</v>
      </c>
      <c r="Q282" s="170" t="s">
        <v>1317</v>
      </c>
      <c r="R282" s="170" t="s">
        <v>1317</v>
      </c>
      <c r="S282" s="171" t="s">
        <v>1317</v>
      </c>
      <c r="T282" s="173">
        <v>1168.5029423997898</v>
      </c>
      <c r="U282" s="174" t="s">
        <v>1317</v>
      </c>
      <c r="V282" s="170">
        <v>387.79303579509997</v>
      </c>
      <c r="W282" s="170">
        <v>769.64813774468996</v>
      </c>
      <c r="X282" s="170" t="s">
        <v>1317</v>
      </c>
      <c r="Y282" s="170" t="s">
        <v>1317</v>
      </c>
      <c r="Z282" s="170" t="s">
        <v>1317</v>
      </c>
      <c r="AA282" s="170" t="s">
        <v>1317</v>
      </c>
      <c r="AB282" s="170" t="s">
        <v>1317</v>
      </c>
      <c r="AC282" s="175">
        <v>1157.4411735397898</v>
      </c>
      <c r="AD282" s="168"/>
    </row>
    <row r="283" spans="1:30" s="86" customFormat="1" ht="15" customHeight="1">
      <c r="A283" s="177">
        <v>276</v>
      </c>
      <c r="B283" s="146" t="s">
        <v>1372</v>
      </c>
      <c r="C283" s="178" t="s">
        <v>1317</v>
      </c>
      <c r="D283" s="178" t="s">
        <v>1317</v>
      </c>
      <c r="E283" s="178">
        <v>-182.96847177999999</v>
      </c>
      <c r="F283" s="178" t="s">
        <v>1317</v>
      </c>
      <c r="G283" s="178" t="s">
        <v>1317</v>
      </c>
      <c r="H283" s="178" t="s">
        <v>1317</v>
      </c>
      <c r="I283" s="178" t="s">
        <v>1317</v>
      </c>
      <c r="J283" s="179" t="s">
        <v>1317</v>
      </c>
      <c r="K283" s="180">
        <v>-182.96847177999999</v>
      </c>
      <c r="L283" s="178" t="s">
        <v>1317</v>
      </c>
      <c r="M283" s="178" t="s">
        <v>1317</v>
      </c>
      <c r="N283" s="178">
        <v>-243.85734733999999</v>
      </c>
      <c r="O283" s="178" t="s">
        <v>1317</v>
      </c>
      <c r="P283" s="178" t="s">
        <v>1317</v>
      </c>
      <c r="Q283" s="178" t="s">
        <v>1317</v>
      </c>
      <c r="R283" s="178" t="s">
        <v>1317</v>
      </c>
      <c r="S283" s="179">
        <v>176.58007584999999</v>
      </c>
      <c r="T283" s="181">
        <v>-67.277271490000004</v>
      </c>
      <c r="U283" s="182" t="s">
        <v>1317</v>
      </c>
      <c r="V283" s="178" t="s">
        <v>1317</v>
      </c>
      <c r="W283" s="178">
        <v>181.11466727999999</v>
      </c>
      <c r="X283" s="178" t="s">
        <v>1317</v>
      </c>
      <c r="Y283" s="178" t="s">
        <v>1317</v>
      </c>
      <c r="Z283" s="178" t="s">
        <v>1317</v>
      </c>
      <c r="AA283" s="178">
        <v>-0.17412608999999998</v>
      </c>
      <c r="AB283" s="178">
        <v>176.58007584999999</v>
      </c>
      <c r="AC283" s="183">
        <v>357.52061703999993</v>
      </c>
      <c r="AD283" s="168"/>
    </row>
    <row r="284" spans="1:30" ht="15" customHeight="1">
      <c r="A284" s="169">
        <v>277</v>
      </c>
      <c r="B284" s="127" t="s">
        <v>1037</v>
      </c>
      <c r="C284" s="170" t="s">
        <v>1317</v>
      </c>
      <c r="D284" s="170" t="s">
        <v>1317</v>
      </c>
      <c r="E284" s="170" t="s">
        <v>1317</v>
      </c>
      <c r="F284" s="170" t="s">
        <v>1317</v>
      </c>
      <c r="G284" s="170" t="s">
        <v>1317</v>
      </c>
      <c r="H284" s="170" t="s">
        <v>1317</v>
      </c>
      <c r="I284" s="170">
        <v>17.392171480000002</v>
      </c>
      <c r="J284" s="171" t="s">
        <v>1317</v>
      </c>
      <c r="K284" s="172">
        <v>17.392171480000002</v>
      </c>
      <c r="L284" s="170" t="s">
        <v>1317</v>
      </c>
      <c r="M284" s="170" t="s">
        <v>1317</v>
      </c>
      <c r="N284" s="170">
        <v>5.1556800000000003</v>
      </c>
      <c r="O284" s="170" t="s">
        <v>1317</v>
      </c>
      <c r="P284" s="170" t="s">
        <v>1317</v>
      </c>
      <c r="Q284" s="170" t="s">
        <v>1317</v>
      </c>
      <c r="R284" s="170">
        <v>554.03975828908005</v>
      </c>
      <c r="S284" s="171">
        <v>12.23249607</v>
      </c>
      <c r="T284" s="173">
        <v>571.42793435908004</v>
      </c>
      <c r="U284" s="174" t="s">
        <v>1317</v>
      </c>
      <c r="V284" s="170" t="s">
        <v>1317</v>
      </c>
      <c r="W284" s="170">
        <v>40.48471319003</v>
      </c>
      <c r="X284" s="170" t="s">
        <v>1317</v>
      </c>
      <c r="Y284" s="170" t="s">
        <v>1317</v>
      </c>
      <c r="Z284" s="170" t="s">
        <v>1317</v>
      </c>
      <c r="AA284" s="170">
        <v>689.24941355978001</v>
      </c>
      <c r="AB284" s="170">
        <v>15.03444859</v>
      </c>
      <c r="AC284" s="175">
        <v>744.76857533981001</v>
      </c>
      <c r="AD284" s="168"/>
    </row>
    <row r="285" spans="1:30" s="86" customFormat="1" ht="15" customHeight="1">
      <c r="A285" s="177">
        <v>278</v>
      </c>
      <c r="B285" s="146" t="s">
        <v>982</v>
      </c>
      <c r="C285" s="178">
        <v>0.21659999999999999</v>
      </c>
      <c r="D285" s="178" t="s">
        <v>1317</v>
      </c>
      <c r="E285" s="178" t="s">
        <v>1317</v>
      </c>
      <c r="F285" s="178" t="s">
        <v>1317</v>
      </c>
      <c r="G285" s="178" t="s">
        <v>1317</v>
      </c>
      <c r="H285" s="178" t="s">
        <v>1317</v>
      </c>
      <c r="I285" s="178" t="s">
        <v>1317</v>
      </c>
      <c r="J285" s="179" t="s">
        <v>1317</v>
      </c>
      <c r="K285" s="180">
        <v>0.21659999999999999</v>
      </c>
      <c r="L285" s="178">
        <v>10.70663849</v>
      </c>
      <c r="M285" s="178" t="s">
        <v>1317</v>
      </c>
      <c r="N285" s="178">
        <v>9.1086150000000004</v>
      </c>
      <c r="O285" s="178" t="s">
        <v>1317</v>
      </c>
      <c r="P285" s="178" t="s">
        <v>1317</v>
      </c>
      <c r="Q285" s="178" t="s">
        <v>1317</v>
      </c>
      <c r="R285" s="178">
        <v>536.89718341001003</v>
      </c>
      <c r="S285" s="179">
        <v>-22.666301199999999</v>
      </c>
      <c r="T285" s="181">
        <v>534.04613570001004</v>
      </c>
      <c r="U285" s="182">
        <v>10.70663849</v>
      </c>
      <c r="V285" s="178" t="s">
        <v>1317</v>
      </c>
      <c r="W285" s="178">
        <v>64.443354999999997</v>
      </c>
      <c r="X285" s="178" t="s">
        <v>1317</v>
      </c>
      <c r="Y285" s="178" t="s">
        <v>1317</v>
      </c>
      <c r="Z285" s="178" t="s">
        <v>1317</v>
      </c>
      <c r="AA285" s="178">
        <v>540.79718341001001</v>
      </c>
      <c r="AB285" s="178">
        <v>-13.865212029999999</v>
      </c>
      <c r="AC285" s="183">
        <v>602.08196487000998</v>
      </c>
      <c r="AD285" s="168"/>
    </row>
    <row r="286" spans="1:30" ht="15" customHeight="1">
      <c r="A286" s="169">
        <v>279</v>
      </c>
      <c r="B286" s="127" t="s">
        <v>1362</v>
      </c>
      <c r="C286" s="170" t="s">
        <v>1317</v>
      </c>
      <c r="D286" s="170" t="s">
        <v>1317</v>
      </c>
      <c r="E286" s="170">
        <v>-0.10149484</v>
      </c>
      <c r="F286" s="170" t="s">
        <v>1317</v>
      </c>
      <c r="G286" s="170" t="s">
        <v>1317</v>
      </c>
      <c r="H286" s="170" t="s">
        <v>1317</v>
      </c>
      <c r="I286" s="170">
        <v>20.012944309999998</v>
      </c>
      <c r="J286" s="171" t="s">
        <v>1317</v>
      </c>
      <c r="K286" s="172">
        <v>19.911449469999997</v>
      </c>
      <c r="L286" s="170" t="s">
        <v>1317</v>
      </c>
      <c r="M286" s="170" t="s">
        <v>1317</v>
      </c>
      <c r="N286" s="170">
        <v>-1.3993610400000001</v>
      </c>
      <c r="O286" s="170" t="s">
        <v>1317</v>
      </c>
      <c r="P286" s="170" t="s">
        <v>1317</v>
      </c>
      <c r="Q286" s="170" t="s">
        <v>1317</v>
      </c>
      <c r="R286" s="170">
        <v>25.976776850090001</v>
      </c>
      <c r="S286" s="171" t="s">
        <v>1317</v>
      </c>
      <c r="T286" s="173">
        <v>24.577415810090002</v>
      </c>
      <c r="U286" s="174" t="s">
        <v>1317</v>
      </c>
      <c r="V286" s="170" t="s">
        <v>1317</v>
      </c>
      <c r="W286" s="170">
        <v>5.3317336272299993</v>
      </c>
      <c r="X286" s="170" t="s">
        <v>1317</v>
      </c>
      <c r="Y286" s="170" t="s">
        <v>1317</v>
      </c>
      <c r="Z286" s="170" t="s">
        <v>1317</v>
      </c>
      <c r="AA286" s="170">
        <v>21.606205840089999</v>
      </c>
      <c r="AB286" s="170" t="s">
        <v>1317</v>
      </c>
      <c r="AC286" s="175">
        <v>26.93793946732</v>
      </c>
      <c r="AD286" s="168"/>
    </row>
    <row r="287" spans="1:30" s="86" customFormat="1" ht="15" customHeight="1">
      <c r="A287" s="177">
        <v>280</v>
      </c>
      <c r="B287" s="146" t="s">
        <v>995</v>
      </c>
      <c r="C287" s="178" t="s">
        <v>1317</v>
      </c>
      <c r="D287" s="178" t="s">
        <v>1317</v>
      </c>
      <c r="E287" s="178">
        <v>-5.0397300000000006E-2</v>
      </c>
      <c r="F287" s="178" t="s">
        <v>1317</v>
      </c>
      <c r="G287" s="178" t="s">
        <v>1317</v>
      </c>
      <c r="H287" s="178" t="s">
        <v>1317</v>
      </c>
      <c r="I287" s="178">
        <v>3.4</v>
      </c>
      <c r="J287" s="179" t="s">
        <v>1317</v>
      </c>
      <c r="K287" s="180">
        <v>3.3496027000000002</v>
      </c>
      <c r="L287" s="178">
        <v>-17.94066793</v>
      </c>
      <c r="M287" s="178" t="s">
        <v>1317</v>
      </c>
      <c r="N287" s="178">
        <v>-66.792175600000007</v>
      </c>
      <c r="O287" s="178" t="s">
        <v>1317</v>
      </c>
      <c r="P287" s="178" t="s">
        <v>1317</v>
      </c>
      <c r="Q287" s="178" t="s">
        <v>1317</v>
      </c>
      <c r="R287" s="178">
        <v>62.117936969999995</v>
      </c>
      <c r="S287" s="179" t="s">
        <v>1317</v>
      </c>
      <c r="T287" s="181">
        <v>-22.614906560000001</v>
      </c>
      <c r="U287" s="182">
        <v>-87.357997459999993</v>
      </c>
      <c r="V287" s="178" t="s">
        <v>1317</v>
      </c>
      <c r="W287" s="178">
        <v>-92.491208950000001</v>
      </c>
      <c r="X287" s="178" t="s">
        <v>1317</v>
      </c>
      <c r="Y287" s="178" t="s">
        <v>1317</v>
      </c>
      <c r="Z287" s="178" t="s">
        <v>1317</v>
      </c>
      <c r="AA287" s="178">
        <v>129.61793696999999</v>
      </c>
      <c r="AB287" s="178" t="s">
        <v>1317</v>
      </c>
      <c r="AC287" s="183">
        <v>-50.231269439999998</v>
      </c>
      <c r="AD287" s="168"/>
    </row>
    <row r="288" spans="1:30" ht="15" customHeight="1">
      <c r="A288" s="169">
        <v>281</v>
      </c>
      <c r="B288" s="127" t="s">
        <v>323</v>
      </c>
      <c r="C288" s="170" t="s">
        <v>1317</v>
      </c>
      <c r="D288" s="170" t="s">
        <v>1317</v>
      </c>
      <c r="E288" s="170" t="s">
        <v>1317</v>
      </c>
      <c r="F288" s="170" t="s">
        <v>1317</v>
      </c>
      <c r="G288" s="170" t="s">
        <v>1317</v>
      </c>
      <c r="H288" s="170" t="s">
        <v>1317</v>
      </c>
      <c r="I288" s="170">
        <v>-9.0000000599999996</v>
      </c>
      <c r="J288" s="171" t="s">
        <v>1317</v>
      </c>
      <c r="K288" s="172">
        <v>-9.0000000599999996</v>
      </c>
      <c r="L288" s="170" t="s">
        <v>1317</v>
      </c>
      <c r="M288" s="170" t="s">
        <v>1317</v>
      </c>
      <c r="N288" s="170" t="s">
        <v>1317</v>
      </c>
      <c r="O288" s="170" t="s">
        <v>1317</v>
      </c>
      <c r="P288" s="170" t="s">
        <v>1317</v>
      </c>
      <c r="Q288" s="170" t="s">
        <v>1317</v>
      </c>
      <c r="R288" s="170">
        <v>194.22100494</v>
      </c>
      <c r="S288" s="171" t="s">
        <v>1317</v>
      </c>
      <c r="T288" s="173">
        <v>194.22100494</v>
      </c>
      <c r="U288" s="174" t="s">
        <v>1317</v>
      </c>
      <c r="V288" s="170" t="s">
        <v>1317</v>
      </c>
      <c r="W288" s="170" t="s">
        <v>1317</v>
      </c>
      <c r="X288" s="170" t="s">
        <v>1317</v>
      </c>
      <c r="Y288" s="170" t="s">
        <v>1317</v>
      </c>
      <c r="Z288" s="170" t="s">
        <v>1317</v>
      </c>
      <c r="AA288" s="170">
        <v>167.93507106999999</v>
      </c>
      <c r="AB288" s="170" t="s">
        <v>1317</v>
      </c>
      <c r="AC288" s="175">
        <v>167.93507106999999</v>
      </c>
      <c r="AD288" s="168"/>
    </row>
    <row r="289" spans="1:30" s="86" customFormat="1" ht="15" customHeight="1">
      <c r="A289" s="177">
        <v>282</v>
      </c>
      <c r="B289" s="146" t="s">
        <v>1149</v>
      </c>
      <c r="C289" s="178" t="s">
        <v>1317</v>
      </c>
      <c r="D289" s="178" t="s">
        <v>1317</v>
      </c>
      <c r="E289" s="178" t="s">
        <v>1317</v>
      </c>
      <c r="F289" s="178" t="s">
        <v>1317</v>
      </c>
      <c r="G289" s="178" t="s">
        <v>1317</v>
      </c>
      <c r="H289" s="178" t="s">
        <v>1317</v>
      </c>
      <c r="I289" s="178" t="s">
        <v>1317</v>
      </c>
      <c r="J289" s="179" t="s">
        <v>1317</v>
      </c>
      <c r="K289" s="180" t="s">
        <v>1317</v>
      </c>
      <c r="L289" s="178" t="s">
        <v>1317</v>
      </c>
      <c r="M289" s="178" t="s">
        <v>1317</v>
      </c>
      <c r="N289" s="178" t="s">
        <v>1317</v>
      </c>
      <c r="O289" s="178" t="s">
        <v>1317</v>
      </c>
      <c r="P289" s="178" t="s">
        <v>1317</v>
      </c>
      <c r="Q289" s="178" t="s">
        <v>1317</v>
      </c>
      <c r="R289" s="178" t="s">
        <v>1317</v>
      </c>
      <c r="S289" s="179" t="s">
        <v>1317</v>
      </c>
      <c r="T289" s="181" t="s">
        <v>1317</v>
      </c>
      <c r="U289" s="182" t="s">
        <v>1317</v>
      </c>
      <c r="V289" s="178" t="s">
        <v>1317</v>
      </c>
      <c r="W289" s="178" t="s">
        <v>1317</v>
      </c>
      <c r="X289" s="178" t="s">
        <v>1317</v>
      </c>
      <c r="Y289" s="178" t="s">
        <v>1317</v>
      </c>
      <c r="Z289" s="178" t="s">
        <v>1317</v>
      </c>
      <c r="AA289" s="178" t="s">
        <v>1317</v>
      </c>
      <c r="AB289" s="178" t="s">
        <v>1317</v>
      </c>
      <c r="AC289" s="183" t="s">
        <v>1317</v>
      </c>
      <c r="AD289" s="168"/>
    </row>
    <row r="290" spans="1:30" ht="15" customHeight="1">
      <c r="A290" s="169">
        <v>283</v>
      </c>
      <c r="B290" s="127" t="s">
        <v>786</v>
      </c>
      <c r="C290" s="170" t="s">
        <v>1317</v>
      </c>
      <c r="D290" s="170" t="s">
        <v>1317</v>
      </c>
      <c r="E290" s="170" t="s">
        <v>1317</v>
      </c>
      <c r="F290" s="170" t="s">
        <v>1317</v>
      </c>
      <c r="G290" s="170" t="s">
        <v>1317</v>
      </c>
      <c r="H290" s="170" t="s">
        <v>1317</v>
      </c>
      <c r="I290" s="170">
        <v>4.8</v>
      </c>
      <c r="J290" s="171" t="s">
        <v>1317</v>
      </c>
      <c r="K290" s="172">
        <v>4.8</v>
      </c>
      <c r="L290" s="170" t="s">
        <v>1317</v>
      </c>
      <c r="M290" s="170" t="s">
        <v>1317</v>
      </c>
      <c r="N290" s="170" t="s">
        <v>1317</v>
      </c>
      <c r="O290" s="170" t="s">
        <v>1317</v>
      </c>
      <c r="P290" s="170" t="s">
        <v>1317</v>
      </c>
      <c r="Q290" s="170" t="s">
        <v>1317</v>
      </c>
      <c r="R290" s="170">
        <v>92.99181148000001</v>
      </c>
      <c r="S290" s="171">
        <v>2.0020004299999998</v>
      </c>
      <c r="T290" s="173">
        <v>94.993811910000005</v>
      </c>
      <c r="U290" s="174" t="s">
        <v>1317</v>
      </c>
      <c r="V290" s="170" t="s">
        <v>1317</v>
      </c>
      <c r="W290" s="170">
        <v>1.75124682</v>
      </c>
      <c r="X290" s="170" t="s">
        <v>1317</v>
      </c>
      <c r="Y290" s="170" t="s">
        <v>1317</v>
      </c>
      <c r="Z290" s="170" t="s">
        <v>1317</v>
      </c>
      <c r="AA290" s="170">
        <v>112.58785089</v>
      </c>
      <c r="AB290" s="170">
        <v>2.3520004300000004</v>
      </c>
      <c r="AC290" s="175">
        <v>116.69109813999999</v>
      </c>
      <c r="AD290" s="168"/>
    </row>
    <row r="291" spans="1:30" s="86" customFormat="1" ht="15" customHeight="1">
      <c r="A291" s="177">
        <v>284</v>
      </c>
      <c r="B291" s="146" t="s">
        <v>1389</v>
      </c>
      <c r="C291" s="178" t="s">
        <v>1317</v>
      </c>
      <c r="D291" s="178" t="s">
        <v>1317</v>
      </c>
      <c r="E291" s="178" t="s">
        <v>1317</v>
      </c>
      <c r="F291" s="178" t="s">
        <v>1317</v>
      </c>
      <c r="G291" s="178" t="s">
        <v>1317</v>
      </c>
      <c r="H291" s="178" t="s">
        <v>1317</v>
      </c>
      <c r="I291" s="178" t="s">
        <v>1317</v>
      </c>
      <c r="J291" s="179" t="s">
        <v>1317</v>
      </c>
      <c r="K291" s="180" t="s">
        <v>1317</v>
      </c>
      <c r="L291" s="178" t="s">
        <v>1317</v>
      </c>
      <c r="M291" s="178" t="s">
        <v>1317</v>
      </c>
      <c r="N291" s="178" t="s">
        <v>1317</v>
      </c>
      <c r="O291" s="178" t="s">
        <v>1317</v>
      </c>
      <c r="P291" s="178" t="s">
        <v>1317</v>
      </c>
      <c r="Q291" s="178" t="s">
        <v>1317</v>
      </c>
      <c r="R291" s="178" t="s">
        <v>1317</v>
      </c>
      <c r="S291" s="179">
        <v>1585.44665974488</v>
      </c>
      <c r="T291" s="181">
        <v>1585.44665974488</v>
      </c>
      <c r="U291" s="182" t="s">
        <v>1317</v>
      </c>
      <c r="V291" s="178" t="s">
        <v>1317</v>
      </c>
      <c r="W291" s="178" t="s">
        <v>1317</v>
      </c>
      <c r="X291" s="178" t="s">
        <v>1317</v>
      </c>
      <c r="Y291" s="178" t="s">
        <v>1317</v>
      </c>
      <c r="Z291" s="178" t="s">
        <v>1317</v>
      </c>
      <c r="AA291" s="178" t="s">
        <v>1317</v>
      </c>
      <c r="AB291" s="178">
        <v>1585.44665974488</v>
      </c>
      <c r="AC291" s="183">
        <v>1585.44665974488</v>
      </c>
      <c r="AD291" s="168"/>
    </row>
    <row r="292" spans="1:30" ht="15" customHeight="1">
      <c r="A292" s="169">
        <v>285</v>
      </c>
      <c r="B292" s="127" t="s">
        <v>361</v>
      </c>
      <c r="C292" s="170" t="s">
        <v>1317</v>
      </c>
      <c r="D292" s="170">
        <v>-0.56999999999999995</v>
      </c>
      <c r="E292" s="170">
        <v>-31.393038899999997</v>
      </c>
      <c r="F292" s="170" t="s">
        <v>1317</v>
      </c>
      <c r="G292" s="170" t="s">
        <v>1317</v>
      </c>
      <c r="H292" s="170" t="s">
        <v>1317</v>
      </c>
      <c r="I292" s="170" t="s">
        <v>1317</v>
      </c>
      <c r="J292" s="171">
        <v>22.316759600000001</v>
      </c>
      <c r="K292" s="172">
        <v>-9.6462792999999962</v>
      </c>
      <c r="L292" s="170" t="s">
        <v>1317</v>
      </c>
      <c r="M292" s="170">
        <v>-1.88804091</v>
      </c>
      <c r="N292" s="170">
        <v>-117.81694294278</v>
      </c>
      <c r="O292" s="170" t="s">
        <v>1317</v>
      </c>
      <c r="P292" s="170" t="s">
        <v>1317</v>
      </c>
      <c r="Q292" s="170" t="s">
        <v>1317</v>
      </c>
      <c r="R292" s="170" t="s">
        <v>1317</v>
      </c>
      <c r="S292" s="171">
        <v>27.816759600000001</v>
      </c>
      <c r="T292" s="173">
        <v>-91.888224252780006</v>
      </c>
      <c r="U292" s="174" t="s">
        <v>1317</v>
      </c>
      <c r="V292" s="170">
        <v>-2.8644752200000001</v>
      </c>
      <c r="W292" s="170">
        <v>-103.85652122278</v>
      </c>
      <c r="X292" s="170" t="s">
        <v>1317</v>
      </c>
      <c r="Y292" s="170" t="s">
        <v>1317</v>
      </c>
      <c r="Z292" s="170" t="s">
        <v>1317</v>
      </c>
      <c r="AA292" s="170" t="s">
        <v>1317</v>
      </c>
      <c r="AB292" s="170">
        <v>28.116759600000002</v>
      </c>
      <c r="AC292" s="175">
        <v>-78.604236842779997</v>
      </c>
      <c r="AD292" s="168"/>
    </row>
    <row r="293" spans="1:30" s="86" customFormat="1" ht="15" customHeight="1">
      <c r="A293" s="177">
        <v>286</v>
      </c>
      <c r="B293" s="146" t="s">
        <v>388</v>
      </c>
      <c r="C293" s="178" t="s">
        <v>1317</v>
      </c>
      <c r="D293" s="178" t="s">
        <v>1317</v>
      </c>
      <c r="E293" s="178" t="s">
        <v>1317</v>
      </c>
      <c r="F293" s="178" t="s">
        <v>1317</v>
      </c>
      <c r="G293" s="178" t="s">
        <v>1317</v>
      </c>
      <c r="H293" s="178" t="s">
        <v>1317</v>
      </c>
      <c r="I293" s="178" t="s">
        <v>1317</v>
      </c>
      <c r="J293" s="179" t="s">
        <v>1317</v>
      </c>
      <c r="K293" s="180" t="s">
        <v>1317</v>
      </c>
      <c r="L293" s="178" t="s">
        <v>1317</v>
      </c>
      <c r="M293" s="178" t="s">
        <v>1317</v>
      </c>
      <c r="N293" s="178" t="s">
        <v>1317</v>
      </c>
      <c r="O293" s="178" t="s">
        <v>1317</v>
      </c>
      <c r="P293" s="178" t="s">
        <v>1317</v>
      </c>
      <c r="Q293" s="178" t="s">
        <v>1317</v>
      </c>
      <c r="R293" s="178" t="s">
        <v>1317</v>
      </c>
      <c r="S293" s="179">
        <v>7</v>
      </c>
      <c r="T293" s="181">
        <v>7</v>
      </c>
      <c r="U293" s="182" t="s">
        <v>1317</v>
      </c>
      <c r="V293" s="178" t="s">
        <v>1317</v>
      </c>
      <c r="W293" s="178" t="s">
        <v>1317</v>
      </c>
      <c r="X293" s="178" t="s">
        <v>1317</v>
      </c>
      <c r="Y293" s="178" t="s">
        <v>1317</v>
      </c>
      <c r="Z293" s="178" t="s">
        <v>1317</v>
      </c>
      <c r="AA293" s="178" t="s">
        <v>1317</v>
      </c>
      <c r="AB293" s="178">
        <v>127.88000065999999</v>
      </c>
      <c r="AC293" s="183">
        <v>127.88000065999999</v>
      </c>
      <c r="AD293" s="168"/>
    </row>
    <row r="294" spans="1:30" ht="15" customHeight="1">
      <c r="A294" s="169">
        <v>287</v>
      </c>
      <c r="B294" s="127" t="s">
        <v>1054</v>
      </c>
      <c r="C294" s="170">
        <v>2.7</v>
      </c>
      <c r="D294" s="170">
        <v>0.5</v>
      </c>
      <c r="E294" s="170">
        <v>-25.082805860000001</v>
      </c>
      <c r="F294" s="170" t="s">
        <v>1317</v>
      </c>
      <c r="G294" s="170" t="s">
        <v>1317</v>
      </c>
      <c r="H294" s="170" t="s">
        <v>1317</v>
      </c>
      <c r="I294" s="170">
        <v>7.94</v>
      </c>
      <c r="J294" s="171" t="s">
        <v>1317</v>
      </c>
      <c r="K294" s="172">
        <v>-13.94280586</v>
      </c>
      <c r="L294" s="170">
        <v>27.112079329669999</v>
      </c>
      <c r="M294" s="170">
        <v>24.2197350002</v>
      </c>
      <c r="N294" s="170">
        <v>126.43901778393</v>
      </c>
      <c r="O294" s="170" t="s">
        <v>1317</v>
      </c>
      <c r="P294" s="170">
        <v>125.46248182003001</v>
      </c>
      <c r="Q294" s="170" t="s">
        <v>1317</v>
      </c>
      <c r="R294" s="170">
        <v>90.849000000000004</v>
      </c>
      <c r="S294" s="171" t="s">
        <v>1317</v>
      </c>
      <c r="T294" s="173">
        <v>394.08231393383005</v>
      </c>
      <c r="U294" s="174">
        <v>27.112079329669999</v>
      </c>
      <c r="V294" s="170">
        <v>24.519735000200001</v>
      </c>
      <c r="W294" s="170">
        <v>177.48469516756998</v>
      </c>
      <c r="X294" s="170" t="s">
        <v>1317</v>
      </c>
      <c r="Y294" s="170">
        <v>125.46248182003001</v>
      </c>
      <c r="Z294" s="170" t="s">
        <v>1317</v>
      </c>
      <c r="AA294" s="170">
        <v>107.649</v>
      </c>
      <c r="AB294" s="170" t="s">
        <v>1317</v>
      </c>
      <c r="AC294" s="175">
        <v>462.22799131746996</v>
      </c>
      <c r="AD294" s="168"/>
    </row>
    <row r="295" spans="1:30" s="86" customFormat="1" ht="15" customHeight="1">
      <c r="A295" s="177">
        <v>288</v>
      </c>
      <c r="B295" s="146" t="s">
        <v>696</v>
      </c>
      <c r="C295" s="178" t="s">
        <v>1317</v>
      </c>
      <c r="D295" s="178" t="s">
        <v>1317</v>
      </c>
      <c r="E295" s="178">
        <v>-256.77134480000001</v>
      </c>
      <c r="F295" s="178" t="s">
        <v>1317</v>
      </c>
      <c r="G295" s="178" t="s">
        <v>1317</v>
      </c>
      <c r="H295" s="178" t="s">
        <v>1317</v>
      </c>
      <c r="I295" s="178" t="s">
        <v>1317</v>
      </c>
      <c r="J295" s="179" t="s">
        <v>1317</v>
      </c>
      <c r="K295" s="180">
        <v>-256.77134480000001</v>
      </c>
      <c r="L295" s="178" t="s">
        <v>1317</v>
      </c>
      <c r="M295" s="178" t="s">
        <v>1317</v>
      </c>
      <c r="N295" s="178">
        <v>-1957.5887631800001</v>
      </c>
      <c r="O295" s="178" t="s">
        <v>1317</v>
      </c>
      <c r="P295" s="178" t="s">
        <v>1317</v>
      </c>
      <c r="Q295" s="178" t="s">
        <v>1317</v>
      </c>
      <c r="R295" s="178" t="s">
        <v>1317</v>
      </c>
      <c r="S295" s="179" t="s">
        <v>1317</v>
      </c>
      <c r="T295" s="181">
        <v>-1957.5887631800001</v>
      </c>
      <c r="U295" s="182" t="s">
        <v>1317</v>
      </c>
      <c r="V295" s="178" t="s">
        <v>1317</v>
      </c>
      <c r="W295" s="178">
        <v>-2355.7624935100002</v>
      </c>
      <c r="X295" s="178" t="s">
        <v>1317</v>
      </c>
      <c r="Y295" s="178" t="s">
        <v>1317</v>
      </c>
      <c r="Z295" s="178" t="s">
        <v>1317</v>
      </c>
      <c r="AA295" s="178" t="s">
        <v>1317</v>
      </c>
      <c r="AB295" s="178" t="s">
        <v>1317</v>
      </c>
      <c r="AC295" s="183">
        <v>-2355.7624935100002</v>
      </c>
      <c r="AD295" s="168"/>
    </row>
    <row r="296" spans="1:30" ht="15" customHeight="1">
      <c r="A296" s="169">
        <v>289</v>
      </c>
      <c r="B296" s="127" t="s">
        <v>222</v>
      </c>
      <c r="C296" s="170" t="s">
        <v>1317</v>
      </c>
      <c r="D296" s="170">
        <v>-6.7220000000000004</v>
      </c>
      <c r="E296" s="170">
        <v>-0.15031207999999999</v>
      </c>
      <c r="F296" s="170" t="s">
        <v>1317</v>
      </c>
      <c r="G296" s="170" t="s">
        <v>1317</v>
      </c>
      <c r="H296" s="170" t="s">
        <v>1317</v>
      </c>
      <c r="I296" s="170" t="s">
        <v>1317</v>
      </c>
      <c r="J296" s="171" t="s">
        <v>1317</v>
      </c>
      <c r="K296" s="172">
        <v>-6.8723120800000004</v>
      </c>
      <c r="L296" s="170" t="s">
        <v>1317</v>
      </c>
      <c r="M296" s="170">
        <v>-3.9118597400000001</v>
      </c>
      <c r="N296" s="170">
        <v>-3.7276920299999996</v>
      </c>
      <c r="O296" s="170" t="s">
        <v>1317</v>
      </c>
      <c r="P296" s="170" t="s">
        <v>1317</v>
      </c>
      <c r="Q296" s="170" t="s">
        <v>1317</v>
      </c>
      <c r="R296" s="170" t="s">
        <v>1317</v>
      </c>
      <c r="S296" s="171" t="s">
        <v>1317</v>
      </c>
      <c r="T296" s="173">
        <v>-7.6395517699999997</v>
      </c>
      <c r="U296" s="174" t="s">
        <v>1317</v>
      </c>
      <c r="V296" s="170">
        <v>-4.0714792099999997</v>
      </c>
      <c r="W296" s="170">
        <v>-8.4389036099999988</v>
      </c>
      <c r="X296" s="170" t="s">
        <v>1317</v>
      </c>
      <c r="Y296" s="170" t="s">
        <v>1317</v>
      </c>
      <c r="Z296" s="170" t="s">
        <v>1317</v>
      </c>
      <c r="AA296" s="170" t="s">
        <v>1317</v>
      </c>
      <c r="AB296" s="170" t="s">
        <v>1317</v>
      </c>
      <c r="AC296" s="175">
        <v>-12.51038282</v>
      </c>
      <c r="AD296" s="168"/>
    </row>
    <row r="297" spans="1:30" s="86" customFormat="1" ht="15" customHeight="1">
      <c r="A297" s="177">
        <v>290</v>
      </c>
      <c r="B297" s="146" t="s">
        <v>1040</v>
      </c>
      <c r="C297" s="178" t="s">
        <v>1317</v>
      </c>
      <c r="D297" s="178" t="s">
        <v>1317</v>
      </c>
      <c r="E297" s="178">
        <v>-33.091068999999997</v>
      </c>
      <c r="F297" s="178" t="s">
        <v>1317</v>
      </c>
      <c r="G297" s="178" t="s">
        <v>1317</v>
      </c>
      <c r="H297" s="178" t="s">
        <v>1317</v>
      </c>
      <c r="I297" s="178" t="s">
        <v>1317</v>
      </c>
      <c r="J297" s="179" t="s">
        <v>1317</v>
      </c>
      <c r="K297" s="180">
        <v>-33.091068999999997</v>
      </c>
      <c r="L297" s="178" t="s">
        <v>1317</v>
      </c>
      <c r="M297" s="178" t="s">
        <v>1317</v>
      </c>
      <c r="N297" s="178">
        <v>-36.924455123969999</v>
      </c>
      <c r="O297" s="178" t="s">
        <v>1317</v>
      </c>
      <c r="P297" s="178" t="s">
        <v>1317</v>
      </c>
      <c r="Q297" s="178" t="s">
        <v>1317</v>
      </c>
      <c r="R297" s="178" t="s">
        <v>1317</v>
      </c>
      <c r="S297" s="179" t="s">
        <v>1317</v>
      </c>
      <c r="T297" s="181">
        <v>-36.924455123969999</v>
      </c>
      <c r="U297" s="182" t="s">
        <v>1317</v>
      </c>
      <c r="V297" s="178" t="s">
        <v>1317</v>
      </c>
      <c r="W297" s="178">
        <v>-49.712758443970003</v>
      </c>
      <c r="X297" s="178" t="s">
        <v>1317</v>
      </c>
      <c r="Y297" s="178" t="s">
        <v>1317</v>
      </c>
      <c r="Z297" s="178" t="s">
        <v>1317</v>
      </c>
      <c r="AA297" s="178" t="s">
        <v>1317</v>
      </c>
      <c r="AB297" s="178" t="s">
        <v>1317</v>
      </c>
      <c r="AC297" s="183">
        <v>-49.712758443970003</v>
      </c>
      <c r="AD297" s="168"/>
    </row>
    <row r="298" spans="1:30" ht="15" customHeight="1">
      <c r="A298" s="169">
        <v>291</v>
      </c>
      <c r="B298" s="127" t="s">
        <v>266</v>
      </c>
      <c r="C298" s="170" t="s">
        <v>1317</v>
      </c>
      <c r="D298" s="170" t="s">
        <v>1317</v>
      </c>
      <c r="E298" s="170">
        <v>-50.98920373</v>
      </c>
      <c r="F298" s="170" t="s">
        <v>1317</v>
      </c>
      <c r="G298" s="170">
        <v>-10.76370176</v>
      </c>
      <c r="H298" s="170" t="s">
        <v>1317</v>
      </c>
      <c r="I298" s="170" t="s">
        <v>1317</v>
      </c>
      <c r="J298" s="171" t="s">
        <v>1317</v>
      </c>
      <c r="K298" s="172">
        <v>-61.752905489999996</v>
      </c>
      <c r="L298" s="170" t="s">
        <v>1317</v>
      </c>
      <c r="M298" s="170" t="s">
        <v>1317</v>
      </c>
      <c r="N298" s="170">
        <v>-726.41070622000007</v>
      </c>
      <c r="O298" s="170" t="s">
        <v>1317</v>
      </c>
      <c r="P298" s="170">
        <v>-189.17025400999998</v>
      </c>
      <c r="Q298" s="170" t="s">
        <v>1317</v>
      </c>
      <c r="R298" s="170" t="s">
        <v>1317</v>
      </c>
      <c r="S298" s="171" t="s">
        <v>1317</v>
      </c>
      <c r="T298" s="173">
        <v>-915.58096023000007</v>
      </c>
      <c r="U298" s="174" t="s">
        <v>1317</v>
      </c>
      <c r="V298" s="170" t="s">
        <v>1317</v>
      </c>
      <c r="W298" s="170">
        <v>-1075.2410717100001</v>
      </c>
      <c r="X298" s="170" t="s">
        <v>1317</v>
      </c>
      <c r="Y298" s="170">
        <v>-308.64319351</v>
      </c>
      <c r="Z298" s="170" t="s">
        <v>1317</v>
      </c>
      <c r="AA298" s="170" t="s">
        <v>1317</v>
      </c>
      <c r="AB298" s="170" t="s">
        <v>1317</v>
      </c>
      <c r="AC298" s="175">
        <v>-1383.8842652200001</v>
      </c>
      <c r="AD298" s="168"/>
    </row>
    <row r="299" spans="1:30" s="86" customFormat="1" ht="15" customHeight="1">
      <c r="A299" s="177">
        <v>292</v>
      </c>
      <c r="B299" s="146" t="s">
        <v>947</v>
      </c>
      <c r="C299" s="178" t="s">
        <v>1317</v>
      </c>
      <c r="D299" s="178" t="s">
        <v>1317</v>
      </c>
      <c r="E299" s="178" t="s">
        <v>1317</v>
      </c>
      <c r="F299" s="178" t="s">
        <v>1317</v>
      </c>
      <c r="G299" s="178" t="s">
        <v>1317</v>
      </c>
      <c r="H299" s="178" t="s">
        <v>1317</v>
      </c>
      <c r="I299" s="178" t="s">
        <v>1317</v>
      </c>
      <c r="J299" s="179" t="s">
        <v>1317</v>
      </c>
      <c r="K299" s="180" t="s">
        <v>1317</v>
      </c>
      <c r="L299" s="178" t="s">
        <v>1317</v>
      </c>
      <c r="M299" s="178" t="s">
        <v>1317</v>
      </c>
      <c r="N299" s="178" t="s">
        <v>1317</v>
      </c>
      <c r="O299" s="178" t="s">
        <v>1317</v>
      </c>
      <c r="P299" s="178" t="s">
        <v>1317</v>
      </c>
      <c r="Q299" s="178" t="s">
        <v>1317</v>
      </c>
      <c r="R299" s="178" t="s">
        <v>1317</v>
      </c>
      <c r="S299" s="179" t="s">
        <v>1317</v>
      </c>
      <c r="T299" s="181" t="s">
        <v>1317</v>
      </c>
      <c r="U299" s="182" t="s">
        <v>1317</v>
      </c>
      <c r="V299" s="178" t="s">
        <v>1317</v>
      </c>
      <c r="W299" s="178" t="s">
        <v>1317</v>
      </c>
      <c r="X299" s="178" t="s">
        <v>1317</v>
      </c>
      <c r="Y299" s="178" t="s">
        <v>1317</v>
      </c>
      <c r="Z299" s="178" t="s">
        <v>1317</v>
      </c>
      <c r="AA299" s="178" t="s">
        <v>1317</v>
      </c>
      <c r="AB299" s="178" t="s">
        <v>1317</v>
      </c>
      <c r="AC299" s="183" t="s">
        <v>1317</v>
      </c>
      <c r="AD299" s="168"/>
    </row>
    <row r="300" spans="1:30" ht="15" customHeight="1">
      <c r="A300" s="169">
        <v>293</v>
      </c>
      <c r="B300" s="127" t="s">
        <v>785</v>
      </c>
      <c r="C300" s="170" t="s">
        <v>1317</v>
      </c>
      <c r="D300" s="170">
        <v>-6.1534755999999993</v>
      </c>
      <c r="E300" s="170">
        <v>-62.116830049999997</v>
      </c>
      <c r="F300" s="170" t="s">
        <v>1317</v>
      </c>
      <c r="G300" s="170" t="s">
        <v>1317</v>
      </c>
      <c r="H300" s="170" t="s">
        <v>1317</v>
      </c>
      <c r="I300" s="170">
        <v>13.4</v>
      </c>
      <c r="J300" s="171" t="s">
        <v>1317</v>
      </c>
      <c r="K300" s="172">
        <v>-54.870305649999999</v>
      </c>
      <c r="L300" s="170" t="s">
        <v>1317</v>
      </c>
      <c r="M300" s="170">
        <v>17.83999880144</v>
      </c>
      <c r="N300" s="170">
        <v>83.193341313449992</v>
      </c>
      <c r="O300" s="170" t="s">
        <v>1317</v>
      </c>
      <c r="P300" s="170" t="s">
        <v>1317</v>
      </c>
      <c r="Q300" s="170" t="s">
        <v>1317</v>
      </c>
      <c r="R300" s="170">
        <v>22.569998999999999</v>
      </c>
      <c r="S300" s="171" t="s">
        <v>1317</v>
      </c>
      <c r="T300" s="173">
        <v>123.60333911488999</v>
      </c>
      <c r="U300" s="174" t="s">
        <v>1317</v>
      </c>
      <c r="V300" s="170">
        <v>91.329498880270009</v>
      </c>
      <c r="W300" s="170">
        <v>-161.44299075960001</v>
      </c>
      <c r="X300" s="170" t="s">
        <v>1317</v>
      </c>
      <c r="Y300" s="170" t="s">
        <v>1317</v>
      </c>
      <c r="Z300" s="170" t="s">
        <v>1317</v>
      </c>
      <c r="AA300" s="170">
        <v>46.295000000000002</v>
      </c>
      <c r="AB300" s="170" t="s">
        <v>1317</v>
      </c>
      <c r="AC300" s="175">
        <v>-23.818491879330008</v>
      </c>
      <c r="AD300" s="168"/>
    </row>
    <row r="301" spans="1:30" s="86" customFormat="1" ht="15" customHeight="1">
      <c r="A301" s="177">
        <v>294</v>
      </c>
      <c r="B301" s="146" t="s">
        <v>935</v>
      </c>
      <c r="C301" s="178" t="s">
        <v>1317</v>
      </c>
      <c r="D301" s="178" t="s">
        <v>1317</v>
      </c>
      <c r="E301" s="178">
        <v>-2.875</v>
      </c>
      <c r="F301" s="178" t="s">
        <v>1317</v>
      </c>
      <c r="G301" s="178" t="s">
        <v>1317</v>
      </c>
      <c r="H301" s="178" t="s">
        <v>1317</v>
      </c>
      <c r="I301" s="178" t="s">
        <v>1317</v>
      </c>
      <c r="J301" s="179" t="s">
        <v>1317</v>
      </c>
      <c r="K301" s="180">
        <v>-2.875</v>
      </c>
      <c r="L301" s="178" t="s">
        <v>1317</v>
      </c>
      <c r="M301" s="178" t="s">
        <v>1317</v>
      </c>
      <c r="N301" s="178">
        <v>42.312183130000001</v>
      </c>
      <c r="O301" s="178" t="s">
        <v>1317</v>
      </c>
      <c r="P301" s="178" t="s">
        <v>1317</v>
      </c>
      <c r="Q301" s="178" t="s">
        <v>1317</v>
      </c>
      <c r="R301" s="178" t="s">
        <v>1317</v>
      </c>
      <c r="S301" s="179">
        <v>0.23</v>
      </c>
      <c r="T301" s="181">
        <v>42.542183130000005</v>
      </c>
      <c r="U301" s="182" t="s">
        <v>1317</v>
      </c>
      <c r="V301" s="178" t="s">
        <v>1317</v>
      </c>
      <c r="W301" s="178">
        <v>33.571183130000001</v>
      </c>
      <c r="X301" s="178" t="s">
        <v>1317</v>
      </c>
      <c r="Y301" s="178" t="s">
        <v>1317</v>
      </c>
      <c r="Z301" s="178" t="s">
        <v>1317</v>
      </c>
      <c r="AA301" s="178" t="s">
        <v>1317</v>
      </c>
      <c r="AB301" s="178">
        <v>0.23</v>
      </c>
      <c r="AC301" s="183">
        <v>33.801183130000005</v>
      </c>
      <c r="AD301" s="168"/>
    </row>
    <row r="302" spans="1:30" ht="15" customHeight="1">
      <c r="A302" s="169">
        <v>295</v>
      </c>
      <c r="B302" s="127" t="s">
        <v>921</v>
      </c>
      <c r="C302" s="170">
        <v>-1.9339655900000001</v>
      </c>
      <c r="D302" s="170" t="s">
        <v>1317</v>
      </c>
      <c r="E302" s="170">
        <v>1.7004999999999999</v>
      </c>
      <c r="F302" s="170" t="s">
        <v>1317</v>
      </c>
      <c r="G302" s="170" t="s">
        <v>1317</v>
      </c>
      <c r="H302" s="170" t="s">
        <v>1317</v>
      </c>
      <c r="I302" s="170">
        <v>1.75872692</v>
      </c>
      <c r="J302" s="171">
        <v>0.63949</v>
      </c>
      <c r="K302" s="172">
        <v>2.1647513300000001</v>
      </c>
      <c r="L302" s="170">
        <v>-2.5663468199999997</v>
      </c>
      <c r="M302" s="170" t="s">
        <v>1317</v>
      </c>
      <c r="N302" s="170">
        <v>-86.038070510000011</v>
      </c>
      <c r="O302" s="170" t="s">
        <v>1317</v>
      </c>
      <c r="P302" s="170" t="s">
        <v>1317</v>
      </c>
      <c r="Q302" s="170" t="s">
        <v>1317</v>
      </c>
      <c r="R302" s="170">
        <v>-49.039063069999997</v>
      </c>
      <c r="S302" s="171">
        <v>-301.97968635000001</v>
      </c>
      <c r="T302" s="173">
        <v>-439.62316675</v>
      </c>
      <c r="U302" s="174">
        <v>-12.34966459</v>
      </c>
      <c r="V302" s="170" t="s">
        <v>1317</v>
      </c>
      <c r="W302" s="170">
        <v>-88.093234670000001</v>
      </c>
      <c r="X302" s="170" t="s">
        <v>1317</v>
      </c>
      <c r="Y302" s="170" t="s">
        <v>1317</v>
      </c>
      <c r="Z302" s="170" t="s">
        <v>1317</v>
      </c>
      <c r="AA302" s="170">
        <v>48.56068527</v>
      </c>
      <c r="AB302" s="170">
        <v>-301.97968635000001</v>
      </c>
      <c r="AC302" s="175">
        <v>-353.86190034000003</v>
      </c>
      <c r="AD302" s="168"/>
    </row>
    <row r="303" spans="1:30" s="86" customFormat="1" ht="15" customHeight="1">
      <c r="A303" s="177">
        <v>296</v>
      </c>
      <c r="B303" s="146" t="s">
        <v>667</v>
      </c>
      <c r="C303" s="178" t="s">
        <v>1317</v>
      </c>
      <c r="D303" s="178" t="s">
        <v>1317</v>
      </c>
      <c r="E303" s="178">
        <v>-1.5881809099999999</v>
      </c>
      <c r="F303" s="178" t="s">
        <v>1317</v>
      </c>
      <c r="G303" s="178">
        <v>-3.2967179999999999E-2</v>
      </c>
      <c r="H303" s="178" t="s">
        <v>1317</v>
      </c>
      <c r="I303" s="178" t="s">
        <v>1317</v>
      </c>
      <c r="J303" s="179" t="s">
        <v>1317</v>
      </c>
      <c r="K303" s="180">
        <v>-1.6211480899999999</v>
      </c>
      <c r="L303" s="178" t="s">
        <v>1317</v>
      </c>
      <c r="M303" s="178">
        <v>15.157649390000001</v>
      </c>
      <c r="N303" s="178">
        <v>-144.58825385</v>
      </c>
      <c r="O303" s="178" t="s">
        <v>1317</v>
      </c>
      <c r="P303" s="178">
        <v>0.95508917000000004</v>
      </c>
      <c r="Q303" s="178" t="s">
        <v>1317</v>
      </c>
      <c r="R303" s="178" t="s">
        <v>1317</v>
      </c>
      <c r="S303" s="179" t="s">
        <v>1317</v>
      </c>
      <c r="T303" s="181">
        <v>-128.47551529</v>
      </c>
      <c r="U303" s="182" t="s">
        <v>1317</v>
      </c>
      <c r="V303" s="178">
        <v>33.283722823049999</v>
      </c>
      <c r="W303" s="178">
        <v>-177.30552863304999</v>
      </c>
      <c r="X303" s="178" t="s">
        <v>1317</v>
      </c>
      <c r="Y303" s="178">
        <v>1.07300017</v>
      </c>
      <c r="Z303" s="178" t="s">
        <v>1317</v>
      </c>
      <c r="AA303" s="178" t="s">
        <v>1317</v>
      </c>
      <c r="AB303" s="178" t="s">
        <v>1317</v>
      </c>
      <c r="AC303" s="183">
        <v>-142.94880564000002</v>
      </c>
      <c r="AD303" s="168"/>
    </row>
    <row r="304" spans="1:30" ht="15" customHeight="1">
      <c r="A304" s="169">
        <v>297</v>
      </c>
      <c r="B304" s="127" t="s">
        <v>764</v>
      </c>
      <c r="C304" s="170" t="s">
        <v>1317</v>
      </c>
      <c r="D304" s="170">
        <v>-0.10404132000000001</v>
      </c>
      <c r="E304" s="170">
        <v>-18.865253829999997</v>
      </c>
      <c r="F304" s="170" t="s">
        <v>1317</v>
      </c>
      <c r="G304" s="170">
        <v>-24.556300889999999</v>
      </c>
      <c r="H304" s="170" t="s">
        <v>1317</v>
      </c>
      <c r="I304" s="170" t="s">
        <v>1317</v>
      </c>
      <c r="J304" s="171" t="s">
        <v>1317</v>
      </c>
      <c r="K304" s="172">
        <v>-43.525596039999996</v>
      </c>
      <c r="L304" s="170">
        <v>-895.37503459075003</v>
      </c>
      <c r="M304" s="170">
        <v>-78.84163607459999</v>
      </c>
      <c r="N304" s="170">
        <v>-469.49970641485999</v>
      </c>
      <c r="O304" s="170">
        <v>-1.1336547800000001</v>
      </c>
      <c r="P304" s="170">
        <v>135.22329931962003</v>
      </c>
      <c r="Q304" s="170" t="s">
        <v>1317</v>
      </c>
      <c r="R304" s="170" t="s">
        <v>1317</v>
      </c>
      <c r="S304" s="171">
        <v>-5.6034713800000002</v>
      </c>
      <c r="T304" s="173">
        <v>-1315.2302039205899</v>
      </c>
      <c r="U304" s="174">
        <v>-925.54247425074993</v>
      </c>
      <c r="V304" s="170">
        <v>-87.364736854599997</v>
      </c>
      <c r="W304" s="170">
        <v>-414.4258034403</v>
      </c>
      <c r="X304" s="170">
        <v>-1.31316261</v>
      </c>
      <c r="Y304" s="170">
        <v>200.89577331962002</v>
      </c>
      <c r="Z304" s="170" t="s">
        <v>1317</v>
      </c>
      <c r="AA304" s="170" t="s">
        <v>1317</v>
      </c>
      <c r="AB304" s="170">
        <v>-5.6034713800000002</v>
      </c>
      <c r="AC304" s="175">
        <v>-1233.3538752160298</v>
      </c>
      <c r="AD304" s="168"/>
    </row>
    <row r="305" spans="1:30" s="86" customFormat="1" ht="15" customHeight="1">
      <c r="A305" s="177">
        <v>298</v>
      </c>
      <c r="B305" s="146" t="s">
        <v>765</v>
      </c>
      <c r="C305" s="178" t="s">
        <v>1317</v>
      </c>
      <c r="D305" s="178" t="s">
        <v>1317</v>
      </c>
      <c r="E305" s="178" t="s">
        <v>1317</v>
      </c>
      <c r="F305" s="178" t="s">
        <v>1317</v>
      </c>
      <c r="G305" s="178" t="s">
        <v>1317</v>
      </c>
      <c r="H305" s="178" t="s">
        <v>1317</v>
      </c>
      <c r="I305" s="178" t="s">
        <v>1317</v>
      </c>
      <c r="J305" s="179">
        <v>1.1467473700000002</v>
      </c>
      <c r="K305" s="180">
        <v>1.1467473700000002</v>
      </c>
      <c r="L305" s="178" t="s">
        <v>1317</v>
      </c>
      <c r="M305" s="178" t="s">
        <v>1317</v>
      </c>
      <c r="N305" s="178" t="s">
        <v>1317</v>
      </c>
      <c r="O305" s="178" t="s">
        <v>1317</v>
      </c>
      <c r="P305" s="178" t="s">
        <v>1317</v>
      </c>
      <c r="Q305" s="178" t="s">
        <v>1317</v>
      </c>
      <c r="R305" s="178" t="s">
        <v>1317</v>
      </c>
      <c r="S305" s="179">
        <v>1.1467473700000002</v>
      </c>
      <c r="T305" s="181">
        <v>1.1467473700000002</v>
      </c>
      <c r="U305" s="182" t="s">
        <v>1317</v>
      </c>
      <c r="V305" s="178" t="s">
        <v>1317</v>
      </c>
      <c r="W305" s="178" t="s">
        <v>1317</v>
      </c>
      <c r="X305" s="178" t="s">
        <v>1317</v>
      </c>
      <c r="Y305" s="178" t="s">
        <v>1317</v>
      </c>
      <c r="Z305" s="178" t="s">
        <v>1317</v>
      </c>
      <c r="AA305" s="178" t="s">
        <v>1317</v>
      </c>
      <c r="AB305" s="178">
        <v>1.1467473700000002</v>
      </c>
      <c r="AC305" s="183">
        <v>1.1467473700000002</v>
      </c>
      <c r="AD305" s="168"/>
    </row>
    <row r="306" spans="1:30" ht="15" customHeight="1">
      <c r="A306" s="169">
        <v>299</v>
      </c>
      <c r="B306" s="127" t="s">
        <v>747</v>
      </c>
      <c r="C306" s="170">
        <v>-0.5</v>
      </c>
      <c r="D306" s="170" t="s">
        <v>1317</v>
      </c>
      <c r="E306" s="170">
        <v>-0.9665144</v>
      </c>
      <c r="F306" s="170" t="s">
        <v>1317</v>
      </c>
      <c r="G306" s="170">
        <v>2.6076332400000002</v>
      </c>
      <c r="H306" s="170" t="s">
        <v>1317</v>
      </c>
      <c r="I306" s="170">
        <v>-1.93282592</v>
      </c>
      <c r="J306" s="171" t="s">
        <v>1317</v>
      </c>
      <c r="K306" s="172">
        <v>-0.79170707999999967</v>
      </c>
      <c r="L306" s="170">
        <v>15.5</v>
      </c>
      <c r="M306" s="170" t="s">
        <v>1317</v>
      </c>
      <c r="N306" s="170">
        <v>35.377681250000002</v>
      </c>
      <c r="O306" s="170" t="s">
        <v>1317</v>
      </c>
      <c r="P306" s="170">
        <v>105.01931143</v>
      </c>
      <c r="Q306" s="170" t="s">
        <v>1317</v>
      </c>
      <c r="R306" s="170">
        <v>91.384544040000009</v>
      </c>
      <c r="S306" s="171" t="s">
        <v>1317</v>
      </c>
      <c r="T306" s="173">
        <v>247.28153672000002</v>
      </c>
      <c r="U306" s="174">
        <v>15.5</v>
      </c>
      <c r="V306" s="170" t="s">
        <v>1317</v>
      </c>
      <c r="W306" s="170">
        <v>71.021739640000007</v>
      </c>
      <c r="X306" s="170" t="s">
        <v>1317</v>
      </c>
      <c r="Y306" s="170">
        <v>132.98185466999999</v>
      </c>
      <c r="Z306" s="170" t="s">
        <v>1317</v>
      </c>
      <c r="AA306" s="170">
        <v>106.61568865999999</v>
      </c>
      <c r="AB306" s="170" t="s">
        <v>1317</v>
      </c>
      <c r="AC306" s="175">
        <v>326.11928296999997</v>
      </c>
      <c r="AD306" s="168"/>
    </row>
    <row r="307" spans="1:30" s="86" customFormat="1" ht="15" customHeight="1">
      <c r="A307" s="177">
        <v>300</v>
      </c>
      <c r="B307" s="146" t="s">
        <v>632</v>
      </c>
      <c r="C307" s="178" t="s">
        <v>1317</v>
      </c>
      <c r="D307" s="178">
        <v>-169.23933293000002</v>
      </c>
      <c r="E307" s="178">
        <v>0.5</v>
      </c>
      <c r="F307" s="178" t="s">
        <v>1317</v>
      </c>
      <c r="G307" s="178">
        <v>-3.8881597700000001</v>
      </c>
      <c r="H307" s="178" t="s">
        <v>1317</v>
      </c>
      <c r="I307" s="178" t="s">
        <v>1317</v>
      </c>
      <c r="J307" s="179" t="s">
        <v>1317</v>
      </c>
      <c r="K307" s="180">
        <v>-172.6274927</v>
      </c>
      <c r="L307" s="178" t="s">
        <v>1317</v>
      </c>
      <c r="M307" s="178">
        <v>-414.80259291000004</v>
      </c>
      <c r="N307" s="178">
        <v>3.5522894500000004</v>
      </c>
      <c r="O307" s="178" t="s">
        <v>1317</v>
      </c>
      <c r="P307" s="178">
        <v>-12.928346039999999</v>
      </c>
      <c r="Q307" s="178" t="s">
        <v>1317</v>
      </c>
      <c r="R307" s="178" t="s">
        <v>1317</v>
      </c>
      <c r="S307" s="179" t="s">
        <v>1317</v>
      </c>
      <c r="T307" s="181">
        <v>-424.17864950000006</v>
      </c>
      <c r="U307" s="182" t="s">
        <v>1317</v>
      </c>
      <c r="V307" s="178">
        <v>-598.32465986186003</v>
      </c>
      <c r="W307" s="178">
        <v>129.05101072186</v>
      </c>
      <c r="X307" s="178" t="s">
        <v>1317</v>
      </c>
      <c r="Y307" s="178">
        <v>-11.1499354</v>
      </c>
      <c r="Z307" s="178" t="s">
        <v>1317</v>
      </c>
      <c r="AA307" s="178" t="s">
        <v>1317</v>
      </c>
      <c r="AB307" s="178" t="s">
        <v>1317</v>
      </c>
      <c r="AC307" s="183">
        <v>-480.42358454000004</v>
      </c>
      <c r="AD307" s="168"/>
    </row>
    <row r="308" spans="1:30" ht="15" customHeight="1">
      <c r="A308" s="169">
        <v>301</v>
      </c>
      <c r="B308" s="127" t="s">
        <v>650</v>
      </c>
      <c r="C308" s="170" t="s">
        <v>1317</v>
      </c>
      <c r="D308" s="170">
        <v>-6.4502940899999999</v>
      </c>
      <c r="E308" s="170" t="s">
        <v>1317</v>
      </c>
      <c r="F308" s="170" t="s">
        <v>1317</v>
      </c>
      <c r="G308" s="170" t="s">
        <v>1317</v>
      </c>
      <c r="H308" s="170" t="s">
        <v>1317</v>
      </c>
      <c r="I308" s="170" t="s">
        <v>1317</v>
      </c>
      <c r="J308" s="171" t="s">
        <v>1317</v>
      </c>
      <c r="K308" s="172">
        <v>-6.4502940899999999</v>
      </c>
      <c r="L308" s="170" t="s">
        <v>1317</v>
      </c>
      <c r="M308" s="170">
        <v>-32.594273610000002</v>
      </c>
      <c r="N308" s="170" t="s">
        <v>1317</v>
      </c>
      <c r="O308" s="170" t="s">
        <v>1317</v>
      </c>
      <c r="P308" s="170" t="s">
        <v>1317</v>
      </c>
      <c r="Q308" s="170" t="s">
        <v>1317</v>
      </c>
      <c r="R308" s="170" t="s">
        <v>1317</v>
      </c>
      <c r="S308" s="171" t="s">
        <v>1317</v>
      </c>
      <c r="T308" s="173">
        <v>-32.594273610000002</v>
      </c>
      <c r="U308" s="174" t="s">
        <v>1317</v>
      </c>
      <c r="V308" s="170">
        <v>-38.196251500000002</v>
      </c>
      <c r="W308" s="170" t="s">
        <v>1317</v>
      </c>
      <c r="X308" s="170" t="s">
        <v>1317</v>
      </c>
      <c r="Y308" s="170" t="s">
        <v>1317</v>
      </c>
      <c r="Z308" s="170" t="s">
        <v>1317</v>
      </c>
      <c r="AA308" s="170" t="s">
        <v>1317</v>
      </c>
      <c r="AB308" s="170" t="s">
        <v>1317</v>
      </c>
      <c r="AC308" s="175">
        <v>-38.196251500000002</v>
      </c>
      <c r="AD308" s="168"/>
    </row>
    <row r="309" spans="1:30" s="86" customFormat="1" ht="15" customHeight="1">
      <c r="A309" s="177">
        <v>302</v>
      </c>
      <c r="B309" s="146" t="s">
        <v>183</v>
      </c>
      <c r="C309" s="178" t="s">
        <v>1317</v>
      </c>
      <c r="D309" s="178">
        <v>-27.963824120000002</v>
      </c>
      <c r="E309" s="178">
        <v>-0.9</v>
      </c>
      <c r="F309" s="178" t="s">
        <v>1317</v>
      </c>
      <c r="G309" s="178">
        <v>-3.5018883700000001</v>
      </c>
      <c r="H309" s="178" t="s">
        <v>1317</v>
      </c>
      <c r="I309" s="178" t="s">
        <v>1317</v>
      </c>
      <c r="J309" s="179" t="s">
        <v>1317</v>
      </c>
      <c r="K309" s="180">
        <v>-32.36571249</v>
      </c>
      <c r="L309" s="178" t="s">
        <v>1317</v>
      </c>
      <c r="M309" s="178">
        <v>-547.52655537999999</v>
      </c>
      <c r="N309" s="178">
        <v>-9.4679559600000012</v>
      </c>
      <c r="O309" s="178" t="s">
        <v>1317</v>
      </c>
      <c r="P309" s="178">
        <v>-60.209993249999997</v>
      </c>
      <c r="Q309" s="178" t="s">
        <v>1317</v>
      </c>
      <c r="R309" s="178" t="s">
        <v>1317</v>
      </c>
      <c r="S309" s="179" t="s">
        <v>1317</v>
      </c>
      <c r="T309" s="181">
        <v>-617.20450459000006</v>
      </c>
      <c r="U309" s="182" t="s">
        <v>1317</v>
      </c>
      <c r="V309" s="178">
        <v>-706.60548519000008</v>
      </c>
      <c r="W309" s="178">
        <v>-9.6179559600000015</v>
      </c>
      <c r="X309" s="178" t="s">
        <v>1317</v>
      </c>
      <c r="Y309" s="178">
        <v>-73.143682459999994</v>
      </c>
      <c r="Z309" s="178" t="s">
        <v>1317</v>
      </c>
      <c r="AA309" s="178" t="s">
        <v>1317</v>
      </c>
      <c r="AB309" s="178" t="s">
        <v>1317</v>
      </c>
      <c r="AC309" s="183">
        <v>-789.36712361000014</v>
      </c>
      <c r="AD309" s="168"/>
    </row>
    <row r="310" spans="1:30" ht="15" customHeight="1">
      <c r="A310" s="169">
        <v>303</v>
      </c>
      <c r="B310" s="127" t="s">
        <v>1002</v>
      </c>
      <c r="C310" s="170" t="s">
        <v>1317</v>
      </c>
      <c r="D310" s="170" t="s">
        <v>1317</v>
      </c>
      <c r="E310" s="170" t="s">
        <v>1317</v>
      </c>
      <c r="F310" s="170" t="s">
        <v>1317</v>
      </c>
      <c r="G310" s="170" t="s">
        <v>1317</v>
      </c>
      <c r="H310" s="170" t="s">
        <v>1317</v>
      </c>
      <c r="I310" s="170" t="s">
        <v>1317</v>
      </c>
      <c r="J310" s="171">
        <v>-0.10000003</v>
      </c>
      <c r="K310" s="172">
        <v>-0.10000003</v>
      </c>
      <c r="L310" s="170" t="s">
        <v>1317</v>
      </c>
      <c r="M310" s="170" t="s">
        <v>1317</v>
      </c>
      <c r="N310" s="170" t="s">
        <v>1317</v>
      </c>
      <c r="O310" s="170" t="s">
        <v>1317</v>
      </c>
      <c r="P310" s="170" t="s">
        <v>1317</v>
      </c>
      <c r="Q310" s="170" t="s">
        <v>1317</v>
      </c>
      <c r="R310" s="170">
        <v>-0.1</v>
      </c>
      <c r="S310" s="171">
        <v>-7.9500000499999999</v>
      </c>
      <c r="T310" s="173">
        <v>-8.0500000499999995</v>
      </c>
      <c r="U310" s="174" t="s">
        <v>1317</v>
      </c>
      <c r="V310" s="170" t="s">
        <v>1317</v>
      </c>
      <c r="W310" s="170">
        <v>-152.37201752999999</v>
      </c>
      <c r="X310" s="170" t="s">
        <v>1317</v>
      </c>
      <c r="Y310" s="170" t="s">
        <v>1317</v>
      </c>
      <c r="Z310" s="170" t="s">
        <v>1317</v>
      </c>
      <c r="AA310" s="170">
        <v>-0.1</v>
      </c>
      <c r="AB310" s="170">
        <v>-7.9500000499999999</v>
      </c>
      <c r="AC310" s="175">
        <v>-160.42201758000002</v>
      </c>
      <c r="AD310" s="168"/>
    </row>
    <row r="311" spans="1:30" s="86" customFormat="1" ht="15" customHeight="1">
      <c r="A311" s="177">
        <v>304</v>
      </c>
      <c r="B311" s="146" t="s">
        <v>1121</v>
      </c>
      <c r="C311" s="178" t="s">
        <v>1317</v>
      </c>
      <c r="D311" s="178" t="s">
        <v>1317</v>
      </c>
      <c r="E311" s="178">
        <v>-2.0231633900000001</v>
      </c>
      <c r="F311" s="178" t="s">
        <v>1317</v>
      </c>
      <c r="G311" s="178">
        <v>6.2395000000000003E-3</v>
      </c>
      <c r="H311" s="178" t="s">
        <v>1317</v>
      </c>
      <c r="I311" s="178" t="s">
        <v>1317</v>
      </c>
      <c r="J311" s="179" t="s">
        <v>1317</v>
      </c>
      <c r="K311" s="180">
        <v>-2.0169238899999997</v>
      </c>
      <c r="L311" s="178" t="s">
        <v>1317</v>
      </c>
      <c r="M311" s="178">
        <v>413.90178236728002</v>
      </c>
      <c r="N311" s="178">
        <v>-6.3464652153100003</v>
      </c>
      <c r="O311" s="178" t="s">
        <v>1317</v>
      </c>
      <c r="P311" s="178">
        <v>769.15456092674992</v>
      </c>
      <c r="Q311" s="178" t="s">
        <v>1317</v>
      </c>
      <c r="R311" s="178" t="s">
        <v>1317</v>
      </c>
      <c r="S311" s="179" t="s">
        <v>1317</v>
      </c>
      <c r="T311" s="181">
        <v>1176.7098780787198</v>
      </c>
      <c r="U311" s="182" t="s">
        <v>1317</v>
      </c>
      <c r="V311" s="178">
        <v>413.90178236728002</v>
      </c>
      <c r="W311" s="178">
        <v>-6.3464652153100003</v>
      </c>
      <c r="X311" s="178" t="s">
        <v>1317</v>
      </c>
      <c r="Y311" s="178">
        <v>769.15456092674992</v>
      </c>
      <c r="Z311" s="178" t="s">
        <v>1317</v>
      </c>
      <c r="AA311" s="178" t="s">
        <v>1317</v>
      </c>
      <c r="AB311" s="178" t="s">
        <v>1317</v>
      </c>
      <c r="AC311" s="183">
        <v>1176.7098780787201</v>
      </c>
      <c r="AD311" s="168"/>
    </row>
    <row r="312" spans="1:30" ht="15" customHeight="1">
      <c r="A312" s="169">
        <v>305</v>
      </c>
      <c r="B312" s="127" t="s">
        <v>300</v>
      </c>
      <c r="C312" s="170">
        <v>1.3361708700000001</v>
      </c>
      <c r="D312" s="170">
        <v>12.811766029999999</v>
      </c>
      <c r="E312" s="170">
        <v>-0.38500000000000001</v>
      </c>
      <c r="F312" s="170" t="s">
        <v>1317</v>
      </c>
      <c r="G312" s="170" t="s">
        <v>1317</v>
      </c>
      <c r="H312" s="170" t="s">
        <v>1317</v>
      </c>
      <c r="I312" s="170">
        <v>-12</v>
      </c>
      <c r="J312" s="171" t="s">
        <v>1317</v>
      </c>
      <c r="K312" s="172">
        <v>1.7629368999999995</v>
      </c>
      <c r="L312" s="170">
        <v>-26.79423676</v>
      </c>
      <c r="M312" s="170">
        <v>28.432193039999998</v>
      </c>
      <c r="N312" s="170">
        <v>-525.39694816999997</v>
      </c>
      <c r="O312" s="170" t="s">
        <v>1317</v>
      </c>
      <c r="P312" s="170" t="s">
        <v>1317</v>
      </c>
      <c r="Q312" s="170" t="s">
        <v>1317</v>
      </c>
      <c r="R312" s="170">
        <v>-66.459999999999994</v>
      </c>
      <c r="S312" s="171" t="s">
        <v>1317</v>
      </c>
      <c r="T312" s="173">
        <v>-590.21899188999998</v>
      </c>
      <c r="U312" s="174">
        <v>26.00716755577</v>
      </c>
      <c r="V312" s="170">
        <v>90.089059550000002</v>
      </c>
      <c r="W312" s="170">
        <v>-572.2531232</v>
      </c>
      <c r="X312" s="170" t="s">
        <v>1317</v>
      </c>
      <c r="Y312" s="170" t="s">
        <v>1317</v>
      </c>
      <c r="Z312" s="170" t="s">
        <v>1317</v>
      </c>
      <c r="AA312" s="170">
        <v>207.73041421000002</v>
      </c>
      <c r="AB312" s="170" t="s">
        <v>1317</v>
      </c>
      <c r="AC312" s="175">
        <v>-248.42648188423004</v>
      </c>
      <c r="AD312" s="168"/>
    </row>
    <row r="313" spans="1:30" s="86" customFormat="1" ht="15" customHeight="1">
      <c r="A313" s="177">
        <v>306</v>
      </c>
      <c r="B313" s="146" t="s">
        <v>681</v>
      </c>
      <c r="C313" s="178" t="s">
        <v>1317</v>
      </c>
      <c r="D313" s="178" t="s">
        <v>1317</v>
      </c>
      <c r="E313" s="178" t="s">
        <v>1317</v>
      </c>
      <c r="F313" s="178" t="s">
        <v>1317</v>
      </c>
      <c r="G313" s="178" t="s">
        <v>1317</v>
      </c>
      <c r="H313" s="178" t="s">
        <v>1317</v>
      </c>
      <c r="I313" s="178" t="s">
        <v>1317</v>
      </c>
      <c r="J313" s="179" t="s">
        <v>1317</v>
      </c>
      <c r="K313" s="180" t="s">
        <v>1317</v>
      </c>
      <c r="L313" s="178" t="s">
        <v>1317</v>
      </c>
      <c r="M313" s="178" t="s">
        <v>1317</v>
      </c>
      <c r="N313" s="178" t="s">
        <v>1317</v>
      </c>
      <c r="O313" s="178" t="s">
        <v>1317</v>
      </c>
      <c r="P313" s="178" t="s">
        <v>1317</v>
      </c>
      <c r="Q313" s="178" t="s">
        <v>1317</v>
      </c>
      <c r="R313" s="178">
        <v>-4.0297411400000005</v>
      </c>
      <c r="S313" s="179" t="s">
        <v>1317</v>
      </c>
      <c r="T313" s="181">
        <v>-4.0297411400000005</v>
      </c>
      <c r="U313" s="182" t="s">
        <v>1317</v>
      </c>
      <c r="V313" s="178" t="s">
        <v>1317</v>
      </c>
      <c r="W313" s="178" t="s">
        <v>1317</v>
      </c>
      <c r="X313" s="178" t="s">
        <v>1317</v>
      </c>
      <c r="Y313" s="178" t="s">
        <v>1317</v>
      </c>
      <c r="Z313" s="178" t="s">
        <v>1317</v>
      </c>
      <c r="AA313" s="178">
        <v>-2.9997411400000003</v>
      </c>
      <c r="AB313" s="178" t="s">
        <v>1317</v>
      </c>
      <c r="AC313" s="183">
        <v>-2.9997411400000003</v>
      </c>
      <c r="AD313" s="168"/>
    </row>
    <row r="314" spans="1:30" ht="15" customHeight="1">
      <c r="A314" s="169">
        <v>307</v>
      </c>
      <c r="B314" s="127" t="s">
        <v>41</v>
      </c>
      <c r="C314" s="170" t="s">
        <v>1317</v>
      </c>
      <c r="D314" s="170">
        <v>4</v>
      </c>
      <c r="E314" s="170" t="s">
        <v>1317</v>
      </c>
      <c r="F314" s="170" t="s">
        <v>1317</v>
      </c>
      <c r="G314" s="170" t="s">
        <v>1317</v>
      </c>
      <c r="H314" s="170" t="s">
        <v>1317</v>
      </c>
      <c r="I314" s="170" t="s">
        <v>1317</v>
      </c>
      <c r="J314" s="171" t="s">
        <v>1317</v>
      </c>
      <c r="K314" s="172">
        <v>4</v>
      </c>
      <c r="L314" s="170" t="s">
        <v>1317</v>
      </c>
      <c r="M314" s="170">
        <v>4</v>
      </c>
      <c r="N314" s="170" t="s">
        <v>1317</v>
      </c>
      <c r="O314" s="170" t="s">
        <v>1317</v>
      </c>
      <c r="P314" s="170" t="s">
        <v>1317</v>
      </c>
      <c r="Q314" s="170" t="s">
        <v>1317</v>
      </c>
      <c r="R314" s="170" t="s">
        <v>1317</v>
      </c>
      <c r="S314" s="171" t="s">
        <v>1317</v>
      </c>
      <c r="T314" s="173">
        <v>4</v>
      </c>
      <c r="U314" s="174" t="s">
        <v>1317</v>
      </c>
      <c r="V314" s="170">
        <v>4</v>
      </c>
      <c r="W314" s="170" t="s">
        <v>1317</v>
      </c>
      <c r="X314" s="170" t="s">
        <v>1317</v>
      </c>
      <c r="Y314" s="170" t="s">
        <v>1317</v>
      </c>
      <c r="Z314" s="170" t="s">
        <v>1317</v>
      </c>
      <c r="AA314" s="170" t="s">
        <v>1317</v>
      </c>
      <c r="AB314" s="170" t="s">
        <v>1317</v>
      </c>
      <c r="AC314" s="175">
        <v>4</v>
      </c>
      <c r="AD314" s="168"/>
    </row>
    <row r="315" spans="1:30" s="86" customFormat="1" ht="15" customHeight="1">
      <c r="A315" s="177">
        <v>308</v>
      </c>
      <c r="B315" s="146" t="s">
        <v>715</v>
      </c>
      <c r="C315" s="178" t="s">
        <v>1317</v>
      </c>
      <c r="D315" s="178" t="s">
        <v>1317</v>
      </c>
      <c r="E315" s="178" t="s">
        <v>1317</v>
      </c>
      <c r="F315" s="178" t="s">
        <v>1317</v>
      </c>
      <c r="G315" s="178" t="s">
        <v>1317</v>
      </c>
      <c r="H315" s="178" t="s">
        <v>1317</v>
      </c>
      <c r="I315" s="178" t="s">
        <v>1317</v>
      </c>
      <c r="J315" s="179" t="s">
        <v>1317</v>
      </c>
      <c r="K315" s="180" t="s">
        <v>1317</v>
      </c>
      <c r="L315" s="178" t="s">
        <v>1317</v>
      </c>
      <c r="M315" s="178" t="s">
        <v>1317</v>
      </c>
      <c r="N315" s="178">
        <v>2</v>
      </c>
      <c r="O315" s="178" t="s">
        <v>1317</v>
      </c>
      <c r="P315" s="178" t="s">
        <v>1317</v>
      </c>
      <c r="Q315" s="178" t="s">
        <v>1317</v>
      </c>
      <c r="R315" s="178" t="s">
        <v>1317</v>
      </c>
      <c r="S315" s="179" t="s">
        <v>1317</v>
      </c>
      <c r="T315" s="181">
        <v>2</v>
      </c>
      <c r="U315" s="182" t="s">
        <v>1317</v>
      </c>
      <c r="V315" s="178" t="s">
        <v>1317</v>
      </c>
      <c r="W315" s="178">
        <v>473.55360000000002</v>
      </c>
      <c r="X315" s="178" t="s">
        <v>1317</v>
      </c>
      <c r="Y315" s="178" t="s">
        <v>1317</v>
      </c>
      <c r="Z315" s="178" t="s">
        <v>1317</v>
      </c>
      <c r="AA315" s="178" t="s">
        <v>1317</v>
      </c>
      <c r="AB315" s="178" t="s">
        <v>1317</v>
      </c>
      <c r="AC315" s="183">
        <v>473.55360000000002</v>
      </c>
      <c r="AD315" s="168"/>
    </row>
    <row r="316" spans="1:30" ht="15" customHeight="1">
      <c r="A316" s="169">
        <v>309</v>
      </c>
      <c r="B316" s="127" t="s">
        <v>1070</v>
      </c>
      <c r="C316" s="170" t="s">
        <v>1317</v>
      </c>
      <c r="D316" s="170" t="s">
        <v>1317</v>
      </c>
      <c r="E316" s="170" t="s">
        <v>1317</v>
      </c>
      <c r="F316" s="170" t="s">
        <v>1317</v>
      </c>
      <c r="G316" s="170" t="s">
        <v>1317</v>
      </c>
      <c r="H316" s="170" t="s">
        <v>1317</v>
      </c>
      <c r="I316" s="170" t="s">
        <v>1317</v>
      </c>
      <c r="J316" s="171" t="s">
        <v>1317</v>
      </c>
      <c r="K316" s="172" t="s">
        <v>1317</v>
      </c>
      <c r="L316" s="170" t="s">
        <v>1317</v>
      </c>
      <c r="M316" s="170" t="s">
        <v>1317</v>
      </c>
      <c r="N316" s="170">
        <v>210.915944</v>
      </c>
      <c r="O316" s="170" t="s">
        <v>1317</v>
      </c>
      <c r="P316" s="170" t="s">
        <v>1317</v>
      </c>
      <c r="Q316" s="170" t="s">
        <v>1317</v>
      </c>
      <c r="R316" s="170">
        <v>818.60740194000005</v>
      </c>
      <c r="S316" s="171" t="s">
        <v>1317</v>
      </c>
      <c r="T316" s="173">
        <v>1029.5233459400001</v>
      </c>
      <c r="U316" s="174" t="s">
        <v>1317</v>
      </c>
      <c r="V316" s="170" t="s">
        <v>1317</v>
      </c>
      <c r="W316" s="170">
        <v>273.089944</v>
      </c>
      <c r="X316" s="170" t="s">
        <v>1317</v>
      </c>
      <c r="Y316" s="170" t="s">
        <v>1317</v>
      </c>
      <c r="Z316" s="170" t="s">
        <v>1317</v>
      </c>
      <c r="AA316" s="170">
        <v>952.86739299999999</v>
      </c>
      <c r="AB316" s="170" t="s">
        <v>1317</v>
      </c>
      <c r="AC316" s="175">
        <v>1225.9573370000001</v>
      </c>
      <c r="AD316" s="168"/>
    </row>
    <row r="317" spans="1:30" s="86" customFormat="1" ht="15" customHeight="1">
      <c r="A317" s="177">
        <v>310</v>
      </c>
      <c r="B317" s="146" t="s">
        <v>890</v>
      </c>
      <c r="C317" s="178" t="s">
        <v>1317</v>
      </c>
      <c r="D317" s="178" t="s">
        <v>1317</v>
      </c>
      <c r="E317" s="178">
        <v>-0.2</v>
      </c>
      <c r="F317" s="178" t="s">
        <v>1317</v>
      </c>
      <c r="G317" s="178">
        <v>0.95351133999999993</v>
      </c>
      <c r="H317" s="178" t="s">
        <v>1317</v>
      </c>
      <c r="I317" s="178" t="s">
        <v>1317</v>
      </c>
      <c r="J317" s="179" t="s">
        <v>1317</v>
      </c>
      <c r="K317" s="180">
        <v>0.75351133999999997</v>
      </c>
      <c r="L317" s="178" t="s">
        <v>1317</v>
      </c>
      <c r="M317" s="178" t="s">
        <v>1317</v>
      </c>
      <c r="N317" s="178">
        <v>-1.77779029</v>
      </c>
      <c r="O317" s="178" t="s">
        <v>1317</v>
      </c>
      <c r="P317" s="178">
        <v>25.56407068</v>
      </c>
      <c r="Q317" s="178" t="s">
        <v>1317</v>
      </c>
      <c r="R317" s="178">
        <v>4.9000000000000004</v>
      </c>
      <c r="S317" s="179" t="s">
        <v>1317</v>
      </c>
      <c r="T317" s="181">
        <v>28.68628039</v>
      </c>
      <c r="U317" s="182" t="s">
        <v>1317</v>
      </c>
      <c r="V317" s="178" t="s">
        <v>1317</v>
      </c>
      <c r="W317" s="178">
        <v>-35.962888049999997</v>
      </c>
      <c r="X317" s="178" t="s">
        <v>1317</v>
      </c>
      <c r="Y317" s="178">
        <v>35.741971140000004</v>
      </c>
      <c r="Z317" s="178" t="s">
        <v>1317</v>
      </c>
      <c r="AA317" s="178">
        <v>4.9000000000000004</v>
      </c>
      <c r="AB317" s="178" t="s">
        <v>1317</v>
      </c>
      <c r="AC317" s="183">
        <v>4.6790830900000033</v>
      </c>
      <c r="AD317" s="168"/>
    </row>
    <row r="318" spans="1:30" ht="15" customHeight="1">
      <c r="A318" s="169">
        <v>311</v>
      </c>
      <c r="B318" s="127" t="s">
        <v>860</v>
      </c>
      <c r="C318" s="170" t="s">
        <v>1317</v>
      </c>
      <c r="D318" s="170">
        <v>-47.162818189999996</v>
      </c>
      <c r="E318" s="170" t="s">
        <v>1317</v>
      </c>
      <c r="F318" s="170" t="s">
        <v>1317</v>
      </c>
      <c r="G318" s="170">
        <v>-5.4468145799999999</v>
      </c>
      <c r="H318" s="170" t="s">
        <v>1317</v>
      </c>
      <c r="I318" s="170" t="s">
        <v>1317</v>
      </c>
      <c r="J318" s="171" t="s">
        <v>1317</v>
      </c>
      <c r="K318" s="172">
        <v>-52.609632769999997</v>
      </c>
      <c r="L318" s="170" t="s">
        <v>1317</v>
      </c>
      <c r="M318" s="170">
        <v>-426.55156277999998</v>
      </c>
      <c r="N318" s="170" t="s">
        <v>1317</v>
      </c>
      <c r="O318" s="170" t="s">
        <v>1317</v>
      </c>
      <c r="P318" s="170">
        <v>-63.793906979999996</v>
      </c>
      <c r="Q318" s="170" t="s">
        <v>1317</v>
      </c>
      <c r="R318" s="170" t="s">
        <v>1317</v>
      </c>
      <c r="S318" s="171" t="s">
        <v>1317</v>
      </c>
      <c r="T318" s="173">
        <v>-490.34546976000001</v>
      </c>
      <c r="U318" s="174" t="s">
        <v>1317</v>
      </c>
      <c r="V318" s="170">
        <v>-593.1605815800001</v>
      </c>
      <c r="W318" s="170" t="s">
        <v>1317</v>
      </c>
      <c r="X318" s="170" t="s">
        <v>1317</v>
      </c>
      <c r="Y318" s="170">
        <v>-73.667451139999997</v>
      </c>
      <c r="Z318" s="170" t="s">
        <v>1317</v>
      </c>
      <c r="AA318" s="170" t="s">
        <v>1317</v>
      </c>
      <c r="AB318" s="170" t="s">
        <v>1317</v>
      </c>
      <c r="AC318" s="175">
        <v>-666.82803272000001</v>
      </c>
      <c r="AD318" s="168"/>
    </row>
    <row r="319" spans="1:30" s="86" customFormat="1" ht="15" customHeight="1">
      <c r="A319" s="177">
        <v>312</v>
      </c>
      <c r="B319" s="146" t="s">
        <v>648</v>
      </c>
      <c r="C319" s="178" t="s">
        <v>1317</v>
      </c>
      <c r="D319" s="178">
        <v>1.2723115300000001</v>
      </c>
      <c r="E319" s="178">
        <v>15.36821119</v>
      </c>
      <c r="F319" s="178" t="s">
        <v>1317</v>
      </c>
      <c r="G319" s="178" t="s">
        <v>1317</v>
      </c>
      <c r="H319" s="178" t="s">
        <v>1317</v>
      </c>
      <c r="I319" s="178" t="s">
        <v>1317</v>
      </c>
      <c r="J319" s="179" t="s">
        <v>1317</v>
      </c>
      <c r="K319" s="180">
        <v>16.64052272</v>
      </c>
      <c r="L319" s="178" t="s">
        <v>1317</v>
      </c>
      <c r="M319" s="178">
        <v>15.71320288642</v>
      </c>
      <c r="N319" s="178">
        <v>42.763985173579997</v>
      </c>
      <c r="O319" s="178" t="s">
        <v>1317</v>
      </c>
      <c r="P319" s="178" t="s">
        <v>1317</v>
      </c>
      <c r="Q319" s="178" t="s">
        <v>1317</v>
      </c>
      <c r="R319" s="178" t="s">
        <v>1317</v>
      </c>
      <c r="S319" s="179" t="s">
        <v>1317</v>
      </c>
      <c r="T319" s="181">
        <v>58.477188060000003</v>
      </c>
      <c r="U319" s="182" t="s">
        <v>1317</v>
      </c>
      <c r="V319" s="178">
        <v>8.1147039664200005</v>
      </c>
      <c r="W319" s="178">
        <v>45.225903851810003</v>
      </c>
      <c r="X319" s="178" t="s">
        <v>1317</v>
      </c>
      <c r="Y319" s="178" t="s">
        <v>1317</v>
      </c>
      <c r="Z319" s="178" t="s">
        <v>1317</v>
      </c>
      <c r="AA319" s="178">
        <v>-1.59717084</v>
      </c>
      <c r="AB319" s="178" t="s">
        <v>1317</v>
      </c>
      <c r="AC319" s="183">
        <v>51.743436978230001</v>
      </c>
      <c r="AD319" s="168"/>
    </row>
    <row r="320" spans="1:30" ht="15" customHeight="1">
      <c r="A320" s="169">
        <v>313</v>
      </c>
      <c r="B320" s="127" t="s">
        <v>1009</v>
      </c>
      <c r="C320" s="170" t="s">
        <v>1317</v>
      </c>
      <c r="D320" s="170">
        <v>31.076644590000001</v>
      </c>
      <c r="E320" s="170">
        <v>8.6554092499999999</v>
      </c>
      <c r="F320" s="170" t="s">
        <v>1317</v>
      </c>
      <c r="G320" s="170">
        <v>1.52180326</v>
      </c>
      <c r="H320" s="170" t="s">
        <v>1317</v>
      </c>
      <c r="I320" s="170" t="s">
        <v>1317</v>
      </c>
      <c r="J320" s="171" t="s">
        <v>1317</v>
      </c>
      <c r="K320" s="172">
        <v>41.253857100000005</v>
      </c>
      <c r="L320" s="170" t="s">
        <v>1317</v>
      </c>
      <c r="M320" s="170">
        <v>162.24137849000002</v>
      </c>
      <c r="N320" s="170">
        <v>106.61500463</v>
      </c>
      <c r="O320" s="170" t="s">
        <v>1317</v>
      </c>
      <c r="P320" s="170">
        <v>29.647513510000003</v>
      </c>
      <c r="Q320" s="170" t="s">
        <v>1317</v>
      </c>
      <c r="R320" s="170" t="s">
        <v>1317</v>
      </c>
      <c r="S320" s="171" t="s">
        <v>1317</v>
      </c>
      <c r="T320" s="173">
        <v>298.50389662999999</v>
      </c>
      <c r="U320" s="174" t="s">
        <v>1317</v>
      </c>
      <c r="V320" s="170">
        <v>262.00689684999998</v>
      </c>
      <c r="W320" s="170">
        <v>102.85952046</v>
      </c>
      <c r="X320" s="170" t="s">
        <v>1317</v>
      </c>
      <c r="Y320" s="170">
        <v>29.862965339999999</v>
      </c>
      <c r="Z320" s="170" t="s">
        <v>1317</v>
      </c>
      <c r="AA320" s="170" t="s">
        <v>1317</v>
      </c>
      <c r="AB320" s="170" t="s">
        <v>1317</v>
      </c>
      <c r="AC320" s="175">
        <v>394.72938264999999</v>
      </c>
      <c r="AD320" s="168"/>
    </row>
    <row r="321" spans="1:30" s="86" customFormat="1" ht="15" customHeight="1">
      <c r="A321" s="177">
        <v>314</v>
      </c>
      <c r="B321" s="146" t="s">
        <v>1131</v>
      </c>
      <c r="C321" s="178" t="s">
        <v>1317</v>
      </c>
      <c r="D321" s="178" t="s">
        <v>1317</v>
      </c>
      <c r="E321" s="178" t="s">
        <v>1317</v>
      </c>
      <c r="F321" s="178" t="s">
        <v>1317</v>
      </c>
      <c r="G321" s="178" t="s">
        <v>1317</v>
      </c>
      <c r="H321" s="178" t="s">
        <v>1317</v>
      </c>
      <c r="I321" s="178" t="s">
        <v>1317</v>
      </c>
      <c r="J321" s="179">
        <v>6.4</v>
      </c>
      <c r="K321" s="180">
        <v>6.4</v>
      </c>
      <c r="L321" s="178" t="s">
        <v>1317</v>
      </c>
      <c r="M321" s="178" t="s">
        <v>1317</v>
      </c>
      <c r="N321" s="178" t="s">
        <v>1317</v>
      </c>
      <c r="O321" s="178" t="s">
        <v>1317</v>
      </c>
      <c r="P321" s="178" t="s">
        <v>1317</v>
      </c>
      <c r="Q321" s="178" t="s">
        <v>1317</v>
      </c>
      <c r="R321" s="178" t="s">
        <v>1317</v>
      </c>
      <c r="S321" s="179">
        <v>21.031766910000002</v>
      </c>
      <c r="T321" s="181">
        <v>21.031766910000002</v>
      </c>
      <c r="U321" s="182" t="s">
        <v>1317</v>
      </c>
      <c r="V321" s="178" t="s">
        <v>1317</v>
      </c>
      <c r="W321" s="178" t="s">
        <v>1317</v>
      </c>
      <c r="X321" s="178" t="s">
        <v>1317</v>
      </c>
      <c r="Y321" s="178" t="s">
        <v>1317</v>
      </c>
      <c r="Z321" s="178" t="s">
        <v>1317</v>
      </c>
      <c r="AA321" s="178" t="s">
        <v>1317</v>
      </c>
      <c r="AB321" s="178">
        <v>951.03176690999999</v>
      </c>
      <c r="AC321" s="183">
        <v>951.03176690999999</v>
      </c>
      <c r="AD321" s="168"/>
    </row>
    <row r="322" spans="1:30" ht="15" customHeight="1">
      <c r="A322" s="169">
        <v>315</v>
      </c>
      <c r="B322" s="127" t="s">
        <v>719</v>
      </c>
      <c r="C322" s="170">
        <v>-4.2819283200000005</v>
      </c>
      <c r="D322" s="170" t="s">
        <v>1317</v>
      </c>
      <c r="E322" s="170" t="s">
        <v>1317</v>
      </c>
      <c r="F322" s="170" t="s">
        <v>1317</v>
      </c>
      <c r="G322" s="170" t="s">
        <v>1317</v>
      </c>
      <c r="H322" s="170" t="s">
        <v>1317</v>
      </c>
      <c r="I322" s="170" t="s">
        <v>1317</v>
      </c>
      <c r="J322" s="171" t="s">
        <v>1317</v>
      </c>
      <c r="K322" s="172">
        <v>-4.2819283200000005</v>
      </c>
      <c r="L322" s="170">
        <v>134.53582541</v>
      </c>
      <c r="M322" s="170" t="s">
        <v>1317</v>
      </c>
      <c r="N322" s="170" t="s">
        <v>1317</v>
      </c>
      <c r="O322" s="170" t="s">
        <v>1317</v>
      </c>
      <c r="P322" s="170" t="s">
        <v>1317</v>
      </c>
      <c r="Q322" s="170" t="s">
        <v>1317</v>
      </c>
      <c r="R322" s="170" t="s">
        <v>1317</v>
      </c>
      <c r="S322" s="171" t="s">
        <v>1317</v>
      </c>
      <c r="T322" s="173">
        <v>134.53582541</v>
      </c>
      <c r="U322" s="174">
        <v>154.65066994</v>
      </c>
      <c r="V322" s="170" t="s">
        <v>1317</v>
      </c>
      <c r="W322" s="170" t="s">
        <v>1317</v>
      </c>
      <c r="X322" s="170" t="s">
        <v>1317</v>
      </c>
      <c r="Y322" s="170" t="s">
        <v>1317</v>
      </c>
      <c r="Z322" s="170" t="s">
        <v>1317</v>
      </c>
      <c r="AA322" s="170" t="s">
        <v>1317</v>
      </c>
      <c r="AB322" s="170" t="s">
        <v>1317</v>
      </c>
      <c r="AC322" s="175">
        <v>154.65066994</v>
      </c>
      <c r="AD322" s="168"/>
    </row>
    <row r="323" spans="1:30" s="86" customFormat="1" ht="15" customHeight="1">
      <c r="A323" s="177">
        <v>316</v>
      </c>
      <c r="B323" s="146" t="s">
        <v>635</v>
      </c>
      <c r="C323" s="178" t="s">
        <v>1317</v>
      </c>
      <c r="D323" s="178" t="s">
        <v>1317</v>
      </c>
      <c r="E323" s="178" t="s">
        <v>1317</v>
      </c>
      <c r="F323" s="178" t="s">
        <v>1317</v>
      </c>
      <c r="G323" s="178" t="s">
        <v>1317</v>
      </c>
      <c r="H323" s="178" t="s">
        <v>1317</v>
      </c>
      <c r="I323" s="178" t="s">
        <v>1317</v>
      </c>
      <c r="J323" s="179">
        <v>0.55000000000000004</v>
      </c>
      <c r="K323" s="180">
        <v>0.55000000000000004</v>
      </c>
      <c r="L323" s="178" t="s">
        <v>1317</v>
      </c>
      <c r="M323" s="178" t="s">
        <v>1317</v>
      </c>
      <c r="N323" s="178" t="s">
        <v>1317</v>
      </c>
      <c r="O323" s="178" t="s">
        <v>1317</v>
      </c>
      <c r="P323" s="178" t="s">
        <v>1317</v>
      </c>
      <c r="Q323" s="178" t="s">
        <v>1317</v>
      </c>
      <c r="R323" s="178" t="s">
        <v>1317</v>
      </c>
      <c r="S323" s="179">
        <v>64.533001049999996</v>
      </c>
      <c r="T323" s="181">
        <v>64.533001049999996</v>
      </c>
      <c r="U323" s="182" t="s">
        <v>1317</v>
      </c>
      <c r="V323" s="178" t="s">
        <v>1317</v>
      </c>
      <c r="W323" s="178" t="s">
        <v>1317</v>
      </c>
      <c r="X323" s="178" t="s">
        <v>1317</v>
      </c>
      <c r="Y323" s="178" t="s">
        <v>1317</v>
      </c>
      <c r="Z323" s="178" t="s">
        <v>1317</v>
      </c>
      <c r="AA323" s="178" t="s">
        <v>1317</v>
      </c>
      <c r="AB323" s="178">
        <v>77.930799659999991</v>
      </c>
      <c r="AC323" s="183">
        <v>77.930799659999991</v>
      </c>
      <c r="AD323" s="168"/>
    </row>
    <row r="324" spans="1:30" ht="15" customHeight="1">
      <c r="A324" s="169">
        <v>317</v>
      </c>
      <c r="B324" s="127" t="s">
        <v>721</v>
      </c>
      <c r="C324" s="170" t="s">
        <v>1317</v>
      </c>
      <c r="D324" s="170" t="s">
        <v>1317</v>
      </c>
      <c r="E324" s="170" t="s">
        <v>1317</v>
      </c>
      <c r="F324" s="170" t="s">
        <v>1317</v>
      </c>
      <c r="G324" s="170" t="s">
        <v>1317</v>
      </c>
      <c r="H324" s="170" t="s">
        <v>1317</v>
      </c>
      <c r="I324" s="170" t="s">
        <v>1317</v>
      </c>
      <c r="J324" s="171" t="s">
        <v>1317</v>
      </c>
      <c r="K324" s="172" t="s">
        <v>1317</v>
      </c>
      <c r="L324" s="170" t="s">
        <v>1317</v>
      </c>
      <c r="M324" s="170" t="s">
        <v>1317</v>
      </c>
      <c r="N324" s="170" t="s">
        <v>1317</v>
      </c>
      <c r="O324" s="170" t="s">
        <v>1317</v>
      </c>
      <c r="P324" s="170" t="s">
        <v>1317</v>
      </c>
      <c r="Q324" s="170" t="s">
        <v>1317</v>
      </c>
      <c r="R324" s="170" t="s">
        <v>1317</v>
      </c>
      <c r="S324" s="171" t="s">
        <v>1317</v>
      </c>
      <c r="T324" s="173" t="s">
        <v>1317</v>
      </c>
      <c r="U324" s="174" t="s">
        <v>1317</v>
      </c>
      <c r="V324" s="170" t="s">
        <v>1317</v>
      </c>
      <c r="W324" s="170" t="s">
        <v>1317</v>
      </c>
      <c r="X324" s="170" t="s">
        <v>1317</v>
      </c>
      <c r="Y324" s="170" t="s">
        <v>1317</v>
      </c>
      <c r="Z324" s="170" t="s">
        <v>1317</v>
      </c>
      <c r="AA324" s="170" t="s">
        <v>1317</v>
      </c>
      <c r="AB324" s="170" t="s">
        <v>1317</v>
      </c>
      <c r="AC324" s="175" t="s">
        <v>1317</v>
      </c>
      <c r="AD324" s="168"/>
    </row>
    <row r="325" spans="1:30" s="86" customFormat="1" ht="15" customHeight="1">
      <c r="A325" s="177">
        <v>318</v>
      </c>
      <c r="B325" s="146" t="s">
        <v>1213</v>
      </c>
      <c r="C325" s="178" t="s">
        <v>1317</v>
      </c>
      <c r="D325" s="178">
        <v>-8.5321142999999999</v>
      </c>
      <c r="E325" s="178">
        <v>-33.54093203</v>
      </c>
      <c r="F325" s="178" t="s">
        <v>1317</v>
      </c>
      <c r="G325" s="178" t="s">
        <v>1317</v>
      </c>
      <c r="H325" s="178" t="s">
        <v>1317</v>
      </c>
      <c r="I325" s="178" t="s">
        <v>1317</v>
      </c>
      <c r="J325" s="179" t="s">
        <v>1317</v>
      </c>
      <c r="K325" s="180">
        <v>-42.073046329999997</v>
      </c>
      <c r="L325" s="178" t="s">
        <v>1317</v>
      </c>
      <c r="M325" s="178">
        <v>35.998295265350002</v>
      </c>
      <c r="N325" s="178">
        <v>-285.26284871393</v>
      </c>
      <c r="O325" s="178" t="s">
        <v>1317</v>
      </c>
      <c r="P325" s="178">
        <v>1.2627998999999999</v>
      </c>
      <c r="Q325" s="178" t="s">
        <v>1317</v>
      </c>
      <c r="R325" s="178" t="s">
        <v>1317</v>
      </c>
      <c r="S325" s="179" t="s">
        <v>1317</v>
      </c>
      <c r="T325" s="181">
        <v>-248.00175354858001</v>
      </c>
      <c r="U325" s="182" t="s">
        <v>1317</v>
      </c>
      <c r="V325" s="178">
        <v>32.208340215349999</v>
      </c>
      <c r="W325" s="178">
        <v>-300.58207467286002</v>
      </c>
      <c r="X325" s="178" t="s">
        <v>1317</v>
      </c>
      <c r="Y325" s="178">
        <v>1.2627998999999999</v>
      </c>
      <c r="Z325" s="178" t="s">
        <v>1317</v>
      </c>
      <c r="AA325" s="178" t="s">
        <v>1317</v>
      </c>
      <c r="AB325" s="178" t="s">
        <v>1317</v>
      </c>
      <c r="AC325" s="183">
        <v>-267.11093455751001</v>
      </c>
      <c r="AD325" s="168"/>
    </row>
    <row r="326" spans="1:30" ht="15" customHeight="1">
      <c r="A326" s="169">
        <v>319</v>
      </c>
      <c r="B326" s="127" t="s">
        <v>863</v>
      </c>
      <c r="C326" s="170" t="s">
        <v>1317</v>
      </c>
      <c r="D326" s="170" t="s">
        <v>1317</v>
      </c>
      <c r="E326" s="170" t="s">
        <v>1317</v>
      </c>
      <c r="F326" s="170" t="s">
        <v>1317</v>
      </c>
      <c r="G326" s="170" t="s">
        <v>1317</v>
      </c>
      <c r="H326" s="170" t="s">
        <v>1317</v>
      </c>
      <c r="I326" s="170">
        <v>165.92334265</v>
      </c>
      <c r="J326" s="171" t="s">
        <v>1317</v>
      </c>
      <c r="K326" s="172">
        <v>165.92334265</v>
      </c>
      <c r="L326" s="170" t="s">
        <v>1317</v>
      </c>
      <c r="M326" s="170" t="s">
        <v>1317</v>
      </c>
      <c r="N326" s="170" t="s">
        <v>1317</v>
      </c>
      <c r="O326" s="170" t="s">
        <v>1317</v>
      </c>
      <c r="P326" s="170" t="s">
        <v>1317</v>
      </c>
      <c r="Q326" s="170" t="s">
        <v>1317</v>
      </c>
      <c r="R326" s="170">
        <v>419.11725991000003</v>
      </c>
      <c r="S326" s="171" t="s">
        <v>1317</v>
      </c>
      <c r="T326" s="173">
        <v>419.11725991000003</v>
      </c>
      <c r="U326" s="174" t="s">
        <v>1317</v>
      </c>
      <c r="V326" s="170" t="s">
        <v>1317</v>
      </c>
      <c r="W326" s="170" t="s">
        <v>1317</v>
      </c>
      <c r="X326" s="170" t="s">
        <v>1317</v>
      </c>
      <c r="Y326" s="170" t="s">
        <v>1317</v>
      </c>
      <c r="Z326" s="170" t="s">
        <v>1317</v>
      </c>
      <c r="AA326" s="170">
        <v>534.36225990000003</v>
      </c>
      <c r="AB326" s="170" t="s">
        <v>1317</v>
      </c>
      <c r="AC326" s="175">
        <v>534.36225990000003</v>
      </c>
      <c r="AD326" s="168"/>
    </row>
    <row r="327" spans="1:30" s="86" customFormat="1" ht="15" customHeight="1">
      <c r="A327" s="177">
        <v>320</v>
      </c>
      <c r="B327" s="146" t="s">
        <v>1360</v>
      </c>
      <c r="C327" s="178" t="s">
        <v>1317</v>
      </c>
      <c r="D327" s="178">
        <v>-0.62404519999999997</v>
      </c>
      <c r="E327" s="178">
        <v>2.68139468156</v>
      </c>
      <c r="F327" s="178" t="s">
        <v>1317</v>
      </c>
      <c r="G327" s="178">
        <v>3.7900260000000005E-2</v>
      </c>
      <c r="H327" s="178" t="s">
        <v>1317</v>
      </c>
      <c r="I327" s="178">
        <v>18.421363789999997</v>
      </c>
      <c r="J327" s="179" t="s">
        <v>1317</v>
      </c>
      <c r="K327" s="180">
        <v>20.516613531560001</v>
      </c>
      <c r="L327" s="178" t="s">
        <v>1317</v>
      </c>
      <c r="M327" s="178">
        <v>5.0404897000000002</v>
      </c>
      <c r="N327" s="178">
        <v>239.99739426203999</v>
      </c>
      <c r="O327" s="178" t="s">
        <v>1317</v>
      </c>
      <c r="P327" s="178">
        <v>12.68185409288</v>
      </c>
      <c r="Q327" s="178" t="s">
        <v>1317</v>
      </c>
      <c r="R327" s="178">
        <v>38.944467719999999</v>
      </c>
      <c r="S327" s="179">
        <v>4.12095330998</v>
      </c>
      <c r="T327" s="181">
        <v>300.78515908489999</v>
      </c>
      <c r="U327" s="182" t="s">
        <v>1317</v>
      </c>
      <c r="V327" s="178">
        <v>0.60120756999999991</v>
      </c>
      <c r="W327" s="178">
        <v>236.21823702787</v>
      </c>
      <c r="X327" s="178" t="s">
        <v>1317</v>
      </c>
      <c r="Y327" s="178">
        <v>12.68185409288</v>
      </c>
      <c r="Z327" s="178" t="s">
        <v>1317</v>
      </c>
      <c r="AA327" s="178">
        <v>66.088555769999999</v>
      </c>
      <c r="AB327" s="178">
        <v>4.12095330998</v>
      </c>
      <c r="AC327" s="183">
        <v>319.71080777073001</v>
      </c>
      <c r="AD327" s="168"/>
    </row>
    <row r="328" spans="1:30" ht="15" customHeight="1">
      <c r="A328" s="169">
        <v>321</v>
      </c>
      <c r="B328" s="127" t="s">
        <v>762</v>
      </c>
      <c r="C328" s="170">
        <v>10.25105507</v>
      </c>
      <c r="D328" s="170" t="s">
        <v>1317</v>
      </c>
      <c r="E328" s="170">
        <v>46.436116549999994</v>
      </c>
      <c r="F328" s="170" t="s">
        <v>1317</v>
      </c>
      <c r="G328" s="170" t="s">
        <v>1317</v>
      </c>
      <c r="H328" s="170" t="s">
        <v>1317</v>
      </c>
      <c r="I328" s="170" t="s">
        <v>1317</v>
      </c>
      <c r="J328" s="171" t="s">
        <v>1317</v>
      </c>
      <c r="K328" s="172">
        <v>56.687171619999994</v>
      </c>
      <c r="L328" s="170">
        <v>685.11268891999998</v>
      </c>
      <c r="M328" s="170" t="s">
        <v>1317</v>
      </c>
      <c r="N328" s="170">
        <v>176.18171383626</v>
      </c>
      <c r="O328" s="170" t="s">
        <v>1317</v>
      </c>
      <c r="P328" s="170" t="s">
        <v>1317</v>
      </c>
      <c r="Q328" s="170" t="s">
        <v>1317</v>
      </c>
      <c r="R328" s="170">
        <v>-0.8</v>
      </c>
      <c r="S328" s="171" t="s">
        <v>1317</v>
      </c>
      <c r="T328" s="173">
        <v>860.49440275625989</v>
      </c>
      <c r="U328" s="174">
        <v>685.11268891999998</v>
      </c>
      <c r="V328" s="170" t="s">
        <v>1317</v>
      </c>
      <c r="W328" s="170">
        <v>182.21262644952</v>
      </c>
      <c r="X328" s="170" t="s">
        <v>1317</v>
      </c>
      <c r="Y328" s="170" t="s">
        <v>1317</v>
      </c>
      <c r="Z328" s="170" t="s">
        <v>1317</v>
      </c>
      <c r="AA328" s="170">
        <v>4.7234619005199994</v>
      </c>
      <c r="AB328" s="170">
        <v>-3.9739446899999997</v>
      </c>
      <c r="AC328" s="175">
        <v>868.07483258003992</v>
      </c>
      <c r="AD328" s="168"/>
    </row>
    <row r="329" spans="1:30" s="86" customFormat="1" ht="15" customHeight="1">
      <c r="A329" s="177">
        <v>322</v>
      </c>
      <c r="B329" s="146" t="s">
        <v>835</v>
      </c>
      <c r="C329" s="178" t="s">
        <v>1317</v>
      </c>
      <c r="D329" s="178" t="s">
        <v>1317</v>
      </c>
      <c r="E329" s="178" t="s">
        <v>1317</v>
      </c>
      <c r="F329" s="178" t="s">
        <v>1317</v>
      </c>
      <c r="G329" s="178" t="s">
        <v>1317</v>
      </c>
      <c r="H329" s="178" t="s">
        <v>1317</v>
      </c>
      <c r="I329" s="178" t="s">
        <v>1317</v>
      </c>
      <c r="J329" s="179" t="s">
        <v>1317</v>
      </c>
      <c r="K329" s="180" t="s">
        <v>1317</v>
      </c>
      <c r="L329" s="178" t="s">
        <v>1317</v>
      </c>
      <c r="M329" s="178" t="s">
        <v>1317</v>
      </c>
      <c r="N329" s="178" t="s">
        <v>1317</v>
      </c>
      <c r="O329" s="178" t="s">
        <v>1317</v>
      </c>
      <c r="P329" s="178" t="s">
        <v>1317</v>
      </c>
      <c r="Q329" s="178" t="s">
        <v>1317</v>
      </c>
      <c r="R329" s="178" t="s">
        <v>1317</v>
      </c>
      <c r="S329" s="179" t="s">
        <v>1317</v>
      </c>
      <c r="T329" s="181" t="s">
        <v>1317</v>
      </c>
      <c r="U329" s="182" t="s">
        <v>1317</v>
      </c>
      <c r="V329" s="178" t="s">
        <v>1317</v>
      </c>
      <c r="W329" s="178" t="s">
        <v>1317</v>
      </c>
      <c r="X329" s="178" t="s">
        <v>1317</v>
      </c>
      <c r="Y329" s="178" t="s">
        <v>1317</v>
      </c>
      <c r="Z329" s="178" t="s">
        <v>1317</v>
      </c>
      <c r="AA329" s="178" t="s">
        <v>1317</v>
      </c>
      <c r="AB329" s="178" t="s">
        <v>1317</v>
      </c>
      <c r="AC329" s="183" t="s">
        <v>1317</v>
      </c>
      <c r="AD329" s="168"/>
    </row>
    <row r="330" spans="1:30" ht="15" customHeight="1">
      <c r="A330" s="169">
        <v>323</v>
      </c>
      <c r="B330" s="127" t="s">
        <v>824</v>
      </c>
      <c r="C330" s="170" t="s">
        <v>1317</v>
      </c>
      <c r="D330" s="170" t="s">
        <v>1317</v>
      </c>
      <c r="E330" s="170" t="s">
        <v>1317</v>
      </c>
      <c r="F330" s="170" t="s">
        <v>1317</v>
      </c>
      <c r="G330" s="170" t="s">
        <v>1317</v>
      </c>
      <c r="H330" s="170" t="s">
        <v>1317</v>
      </c>
      <c r="I330" s="170" t="s">
        <v>1317</v>
      </c>
      <c r="J330" s="171">
        <v>21.014880000000002</v>
      </c>
      <c r="K330" s="172">
        <v>21.014880000000002</v>
      </c>
      <c r="L330" s="170">
        <v>-1.0751493000000001</v>
      </c>
      <c r="M330" s="170">
        <v>-0.52435166</v>
      </c>
      <c r="N330" s="170">
        <v>8.8499999999999995E-2</v>
      </c>
      <c r="O330" s="170" t="s">
        <v>1317</v>
      </c>
      <c r="P330" s="170" t="s">
        <v>1317</v>
      </c>
      <c r="Q330" s="170" t="s">
        <v>1317</v>
      </c>
      <c r="R330" s="170" t="s">
        <v>1317</v>
      </c>
      <c r="S330" s="171">
        <v>64.576463340000004</v>
      </c>
      <c r="T330" s="173">
        <v>63.065462380000007</v>
      </c>
      <c r="U330" s="174">
        <v>-1.1451493100000001</v>
      </c>
      <c r="V330" s="170">
        <v>-0.81884743000000004</v>
      </c>
      <c r="W330" s="170">
        <v>-2.88149444</v>
      </c>
      <c r="X330" s="170" t="s">
        <v>1317</v>
      </c>
      <c r="Y330" s="170" t="s">
        <v>1317</v>
      </c>
      <c r="Z330" s="170" t="s">
        <v>1317</v>
      </c>
      <c r="AA330" s="170" t="s">
        <v>1317</v>
      </c>
      <c r="AB330" s="170">
        <v>64.683243340000004</v>
      </c>
      <c r="AC330" s="175">
        <v>59.837752160000001</v>
      </c>
      <c r="AD330" s="168"/>
    </row>
    <row r="331" spans="1:30" s="86" customFormat="1" ht="15" customHeight="1">
      <c r="A331" s="177">
        <v>324</v>
      </c>
      <c r="B331" s="146" t="s">
        <v>994</v>
      </c>
      <c r="C331" s="178">
        <v>-14.210798909999999</v>
      </c>
      <c r="D331" s="178">
        <v>5.3488735300000005</v>
      </c>
      <c r="E331" s="178">
        <v>-74.285720139999995</v>
      </c>
      <c r="F331" s="178" t="s">
        <v>1317</v>
      </c>
      <c r="G331" s="178">
        <v>0.59499999999999997</v>
      </c>
      <c r="H331" s="178" t="s">
        <v>1317</v>
      </c>
      <c r="I331" s="178" t="s">
        <v>1317</v>
      </c>
      <c r="J331" s="179" t="s">
        <v>1317</v>
      </c>
      <c r="K331" s="180">
        <v>-82.552645519999999</v>
      </c>
      <c r="L331" s="178">
        <v>14.690624289999999</v>
      </c>
      <c r="M331" s="178">
        <v>-51.202303710000002</v>
      </c>
      <c r="N331" s="178">
        <v>-157.91414755000002</v>
      </c>
      <c r="O331" s="178" t="s">
        <v>1317</v>
      </c>
      <c r="P331" s="178">
        <v>-4.7352472699999995</v>
      </c>
      <c r="Q331" s="178" t="s">
        <v>1317</v>
      </c>
      <c r="R331" s="178" t="s">
        <v>1317</v>
      </c>
      <c r="S331" s="179" t="s">
        <v>1317</v>
      </c>
      <c r="T331" s="181">
        <v>-199.16107424</v>
      </c>
      <c r="U331" s="182">
        <v>60.137174289999997</v>
      </c>
      <c r="V331" s="178">
        <v>-35.884642020000001</v>
      </c>
      <c r="W331" s="178">
        <v>-168.90851182</v>
      </c>
      <c r="X331" s="178" t="s">
        <v>1317</v>
      </c>
      <c r="Y331" s="178">
        <v>3.5932579100000002</v>
      </c>
      <c r="Z331" s="178" t="s">
        <v>1317</v>
      </c>
      <c r="AA331" s="178" t="s">
        <v>1317</v>
      </c>
      <c r="AB331" s="178" t="s">
        <v>1317</v>
      </c>
      <c r="AC331" s="183">
        <v>-141.06272163999998</v>
      </c>
      <c r="AD331" s="168"/>
    </row>
    <row r="332" spans="1:30" ht="15" customHeight="1">
      <c r="A332" s="169">
        <v>325</v>
      </c>
      <c r="B332" s="127" t="s">
        <v>910</v>
      </c>
      <c r="C332" s="170" t="s">
        <v>1317</v>
      </c>
      <c r="D332" s="170" t="s">
        <v>1317</v>
      </c>
      <c r="E332" s="170">
        <v>0.64677309999999999</v>
      </c>
      <c r="F332" s="170" t="s">
        <v>1317</v>
      </c>
      <c r="G332" s="170" t="s">
        <v>1317</v>
      </c>
      <c r="H332" s="170" t="s">
        <v>1317</v>
      </c>
      <c r="I332" s="170" t="s">
        <v>1317</v>
      </c>
      <c r="J332" s="171">
        <v>0.375</v>
      </c>
      <c r="K332" s="172">
        <v>1.0217730999999999</v>
      </c>
      <c r="L332" s="170" t="s">
        <v>1317</v>
      </c>
      <c r="M332" s="170" t="s">
        <v>1317</v>
      </c>
      <c r="N332" s="170">
        <v>143.62518925907</v>
      </c>
      <c r="O332" s="170" t="s">
        <v>1317</v>
      </c>
      <c r="P332" s="170" t="s">
        <v>1317</v>
      </c>
      <c r="Q332" s="170" t="s">
        <v>1317</v>
      </c>
      <c r="R332" s="170">
        <v>2.6065771500000001</v>
      </c>
      <c r="S332" s="171">
        <v>10.535026439999999</v>
      </c>
      <c r="T332" s="173">
        <v>156.76679284907001</v>
      </c>
      <c r="U332" s="174" t="s">
        <v>1317</v>
      </c>
      <c r="V332" s="170" t="s">
        <v>1317</v>
      </c>
      <c r="W332" s="170">
        <v>153.79985137907002</v>
      </c>
      <c r="X332" s="170" t="s">
        <v>1317</v>
      </c>
      <c r="Y332" s="170" t="s">
        <v>1317</v>
      </c>
      <c r="Z332" s="170" t="s">
        <v>1317</v>
      </c>
      <c r="AA332" s="170">
        <v>56.683242</v>
      </c>
      <c r="AB332" s="170">
        <v>12.69627644</v>
      </c>
      <c r="AC332" s="175">
        <v>223.17936981907002</v>
      </c>
      <c r="AD332" s="168"/>
    </row>
    <row r="333" spans="1:30" s="86" customFormat="1" ht="15" customHeight="1">
      <c r="A333" s="177">
        <v>326</v>
      </c>
      <c r="B333" s="146" t="s">
        <v>241</v>
      </c>
      <c r="C333" s="178">
        <v>0.12</v>
      </c>
      <c r="D333" s="178">
        <v>4.9443682100000004</v>
      </c>
      <c r="E333" s="178">
        <v>-0.38790226</v>
      </c>
      <c r="F333" s="178" t="s">
        <v>1317</v>
      </c>
      <c r="G333" s="178">
        <v>0.30691044000000001</v>
      </c>
      <c r="H333" s="178" t="s">
        <v>1317</v>
      </c>
      <c r="I333" s="178" t="s">
        <v>1317</v>
      </c>
      <c r="J333" s="179" t="s">
        <v>1317</v>
      </c>
      <c r="K333" s="180">
        <v>4.9833763900000001</v>
      </c>
      <c r="L333" s="178">
        <v>4.8760000000000003</v>
      </c>
      <c r="M333" s="178">
        <v>-6.1793428099999996</v>
      </c>
      <c r="N333" s="178">
        <v>-66.245407990000004</v>
      </c>
      <c r="O333" s="178" t="s">
        <v>1317</v>
      </c>
      <c r="P333" s="178">
        <v>0.90947980000000006</v>
      </c>
      <c r="Q333" s="178" t="s">
        <v>1317</v>
      </c>
      <c r="R333" s="178" t="s">
        <v>1317</v>
      </c>
      <c r="S333" s="179" t="s">
        <v>1317</v>
      </c>
      <c r="T333" s="181">
        <v>-66.639270999999994</v>
      </c>
      <c r="U333" s="182">
        <v>1.9059999999999999</v>
      </c>
      <c r="V333" s="178">
        <v>17.920431199999999</v>
      </c>
      <c r="W333" s="178">
        <v>-85.498744819999999</v>
      </c>
      <c r="X333" s="178" t="s">
        <v>1317</v>
      </c>
      <c r="Y333" s="178">
        <v>-0.69052912</v>
      </c>
      <c r="Z333" s="178" t="s">
        <v>1317</v>
      </c>
      <c r="AA333" s="178" t="s">
        <v>1317</v>
      </c>
      <c r="AB333" s="178" t="s">
        <v>1317</v>
      </c>
      <c r="AC333" s="183">
        <v>-66.362842739999991</v>
      </c>
      <c r="AD333" s="168"/>
    </row>
    <row r="334" spans="1:30" ht="15" customHeight="1">
      <c r="A334" s="169">
        <v>327</v>
      </c>
      <c r="B334" s="127" t="s">
        <v>1367</v>
      </c>
      <c r="C334" s="170" t="s">
        <v>1317</v>
      </c>
      <c r="D334" s="170" t="s">
        <v>1317</v>
      </c>
      <c r="E334" s="170" t="s">
        <v>1317</v>
      </c>
      <c r="F334" s="170" t="s">
        <v>1317</v>
      </c>
      <c r="G334" s="170" t="s">
        <v>1317</v>
      </c>
      <c r="H334" s="170" t="s">
        <v>1317</v>
      </c>
      <c r="I334" s="170">
        <v>0.4</v>
      </c>
      <c r="J334" s="171" t="s">
        <v>1317</v>
      </c>
      <c r="K334" s="172">
        <v>0.4</v>
      </c>
      <c r="L334" s="170" t="s">
        <v>1317</v>
      </c>
      <c r="M334" s="170" t="s">
        <v>1317</v>
      </c>
      <c r="N334" s="170">
        <v>-0.91796030000000006</v>
      </c>
      <c r="O334" s="170" t="s">
        <v>1317</v>
      </c>
      <c r="P334" s="170" t="s">
        <v>1317</v>
      </c>
      <c r="Q334" s="170" t="s">
        <v>1317</v>
      </c>
      <c r="R334" s="170">
        <v>30.87578504</v>
      </c>
      <c r="S334" s="171">
        <v>-74.051065316470002</v>
      </c>
      <c r="T334" s="173">
        <v>-44.093240576469995</v>
      </c>
      <c r="U334" s="174" t="s">
        <v>1317</v>
      </c>
      <c r="V334" s="170" t="s">
        <v>1317</v>
      </c>
      <c r="W334" s="170">
        <v>8.2039699999999993E-2</v>
      </c>
      <c r="X334" s="170" t="s">
        <v>1317</v>
      </c>
      <c r="Y334" s="170" t="s">
        <v>1317</v>
      </c>
      <c r="Z334" s="170" t="s">
        <v>1317</v>
      </c>
      <c r="AA334" s="170">
        <v>140.82578504</v>
      </c>
      <c r="AB334" s="170">
        <v>22.856835993530002</v>
      </c>
      <c r="AC334" s="175">
        <v>163.76466073352998</v>
      </c>
      <c r="AD334" s="168"/>
    </row>
    <row r="335" spans="1:30" s="86" customFormat="1" ht="15" customHeight="1">
      <c r="A335" s="177">
        <v>328</v>
      </c>
      <c r="B335" s="146" t="s">
        <v>131</v>
      </c>
      <c r="C335" s="178" t="s">
        <v>1317</v>
      </c>
      <c r="D335" s="178" t="s">
        <v>1317</v>
      </c>
      <c r="E335" s="178" t="s">
        <v>1317</v>
      </c>
      <c r="F335" s="178" t="s">
        <v>1317</v>
      </c>
      <c r="G335" s="178" t="s">
        <v>1317</v>
      </c>
      <c r="H335" s="178" t="s">
        <v>1317</v>
      </c>
      <c r="I335" s="178" t="s">
        <v>1317</v>
      </c>
      <c r="J335" s="179" t="s">
        <v>1317</v>
      </c>
      <c r="K335" s="180" t="s">
        <v>1317</v>
      </c>
      <c r="L335" s="178" t="s">
        <v>1317</v>
      </c>
      <c r="M335" s="178" t="s">
        <v>1317</v>
      </c>
      <c r="N335" s="178" t="s">
        <v>1317</v>
      </c>
      <c r="O335" s="178" t="s">
        <v>1317</v>
      </c>
      <c r="P335" s="178" t="s">
        <v>1317</v>
      </c>
      <c r="Q335" s="178" t="s">
        <v>1317</v>
      </c>
      <c r="R335" s="178" t="s">
        <v>1317</v>
      </c>
      <c r="S335" s="179" t="s">
        <v>1317</v>
      </c>
      <c r="T335" s="181" t="s">
        <v>1317</v>
      </c>
      <c r="U335" s="182" t="s">
        <v>1317</v>
      </c>
      <c r="V335" s="178" t="s">
        <v>1317</v>
      </c>
      <c r="W335" s="178" t="s">
        <v>1317</v>
      </c>
      <c r="X335" s="178" t="s">
        <v>1317</v>
      </c>
      <c r="Y335" s="178" t="s">
        <v>1317</v>
      </c>
      <c r="Z335" s="178" t="s">
        <v>1317</v>
      </c>
      <c r="AA335" s="178" t="s">
        <v>1317</v>
      </c>
      <c r="AB335" s="178" t="s">
        <v>1317</v>
      </c>
      <c r="AC335" s="183" t="s">
        <v>1317</v>
      </c>
      <c r="AD335" s="168"/>
    </row>
    <row r="336" spans="1:30" ht="15" customHeight="1">
      <c r="A336" s="169">
        <v>329</v>
      </c>
      <c r="B336" s="127" t="s">
        <v>1101</v>
      </c>
      <c r="C336" s="170" t="s">
        <v>1317</v>
      </c>
      <c r="D336" s="170" t="s">
        <v>1317</v>
      </c>
      <c r="E336" s="170" t="s">
        <v>1317</v>
      </c>
      <c r="F336" s="170" t="s">
        <v>1317</v>
      </c>
      <c r="G336" s="170" t="s">
        <v>1317</v>
      </c>
      <c r="H336" s="170" t="s">
        <v>1317</v>
      </c>
      <c r="I336" s="170" t="s">
        <v>1317</v>
      </c>
      <c r="J336" s="171" t="s">
        <v>1317</v>
      </c>
      <c r="K336" s="172" t="s">
        <v>1317</v>
      </c>
      <c r="L336" s="170" t="s">
        <v>1317</v>
      </c>
      <c r="M336" s="170" t="s">
        <v>1317</v>
      </c>
      <c r="N336" s="170" t="s">
        <v>1317</v>
      </c>
      <c r="O336" s="170" t="s">
        <v>1317</v>
      </c>
      <c r="P336" s="170" t="s">
        <v>1317</v>
      </c>
      <c r="Q336" s="170" t="s">
        <v>1317</v>
      </c>
      <c r="R336" s="170" t="s">
        <v>1317</v>
      </c>
      <c r="S336" s="171">
        <v>4.5000063600000004</v>
      </c>
      <c r="T336" s="173">
        <v>4.5000063600000004</v>
      </c>
      <c r="U336" s="174" t="s">
        <v>1317</v>
      </c>
      <c r="V336" s="170" t="s">
        <v>1317</v>
      </c>
      <c r="W336" s="170" t="s">
        <v>1317</v>
      </c>
      <c r="X336" s="170" t="s">
        <v>1317</v>
      </c>
      <c r="Y336" s="170" t="s">
        <v>1317</v>
      </c>
      <c r="Z336" s="170" t="s">
        <v>1317</v>
      </c>
      <c r="AA336" s="170" t="s">
        <v>1317</v>
      </c>
      <c r="AB336" s="170">
        <v>14.20001001</v>
      </c>
      <c r="AC336" s="175">
        <v>14.20001001</v>
      </c>
      <c r="AD336" s="168"/>
    </row>
    <row r="337" spans="1:30" s="86" customFormat="1" ht="15" customHeight="1">
      <c r="A337" s="177">
        <v>330</v>
      </c>
      <c r="B337" s="146" t="s">
        <v>409</v>
      </c>
      <c r="C337" s="178">
        <v>-25.41222045</v>
      </c>
      <c r="D337" s="178" t="s">
        <v>1317</v>
      </c>
      <c r="E337" s="178">
        <v>-63.471174329999997</v>
      </c>
      <c r="F337" s="178" t="s">
        <v>1317</v>
      </c>
      <c r="G337" s="178">
        <v>-5.28436839</v>
      </c>
      <c r="H337" s="178" t="s">
        <v>1317</v>
      </c>
      <c r="I337" s="178" t="s">
        <v>1317</v>
      </c>
      <c r="J337" s="179">
        <v>0.3</v>
      </c>
      <c r="K337" s="180">
        <v>-93.867763170000003</v>
      </c>
      <c r="L337" s="178">
        <v>-11.411439908229999</v>
      </c>
      <c r="M337" s="178">
        <v>-8.6783066278799996</v>
      </c>
      <c r="N337" s="178">
        <v>3.8388962834200004</v>
      </c>
      <c r="O337" s="178" t="s">
        <v>1317</v>
      </c>
      <c r="P337" s="178">
        <v>-3.28380977</v>
      </c>
      <c r="Q337" s="178" t="s">
        <v>1317</v>
      </c>
      <c r="R337" s="178" t="s">
        <v>1317</v>
      </c>
      <c r="S337" s="179">
        <v>0.6</v>
      </c>
      <c r="T337" s="181">
        <v>-18.934660022689997</v>
      </c>
      <c r="U337" s="182">
        <v>68.588560091769992</v>
      </c>
      <c r="V337" s="178">
        <v>-11.08864311788</v>
      </c>
      <c r="W337" s="178">
        <v>92.485520905609988</v>
      </c>
      <c r="X337" s="178" t="s">
        <v>1317</v>
      </c>
      <c r="Y337" s="178">
        <v>119.1858795575</v>
      </c>
      <c r="Z337" s="178" t="s">
        <v>1317</v>
      </c>
      <c r="AA337" s="178" t="s">
        <v>1317</v>
      </c>
      <c r="AB337" s="178">
        <v>2.8008649999999999</v>
      </c>
      <c r="AC337" s="183">
        <v>271.97218243700001</v>
      </c>
      <c r="AD337" s="168"/>
    </row>
    <row r="338" spans="1:30" ht="15" customHeight="1">
      <c r="A338" s="169">
        <v>331</v>
      </c>
      <c r="B338" s="127" t="s">
        <v>332</v>
      </c>
      <c r="C338" s="170" t="s">
        <v>1317</v>
      </c>
      <c r="D338" s="170" t="s">
        <v>1317</v>
      </c>
      <c r="E338" s="170" t="s">
        <v>1317</v>
      </c>
      <c r="F338" s="170" t="s">
        <v>1317</v>
      </c>
      <c r="G338" s="170" t="s">
        <v>1317</v>
      </c>
      <c r="H338" s="170" t="s">
        <v>1317</v>
      </c>
      <c r="I338" s="170" t="s">
        <v>1317</v>
      </c>
      <c r="J338" s="171" t="s">
        <v>1317</v>
      </c>
      <c r="K338" s="172" t="s">
        <v>1317</v>
      </c>
      <c r="L338" s="170" t="s">
        <v>1317</v>
      </c>
      <c r="M338" s="170" t="s">
        <v>1317</v>
      </c>
      <c r="N338" s="170" t="s">
        <v>1317</v>
      </c>
      <c r="O338" s="170" t="s">
        <v>1317</v>
      </c>
      <c r="P338" s="170" t="s">
        <v>1317</v>
      </c>
      <c r="Q338" s="170" t="s">
        <v>1317</v>
      </c>
      <c r="R338" s="170" t="s">
        <v>1317</v>
      </c>
      <c r="S338" s="171" t="s">
        <v>1317</v>
      </c>
      <c r="T338" s="173" t="s">
        <v>1317</v>
      </c>
      <c r="U338" s="174" t="s">
        <v>1317</v>
      </c>
      <c r="V338" s="170" t="s">
        <v>1317</v>
      </c>
      <c r="W338" s="170" t="s">
        <v>1317</v>
      </c>
      <c r="X338" s="170" t="s">
        <v>1317</v>
      </c>
      <c r="Y338" s="170" t="s">
        <v>1317</v>
      </c>
      <c r="Z338" s="170" t="s">
        <v>1317</v>
      </c>
      <c r="AA338" s="170" t="s">
        <v>1317</v>
      </c>
      <c r="AB338" s="170" t="s">
        <v>1317</v>
      </c>
      <c r="AC338" s="175" t="s">
        <v>1317</v>
      </c>
      <c r="AD338" s="168"/>
    </row>
    <row r="339" spans="1:30" s="86" customFormat="1" ht="15" customHeight="1">
      <c r="A339" s="177">
        <v>332</v>
      </c>
      <c r="B339" s="146" t="s">
        <v>993</v>
      </c>
      <c r="C339" s="178" t="s">
        <v>1317</v>
      </c>
      <c r="D339" s="178">
        <v>-5.95261263</v>
      </c>
      <c r="E339" s="178" t="s">
        <v>1317</v>
      </c>
      <c r="F339" s="178" t="s">
        <v>1317</v>
      </c>
      <c r="G339" s="178">
        <v>-9.7000000000000003E-2</v>
      </c>
      <c r="H339" s="178" t="s">
        <v>1317</v>
      </c>
      <c r="I339" s="178" t="s">
        <v>1317</v>
      </c>
      <c r="J339" s="179" t="s">
        <v>1317</v>
      </c>
      <c r="K339" s="180">
        <v>-6.0496126299999995</v>
      </c>
      <c r="L339" s="178" t="s">
        <v>1317</v>
      </c>
      <c r="M339" s="178">
        <v>-67.814085230000003</v>
      </c>
      <c r="N339" s="178" t="s">
        <v>1317</v>
      </c>
      <c r="O339" s="178" t="s">
        <v>1317</v>
      </c>
      <c r="P339" s="178">
        <v>-0.29699999999999999</v>
      </c>
      <c r="Q339" s="178" t="s">
        <v>1317</v>
      </c>
      <c r="R339" s="178" t="s">
        <v>1317</v>
      </c>
      <c r="S339" s="179" t="s">
        <v>1317</v>
      </c>
      <c r="T339" s="181">
        <v>-68.11108523</v>
      </c>
      <c r="U339" s="182" t="s">
        <v>1317</v>
      </c>
      <c r="V339" s="178">
        <v>-74.785350940000001</v>
      </c>
      <c r="W339" s="178" t="s">
        <v>1317</v>
      </c>
      <c r="X339" s="178" t="s">
        <v>1317</v>
      </c>
      <c r="Y339" s="178">
        <v>-0.36299999999999999</v>
      </c>
      <c r="Z339" s="178" t="s">
        <v>1317</v>
      </c>
      <c r="AA339" s="178" t="s">
        <v>1317</v>
      </c>
      <c r="AB339" s="178" t="s">
        <v>1317</v>
      </c>
      <c r="AC339" s="183">
        <v>-75.14835094</v>
      </c>
      <c r="AD339" s="168"/>
    </row>
    <row r="340" spans="1:30" ht="15" customHeight="1">
      <c r="A340" s="169">
        <v>333</v>
      </c>
      <c r="B340" s="127" t="s">
        <v>36</v>
      </c>
      <c r="C340" s="170" t="s">
        <v>1317</v>
      </c>
      <c r="D340" s="170" t="s">
        <v>1317</v>
      </c>
      <c r="E340" s="170" t="s">
        <v>1317</v>
      </c>
      <c r="F340" s="170" t="s">
        <v>1317</v>
      </c>
      <c r="G340" s="170" t="s">
        <v>1317</v>
      </c>
      <c r="H340" s="170" t="s">
        <v>1317</v>
      </c>
      <c r="I340" s="170" t="s">
        <v>1317</v>
      </c>
      <c r="J340" s="171">
        <v>1.3218529999999999</v>
      </c>
      <c r="K340" s="172">
        <v>1.3218529999999999</v>
      </c>
      <c r="L340" s="170" t="s">
        <v>1317</v>
      </c>
      <c r="M340" s="170" t="s">
        <v>1317</v>
      </c>
      <c r="N340" s="170" t="s">
        <v>1317</v>
      </c>
      <c r="O340" s="170" t="s">
        <v>1317</v>
      </c>
      <c r="P340" s="170" t="s">
        <v>1317</v>
      </c>
      <c r="Q340" s="170" t="s">
        <v>1317</v>
      </c>
      <c r="R340" s="170" t="s">
        <v>1317</v>
      </c>
      <c r="S340" s="171">
        <v>5.824001</v>
      </c>
      <c r="T340" s="173">
        <v>5.824001</v>
      </c>
      <c r="U340" s="174" t="s">
        <v>1317</v>
      </c>
      <c r="V340" s="170" t="s">
        <v>1317</v>
      </c>
      <c r="W340" s="170" t="s">
        <v>1317</v>
      </c>
      <c r="X340" s="170" t="s">
        <v>1317</v>
      </c>
      <c r="Y340" s="170" t="s">
        <v>1317</v>
      </c>
      <c r="Z340" s="170" t="s">
        <v>1317</v>
      </c>
      <c r="AA340" s="170" t="s">
        <v>1317</v>
      </c>
      <c r="AB340" s="170">
        <v>7.0018190000000002</v>
      </c>
      <c r="AC340" s="175">
        <v>7.0018190000000002</v>
      </c>
      <c r="AD340" s="168"/>
    </row>
    <row r="341" spans="1:30" s="86" customFormat="1" ht="15" customHeight="1">
      <c r="A341" s="177">
        <v>334</v>
      </c>
      <c r="B341" s="146" t="s">
        <v>922</v>
      </c>
      <c r="C341" s="178" t="s">
        <v>1317</v>
      </c>
      <c r="D341" s="178" t="s">
        <v>1317</v>
      </c>
      <c r="E341" s="178" t="s">
        <v>1317</v>
      </c>
      <c r="F341" s="178" t="s">
        <v>1317</v>
      </c>
      <c r="G341" s="178" t="s">
        <v>1317</v>
      </c>
      <c r="H341" s="178" t="s">
        <v>1317</v>
      </c>
      <c r="I341" s="178" t="s">
        <v>1317</v>
      </c>
      <c r="J341" s="179" t="s">
        <v>1317</v>
      </c>
      <c r="K341" s="180" t="s">
        <v>1317</v>
      </c>
      <c r="L341" s="178" t="s">
        <v>1317</v>
      </c>
      <c r="M341" s="178" t="s">
        <v>1317</v>
      </c>
      <c r="N341" s="178" t="s">
        <v>1317</v>
      </c>
      <c r="O341" s="178" t="s">
        <v>1317</v>
      </c>
      <c r="P341" s="178" t="s">
        <v>1317</v>
      </c>
      <c r="Q341" s="178" t="s">
        <v>1317</v>
      </c>
      <c r="R341" s="178" t="s">
        <v>1317</v>
      </c>
      <c r="S341" s="179">
        <v>-400.43770338000002</v>
      </c>
      <c r="T341" s="181">
        <v>-400.43770338000002</v>
      </c>
      <c r="U341" s="182" t="s">
        <v>1317</v>
      </c>
      <c r="V341" s="178" t="s">
        <v>1317</v>
      </c>
      <c r="W341" s="178" t="s">
        <v>1317</v>
      </c>
      <c r="X341" s="178" t="s">
        <v>1317</v>
      </c>
      <c r="Y341" s="178" t="s">
        <v>1317</v>
      </c>
      <c r="Z341" s="178" t="s">
        <v>1317</v>
      </c>
      <c r="AA341" s="178" t="s">
        <v>1317</v>
      </c>
      <c r="AB341" s="178">
        <v>-397.93770332999998</v>
      </c>
      <c r="AC341" s="183">
        <v>-397.93770332999998</v>
      </c>
      <c r="AD341" s="168"/>
    </row>
    <row r="342" spans="1:30" ht="15" customHeight="1">
      <c r="A342" s="169">
        <v>335</v>
      </c>
      <c r="B342" s="127" t="s">
        <v>143</v>
      </c>
      <c r="C342" s="170">
        <v>27.446639190000003</v>
      </c>
      <c r="D342" s="170">
        <v>-1.236</v>
      </c>
      <c r="E342" s="170">
        <v>-1.048</v>
      </c>
      <c r="F342" s="170" t="s">
        <v>1317</v>
      </c>
      <c r="G342" s="170">
        <v>50.549026770000005</v>
      </c>
      <c r="H342" s="170" t="s">
        <v>1317</v>
      </c>
      <c r="I342" s="170" t="s">
        <v>1317</v>
      </c>
      <c r="J342" s="171" t="s">
        <v>1317</v>
      </c>
      <c r="K342" s="172">
        <v>75.711665960000005</v>
      </c>
      <c r="L342" s="170">
        <v>101.02508139</v>
      </c>
      <c r="M342" s="170">
        <v>44.636465659069998</v>
      </c>
      <c r="N342" s="170">
        <v>-144.68399797916999</v>
      </c>
      <c r="O342" s="170" t="s">
        <v>1317</v>
      </c>
      <c r="P342" s="170">
        <v>90.54560373999999</v>
      </c>
      <c r="Q342" s="170" t="s">
        <v>1317</v>
      </c>
      <c r="R342" s="170" t="s">
        <v>1317</v>
      </c>
      <c r="S342" s="171" t="s">
        <v>1317</v>
      </c>
      <c r="T342" s="173">
        <v>91.523152809899997</v>
      </c>
      <c r="U342" s="174">
        <v>93.25162933</v>
      </c>
      <c r="V342" s="170">
        <v>32.26046565907</v>
      </c>
      <c r="W342" s="170">
        <v>-151.17485590916999</v>
      </c>
      <c r="X342" s="170" t="s">
        <v>1317</v>
      </c>
      <c r="Y342" s="170">
        <v>119.88196705</v>
      </c>
      <c r="Z342" s="170" t="s">
        <v>1317</v>
      </c>
      <c r="AA342" s="170" t="s">
        <v>1317</v>
      </c>
      <c r="AB342" s="170" t="s">
        <v>1317</v>
      </c>
      <c r="AC342" s="175">
        <v>94.219206129899987</v>
      </c>
      <c r="AD342" s="168"/>
    </row>
    <row r="343" spans="1:30" s="86" customFormat="1" ht="15" customHeight="1">
      <c r="A343" s="177">
        <v>336</v>
      </c>
      <c r="B343" s="146" t="s">
        <v>917</v>
      </c>
      <c r="C343" s="178" t="s">
        <v>1317</v>
      </c>
      <c r="D343" s="178">
        <v>-0.59264896999999994</v>
      </c>
      <c r="E343" s="178" t="s">
        <v>1317</v>
      </c>
      <c r="F343" s="178" t="s">
        <v>1317</v>
      </c>
      <c r="G343" s="178" t="s">
        <v>1317</v>
      </c>
      <c r="H343" s="178">
        <v>42.649230670000001</v>
      </c>
      <c r="I343" s="178" t="s">
        <v>1317</v>
      </c>
      <c r="J343" s="179" t="s">
        <v>1317</v>
      </c>
      <c r="K343" s="180">
        <v>42.056581700000002</v>
      </c>
      <c r="L343" s="178" t="s">
        <v>1317</v>
      </c>
      <c r="M343" s="178">
        <v>7.7228878499999993</v>
      </c>
      <c r="N343" s="178">
        <v>-9.8070807799999997</v>
      </c>
      <c r="O343" s="178" t="s">
        <v>1317</v>
      </c>
      <c r="P343" s="178" t="s">
        <v>1317</v>
      </c>
      <c r="Q343" s="178">
        <v>82.844938189999993</v>
      </c>
      <c r="R343" s="178" t="s">
        <v>1317</v>
      </c>
      <c r="S343" s="179" t="s">
        <v>1317</v>
      </c>
      <c r="T343" s="181">
        <v>80.760745259999993</v>
      </c>
      <c r="U343" s="182" t="s">
        <v>1317</v>
      </c>
      <c r="V343" s="178">
        <v>7.7228878499999993</v>
      </c>
      <c r="W343" s="178">
        <v>-12.316541000000001</v>
      </c>
      <c r="X343" s="178" t="s">
        <v>1317</v>
      </c>
      <c r="Y343" s="178" t="s">
        <v>1317</v>
      </c>
      <c r="Z343" s="178">
        <v>36.502884939999994</v>
      </c>
      <c r="AA343" s="178" t="s">
        <v>1317</v>
      </c>
      <c r="AB343" s="178" t="s">
        <v>1317</v>
      </c>
      <c r="AC343" s="183">
        <v>31.90923179</v>
      </c>
      <c r="AD343" s="168"/>
    </row>
    <row r="344" spans="1:30" ht="15" customHeight="1">
      <c r="A344" s="169">
        <v>337</v>
      </c>
      <c r="B344" s="127" t="s">
        <v>717</v>
      </c>
      <c r="C344" s="170" t="s">
        <v>1317</v>
      </c>
      <c r="D344" s="170" t="s">
        <v>1317</v>
      </c>
      <c r="E344" s="170">
        <v>47.980716710000003</v>
      </c>
      <c r="F344" s="170" t="s">
        <v>1317</v>
      </c>
      <c r="G344" s="170">
        <v>2.8316660299999996</v>
      </c>
      <c r="H344" s="170" t="s">
        <v>1317</v>
      </c>
      <c r="I344" s="170" t="s">
        <v>1317</v>
      </c>
      <c r="J344" s="171" t="s">
        <v>1317</v>
      </c>
      <c r="K344" s="172">
        <v>50.812382740000004</v>
      </c>
      <c r="L344" s="170" t="s">
        <v>1317</v>
      </c>
      <c r="M344" s="170" t="s">
        <v>1317</v>
      </c>
      <c r="N344" s="170">
        <v>403.84147587000001</v>
      </c>
      <c r="O344" s="170" t="s">
        <v>1317</v>
      </c>
      <c r="P344" s="170">
        <v>29.66004972</v>
      </c>
      <c r="Q344" s="170" t="s">
        <v>1317</v>
      </c>
      <c r="R344" s="170" t="s">
        <v>1317</v>
      </c>
      <c r="S344" s="171" t="s">
        <v>1317</v>
      </c>
      <c r="T344" s="173">
        <v>433.50152559000003</v>
      </c>
      <c r="U344" s="174" t="s">
        <v>1317</v>
      </c>
      <c r="V344" s="170" t="s">
        <v>1317</v>
      </c>
      <c r="W344" s="170">
        <v>399.13610001000001</v>
      </c>
      <c r="X344" s="170" t="s">
        <v>1317</v>
      </c>
      <c r="Y344" s="170">
        <v>35.171062130000003</v>
      </c>
      <c r="Z344" s="170" t="s">
        <v>1317</v>
      </c>
      <c r="AA344" s="170" t="s">
        <v>1317</v>
      </c>
      <c r="AB344" s="170" t="s">
        <v>1317</v>
      </c>
      <c r="AC344" s="175">
        <v>434.30716214</v>
      </c>
      <c r="AD344" s="168"/>
    </row>
    <row r="345" spans="1:30" s="86" customFormat="1" ht="15" customHeight="1">
      <c r="A345" s="177">
        <v>338</v>
      </c>
      <c r="B345" s="146" t="s">
        <v>1369</v>
      </c>
      <c r="C345" s="178" t="s">
        <v>1317</v>
      </c>
      <c r="D345" s="178" t="s">
        <v>1317</v>
      </c>
      <c r="E345" s="178" t="s">
        <v>1317</v>
      </c>
      <c r="F345" s="178" t="s">
        <v>1317</v>
      </c>
      <c r="G345" s="178" t="s">
        <v>1317</v>
      </c>
      <c r="H345" s="178" t="s">
        <v>1317</v>
      </c>
      <c r="I345" s="178" t="s">
        <v>1317</v>
      </c>
      <c r="J345" s="179">
        <v>1.2577603400000001</v>
      </c>
      <c r="K345" s="180">
        <v>1.2577603400000001</v>
      </c>
      <c r="L345" s="178" t="s">
        <v>1317</v>
      </c>
      <c r="M345" s="178" t="s">
        <v>1317</v>
      </c>
      <c r="N345" s="178">
        <v>14.202694059900001</v>
      </c>
      <c r="O345" s="178" t="s">
        <v>1317</v>
      </c>
      <c r="P345" s="178" t="s">
        <v>1317</v>
      </c>
      <c r="Q345" s="178" t="s">
        <v>1317</v>
      </c>
      <c r="R345" s="178">
        <v>0.50600000000000001</v>
      </c>
      <c r="S345" s="179">
        <v>1.04663748</v>
      </c>
      <c r="T345" s="181">
        <v>15.755331539900002</v>
      </c>
      <c r="U345" s="182" t="s">
        <v>1317</v>
      </c>
      <c r="V345" s="178" t="s">
        <v>1317</v>
      </c>
      <c r="W345" s="178">
        <v>14.202694059900001</v>
      </c>
      <c r="X345" s="178" t="s">
        <v>1317</v>
      </c>
      <c r="Y345" s="178" t="s">
        <v>1317</v>
      </c>
      <c r="Z345" s="178" t="s">
        <v>1317</v>
      </c>
      <c r="AA345" s="178">
        <v>0.50600000000000001</v>
      </c>
      <c r="AB345" s="178">
        <v>1.04663748</v>
      </c>
      <c r="AC345" s="183">
        <v>15.755331539900002</v>
      </c>
      <c r="AD345" s="168"/>
    </row>
    <row r="346" spans="1:30" ht="15" customHeight="1">
      <c r="A346" s="169">
        <v>339</v>
      </c>
      <c r="B346" s="127" t="s">
        <v>1017</v>
      </c>
      <c r="C346" s="170" t="s">
        <v>1317</v>
      </c>
      <c r="D346" s="170" t="s">
        <v>1317</v>
      </c>
      <c r="E346" s="170" t="s">
        <v>1317</v>
      </c>
      <c r="F346" s="170" t="s">
        <v>1317</v>
      </c>
      <c r="G346" s="170">
        <v>52.638384539999997</v>
      </c>
      <c r="H346" s="170" t="s">
        <v>1317</v>
      </c>
      <c r="I346" s="170" t="s">
        <v>1317</v>
      </c>
      <c r="J346" s="171" t="s">
        <v>1317</v>
      </c>
      <c r="K346" s="172">
        <v>52.638384539999997</v>
      </c>
      <c r="L346" s="170" t="s">
        <v>1317</v>
      </c>
      <c r="M346" s="170" t="s">
        <v>1317</v>
      </c>
      <c r="N346" s="170" t="s">
        <v>1317</v>
      </c>
      <c r="O346" s="170" t="s">
        <v>1317</v>
      </c>
      <c r="P346" s="170">
        <v>379.04112456000001</v>
      </c>
      <c r="Q346" s="170" t="s">
        <v>1317</v>
      </c>
      <c r="R346" s="170" t="s">
        <v>1317</v>
      </c>
      <c r="S346" s="171" t="s">
        <v>1317</v>
      </c>
      <c r="T346" s="173">
        <v>379.04112456000001</v>
      </c>
      <c r="U346" s="174" t="s">
        <v>1317</v>
      </c>
      <c r="V346" s="170" t="s">
        <v>1317</v>
      </c>
      <c r="W346" s="170" t="s">
        <v>1317</v>
      </c>
      <c r="X346" s="170" t="s">
        <v>1317</v>
      </c>
      <c r="Y346" s="170">
        <v>512.32769968000002</v>
      </c>
      <c r="Z346" s="170" t="s">
        <v>1317</v>
      </c>
      <c r="AA346" s="170" t="s">
        <v>1317</v>
      </c>
      <c r="AB346" s="170" t="s">
        <v>1317</v>
      </c>
      <c r="AC346" s="175">
        <v>512.32769968000002</v>
      </c>
      <c r="AD346" s="168"/>
    </row>
    <row r="347" spans="1:30" s="86" customFormat="1" ht="15" customHeight="1">
      <c r="A347" s="177">
        <v>340</v>
      </c>
      <c r="B347" s="146" t="s">
        <v>337</v>
      </c>
      <c r="C347" s="178" t="s">
        <v>1317</v>
      </c>
      <c r="D347" s="178" t="s">
        <v>1317</v>
      </c>
      <c r="E347" s="178" t="s">
        <v>1317</v>
      </c>
      <c r="F347" s="178" t="s">
        <v>1317</v>
      </c>
      <c r="G347" s="178" t="s">
        <v>1317</v>
      </c>
      <c r="H347" s="178" t="s">
        <v>1317</v>
      </c>
      <c r="I347" s="178" t="s">
        <v>1317</v>
      </c>
      <c r="J347" s="179" t="s">
        <v>1317</v>
      </c>
      <c r="K347" s="180" t="s">
        <v>1317</v>
      </c>
      <c r="L347" s="178" t="s">
        <v>1317</v>
      </c>
      <c r="M347" s="178" t="s">
        <v>1317</v>
      </c>
      <c r="N347" s="178" t="s">
        <v>1317</v>
      </c>
      <c r="O347" s="178" t="s">
        <v>1317</v>
      </c>
      <c r="P347" s="178" t="s">
        <v>1317</v>
      </c>
      <c r="Q347" s="178" t="s">
        <v>1317</v>
      </c>
      <c r="R347" s="178" t="s">
        <v>1317</v>
      </c>
      <c r="S347" s="179" t="s">
        <v>1317</v>
      </c>
      <c r="T347" s="181" t="s">
        <v>1317</v>
      </c>
      <c r="U347" s="182" t="s">
        <v>1317</v>
      </c>
      <c r="V347" s="178" t="s">
        <v>1317</v>
      </c>
      <c r="W347" s="178" t="s">
        <v>1317</v>
      </c>
      <c r="X347" s="178" t="s">
        <v>1317</v>
      </c>
      <c r="Y347" s="178" t="s">
        <v>1317</v>
      </c>
      <c r="Z347" s="178" t="s">
        <v>1317</v>
      </c>
      <c r="AA347" s="178" t="s">
        <v>1317</v>
      </c>
      <c r="AB347" s="178" t="s">
        <v>1317</v>
      </c>
      <c r="AC347" s="183" t="s">
        <v>1317</v>
      </c>
      <c r="AD347" s="168"/>
    </row>
    <row r="348" spans="1:30" ht="15" customHeight="1">
      <c r="A348" s="169">
        <v>341</v>
      </c>
      <c r="B348" s="127" t="s">
        <v>853</v>
      </c>
      <c r="C348" s="170" t="s">
        <v>1317</v>
      </c>
      <c r="D348" s="170">
        <v>1.1791418300000001</v>
      </c>
      <c r="E348" s="170">
        <v>-2.9649976900000001</v>
      </c>
      <c r="F348" s="170" t="s">
        <v>1317</v>
      </c>
      <c r="G348" s="170" t="s">
        <v>1317</v>
      </c>
      <c r="H348" s="170" t="s">
        <v>1317</v>
      </c>
      <c r="I348" s="170" t="s">
        <v>1317</v>
      </c>
      <c r="J348" s="171" t="s">
        <v>1317</v>
      </c>
      <c r="K348" s="172">
        <v>-1.7858558599999999</v>
      </c>
      <c r="L348" s="170" t="s">
        <v>1317</v>
      </c>
      <c r="M348" s="170">
        <v>24.49486366</v>
      </c>
      <c r="N348" s="170">
        <v>-73.199465250000003</v>
      </c>
      <c r="O348" s="170" t="s">
        <v>1317</v>
      </c>
      <c r="P348" s="170">
        <v>14.114048159999999</v>
      </c>
      <c r="Q348" s="170" t="s">
        <v>1317</v>
      </c>
      <c r="R348" s="170" t="s">
        <v>1317</v>
      </c>
      <c r="S348" s="171" t="s">
        <v>1317</v>
      </c>
      <c r="T348" s="173">
        <v>-34.59055343</v>
      </c>
      <c r="U348" s="174" t="s">
        <v>1317</v>
      </c>
      <c r="V348" s="170">
        <v>24.86174011</v>
      </c>
      <c r="W348" s="170">
        <v>-70.853963379999996</v>
      </c>
      <c r="X348" s="170" t="s">
        <v>1317</v>
      </c>
      <c r="Y348" s="170">
        <v>14.114048159999999</v>
      </c>
      <c r="Z348" s="170" t="s">
        <v>1317</v>
      </c>
      <c r="AA348" s="170" t="s">
        <v>1317</v>
      </c>
      <c r="AB348" s="170" t="s">
        <v>1317</v>
      </c>
      <c r="AC348" s="175">
        <v>-31.878175110000001</v>
      </c>
      <c r="AD348" s="168"/>
    </row>
    <row r="349" spans="1:30" s="86" customFormat="1" ht="15" customHeight="1">
      <c r="A349" s="177">
        <v>342</v>
      </c>
      <c r="B349" s="146" t="s">
        <v>1039</v>
      </c>
      <c r="C349" s="178" t="s">
        <v>1317</v>
      </c>
      <c r="D349" s="178" t="s">
        <v>1317</v>
      </c>
      <c r="E349" s="178" t="s">
        <v>1317</v>
      </c>
      <c r="F349" s="178" t="s">
        <v>1317</v>
      </c>
      <c r="G349" s="178" t="s">
        <v>1317</v>
      </c>
      <c r="H349" s="178" t="s">
        <v>1317</v>
      </c>
      <c r="I349" s="178">
        <v>174.74911377000001</v>
      </c>
      <c r="J349" s="179" t="s">
        <v>1317</v>
      </c>
      <c r="K349" s="180">
        <v>174.74911377000001</v>
      </c>
      <c r="L349" s="178" t="s">
        <v>1317</v>
      </c>
      <c r="M349" s="178" t="s">
        <v>1317</v>
      </c>
      <c r="N349" s="178" t="s">
        <v>1317</v>
      </c>
      <c r="O349" s="178" t="s">
        <v>1317</v>
      </c>
      <c r="P349" s="178" t="s">
        <v>1317</v>
      </c>
      <c r="Q349" s="178" t="s">
        <v>1317</v>
      </c>
      <c r="R349" s="178">
        <v>280.41847480993005</v>
      </c>
      <c r="S349" s="179" t="s">
        <v>1317</v>
      </c>
      <c r="T349" s="181">
        <v>280.41847480993005</v>
      </c>
      <c r="U349" s="182" t="s">
        <v>1317</v>
      </c>
      <c r="V349" s="178" t="s">
        <v>1317</v>
      </c>
      <c r="W349" s="178" t="s">
        <v>1317</v>
      </c>
      <c r="X349" s="178" t="s">
        <v>1317</v>
      </c>
      <c r="Y349" s="178" t="s">
        <v>1317</v>
      </c>
      <c r="Z349" s="178" t="s">
        <v>1317</v>
      </c>
      <c r="AA349" s="178">
        <v>625.90219969992995</v>
      </c>
      <c r="AB349" s="178" t="s">
        <v>1317</v>
      </c>
      <c r="AC349" s="183">
        <v>625.90219969992995</v>
      </c>
      <c r="AD349" s="168"/>
    </row>
    <row r="350" spans="1:30" ht="15" customHeight="1">
      <c r="A350" s="169">
        <v>343</v>
      </c>
      <c r="B350" s="127" t="s">
        <v>456</v>
      </c>
      <c r="C350" s="170" t="s">
        <v>1317</v>
      </c>
      <c r="D350" s="170">
        <v>-0.82444136000000001</v>
      </c>
      <c r="E350" s="170">
        <v>1.85</v>
      </c>
      <c r="F350" s="170" t="s">
        <v>1317</v>
      </c>
      <c r="G350" s="170" t="s">
        <v>1317</v>
      </c>
      <c r="H350" s="170" t="s">
        <v>1317</v>
      </c>
      <c r="I350" s="170">
        <v>2.5207000900000001</v>
      </c>
      <c r="J350" s="171" t="s">
        <v>1317</v>
      </c>
      <c r="K350" s="172">
        <v>3.5462587299999999</v>
      </c>
      <c r="L350" s="170" t="s">
        <v>1317</v>
      </c>
      <c r="M350" s="170">
        <v>-11.247393880000001</v>
      </c>
      <c r="N350" s="170">
        <v>-481.73721879291998</v>
      </c>
      <c r="O350" s="170" t="s">
        <v>1317</v>
      </c>
      <c r="P350" s="170" t="s">
        <v>1317</v>
      </c>
      <c r="Q350" s="170" t="s">
        <v>1317</v>
      </c>
      <c r="R350" s="170">
        <v>-556.96724553039007</v>
      </c>
      <c r="S350" s="171">
        <v>13.5</v>
      </c>
      <c r="T350" s="173">
        <v>-1036.4518582033099</v>
      </c>
      <c r="U350" s="174" t="s">
        <v>1317</v>
      </c>
      <c r="V350" s="170">
        <v>-10.760054460000001</v>
      </c>
      <c r="W350" s="170">
        <v>-544.15105386292009</v>
      </c>
      <c r="X350" s="170" t="s">
        <v>1317</v>
      </c>
      <c r="Y350" s="170" t="s">
        <v>1317</v>
      </c>
      <c r="Z350" s="170" t="s">
        <v>1317</v>
      </c>
      <c r="AA350" s="170">
        <v>-606.89413855039004</v>
      </c>
      <c r="AB350" s="170">
        <v>36.5</v>
      </c>
      <c r="AC350" s="175">
        <v>-1125.3052468733101</v>
      </c>
      <c r="AD350" s="168"/>
    </row>
    <row r="351" spans="1:30" s="86" customFormat="1" ht="15" customHeight="1">
      <c r="A351" s="177">
        <v>344</v>
      </c>
      <c r="B351" s="146" t="s">
        <v>838</v>
      </c>
      <c r="C351" s="178" t="s">
        <v>1317</v>
      </c>
      <c r="D351" s="178">
        <v>-15.273375769999999</v>
      </c>
      <c r="E351" s="178">
        <v>-56.378228130000004</v>
      </c>
      <c r="F351" s="178" t="s">
        <v>1317</v>
      </c>
      <c r="G351" s="178" t="s">
        <v>1317</v>
      </c>
      <c r="H351" s="178" t="s">
        <v>1317</v>
      </c>
      <c r="I351" s="178" t="s">
        <v>1317</v>
      </c>
      <c r="J351" s="179" t="s">
        <v>1317</v>
      </c>
      <c r="K351" s="180">
        <v>-71.651603900000012</v>
      </c>
      <c r="L351" s="178" t="s">
        <v>1317</v>
      </c>
      <c r="M351" s="178">
        <v>77.55217909000001</v>
      </c>
      <c r="N351" s="178">
        <v>-488.20947833999998</v>
      </c>
      <c r="O351" s="178" t="s">
        <v>1317</v>
      </c>
      <c r="P351" s="178">
        <v>1.2560727599999999</v>
      </c>
      <c r="Q351" s="178" t="s">
        <v>1317</v>
      </c>
      <c r="R351" s="178" t="s">
        <v>1317</v>
      </c>
      <c r="S351" s="179" t="s">
        <v>1317</v>
      </c>
      <c r="T351" s="181">
        <v>-409.40122649</v>
      </c>
      <c r="U351" s="182" t="s">
        <v>1317</v>
      </c>
      <c r="V351" s="178">
        <v>251.32174841999998</v>
      </c>
      <c r="W351" s="178">
        <v>-593.21012239000004</v>
      </c>
      <c r="X351" s="178" t="s">
        <v>1317</v>
      </c>
      <c r="Y351" s="178">
        <v>0.57197151000000002</v>
      </c>
      <c r="Z351" s="178" t="s">
        <v>1317</v>
      </c>
      <c r="AA351" s="178" t="s">
        <v>1317</v>
      </c>
      <c r="AB351" s="178" t="s">
        <v>1317</v>
      </c>
      <c r="AC351" s="183">
        <v>-341.31640246000006</v>
      </c>
      <c r="AD351" s="168"/>
    </row>
    <row r="352" spans="1:30" ht="15" customHeight="1">
      <c r="A352" s="169">
        <v>345</v>
      </c>
      <c r="B352" s="127" t="s">
        <v>706</v>
      </c>
      <c r="C352" s="170">
        <v>18.58500905</v>
      </c>
      <c r="D352" s="170">
        <v>-20.654224960000001</v>
      </c>
      <c r="E352" s="170">
        <v>-0.54262331999999991</v>
      </c>
      <c r="F352" s="170" t="s">
        <v>1317</v>
      </c>
      <c r="G352" s="170">
        <v>5.1575285199999996</v>
      </c>
      <c r="H352" s="170" t="s">
        <v>1317</v>
      </c>
      <c r="I352" s="170" t="s">
        <v>1317</v>
      </c>
      <c r="J352" s="171" t="s">
        <v>1317</v>
      </c>
      <c r="K352" s="172">
        <v>2.5456892899999994</v>
      </c>
      <c r="L352" s="170">
        <v>87.899761870000006</v>
      </c>
      <c r="M352" s="170">
        <v>76.521804417889996</v>
      </c>
      <c r="N352" s="170">
        <v>-10.675922297890001</v>
      </c>
      <c r="O352" s="170" t="s">
        <v>1317</v>
      </c>
      <c r="P352" s="170">
        <v>57.362482038419998</v>
      </c>
      <c r="Q352" s="170" t="s">
        <v>1317</v>
      </c>
      <c r="R352" s="170" t="s">
        <v>1317</v>
      </c>
      <c r="S352" s="171" t="s">
        <v>1317</v>
      </c>
      <c r="T352" s="173">
        <v>211.10812602842</v>
      </c>
      <c r="U352" s="174">
        <v>87.899761870000006</v>
      </c>
      <c r="V352" s="170">
        <v>68.858908517890001</v>
      </c>
      <c r="W352" s="170">
        <v>-30.056780234009999</v>
      </c>
      <c r="X352" s="170" t="s">
        <v>1317</v>
      </c>
      <c r="Y352" s="170">
        <v>67.387785808420006</v>
      </c>
      <c r="Z352" s="170" t="s">
        <v>1317</v>
      </c>
      <c r="AA352" s="170" t="s">
        <v>1317</v>
      </c>
      <c r="AB352" s="170" t="s">
        <v>1317</v>
      </c>
      <c r="AC352" s="175">
        <v>194.08967596229999</v>
      </c>
      <c r="AD352" s="168"/>
    </row>
    <row r="353" spans="1:30" s="86" customFormat="1" ht="15" customHeight="1">
      <c r="A353" s="177">
        <v>346</v>
      </c>
      <c r="B353" s="146" t="s">
        <v>284</v>
      </c>
      <c r="C353" s="178" t="s">
        <v>1317</v>
      </c>
      <c r="D353" s="178" t="s">
        <v>1317</v>
      </c>
      <c r="E353" s="178">
        <v>11</v>
      </c>
      <c r="F353" s="178" t="s">
        <v>1317</v>
      </c>
      <c r="G353" s="178" t="s">
        <v>1317</v>
      </c>
      <c r="H353" s="178" t="s">
        <v>1317</v>
      </c>
      <c r="I353" s="178">
        <v>6.8172213800000003</v>
      </c>
      <c r="J353" s="179">
        <v>11</v>
      </c>
      <c r="K353" s="180">
        <v>28.817221379999999</v>
      </c>
      <c r="L353" s="178" t="s">
        <v>1317</v>
      </c>
      <c r="M353" s="178" t="s">
        <v>1317</v>
      </c>
      <c r="N353" s="178">
        <v>-217.60192418</v>
      </c>
      <c r="O353" s="178" t="s">
        <v>1317</v>
      </c>
      <c r="P353" s="178" t="s">
        <v>1317</v>
      </c>
      <c r="Q353" s="178" t="s">
        <v>1317</v>
      </c>
      <c r="R353" s="178">
        <v>0.94034605000000004</v>
      </c>
      <c r="S353" s="179">
        <v>19.747021739999997</v>
      </c>
      <c r="T353" s="181">
        <v>-196.91455638999997</v>
      </c>
      <c r="U353" s="182" t="s">
        <v>1317</v>
      </c>
      <c r="V353" s="178" t="s">
        <v>1317</v>
      </c>
      <c r="W353" s="178">
        <v>-253.98978917008998</v>
      </c>
      <c r="X353" s="178" t="s">
        <v>1317</v>
      </c>
      <c r="Y353" s="178" t="s">
        <v>1317</v>
      </c>
      <c r="Z353" s="178" t="s">
        <v>1317</v>
      </c>
      <c r="AA353" s="178">
        <v>1.89103625</v>
      </c>
      <c r="AB353" s="178">
        <v>23.956366769999999</v>
      </c>
      <c r="AC353" s="183">
        <v>-228.14238615008998</v>
      </c>
      <c r="AD353" s="168"/>
    </row>
    <row r="354" spans="1:30" ht="15" customHeight="1">
      <c r="A354" s="169">
        <v>347</v>
      </c>
      <c r="B354" s="127" t="s">
        <v>603</v>
      </c>
      <c r="C354" s="170" t="s">
        <v>1317</v>
      </c>
      <c r="D354" s="170" t="s">
        <v>1317</v>
      </c>
      <c r="E354" s="170">
        <v>-7.1507814000000005</v>
      </c>
      <c r="F354" s="170" t="s">
        <v>1317</v>
      </c>
      <c r="G354" s="170" t="s">
        <v>1317</v>
      </c>
      <c r="H354" s="170" t="s">
        <v>1317</v>
      </c>
      <c r="I354" s="170" t="s">
        <v>1317</v>
      </c>
      <c r="J354" s="171" t="s">
        <v>1317</v>
      </c>
      <c r="K354" s="172">
        <v>-7.1507814000000005</v>
      </c>
      <c r="L354" s="170" t="s">
        <v>1317</v>
      </c>
      <c r="M354" s="170" t="s">
        <v>1317</v>
      </c>
      <c r="N354" s="170">
        <v>-440.32953969433999</v>
      </c>
      <c r="O354" s="170" t="s">
        <v>1317</v>
      </c>
      <c r="P354" s="170" t="s">
        <v>1317</v>
      </c>
      <c r="Q354" s="170" t="s">
        <v>1317</v>
      </c>
      <c r="R354" s="170">
        <v>18.720600000000001</v>
      </c>
      <c r="S354" s="171" t="s">
        <v>1317</v>
      </c>
      <c r="T354" s="173">
        <v>-421.60893969433999</v>
      </c>
      <c r="U354" s="174" t="s">
        <v>1317</v>
      </c>
      <c r="V354" s="170" t="s">
        <v>1317</v>
      </c>
      <c r="W354" s="170">
        <v>-489.01057071433996</v>
      </c>
      <c r="X354" s="170" t="s">
        <v>1317</v>
      </c>
      <c r="Y354" s="170" t="s">
        <v>1317</v>
      </c>
      <c r="Z354" s="170" t="s">
        <v>1317</v>
      </c>
      <c r="AA354" s="170">
        <v>35.0886</v>
      </c>
      <c r="AB354" s="170" t="s">
        <v>1317</v>
      </c>
      <c r="AC354" s="175">
        <v>-453.92197071433998</v>
      </c>
      <c r="AD354" s="168"/>
    </row>
    <row r="355" spans="1:30" s="86" customFormat="1" ht="15" customHeight="1">
      <c r="A355" s="177">
        <v>348</v>
      </c>
      <c r="B355" s="146" t="s">
        <v>1201</v>
      </c>
      <c r="C355" s="178" t="s">
        <v>1317</v>
      </c>
      <c r="D355" s="178" t="s">
        <v>1317</v>
      </c>
      <c r="E355" s="178">
        <v>0.85</v>
      </c>
      <c r="F355" s="178" t="s">
        <v>1317</v>
      </c>
      <c r="G355" s="178" t="s">
        <v>1317</v>
      </c>
      <c r="H355" s="178" t="s">
        <v>1317</v>
      </c>
      <c r="I355" s="178">
        <v>36.365254060000005</v>
      </c>
      <c r="J355" s="179" t="s">
        <v>1317</v>
      </c>
      <c r="K355" s="180">
        <v>37.215254059999999</v>
      </c>
      <c r="L355" s="178" t="s">
        <v>1317</v>
      </c>
      <c r="M355" s="178" t="s">
        <v>1317</v>
      </c>
      <c r="N355" s="178">
        <v>3.8393826</v>
      </c>
      <c r="O355" s="178" t="s">
        <v>1317</v>
      </c>
      <c r="P355" s="178" t="s">
        <v>1317</v>
      </c>
      <c r="Q355" s="178" t="s">
        <v>1317</v>
      </c>
      <c r="R355" s="178">
        <v>839.04188823974005</v>
      </c>
      <c r="S355" s="179" t="s">
        <v>1317</v>
      </c>
      <c r="T355" s="181">
        <v>842.88127083974007</v>
      </c>
      <c r="U355" s="182" t="s">
        <v>1317</v>
      </c>
      <c r="V355" s="178" t="s">
        <v>1317</v>
      </c>
      <c r="W355" s="178">
        <v>3.8393826</v>
      </c>
      <c r="X355" s="178" t="s">
        <v>1317</v>
      </c>
      <c r="Y355" s="178" t="s">
        <v>1317</v>
      </c>
      <c r="Z355" s="178" t="s">
        <v>1317</v>
      </c>
      <c r="AA355" s="178">
        <v>839.04188823974005</v>
      </c>
      <c r="AB355" s="178" t="s">
        <v>1317</v>
      </c>
      <c r="AC355" s="183">
        <v>842.88127083974007</v>
      </c>
      <c r="AD355" s="168"/>
    </row>
    <row r="356" spans="1:30" ht="15" customHeight="1">
      <c r="A356" s="169">
        <v>349</v>
      </c>
      <c r="B356" s="127" t="s">
        <v>736</v>
      </c>
      <c r="C356" s="170">
        <v>-15.946127310000001</v>
      </c>
      <c r="D356" s="170" t="s">
        <v>1317</v>
      </c>
      <c r="E356" s="170">
        <v>1.0735238</v>
      </c>
      <c r="F356" s="170" t="s">
        <v>1317</v>
      </c>
      <c r="G356" s="170">
        <v>-4.3777237300000005</v>
      </c>
      <c r="H356" s="170" t="s">
        <v>1317</v>
      </c>
      <c r="I356" s="170">
        <v>-2.8</v>
      </c>
      <c r="J356" s="171" t="s">
        <v>1317</v>
      </c>
      <c r="K356" s="172">
        <v>-22.050327240000001</v>
      </c>
      <c r="L356" s="170">
        <v>-3.1722726899999998</v>
      </c>
      <c r="M356" s="170" t="s">
        <v>1317</v>
      </c>
      <c r="N356" s="170">
        <v>1.0296987099999999</v>
      </c>
      <c r="O356" s="170" t="s">
        <v>1317</v>
      </c>
      <c r="P356" s="170">
        <v>24.42877111</v>
      </c>
      <c r="Q356" s="170" t="s">
        <v>1317</v>
      </c>
      <c r="R356" s="170">
        <v>50.01863444</v>
      </c>
      <c r="S356" s="171" t="s">
        <v>1317</v>
      </c>
      <c r="T356" s="173">
        <v>72.30483156999999</v>
      </c>
      <c r="U356" s="174">
        <v>-3.6945800899999997</v>
      </c>
      <c r="V356" s="170" t="s">
        <v>1317</v>
      </c>
      <c r="W356" s="170">
        <v>0.97213474</v>
      </c>
      <c r="X356" s="170" t="s">
        <v>1317</v>
      </c>
      <c r="Y356" s="170">
        <v>52.964701850000004</v>
      </c>
      <c r="Z356" s="170" t="s">
        <v>1317</v>
      </c>
      <c r="AA356" s="170">
        <v>57.969750689999998</v>
      </c>
      <c r="AB356" s="170">
        <v>-1.0891306699999999</v>
      </c>
      <c r="AC356" s="175">
        <v>107.12287651999999</v>
      </c>
      <c r="AD356" s="168"/>
    </row>
    <row r="357" spans="1:30" s="86" customFormat="1" ht="15" customHeight="1">
      <c r="A357" s="177">
        <v>350</v>
      </c>
      <c r="B357" s="146" t="s">
        <v>1388</v>
      </c>
      <c r="C357" s="178">
        <v>-14.326294970000001</v>
      </c>
      <c r="D357" s="178">
        <v>0.19260203000000001</v>
      </c>
      <c r="E357" s="178">
        <v>-1.37113332</v>
      </c>
      <c r="F357" s="178" t="s">
        <v>1317</v>
      </c>
      <c r="G357" s="178" t="s">
        <v>1317</v>
      </c>
      <c r="H357" s="178" t="s">
        <v>1317</v>
      </c>
      <c r="I357" s="178" t="s">
        <v>1317</v>
      </c>
      <c r="J357" s="179" t="s">
        <v>1317</v>
      </c>
      <c r="K357" s="180">
        <v>-15.504826260000002</v>
      </c>
      <c r="L357" s="178">
        <v>851.71406369107001</v>
      </c>
      <c r="M357" s="178">
        <v>14.30618511101</v>
      </c>
      <c r="N357" s="178">
        <v>57.097085374540001</v>
      </c>
      <c r="O357" s="178" t="s">
        <v>1317</v>
      </c>
      <c r="P357" s="178" t="s">
        <v>1317</v>
      </c>
      <c r="Q357" s="178" t="s">
        <v>1317</v>
      </c>
      <c r="R357" s="178" t="s">
        <v>1317</v>
      </c>
      <c r="S357" s="179" t="s">
        <v>1317</v>
      </c>
      <c r="T357" s="181">
        <v>923.11733417661992</v>
      </c>
      <c r="U357" s="182">
        <v>851.71406369107001</v>
      </c>
      <c r="V357" s="178">
        <v>14.30618511101</v>
      </c>
      <c r="W357" s="178">
        <v>57.097085374540001</v>
      </c>
      <c r="X357" s="178" t="s">
        <v>1317</v>
      </c>
      <c r="Y357" s="178" t="s">
        <v>1317</v>
      </c>
      <c r="Z357" s="178" t="s">
        <v>1317</v>
      </c>
      <c r="AA357" s="178" t="s">
        <v>1317</v>
      </c>
      <c r="AB357" s="178" t="s">
        <v>1317</v>
      </c>
      <c r="AC357" s="183">
        <v>923.11733417661992</v>
      </c>
      <c r="AD357" s="168"/>
    </row>
    <row r="358" spans="1:30" ht="15" customHeight="1">
      <c r="A358" s="169">
        <v>351</v>
      </c>
      <c r="B358" s="127" t="s">
        <v>263</v>
      </c>
      <c r="C358" s="170" t="s">
        <v>1317</v>
      </c>
      <c r="D358" s="170" t="s">
        <v>1317</v>
      </c>
      <c r="E358" s="170">
        <v>0.16203091</v>
      </c>
      <c r="F358" s="170" t="s">
        <v>1317</v>
      </c>
      <c r="G358" s="170" t="s">
        <v>1317</v>
      </c>
      <c r="H358" s="170" t="s">
        <v>1317</v>
      </c>
      <c r="I358" s="170" t="s">
        <v>1317</v>
      </c>
      <c r="J358" s="171" t="s">
        <v>1317</v>
      </c>
      <c r="K358" s="172">
        <v>0.16203091</v>
      </c>
      <c r="L358" s="170" t="s">
        <v>1317</v>
      </c>
      <c r="M358" s="170" t="s">
        <v>1317</v>
      </c>
      <c r="N358" s="170">
        <v>9.6825447209699984</v>
      </c>
      <c r="O358" s="170" t="s">
        <v>1317</v>
      </c>
      <c r="P358" s="170" t="s">
        <v>1317</v>
      </c>
      <c r="Q358" s="170" t="s">
        <v>1317</v>
      </c>
      <c r="R358" s="170" t="s">
        <v>1317</v>
      </c>
      <c r="S358" s="171">
        <v>10.804447420000001</v>
      </c>
      <c r="T358" s="173">
        <v>20.486992140969999</v>
      </c>
      <c r="U358" s="174" t="s">
        <v>1317</v>
      </c>
      <c r="V358" s="170" t="s">
        <v>1317</v>
      </c>
      <c r="W358" s="170">
        <v>8.6217279809700003</v>
      </c>
      <c r="X358" s="170" t="s">
        <v>1317</v>
      </c>
      <c r="Y358" s="170" t="s">
        <v>1317</v>
      </c>
      <c r="Z358" s="170" t="s">
        <v>1317</v>
      </c>
      <c r="AA358" s="170" t="s">
        <v>1317</v>
      </c>
      <c r="AB358" s="170">
        <v>22.80444743</v>
      </c>
      <c r="AC358" s="175">
        <v>31.426175410970004</v>
      </c>
      <c r="AD358" s="168"/>
    </row>
    <row r="359" spans="1:30" s="86" customFormat="1" ht="15" customHeight="1">
      <c r="A359" s="177">
        <v>352</v>
      </c>
      <c r="B359" s="146" t="s">
        <v>400</v>
      </c>
      <c r="C359" s="178" t="s">
        <v>1317</v>
      </c>
      <c r="D359" s="178">
        <v>-8.6778787400000006</v>
      </c>
      <c r="E359" s="178" t="s">
        <v>1317</v>
      </c>
      <c r="F359" s="178" t="s">
        <v>1317</v>
      </c>
      <c r="G359" s="178">
        <v>-8.090959530000001</v>
      </c>
      <c r="H359" s="178" t="s">
        <v>1317</v>
      </c>
      <c r="I359" s="178" t="s">
        <v>1317</v>
      </c>
      <c r="J359" s="179" t="s">
        <v>1317</v>
      </c>
      <c r="K359" s="180">
        <v>-16.76883827</v>
      </c>
      <c r="L359" s="178" t="s">
        <v>1317</v>
      </c>
      <c r="M359" s="178">
        <v>-544.48164559317991</v>
      </c>
      <c r="N359" s="178">
        <v>-0.82854853000000006</v>
      </c>
      <c r="O359" s="178" t="s">
        <v>1317</v>
      </c>
      <c r="P359" s="178">
        <v>-85.823554299999998</v>
      </c>
      <c r="Q359" s="178" t="s">
        <v>1317</v>
      </c>
      <c r="R359" s="178" t="s">
        <v>1317</v>
      </c>
      <c r="S359" s="179" t="s">
        <v>1317</v>
      </c>
      <c r="T359" s="181">
        <v>-631.1337484231799</v>
      </c>
      <c r="U359" s="182" t="s">
        <v>1317</v>
      </c>
      <c r="V359" s="178">
        <v>-573.36428890317995</v>
      </c>
      <c r="W359" s="178">
        <v>-0.82854853000000006</v>
      </c>
      <c r="X359" s="178" t="s">
        <v>1317</v>
      </c>
      <c r="Y359" s="178">
        <v>-124.81056527</v>
      </c>
      <c r="Z359" s="178" t="s">
        <v>1317</v>
      </c>
      <c r="AA359" s="178" t="s">
        <v>1317</v>
      </c>
      <c r="AB359" s="178" t="s">
        <v>1317</v>
      </c>
      <c r="AC359" s="183">
        <v>-699.00340270317997</v>
      </c>
      <c r="AD359" s="168"/>
    </row>
    <row r="360" spans="1:30" ht="15" customHeight="1">
      <c r="A360" s="169">
        <v>353</v>
      </c>
      <c r="B360" s="127" t="s">
        <v>271</v>
      </c>
      <c r="C360" s="170">
        <v>-0.99423807999999991</v>
      </c>
      <c r="D360" s="170" t="s">
        <v>1317</v>
      </c>
      <c r="E360" s="170">
        <v>-31.158924980000002</v>
      </c>
      <c r="F360" s="170" t="s">
        <v>1317</v>
      </c>
      <c r="G360" s="170">
        <v>-6.0824582400000002</v>
      </c>
      <c r="H360" s="170" t="s">
        <v>1317</v>
      </c>
      <c r="I360" s="170" t="s">
        <v>1317</v>
      </c>
      <c r="J360" s="171" t="s">
        <v>1317</v>
      </c>
      <c r="K360" s="172">
        <v>-38.235621299999998</v>
      </c>
      <c r="L360" s="170">
        <v>-6.4831301699999999</v>
      </c>
      <c r="M360" s="170" t="s">
        <v>1317</v>
      </c>
      <c r="N360" s="170">
        <v>-180.17668</v>
      </c>
      <c r="O360" s="170" t="s">
        <v>1317</v>
      </c>
      <c r="P360" s="170">
        <v>-45.588412119999994</v>
      </c>
      <c r="Q360" s="170" t="s">
        <v>1317</v>
      </c>
      <c r="R360" s="170" t="s">
        <v>1317</v>
      </c>
      <c r="S360" s="171" t="s">
        <v>1317</v>
      </c>
      <c r="T360" s="173">
        <v>-232.24822229</v>
      </c>
      <c r="U360" s="174">
        <v>0.53362251000000005</v>
      </c>
      <c r="V360" s="170" t="s">
        <v>1317</v>
      </c>
      <c r="W360" s="170">
        <v>-299.32080351000002</v>
      </c>
      <c r="X360" s="170" t="s">
        <v>1317</v>
      </c>
      <c r="Y360" s="170">
        <v>-15.18429057</v>
      </c>
      <c r="Z360" s="170" t="s">
        <v>1317</v>
      </c>
      <c r="AA360" s="170" t="s">
        <v>1317</v>
      </c>
      <c r="AB360" s="170" t="s">
        <v>1317</v>
      </c>
      <c r="AC360" s="175">
        <v>-313.97147157000001</v>
      </c>
      <c r="AD360" s="168"/>
    </row>
    <row r="361" spans="1:30" s="86" customFormat="1" ht="15" customHeight="1">
      <c r="A361" s="177">
        <v>354</v>
      </c>
      <c r="B361" s="146" t="s">
        <v>613</v>
      </c>
      <c r="C361" s="178" t="s">
        <v>1317</v>
      </c>
      <c r="D361" s="178" t="s">
        <v>1317</v>
      </c>
      <c r="E361" s="178">
        <v>-2.75</v>
      </c>
      <c r="F361" s="178" t="s">
        <v>1317</v>
      </c>
      <c r="G361" s="178" t="s">
        <v>1317</v>
      </c>
      <c r="H361" s="178" t="s">
        <v>1317</v>
      </c>
      <c r="I361" s="178" t="s">
        <v>1317</v>
      </c>
      <c r="J361" s="179" t="s">
        <v>1317</v>
      </c>
      <c r="K361" s="180">
        <v>-2.75</v>
      </c>
      <c r="L361" s="178" t="s">
        <v>1317</v>
      </c>
      <c r="M361" s="178" t="s">
        <v>1317</v>
      </c>
      <c r="N361" s="178">
        <v>-32.690538529999998</v>
      </c>
      <c r="O361" s="178" t="s">
        <v>1317</v>
      </c>
      <c r="P361" s="178" t="s">
        <v>1317</v>
      </c>
      <c r="Q361" s="178" t="s">
        <v>1317</v>
      </c>
      <c r="R361" s="178" t="s">
        <v>1317</v>
      </c>
      <c r="S361" s="179" t="s">
        <v>1317</v>
      </c>
      <c r="T361" s="181">
        <v>-32.690538529999998</v>
      </c>
      <c r="U361" s="182" t="s">
        <v>1317</v>
      </c>
      <c r="V361" s="178" t="s">
        <v>1317</v>
      </c>
      <c r="W361" s="178">
        <v>-111.37515682999999</v>
      </c>
      <c r="X361" s="178" t="s">
        <v>1317</v>
      </c>
      <c r="Y361" s="178" t="s">
        <v>1317</v>
      </c>
      <c r="Z361" s="178" t="s">
        <v>1317</v>
      </c>
      <c r="AA361" s="178" t="s">
        <v>1317</v>
      </c>
      <c r="AB361" s="178" t="s">
        <v>1317</v>
      </c>
      <c r="AC361" s="183">
        <v>-111.37515682999999</v>
      </c>
      <c r="AD361" s="168"/>
    </row>
    <row r="362" spans="1:30" ht="15" customHeight="1">
      <c r="A362" s="169">
        <v>355</v>
      </c>
      <c r="B362" s="127" t="s">
        <v>781</v>
      </c>
      <c r="C362" s="170" t="s">
        <v>1317</v>
      </c>
      <c r="D362" s="170" t="s">
        <v>1317</v>
      </c>
      <c r="E362" s="170">
        <v>20.9</v>
      </c>
      <c r="F362" s="170" t="s">
        <v>1317</v>
      </c>
      <c r="G362" s="170" t="s">
        <v>1317</v>
      </c>
      <c r="H362" s="170" t="s">
        <v>1317</v>
      </c>
      <c r="I362" s="170">
        <v>3.1725198100000003</v>
      </c>
      <c r="J362" s="171">
        <v>0.3</v>
      </c>
      <c r="K362" s="172">
        <v>24.37251981</v>
      </c>
      <c r="L362" s="170" t="s">
        <v>1317</v>
      </c>
      <c r="M362" s="170" t="s">
        <v>1317</v>
      </c>
      <c r="N362" s="170">
        <v>109.15977119</v>
      </c>
      <c r="O362" s="170" t="s">
        <v>1317</v>
      </c>
      <c r="P362" s="170" t="s">
        <v>1317</v>
      </c>
      <c r="Q362" s="170" t="s">
        <v>1317</v>
      </c>
      <c r="R362" s="170">
        <v>128.83193740000002</v>
      </c>
      <c r="S362" s="171">
        <v>0.6</v>
      </c>
      <c r="T362" s="173">
        <v>238.59170859</v>
      </c>
      <c r="U362" s="174" t="s">
        <v>1317</v>
      </c>
      <c r="V362" s="170" t="s">
        <v>1317</v>
      </c>
      <c r="W362" s="170">
        <v>112.54037163</v>
      </c>
      <c r="X362" s="170" t="s">
        <v>1317</v>
      </c>
      <c r="Y362" s="170" t="s">
        <v>1317</v>
      </c>
      <c r="Z362" s="170" t="s">
        <v>1317</v>
      </c>
      <c r="AA362" s="170">
        <v>151.44685071000001</v>
      </c>
      <c r="AB362" s="170">
        <v>0.6</v>
      </c>
      <c r="AC362" s="175">
        <v>264.58722233999998</v>
      </c>
      <c r="AD362" s="168"/>
    </row>
    <row r="363" spans="1:30" s="86" customFormat="1" ht="15" customHeight="1">
      <c r="A363" s="177">
        <v>356</v>
      </c>
      <c r="B363" s="146" t="s">
        <v>806</v>
      </c>
      <c r="C363" s="178" t="s">
        <v>1317</v>
      </c>
      <c r="D363" s="178">
        <v>0.20311177</v>
      </c>
      <c r="E363" s="178">
        <v>172.48617544000001</v>
      </c>
      <c r="F363" s="178" t="s">
        <v>1317</v>
      </c>
      <c r="G363" s="178" t="s">
        <v>1317</v>
      </c>
      <c r="H363" s="178" t="s">
        <v>1317</v>
      </c>
      <c r="I363" s="178" t="s">
        <v>1317</v>
      </c>
      <c r="J363" s="179" t="s">
        <v>1317</v>
      </c>
      <c r="K363" s="180">
        <v>172.68928721</v>
      </c>
      <c r="L363" s="178" t="s">
        <v>1317</v>
      </c>
      <c r="M363" s="178">
        <v>-7.4893735599999998</v>
      </c>
      <c r="N363" s="178">
        <v>46.917801973869999</v>
      </c>
      <c r="O363" s="178" t="s">
        <v>1317</v>
      </c>
      <c r="P363" s="178" t="s">
        <v>1317</v>
      </c>
      <c r="Q363" s="178" t="s">
        <v>1317</v>
      </c>
      <c r="R363" s="178" t="s">
        <v>1317</v>
      </c>
      <c r="S363" s="179" t="s">
        <v>1317</v>
      </c>
      <c r="T363" s="181">
        <v>39.428428413870002</v>
      </c>
      <c r="U363" s="182" t="s">
        <v>1317</v>
      </c>
      <c r="V363" s="178">
        <v>-25.826737619999999</v>
      </c>
      <c r="W363" s="178">
        <v>5.6441327438700002</v>
      </c>
      <c r="X363" s="178" t="s">
        <v>1317</v>
      </c>
      <c r="Y363" s="178" t="s">
        <v>1317</v>
      </c>
      <c r="Z363" s="178" t="s">
        <v>1317</v>
      </c>
      <c r="AA363" s="178" t="s">
        <v>1317</v>
      </c>
      <c r="AB363" s="178" t="s">
        <v>1317</v>
      </c>
      <c r="AC363" s="183">
        <v>-20.18260487613</v>
      </c>
      <c r="AD363" s="168"/>
    </row>
    <row r="364" spans="1:30" ht="15" customHeight="1">
      <c r="A364" s="169">
        <v>357</v>
      </c>
      <c r="B364" s="127" t="s">
        <v>955</v>
      </c>
      <c r="C364" s="170" t="s">
        <v>1317</v>
      </c>
      <c r="D364" s="170" t="s">
        <v>1317</v>
      </c>
      <c r="E364" s="170">
        <v>-3.0037260799999999</v>
      </c>
      <c r="F364" s="170" t="s">
        <v>1317</v>
      </c>
      <c r="G364" s="170" t="s">
        <v>1317</v>
      </c>
      <c r="H364" s="170" t="s">
        <v>1317</v>
      </c>
      <c r="I364" s="170" t="s">
        <v>1317</v>
      </c>
      <c r="J364" s="171" t="s">
        <v>1317</v>
      </c>
      <c r="K364" s="172">
        <v>-3.0037260799999999</v>
      </c>
      <c r="L364" s="170" t="s">
        <v>1317</v>
      </c>
      <c r="M364" s="170" t="s">
        <v>1317</v>
      </c>
      <c r="N364" s="170">
        <v>310.77811630533</v>
      </c>
      <c r="O364" s="170" t="s">
        <v>1317</v>
      </c>
      <c r="P364" s="170" t="s">
        <v>1317</v>
      </c>
      <c r="Q364" s="170" t="s">
        <v>1317</v>
      </c>
      <c r="R364" s="170" t="s">
        <v>1317</v>
      </c>
      <c r="S364" s="171" t="s">
        <v>1317</v>
      </c>
      <c r="T364" s="173">
        <v>310.77811630533</v>
      </c>
      <c r="U364" s="174" t="s">
        <v>1317</v>
      </c>
      <c r="V364" s="170" t="s">
        <v>1317</v>
      </c>
      <c r="W364" s="170">
        <v>310.77811630533</v>
      </c>
      <c r="X364" s="170" t="s">
        <v>1317</v>
      </c>
      <c r="Y364" s="170" t="s">
        <v>1317</v>
      </c>
      <c r="Z364" s="170" t="s">
        <v>1317</v>
      </c>
      <c r="AA364" s="170" t="s">
        <v>1317</v>
      </c>
      <c r="AB364" s="170" t="s">
        <v>1317</v>
      </c>
      <c r="AC364" s="175">
        <v>310.77811630533</v>
      </c>
      <c r="AD364" s="168"/>
    </row>
    <row r="365" spans="1:30" s="86" customFormat="1" ht="15" customHeight="1">
      <c r="A365" s="177">
        <v>358</v>
      </c>
      <c r="B365" s="146" t="s">
        <v>276</v>
      </c>
      <c r="C365" s="178" t="s">
        <v>1317</v>
      </c>
      <c r="D365" s="178" t="s">
        <v>1317</v>
      </c>
      <c r="E365" s="178" t="s">
        <v>1317</v>
      </c>
      <c r="F365" s="178" t="s">
        <v>1317</v>
      </c>
      <c r="G365" s="178" t="s">
        <v>1317</v>
      </c>
      <c r="H365" s="178" t="s">
        <v>1317</v>
      </c>
      <c r="I365" s="178" t="s">
        <v>1317</v>
      </c>
      <c r="J365" s="179" t="s">
        <v>1317</v>
      </c>
      <c r="K365" s="180" t="s">
        <v>1317</v>
      </c>
      <c r="L365" s="178" t="s">
        <v>1317</v>
      </c>
      <c r="M365" s="178" t="s">
        <v>1317</v>
      </c>
      <c r="N365" s="178" t="s">
        <v>1317</v>
      </c>
      <c r="O365" s="178" t="s">
        <v>1317</v>
      </c>
      <c r="P365" s="178" t="s">
        <v>1317</v>
      </c>
      <c r="Q365" s="178" t="s">
        <v>1317</v>
      </c>
      <c r="R365" s="178" t="s">
        <v>1317</v>
      </c>
      <c r="S365" s="179" t="s">
        <v>1317</v>
      </c>
      <c r="T365" s="181" t="s">
        <v>1317</v>
      </c>
      <c r="U365" s="182" t="s">
        <v>1317</v>
      </c>
      <c r="V365" s="178" t="s">
        <v>1317</v>
      </c>
      <c r="W365" s="178" t="s">
        <v>1317</v>
      </c>
      <c r="X365" s="178" t="s">
        <v>1317</v>
      </c>
      <c r="Y365" s="178" t="s">
        <v>1317</v>
      </c>
      <c r="Z365" s="178" t="s">
        <v>1317</v>
      </c>
      <c r="AA365" s="178" t="s">
        <v>1317</v>
      </c>
      <c r="AB365" s="178" t="s">
        <v>1317</v>
      </c>
      <c r="AC365" s="183" t="s">
        <v>1317</v>
      </c>
      <c r="AD365" s="168"/>
    </row>
    <row r="366" spans="1:30" ht="15" customHeight="1">
      <c r="A366" s="169">
        <v>359</v>
      </c>
      <c r="B366" s="127" t="s">
        <v>675</v>
      </c>
      <c r="C366" s="170" t="s">
        <v>1317</v>
      </c>
      <c r="D366" s="170" t="s">
        <v>1317</v>
      </c>
      <c r="E366" s="170">
        <v>-8.8664927300000009</v>
      </c>
      <c r="F366" s="170" t="s">
        <v>1317</v>
      </c>
      <c r="G366" s="170" t="s">
        <v>1317</v>
      </c>
      <c r="H366" s="170" t="s">
        <v>1317</v>
      </c>
      <c r="I366" s="170">
        <v>-4</v>
      </c>
      <c r="J366" s="171" t="s">
        <v>1317</v>
      </c>
      <c r="K366" s="172">
        <v>-12.866492730000001</v>
      </c>
      <c r="L366" s="170" t="s">
        <v>1317</v>
      </c>
      <c r="M366" s="170" t="s">
        <v>1317</v>
      </c>
      <c r="N366" s="170">
        <v>-0.21369860999999998</v>
      </c>
      <c r="O366" s="170" t="s">
        <v>1317</v>
      </c>
      <c r="P366" s="170" t="s">
        <v>1317</v>
      </c>
      <c r="Q366" s="170" t="s">
        <v>1317</v>
      </c>
      <c r="R366" s="170">
        <v>-1</v>
      </c>
      <c r="S366" s="171">
        <v>-10</v>
      </c>
      <c r="T366" s="173">
        <v>-11.21369861</v>
      </c>
      <c r="U366" s="174" t="s">
        <v>1317</v>
      </c>
      <c r="V366" s="170" t="s">
        <v>1317</v>
      </c>
      <c r="W366" s="170">
        <v>84.429451069999999</v>
      </c>
      <c r="X366" s="170" t="s">
        <v>1317</v>
      </c>
      <c r="Y366" s="170" t="s">
        <v>1317</v>
      </c>
      <c r="Z366" s="170" t="s">
        <v>1317</v>
      </c>
      <c r="AA366" s="170">
        <v>8.9999999900000009</v>
      </c>
      <c r="AB366" s="170">
        <v>-10.249764109999999</v>
      </c>
      <c r="AC366" s="175">
        <v>83.17968694999999</v>
      </c>
      <c r="AD366" s="168"/>
    </row>
    <row r="367" spans="1:30" s="86" customFormat="1" ht="15" customHeight="1">
      <c r="A367" s="177">
        <v>360</v>
      </c>
      <c r="B367" s="146" t="s">
        <v>605</v>
      </c>
      <c r="C367" s="178">
        <v>0.22065707999999998</v>
      </c>
      <c r="D367" s="178">
        <v>-3.4171469999999999</v>
      </c>
      <c r="E367" s="178">
        <v>-4.3875089999999997</v>
      </c>
      <c r="F367" s="178" t="s">
        <v>1317</v>
      </c>
      <c r="G367" s="178">
        <v>-1.0618934099999999</v>
      </c>
      <c r="H367" s="178" t="s">
        <v>1317</v>
      </c>
      <c r="I367" s="178" t="s">
        <v>1317</v>
      </c>
      <c r="J367" s="179" t="s">
        <v>1317</v>
      </c>
      <c r="K367" s="180">
        <v>-8.6458923300000006</v>
      </c>
      <c r="L367" s="178">
        <v>56.211167320000001</v>
      </c>
      <c r="M367" s="178">
        <v>-60.399352649999997</v>
      </c>
      <c r="N367" s="178">
        <v>-52.231420659999998</v>
      </c>
      <c r="O367" s="178" t="s">
        <v>1317</v>
      </c>
      <c r="P367" s="178">
        <v>-38.330094840000001</v>
      </c>
      <c r="Q367" s="178" t="s">
        <v>1317</v>
      </c>
      <c r="R367" s="178" t="s">
        <v>1317</v>
      </c>
      <c r="S367" s="179" t="s">
        <v>1317</v>
      </c>
      <c r="T367" s="181">
        <v>-94.749700829999995</v>
      </c>
      <c r="U367" s="182">
        <v>58.254201330000001</v>
      </c>
      <c r="V367" s="178">
        <v>74.142126249970005</v>
      </c>
      <c r="W367" s="178">
        <v>-350.22545283996999</v>
      </c>
      <c r="X367" s="178" t="s">
        <v>1317</v>
      </c>
      <c r="Y367" s="178">
        <v>-39.617501829999995</v>
      </c>
      <c r="Z367" s="178" t="s">
        <v>1317</v>
      </c>
      <c r="AA367" s="178" t="s">
        <v>1317</v>
      </c>
      <c r="AB367" s="178" t="s">
        <v>1317</v>
      </c>
      <c r="AC367" s="183">
        <v>-257.44662708999999</v>
      </c>
      <c r="AD367" s="168"/>
    </row>
    <row r="368" spans="1:30" ht="15" customHeight="1">
      <c r="A368" s="169">
        <v>361</v>
      </c>
      <c r="B368" s="127" t="s">
        <v>230</v>
      </c>
      <c r="C368" s="170" t="s">
        <v>1317</v>
      </c>
      <c r="D368" s="170">
        <v>0.95182038999999996</v>
      </c>
      <c r="E368" s="170">
        <v>1.45412973</v>
      </c>
      <c r="F368" s="170" t="s">
        <v>1317</v>
      </c>
      <c r="G368" s="170" t="s">
        <v>1317</v>
      </c>
      <c r="H368" s="170" t="s">
        <v>1317</v>
      </c>
      <c r="I368" s="170" t="s">
        <v>1317</v>
      </c>
      <c r="J368" s="171" t="s">
        <v>1317</v>
      </c>
      <c r="K368" s="172">
        <v>2.40595012</v>
      </c>
      <c r="L368" s="170" t="s">
        <v>1317</v>
      </c>
      <c r="M368" s="170">
        <v>-96.437905439999994</v>
      </c>
      <c r="N368" s="170">
        <v>79.285971660000001</v>
      </c>
      <c r="O368" s="170" t="s">
        <v>1317</v>
      </c>
      <c r="P368" s="170" t="s">
        <v>1317</v>
      </c>
      <c r="Q368" s="170" t="s">
        <v>1317</v>
      </c>
      <c r="R368" s="170" t="s">
        <v>1317</v>
      </c>
      <c r="S368" s="171" t="s">
        <v>1317</v>
      </c>
      <c r="T368" s="173">
        <v>-17.15193378</v>
      </c>
      <c r="U368" s="174" t="s">
        <v>1317</v>
      </c>
      <c r="V368" s="170">
        <v>-174.88671375999999</v>
      </c>
      <c r="W368" s="170">
        <v>25.083611190000003</v>
      </c>
      <c r="X368" s="170" t="s">
        <v>1317</v>
      </c>
      <c r="Y368" s="170" t="s">
        <v>1317</v>
      </c>
      <c r="Z368" s="170" t="s">
        <v>1317</v>
      </c>
      <c r="AA368" s="170" t="s">
        <v>1317</v>
      </c>
      <c r="AB368" s="170" t="s">
        <v>1317</v>
      </c>
      <c r="AC368" s="175">
        <v>-149.80310256999999</v>
      </c>
      <c r="AD368" s="168"/>
    </row>
    <row r="369" spans="1:30" s="86" customFormat="1" ht="15" customHeight="1">
      <c r="A369" s="177">
        <v>362</v>
      </c>
      <c r="B369" s="146" t="s">
        <v>884</v>
      </c>
      <c r="C369" s="178">
        <v>-0.34079162000000002</v>
      </c>
      <c r="D369" s="178" t="s">
        <v>1317</v>
      </c>
      <c r="E369" s="178">
        <v>-0.34936153000000003</v>
      </c>
      <c r="F369" s="178" t="s">
        <v>1317</v>
      </c>
      <c r="G369" s="178" t="s">
        <v>1317</v>
      </c>
      <c r="H369" s="178" t="s">
        <v>1317</v>
      </c>
      <c r="I369" s="178" t="s">
        <v>1317</v>
      </c>
      <c r="J369" s="179" t="s">
        <v>1317</v>
      </c>
      <c r="K369" s="180">
        <v>-0.69015314999999999</v>
      </c>
      <c r="L369" s="178">
        <v>-0.35054118000000001</v>
      </c>
      <c r="M369" s="178" t="s">
        <v>1317</v>
      </c>
      <c r="N369" s="178">
        <v>-3.6708768100000002</v>
      </c>
      <c r="O369" s="178" t="s">
        <v>1317</v>
      </c>
      <c r="P369" s="178" t="s">
        <v>1317</v>
      </c>
      <c r="Q369" s="178" t="s">
        <v>1317</v>
      </c>
      <c r="R369" s="178">
        <v>13</v>
      </c>
      <c r="S369" s="179" t="s">
        <v>1317</v>
      </c>
      <c r="T369" s="181">
        <v>8.9785820100000002</v>
      </c>
      <c r="U369" s="182">
        <v>-1.9857457700000001</v>
      </c>
      <c r="V369" s="178" t="s">
        <v>1317</v>
      </c>
      <c r="W369" s="178">
        <v>-853.16444818037996</v>
      </c>
      <c r="X369" s="178" t="s">
        <v>1317</v>
      </c>
      <c r="Y369" s="178" t="s">
        <v>1317</v>
      </c>
      <c r="Z369" s="178" t="s">
        <v>1317</v>
      </c>
      <c r="AA369" s="178">
        <v>273.13966144</v>
      </c>
      <c r="AB369" s="178" t="s">
        <v>1317</v>
      </c>
      <c r="AC369" s="183">
        <v>-582.01053251038002</v>
      </c>
      <c r="AD369" s="168"/>
    </row>
    <row r="370" spans="1:30" ht="15" customHeight="1">
      <c r="A370" s="169">
        <v>363</v>
      </c>
      <c r="B370" s="127" t="s">
        <v>469</v>
      </c>
      <c r="C370" s="170">
        <v>-0.2</v>
      </c>
      <c r="D370" s="170" t="s">
        <v>1317</v>
      </c>
      <c r="E370" s="170">
        <v>-1.25</v>
      </c>
      <c r="F370" s="170" t="s">
        <v>1317</v>
      </c>
      <c r="G370" s="170">
        <v>-0.02</v>
      </c>
      <c r="H370" s="170" t="s">
        <v>1317</v>
      </c>
      <c r="I370" s="170" t="s">
        <v>1317</v>
      </c>
      <c r="J370" s="171" t="s">
        <v>1317</v>
      </c>
      <c r="K370" s="172">
        <v>-1.47</v>
      </c>
      <c r="L370" s="170">
        <v>47.195</v>
      </c>
      <c r="M370" s="170" t="s">
        <v>1317</v>
      </c>
      <c r="N370" s="170">
        <v>-62.00864782</v>
      </c>
      <c r="O370" s="170" t="s">
        <v>1317</v>
      </c>
      <c r="P370" s="170">
        <v>-0.93500433999999999</v>
      </c>
      <c r="Q370" s="170" t="s">
        <v>1317</v>
      </c>
      <c r="R370" s="170" t="s">
        <v>1317</v>
      </c>
      <c r="S370" s="171" t="s">
        <v>1317</v>
      </c>
      <c r="T370" s="173">
        <v>-15.748652160000004</v>
      </c>
      <c r="U370" s="174">
        <v>179.19499999999999</v>
      </c>
      <c r="V370" s="170" t="s">
        <v>1317</v>
      </c>
      <c r="W370" s="170">
        <v>-196.55847381999999</v>
      </c>
      <c r="X370" s="170" t="s">
        <v>1317</v>
      </c>
      <c r="Y370" s="170">
        <v>-0.89814433999999999</v>
      </c>
      <c r="Z370" s="170" t="s">
        <v>1317</v>
      </c>
      <c r="AA370" s="170" t="s">
        <v>1317</v>
      </c>
      <c r="AB370" s="170" t="s">
        <v>1317</v>
      </c>
      <c r="AC370" s="175">
        <v>-18.261618159999998</v>
      </c>
      <c r="AD370" s="168"/>
    </row>
    <row r="371" spans="1:30" s="86" customFormat="1" ht="15" customHeight="1">
      <c r="A371" s="177">
        <v>364</v>
      </c>
      <c r="B371" s="146" t="s">
        <v>928</v>
      </c>
      <c r="C371" s="178">
        <v>-6.0119999999999996</v>
      </c>
      <c r="D371" s="178" t="s">
        <v>1317</v>
      </c>
      <c r="E371" s="178" t="s">
        <v>1317</v>
      </c>
      <c r="F371" s="178" t="s">
        <v>1317</v>
      </c>
      <c r="G371" s="178" t="s">
        <v>1317</v>
      </c>
      <c r="H371" s="178" t="s">
        <v>1317</v>
      </c>
      <c r="I371" s="178" t="s">
        <v>1317</v>
      </c>
      <c r="J371" s="179" t="s">
        <v>1317</v>
      </c>
      <c r="K371" s="180">
        <v>-6.0119999999999996</v>
      </c>
      <c r="L371" s="178">
        <v>296.60958517</v>
      </c>
      <c r="M371" s="178" t="s">
        <v>1317</v>
      </c>
      <c r="N371" s="178">
        <v>24.336398890000002</v>
      </c>
      <c r="O371" s="178" t="s">
        <v>1317</v>
      </c>
      <c r="P371" s="178" t="s">
        <v>1317</v>
      </c>
      <c r="Q371" s="178" t="s">
        <v>1317</v>
      </c>
      <c r="R371" s="178">
        <v>14.32610901</v>
      </c>
      <c r="S371" s="179">
        <v>89.26884475</v>
      </c>
      <c r="T371" s="181">
        <v>424.54093782000001</v>
      </c>
      <c r="U371" s="182">
        <v>289.98838692000004</v>
      </c>
      <c r="V371" s="178" t="s">
        <v>1317</v>
      </c>
      <c r="W371" s="178">
        <v>24.48146019</v>
      </c>
      <c r="X371" s="178" t="s">
        <v>1317</v>
      </c>
      <c r="Y371" s="178" t="s">
        <v>1317</v>
      </c>
      <c r="Z371" s="178" t="s">
        <v>1317</v>
      </c>
      <c r="AA371" s="178">
        <v>14.526109009999999</v>
      </c>
      <c r="AB371" s="178">
        <v>89.26884475</v>
      </c>
      <c r="AC371" s="183">
        <v>418.26480086999999</v>
      </c>
      <c r="AD371" s="168"/>
    </row>
    <row r="372" spans="1:30" ht="15" customHeight="1">
      <c r="A372" s="169">
        <v>365</v>
      </c>
      <c r="B372" s="127" t="s">
        <v>864</v>
      </c>
      <c r="C372" s="170" t="s">
        <v>1317</v>
      </c>
      <c r="D372" s="170" t="s">
        <v>1317</v>
      </c>
      <c r="E372" s="170" t="s">
        <v>1317</v>
      </c>
      <c r="F372" s="170" t="s">
        <v>1317</v>
      </c>
      <c r="G372" s="170" t="s">
        <v>1317</v>
      </c>
      <c r="H372" s="170" t="s">
        <v>1317</v>
      </c>
      <c r="I372" s="170">
        <v>11.639844480000001</v>
      </c>
      <c r="J372" s="171">
        <v>0.37</v>
      </c>
      <c r="K372" s="172">
        <v>12.00984448</v>
      </c>
      <c r="L372" s="170" t="s">
        <v>1317</v>
      </c>
      <c r="M372" s="170" t="s">
        <v>1317</v>
      </c>
      <c r="N372" s="170" t="s">
        <v>1317</v>
      </c>
      <c r="O372" s="170" t="s">
        <v>1317</v>
      </c>
      <c r="P372" s="170" t="s">
        <v>1317</v>
      </c>
      <c r="Q372" s="170" t="s">
        <v>1317</v>
      </c>
      <c r="R372" s="170">
        <v>-69.38651295999999</v>
      </c>
      <c r="S372" s="171">
        <v>-0.96245330998</v>
      </c>
      <c r="T372" s="173">
        <v>-70.348966269979996</v>
      </c>
      <c r="U372" s="174" t="s">
        <v>1317</v>
      </c>
      <c r="V372" s="170" t="s">
        <v>1317</v>
      </c>
      <c r="W372" s="170" t="s">
        <v>1317</v>
      </c>
      <c r="X372" s="170" t="s">
        <v>1317</v>
      </c>
      <c r="Y372" s="170" t="s">
        <v>1317</v>
      </c>
      <c r="Z372" s="170" t="s">
        <v>1317</v>
      </c>
      <c r="AA372" s="170">
        <v>-58.779308649999997</v>
      </c>
      <c r="AB372" s="170">
        <v>1.65754669002</v>
      </c>
      <c r="AC372" s="175">
        <v>-57.121761959979999</v>
      </c>
      <c r="AD372" s="168"/>
    </row>
    <row r="373" spans="1:30" s="86" customFormat="1" ht="15" customHeight="1">
      <c r="A373" s="177">
        <v>366</v>
      </c>
      <c r="B373" s="146" t="s">
        <v>95</v>
      </c>
      <c r="C373" s="178" t="s">
        <v>1317</v>
      </c>
      <c r="D373" s="178" t="s">
        <v>1317</v>
      </c>
      <c r="E373" s="178" t="s">
        <v>1317</v>
      </c>
      <c r="F373" s="178" t="s">
        <v>1317</v>
      </c>
      <c r="G373" s="178" t="s">
        <v>1317</v>
      </c>
      <c r="H373" s="178" t="s">
        <v>1317</v>
      </c>
      <c r="I373" s="178" t="s">
        <v>1317</v>
      </c>
      <c r="J373" s="179" t="s">
        <v>1317</v>
      </c>
      <c r="K373" s="180" t="s">
        <v>1317</v>
      </c>
      <c r="L373" s="178" t="s">
        <v>1317</v>
      </c>
      <c r="M373" s="178" t="s">
        <v>1317</v>
      </c>
      <c r="N373" s="178" t="s">
        <v>1317</v>
      </c>
      <c r="O373" s="178" t="s">
        <v>1317</v>
      </c>
      <c r="P373" s="178" t="s">
        <v>1317</v>
      </c>
      <c r="Q373" s="178" t="s">
        <v>1317</v>
      </c>
      <c r="R373" s="178" t="s">
        <v>1317</v>
      </c>
      <c r="S373" s="179">
        <v>64.041014259999997</v>
      </c>
      <c r="T373" s="181">
        <v>64.041014259999997</v>
      </c>
      <c r="U373" s="182" t="s">
        <v>1317</v>
      </c>
      <c r="V373" s="178" t="s">
        <v>1317</v>
      </c>
      <c r="W373" s="178" t="s">
        <v>1317</v>
      </c>
      <c r="X373" s="178" t="s">
        <v>1317</v>
      </c>
      <c r="Y373" s="178" t="s">
        <v>1317</v>
      </c>
      <c r="Z373" s="178" t="s">
        <v>1317</v>
      </c>
      <c r="AA373" s="178" t="s">
        <v>1317</v>
      </c>
      <c r="AB373" s="178">
        <v>75.700997389999998</v>
      </c>
      <c r="AC373" s="183">
        <v>75.700997389999998</v>
      </c>
      <c r="AD373" s="168"/>
    </row>
    <row r="374" spans="1:30" ht="15" customHeight="1">
      <c r="A374" s="169">
        <v>367</v>
      </c>
      <c r="B374" s="127" t="s">
        <v>465</v>
      </c>
      <c r="C374" s="170" t="s">
        <v>1317</v>
      </c>
      <c r="D374" s="170">
        <v>-0.7</v>
      </c>
      <c r="E374" s="170">
        <v>-0.3</v>
      </c>
      <c r="F374" s="170" t="s">
        <v>1317</v>
      </c>
      <c r="G374" s="170" t="s">
        <v>1317</v>
      </c>
      <c r="H374" s="170" t="s">
        <v>1317</v>
      </c>
      <c r="I374" s="170">
        <v>58.170583180000001</v>
      </c>
      <c r="J374" s="171" t="s">
        <v>1317</v>
      </c>
      <c r="K374" s="172">
        <v>57.170583180000001</v>
      </c>
      <c r="L374" s="170" t="s">
        <v>1317</v>
      </c>
      <c r="M374" s="170">
        <v>8.8326700000000002</v>
      </c>
      <c r="N374" s="170">
        <v>1.8763571999999999</v>
      </c>
      <c r="O374" s="170" t="s">
        <v>1317</v>
      </c>
      <c r="P374" s="170" t="s">
        <v>1317</v>
      </c>
      <c r="Q374" s="170" t="s">
        <v>1317</v>
      </c>
      <c r="R374" s="170">
        <v>67.018673880000009</v>
      </c>
      <c r="S374" s="171" t="s">
        <v>1317</v>
      </c>
      <c r="T374" s="173">
        <v>77.727701080000003</v>
      </c>
      <c r="U374" s="174" t="s">
        <v>1317</v>
      </c>
      <c r="V374" s="170">
        <v>8.8326700000000002</v>
      </c>
      <c r="W374" s="170">
        <v>-0.86642431000000009</v>
      </c>
      <c r="X374" s="170" t="s">
        <v>1317</v>
      </c>
      <c r="Y374" s="170" t="s">
        <v>1317</v>
      </c>
      <c r="Z374" s="170" t="s">
        <v>1317</v>
      </c>
      <c r="AA374" s="170">
        <v>-16.327491510000002</v>
      </c>
      <c r="AB374" s="170" t="s">
        <v>1317</v>
      </c>
      <c r="AC374" s="175">
        <v>-8.3612458200000006</v>
      </c>
      <c r="AD374" s="168"/>
    </row>
    <row r="375" spans="1:30" s="86" customFormat="1" ht="15" customHeight="1">
      <c r="A375" s="177">
        <v>368</v>
      </c>
      <c r="B375" s="146" t="s">
        <v>62</v>
      </c>
      <c r="C375" s="178" t="s">
        <v>1317</v>
      </c>
      <c r="D375" s="178" t="s">
        <v>1317</v>
      </c>
      <c r="E375" s="178" t="s">
        <v>1317</v>
      </c>
      <c r="F375" s="178" t="s">
        <v>1317</v>
      </c>
      <c r="G375" s="178" t="s">
        <v>1317</v>
      </c>
      <c r="H375" s="178" t="s">
        <v>1317</v>
      </c>
      <c r="I375" s="178" t="s">
        <v>1317</v>
      </c>
      <c r="J375" s="179" t="s">
        <v>1317</v>
      </c>
      <c r="K375" s="180" t="s">
        <v>1317</v>
      </c>
      <c r="L375" s="178" t="s">
        <v>1317</v>
      </c>
      <c r="M375" s="178" t="s">
        <v>1317</v>
      </c>
      <c r="N375" s="178" t="s">
        <v>1317</v>
      </c>
      <c r="O375" s="178" t="s">
        <v>1317</v>
      </c>
      <c r="P375" s="178" t="s">
        <v>1317</v>
      </c>
      <c r="Q375" s="178" t="s">
        <v>1317</v>
      </c>
      <c r="R375" s="178" t="s">
        <v>1317</v>
      </c>
      <c r="S375" s="179">
        <v>30.449054920000002</v>
      </c>
      <c r="T375" s="181">
        <v>30.449054920000002</v>
      </c>
      <c r="U375" s="182" t="s">
        <v>1317</v>
      </c>
      <c r="V375" s="178" t="s">
        <v>1317</v>
      </c>
      <c r="W375" s="178" t="s">
        <v>1317</v>
      </c>
      <c r="X375" s="178" t="s">
        <v>1317</v>
      </c>
      <c r="Y375" s="178" t="s">
        <v>1317</v>
      </c>
      <c r="Z375" s="178" t="s">
        <v>1317</v>
      </c>
      <c r="AA375" s="178" t="s">
        <v>1317</v>
      </c>
      <c r="AB375" s="178">
        <v>59.880630969999999</v>
      </c>
      <c r="AC375" s="183">
        <v>59.880630969999999</v>
      </c>
      <c r="AD375" s="168"/>
    </row>
    <row r="376" spans="1:30" ht="15" customHeight="1">
      <c r="A376" s="169">
        <v>369</v>
      </c>
      <c r="B376" s="127" t="s">
        <v>712</v>
      </c>
      <c r="C376" s="170" t="s">
        <v>1317</v>
      </c>
      <c r="D376" s="170" t="s">
        <v>1317</v>
      </c>
      <c r="E376" s="170" t="s">
        <v>1317</v>
      </c>
      <c r="F376" s="170" t="s">
        <v>1317</v>
      </c>
      <c r="G376" s="170" t="s">
        <v>1317</v>
      </c>
      <c r="H376" s="170" t="s">
        <v>1317</v>
      </c>
      <c r="I376" s="170" t="s">
        <v>1317</v>
      </c>
      <c r="J376" s="171" t="s">
        <v>1317</v>
      </c>
      <c r="K376" s="172" t="s">
        <v>1317</v>
      </c>
      <c r="L376" s="170" t="s">
        <v>1317</v>
      </c>
      <c r="M376" s="170" t="s">
        <v>1317</v>
      </c>
      <c r="N376" s="170">
        <v>7.0607474000000003</v>
      </c>
      <c r="O376" s="170" t="s">
        <v>1317</v>
      </c>
      <c r="P376" s="170" t="s">
        <v>1317</v>
      </c>
      <c r="Q376" s="170" t="s">
        <v>1317</v>
      </c>
      <c r="R376" s="170" t="s">
        <v>1317</v>
      </c>
      <c r="S376" s="171">
        <v>-1.17209667</v>
      </c>
      <c r="T376" s="173">
        <v>5.8886507300000002</v>
      </c>
      <c r="U376" s="174" t="s">
        <v>1317</v>
      </c>
      <c r="V376" s="170" t="s">
        <v>1317</v>
      </c>
      <c r="W376" s="170">
        <v>16.8701501</v>
      </c>
      <c r="X376" s="170" t="s">
        <v>1317</v>
      </c>
      <c r="Y376" s="170" t="s">
        <v>1317</v>
      </c>
      <c r="Z376" s="170" t="s">
        <v>1317</v>
      </c>
      <c r="AA376" s="170" t="s">
        <v>1317</v>
      </c>
      <c r="AB376" s="170">
        <v>1.8896868500000001</v>
      </c>
      <c r="AC376" s="175">
        <v>18.759836950000004</v>
      </c>
      <c r="AD376" s="168"/>
    </row>
    <row r="377" spans="1:30" s="86" customFormat="1" ht="15" customHeight="1">
      <c r="A377" s="177">
        <v>370</v>
      </c>
      <c r="B377" s="146" t="s">
        <v>846</v>
      </c>
      <c r="C377" s="178">
        <v>-0.18256838</v>
      </c>
      <c r="D377" s="178">
        <v>-4.6498004999999996</v>
      </c>
      <c r="E377" s="178">
        <v>-24.231746510000001</v>
      </c>
      <c r="F377" s="178" t="s">
        <v>1317</v>
      </c>
      <c r="G377" s="178">
        <v>3.8003078299999999</v>
      </c>
      <c r="H377" s="178" t="s">
        <v>1317</v>
      </c>
      <c r="I377" s="178" t="s">
        <v>1317</v>
      </c>
      <c r="J377" s="179" t="s">
        <v>1317</v>
      </c>
      <c r="K377" s="180">
        <v>-25.263807560000004</v>
      </c>
      <c r="L377" s="178">
        <v>46.418303819999998</v>
      </c>
      <c r="M377" s="178">
        <v>-16.317783049999999</v>
      </c>
      <c r="N377" s="178">
        <v>-103.97021884</v>
      </c>
      <c r="O377" s="178" t="s">
        <v>1317</v>
      </c>
      <c r="P377" s="178">
        <v>60.361846440000001</v>
      </c>
      <c r="Q377" s="178" t="s">
        <v>1317</v>
      </c>
      <c r="R377" s="178" t="s">
        <v>1317</v>
      </c>
      <c r="S377" s="179" t="s">
        <v>1317</v>
      </c>
      <c r="T377" s="181">
        <v>-13.50785163000001</v>
      </c>
      <c r="U377" s="182">
        <v>19.321411309999998</v>
      </c>
      <c r="V377" s="178">
        <v>-17.79292104</v>
      </c>
      <c r="W377" s="178">
        <v>-62.342611439999999</v>
      </c>
      <c r="X377" s="178" t="s">
        <v>1317</v>
      </c>
      <c r="Y377" s="178">
        <v>71.633110079999994</v>
      </c>
      <c r="Z377" s="178" t="s">
        <v>1317</v>
      </c>
      <c r="AA377" s="178" t="s">
        <v>1317</v>
      </c>
      <c r="AB377" s="178" t="s">
        <v>1317</v>
      </c>
      <c r="AC377" s="183">
        <v>10.818988909999996</v>
      </c>
      <c r="AD377" s="168"/>
    </row>
    <row r="378" spans="1:30" ht="15" customHeight="1">
      <c r="A378" s="169">
        <v>371</v>
      </c>
      <c r="B378" s="127" t="s">
        <v>771</v>
      </c>
      <c r="C378" s="170" t="s">
        <v>1317</v>
      </c>
      <c r="D378" s="170" t="s">
        <v>1317</v>
      </c>
      <c r="E378" s="170" t="s">
        <v>1317</v>
      </c>
      <c r="F378" s="170" t="s">
        <v>1317</v>
      </c>
      <c r="G378" s="170" t="s">
        <v>1317</v>
      </c>
      <c r="H378" s="170" t="s">
        <v>1317</v>
      </c>
      <c r="I378" s="170" t="s">
        <v>1317</v>
      </c>
      <c r="J378" s="171" t="s">
        <v>1317</v>
      </c>
      <c r="K378" s="172" t="s">
        <v>1317</v>
      </c>
      <c r="L378" s="170" t="s">
        <v>1317</v>
      </c>
      <c r="M378" s="170" t="s">
        <v>1317</v>
      </c>
      <c r="N378" s="170" t="s">
        <v>1317</v>
      </c>
      <c r="O378" s="170" t="s">
        <v>1317</v>
      </c>
      <c r="P378" s="170" t="s">
        <v>1317</v>
      </c>
      <c r="Q378" s="170" t="s">
        <v>1317</v>
      </c>
      <c r="R378" s="170" t="s">
        <v>1317</v>
      </c>
      <c r="S378" s="171" t="s">
        <v>1317</v>
      </c>
      <c r="T378" s="173" t="s">
        <v>1317</v>
      </c>
      <c r="U378" s="174" t="s">
        <v>1317</v>
      </c>
      <c r="V378" s="170" t="s">
        <v>1317</v>
      </c>
      <c r="W378" s="170" t="s">
        <v>1317</v>
      </c>
      <c r="X378" s="170" t="s">
        <v>1317</v>
      </c>
      <c r="Y378" s="170" t="s">
        <v>1317</v>
      </c>
      <c r="Z378" s="170" t="s">
        <v>1317</v>
      </c>
      <c r="AA378" s="170">
        <v>-8.0546870500000001</v>
      </c>
      <c r="AB378" s="170" t="s">
        <v>1317</v>
      </c>
      <c r="AC378" s="175">
        <v>-8.0546870500000001</v>
      </c>
      <c r="AD378" s="168"/>
    </row>
    <row r="379" spans="1:30" s="86" customFormat="1" ht="15" customHeight="1">
      <c r="A379" s="177">
        <v>372</v>
      </c>
      <c r="B379" s="146" t="s">
        <v>381</v>
      </c>
      <c r="C379" s="178" t="s">
        <v>1317</v>
      </c>
      <c r="D379" s="178" t="s">
        <v>1317</v>
      </c>
      <c r="E379" s="178">
        <v>-43.646311249999997</v>
      </c>
      <c r="F379" s="178" t="s">
        <v>1317</v>
      </c>
      <c r="G379" s="178" t="s">
        <v>1317</v>
      </c>
      <c r="H379" s="178" t="s">
        <v>1317</v>
      </c>
      <c r="I379" s="178" t="s">
        <v>1317</v>
      </c>
      <c r="J379" s="179" t="s">
        <v>1317</v>
      </c>
      <c r="K379" s="180">
        <v>-43.646311249999997</v>
      </c>
      <c r="L379" s="178" t="s">
        <v>1317</v>
      </c>
      <c r="M379" s="178">
        <v>-3.0594990399999999</v>
      </c>
      <c r="N379" s="178">
        <v>-121.89671165</v>
      </c>
      <c r="O379" s="178" t="s">
        <v>1317</v>
      </c>
      <c r="P379" s="178" t="s">
        <v>1317</v>
      </c>
      <c r="Q379" s="178" t="s">
        <v>1317</v>
      </c>
      <c r="R379" s="178" t="s">
        <v>1317</v>
      </c>
      <c r="S379" s="179" t="s">
        <v>1317</v>
      </c>
      <c r="T379" s="181">
        <v>-124.95621069000001</v>
      </c>
      <c r="U379" s="182" t="s">
        <v>1317</v>
      </c>
      <c r="V379" s="178">
        <v>-3.3115651699999997</v>
      </c>
      <c r="W379" s="178">
        <v>-572.45304540999996</v>
      </c>
      <c r="X379" s="178" t="s">
        <v>1317</v>
      </c>
      <c r="Y379" s="178" t="s">
        <v>1317</v>
      </c>
      <c r="Z379" s="178" t="s">
        <v>1317</v>
      </c>
      <c r="AA379" s="178" t="s">
        <v>1317</v>
      </c>
      <c r="AB379" s="178" t="s">
        <v>1317</v>
      </c>
      <c r="AC379" s="183">
        <v>-575.76461057999995</v>
      </c>
      <c r="AD379" s="168"/>
    </row>
    <row r="380" spans="1:30" ht="15" customHeight="1">
      <c r="A380" s="169">
        <v>373</v>
      </c>
      <c r="B380" s="127" t="s">
        <v>916</v>
      </c>
      <c r="C380" s="170" t="s">
        <v>1317</v>
      </c>
      <c r="D380" s="170">
        <v>0.51300000000000001</v>
      </c>
      <c r="E380" s="170" t="s">
        <v>1317</v>
      </c>
      <c r="F380" s="170" t="s">
        <v>1317</v>
      </c>
      <c r="G380" s="170" t="s">
        <v>1317</v>
      </c>
      <c r="H380" s="170" t="s">
        <v>1317</v>
      </c>
      <c r="I380" s="170" t="s">
        <v>1317</v>
      </c>
      <c r="J380" s="171" t="s">
        <v>1317</v>
      </c>
      <c r="K380" s="172">
        <v>0.51300000000000001</v>
      </c>
      <c r="L380" s="170" t="s">
        <v>1317</v>
      </c>
      <c r="M380" s="170">
        <v>-3.2306890499999996</v>
      </c>
      <c r="N380" s="170" t="s">
        <v>1317</v>
      </c>
      <c r="O380" s="170" t="s">
        <v>1317</v>
      </c>
      <c r="P380" s="170">
        <v>-1.2E-2</v>
      </c>
      <c r="Q380" s="170" t="s">
        <v>1317</v>
      </c>
      <c r="R380" s="170" t="s">
        <v>1317</v>
      </c>
      <c r="S380" s="171" t="s">
        <v>1317</v>
      </c>
      <c r="T380" s="173">
        <v>-3.2426890499999996</v>
      </c>
      <c r="U380" s="174" t="s">
        <v>1317</v>
      </c>
      <c r="V380" s="170">
        <v>-2.6356890499999999</v>
      </c>
      <c r="W380" s="170" t="s">
        <v>1317</v>
      </c>
      <c r="X380" s="170" t="s">
        <v>1317</v>
      </c>
      <c r="Y380" s="170">
        <v>2.7E-2</v>
      </c>
      <c r="Z380" s="170" t="s">
        <v>1317</v>
      </c>
      <c r="AA380" s="170" t="s">
        <v>1317</v>
      </c>
      <c r="AB380" s="170" t="s">
        <v>1317</v>
      </c>
      <c r="AC380" s="175">
        <v>-2.6086890499999997</v>
      </c>
      <c r="AD380" s="168"/>
    </row>
    <row r="381" spans="1:30" s="86" customFormat="1" ht="15" customHeight="1">
      <c r="A381" s="177">
        <v>374</v>
      </c>
      <c r="B381" s="146" t="s">
        <v>537</v>
      </c>
      <c r="C381" s="178" t="s">
        <v>1317</v>
      </c>
      <c r="D381" s="178">
        <v>-1.83576922</v>
      </c>
      <c r="E381" s="178">
        <v>195.49355169</v>
      </c>
      <c r="F381" s="178" t="s">
        <v>1317</v>
      </c>
      <c r="G381" s="178">
        <v>-0.14334035999999997</v>
      </c>
      <c r="H381" s="178" t="s">
        <v>1317</v>
      </c>
      <c r="I381" s="178" t="s">
        <v>1317</v>
      </c>
      <c r="J381" s="179" t="s">
        <v>1317</v>
      </c>
      <c r="K381" s="180">
        <v>193.51444210999998</v>
      </c>
      <c r="L381" s="178" t="s">
        <v>1317</v>
      </c>
      <c r="M381" s="178">
        <v>45.818975119999998</v>
      </c>
      <c r="N381" s="178">
        <v>467.00959380039001</v>
      </c>
      <c r="O381" s="178" t="s">
        <v>1317</v>
      </c>
      <c r="P381" s="178">
        <v>-2.9973461800000001</v>
      </c>
      <c r="Q381" s="178" t="s">
        <v>1317</v>
      </c>
      <c r="R381" s="178" t="s">
        <v>1317</v>
      </c>
      <c r="S381" s="179" t="s">
        <v>1317</v>
      </c>
      <c r="T381" s="181">
        <v>509.83122274038999</v>
      </c>
      <c r="U381" s="182" t="s">
        <v>1317</v>
      </c>
      <c r="V381" s="178">
        <v>42.860934610000001</v>
      </c>
      <c r="W381" s="178">
        <v>467.00959380039001</v>
      </c>
      <c r="X381" s="178" t="s">
        <v>1317</v>
      </c>
      <c r="Y381" s="178">
        <v>-2.6308804500000003</v>
      </c>
      <c r="Z381" s="178" t="s">
        <v>1317</v>
      </c>
      <c r="AA381" s="178" t="s">
        <v>1317</v>
      </c>
      <c r="AB381" s="178" t="s">
        <v>1317</v>
      </c>
      <c r="AC381" s="183">
        <v>507.23964796039002</v>
      </c>
      <c r="AD381" s="168"/>
    </row>
    <row r="382" spans="1:30" ht="15" customHeight="1">
      <c r="A382" s="169">
        <v>375</v>
      </c>
      <c r="B382" s="127" t="s">
        <v>548</v>
      </c>
      <c r="C382" s="170" t="s">
        <v>1317</v>
      </c>
      <c r="D382" s="170">
        <v>-2.0055223999999998</v>
      </c>
      <c r="E382" s="170">
        <v>8.8879999999999999</v>
      </c>
      <c r="F382" s="170" t="s">
        <v>1317</v>
      </c>
      <c r="G382" s="170" t="s">
        <v>1317</v>
      </c>
      <c r="H382" s="170" t="s">
        <v>1317</v>
      </c>
      <c r="I382" s="170">
        <v>9.2375000000000007</v>
      </c>
      <c r="J382" s="171" t="s">
        <v>1317</v>
      </c>
      <c r="K382" s="172">
        <v>16.119977599999999</v>
      </c>
      <c r="L382" s="170" t="s">
        <v>1317</v>
      </c>
      <c r="M382" s="170">
        <v>-27.159099140000002</v>
      </c>
      <c r="N382" s="170">
        <v>-14.714712909999999</v>
      </c>
      <c r="O382" s="170" t="s">
        <v>1317</v>
      </c>
      <c r="P382" s="170" t="s">
        <v>1317</v>
      </c>
      <c r="Q382" s="170" t="s">
        <v>1317</v>
      </c>
      <c r="R382" s="170">
        <v>98.813000000000002</v>
      </c>
      <c r="S382" s="171" t="s">
        <v>1317</v>
      </c>
      <c r="T382" s="173">
        <v>56.939187950000004</v>
      </c>
      <c r="U382" s="174" t="s">
        <v>1317</v>
      </c>
      <c r="V382" s="170">
        <v>-38.432675429999996</v>
      </c>
      <c r="W382" s="170">
        <v>-32.99000152</v>
      </c>
      <c r="X382" s="170" t="s">
        <v>1317</v>
      </c>
      <c r="Y382" s="170" t="s">
        <v>1317</v>
      </c>
      <c r="Z382" s="170" t="s">
        <v>1317</v>
      </c>
      <c r="AA382" s="170">
        <v>213.63296796895</v>
      </c>
      <c r="AB382" s="170" t="s">
        <v>1317</v>
      </c>
      <c r="AC382" s="175">
        <v>142.21029101894999</v>
      </c>
      <c r="AD382" s="168"/>
    </row>
    <row r="383" spans="1:30" s="86" customFormat="1" ht="15" customHeight="1">
      <c r="A383" s="177">
        <v>376</v>
      </c>
      <c r="B383" s="146" t="s">
        <v>416</v>
      </c>
      <c r="C383" s="178" t="s">
        <v>1317</v>
      </c>
      <c r="D383" s="178" t="s">
        <v>1317</v>
      </c>
      <c r="E383" s="178" t="s">
        <v>1317</v>
      </c>
      <c r="F383" s="178" t="s">
        <v>1317</v>
      </c>
      <c r="G383" s="178" t="s">
        <v>1317</v>
      </c>
      <c r="H383" s="178" t="s">
        <v>1317</v>
      </c>
      <c r="I383" s="178" t="s">
        <v>1317</v>
      </c>
      <c r="J383" s="179" t="s">
        <v>1317</v>
      </c>
      <c r="K383" s="180" t="s">
        <v>1317</v>
      </c>
      <c r="L383" s="178" t="s">
        <v>1317</v>
      </c>
      <c r="M383" s="178">
        <v>-23.759217719999999</v>
      </c>
      <c r="N383" s="178">
        <v>-52.625185830669999</v>
      </c>
      <c r="O383" s="178" t="s">
        <v>1317</v>
      </c>
      <c r="P383" s="178" t="s">
        <v>1317</v>
      </c>
      <c r="Q383" s="178" t="s">
        <v>1317</v>
      </c>
      <c r="R383" s="178" t="s">
        <v>1317</v>
      </c>
      <c r="S383" s="179" t="s">
        <v>1317</v>
      </c>
      <c r="T383" s="181">
        <v>-76.384403550670001</v>
      </c>
      <c r="U383" s="182" t="s">
        <v>1317</v>
      </c>
      <c r="V383" s="178">
        <v>-25.015217719999999</v>
      </c>
      <c r="W383" s="178">
        <v>-82.249150130670003</v>
      </c>
      <c r="X383" s="178" t="s">
        <v>1317</v>
      </c>
      <c r="Y383" s="178" t="s">
        <v>1317</v>
      </c>
      <c r="Z383" s="178" t="s">
        <v>1317</v>
      </c>
      <c r="AA383" s="178" t="s">
        <v>1317</v>
      </c>
      <c r="AB383" s="178" t="s">
        <v>1317</v>
      </c>
      <c r="AC383" s="183">
        <v>-107.26436785067</v>
      </c>
      <c r="AD383" s="168"/>
    </row>
    <row r="384" spans="1:30" ht="15" customHeight="1">
      <c r="A384" s="169">
        <v>377</v>
      </c>
      <c r="B384" s="127" t="s">
        <v>586</v>
      </c>
      <c r="C384" s="170" t="s">
        <v>1317</v>
      </c>
      <c r="D384" s="170">
        <v>-1.35199877</v>
      </c>
      <c r="E384" s="170">
        <v>-61.031228590000005</v>
      </c>
      <c r="F384" s="170" t="s">
        <v>1317</v>
      </c>
      <c r="G384" s="170" t="s">
        <v>1317</v>
      </c>
      <c r="H384" s="170" t="s">
        <v>1317</v>
      </c>
      <c r="I384" s="170" t="s">
        <v>1317</v>
      </c>
      <c r="J384" s="171" t="s">
        <v>1317</v>
      </c>
      <c r="K384" s="172">
        <v>-62.383227360000006</v>
      </c>
      <c r="L384" s="170" t="s">
        <v>1317</v>
      </c>
      <c r="M384" s="170">
        <v>42.125101229999999</v>
      </c>
      <c r="N384" s="170">
        <v>-681.98222408000004</v>
      </c>
      <c r="O384" s="170" t="s">
        <v>1317</v>
      </c>
      <c r="P384" s="170" t="s">
        <v>1317</v>
      </c>
      <c r="Q384" s="170" t="s">
        <v>1317</v>
      </c>
      <c r="R384" s="170" t="s">
        <v>1317</v>
      </c>
      <c r="S384" s="171" t="s">
        <v>1317</v>
      </c>
      <c r="T384" s="173">
        <v>-639.85712285</v>
      </c>
      <c r="U384" s="174" t="s">
        <v>1317</v>
      </c>
      <c r="V384" s="170">
        <v>40.955101229999997</v>
      </c>
      <c r="W384" s="170">
        <v>-827.42382408000003</v>
      </c>
      <c r="X384" s="170" t="s">
        <v>1317</v>
      </c>
      <c r="Y384" s="170" t="s">
        <v>1317</v>
      </c>
      <c r="Z384" s="170" t="s">
        <v>1317</v>
      </c>
      <c r="AA384" s="170" t="s">
        <v>1317</v>
      </c>
      <c r="AB384" s="170" t="s">
        <v>1317</v>
      </c>
      <c r="AC384" s="175">
        <v>-786.46872285000006</v>
      </c>
      <c r="AD384" s="168"/>
    </row>
    <row r="385" spans="1:30" s="86" customFormat="1" ht="15" customHeight="1">
      <c r="A385" s="177">
        <v>378</v>
      </c>
      <c r="B385" s="146" t="s">
        <v>878</v>
      </c>
      <c r="C385" s="178" t="s">
        <v>1317</v>
      </c>
      <c r="D385" s="178" t="s">
        <v>1317</v>
      </c>
      <c r="E385" s="178" t="s">
        <v>1317</v>
      </c>
      <c r="F385" s="178" t="s">
        <v>1317</v>
      </c>
      <c r="G385" s="178" t="s">
        <v>1317</v>
      </c>
      <c r="H385" s="178" t="s">
        <v>1317</v>
      </c>
      <c r="I385" s="178" t="s">
        <v>1317</v>
      </c>
      <c r="J385" s="179">
        <v>395.19298749000001</v>
      </c>
      <c r="K385" s="180">
        <v>395.19298749000001</v>
      </c>
      <c r="L385" s="178" t="s">
        <v>1317</v>
      </c>
      <c r="M385" s="178" t="s">
        <v>1317</v>
      </c>
      <c r="N385" s="178">
        <v>-0.57483013999999999</v>
      </c>
      <c r="O385" s="178" t="s">
        <v>1317</v>
      </c>
      <c r="P385" s="178" t="s">
        <v>1317</v>
      </c>
      <c r="Q385" s="178" t="s">
        <v>1317</v>
      </c>
      <c r="R385" s="178" t="s">
        <v>1317</v>
      </c>
      <c r="S385" s="179">
        <v>395.19298749000001</v>
      </c>
      <c r="T385" s="181">
        <v>394.61815735000005</v>
      </c>
      <c r="U385" s="182" t="s">
        <v>1317</v>
      </c>
      <c r="V385" s="178" t="s">
        <v>1317</v>
      </c>
      <c r="W385" s="178">
        <v>-8.3718712499999999</v>
      </c>
      <c r="X385" s="178" t="s">
        <v>1317</v>
      </c>
      <c r="Y385" s="178" t="s">
        <v>1317</v>
      </c>
      <c r="Z385" s="178" t="s">
        <v>1317</v>
      </c>
      <c r="AA385" s="178" t="s">
        <v>1317</v>
      </c>
      <c r="AB385" s="178">
        <v>395.19298749000001</v>
      </c>
      <c r="AC385" s="183">
        <v>386.82111624000004</v>
      </c>
      <c r="AD385" s="168"/>
    </row>
    <row r="386" spans="1:30" ht="15" customHeight="1">
      <c r="A386" s="169">
        <v>379</v>
      </c>
      <c r="B386" s="127" t="s">
        <v>734</v>
      </c>
      <c r="C386" s="170" t="s">
        <v>1317</v>
      </c>
      <c r="D386" s="170">
        <v>1.4999999999999999E-2</v>
      </c>
      <c r="E386" s="170">
        <v>-0.65001346999999998</v>
      </c>
      <c r="F386" s="170" t="s">
        <v>1317</v>
      </c>
      <c r="G386" s="170" t="s">
        <v>1317</v>
      </c>
      <c r="H386" s="170" t="s">
        <v>1317</v>
      </c>
      <c r="I386" s="170" t="s">
        <v>1317</v>
      </c>
      <c r="J386" s="171" t="s">
        <v>1317</v>
      </c>
      <c r="K386" s="172">
        <v>-0.63501346999999997</v>
      </c>
      <c r="L386" s="170" t="s">
        <v>1317</v>
      </c>
      <c r="M386" s="170">
        <v>1.5517139900000001</v>
      </c>
      <c r="N386" s="170">
        <v>5.8613623800000001</v>
      </c>
      <c r="O386" s="170" t="s">
        <v>1317</v>
      </c>
      <c r="P386" s="170" t="s">
        <v>1317</v>
      </c>
      <c r="Q386" s="170" t="s">
        <v>1317</v>
      </c>
      <c r="R386" s="170" t="s">
        <v>1317</v>
      </c>
      <c r="S386" s="171" t="s">
        <v>1317</v>
      </c>
      <c r="T386" s="173">
        <v>7.4130763699999997</v>
      </c>
      <c r="U386" s="174" t="s">
        <v>1317</v>
      </c>
      <c r="V386" s="170">
        <v>0.93041152000000005</v>
      </c>
      <c r="W386" s="170">
        <v>-11184.475161706971</v>
      </c>
      <c r="X386" s="170" t="s">
        <v>1317</v>
      </c>
      <c r="Y386" s="170" t="s">
        <v>1317</v>
      </c>
      <c r="Z386" s="170" t="s">
        <v>1317</v>
      </c>
      <c r="AA386" s="170" t="s">
        <v>1317</v>
      </c>
      <c r="AB386" s="170">
        <v>45.732218240000002</v>
      </c>
      <c r="AC386" s="175">
        <v>-11137.812531946969</v>
      </c>
      <c r="AD386" s="168"/>
    </row>
    <row r="387" spans="1:30" s="86" customFormat="1" ht="15" customHeight="1">
      <c r="A387" s="177">
        <v>380</v>
      </c>
      <c r="B387" s="146" t="s">
        <v>65</v>
      </c>
      <c r="C387" s="178">
        <v>6.3348099600000003</v>
      </c>
      <c r="D387" s="178">
        <v>-0.31635722999999999</v>
      </c>
      <c r="E387" s="178" t="s">
        <v>1317</v>
      </c>
      <c r="F387" s="178" t="s">
        <v>1317</v>
      </c>
      <c r="G387" s="178">
        <v>20.862649219999998</v>
      </c>
      <c r="H387" s="178" t="s">
        <v>1317</v>
      </c>
      <c r="I387" s="178" t="s">
        <v>1317</v>
      </c>
      <c r="J387" s="179" t="s">
        <v>1317</v>
      </c>
      <c r="K387" s="180">
        <v>26.881101949999998</v>
      </c>
      <c r="L387" s="178">
        <v>179.67020024999999</v>
      </c>
      <c r="M387" s="178">
        <v>-5.5166287800000005</v>
      </c>
      <c r="N387" s="178" t="s">
        <v>1317</v>
      </c>
      <c r="O387" s="178" t="s">
        <v>1317</v>
      </c>
      <c r="P387" s="178">
        <v>113.97021229000001</v>
      </c>
      <c r="Q387" s="178" t="s">
        <v>1317</v>
      </c>
      <c r="R387" s="178" t="s">
        <v>1317</v>
      </c>
      <c r="S387" s="179" t="s">
        <v>1317</v>
      </c>
      <c r="T387" s="181">
        <v>288.12378375999998</v>
      </c>
      <c r="U387" s="182">
        <v>197.09975825000001</v>
      </c>
      <c r="V387" s="178">
        <v>-63.589079520000006</v>
      </c>
      <c r="W387" s="178" t="s">
        <v>1317</v>
      </c>
      <c r="X387" s="178" t="s">
        <v>1317</v>
      </c>
      <c r="Y387" s="178">
        <v>222.55614125</v>
      </c>
      <c r="Z387" s="178" t="s">
        <v>1317</v>
      </c>
      <c r="AA387" s="178" t="s">
        <v>1317</v>
      </c>
      <c r="AB387" s="178" t="s">
        <v>1317</v>
      </c>
      <c r="AC387" s="183">
        <v>356.06681997999999</v>
      </c>
      <c r="AD387" s="168"/>
    </row>
    <row r="388" spans="1:30" ht="15" customHeight="1">
      <c r="A388" s="169">
        <v>381</v>
      </c>
      <c r="B388" s="127" t="s">
        <v>173</v>
      </c>
      <c r="C388" s="170" t="s">
        <v>1317</v>
      </c>
      <c r="D388" s="170" t="s">
        <v>1317</v>
      </c>
      <c r="E388" s="170" t="s">
        <v>1317</v>
      </c>
      <c r="F388" s="170" t="s">
        <v>1317</v>
      </c>
      <c r="G388" s="170" t="s">
        <v>1317</v>
      </c>
      <c r="H388" s="170" t="s">
        <v>1317</v>
      </c>
      <c r="I388" s="170" t="s">
        <v>1317</v>
      </c>
      <c r="J388" s="171" t="s">
        <v>1317</v>
      </c>
      <c r="K388" s="172" t="s">
        <v>1317</v>
      </c>
      <c r="L388" s="170" t="s">
        <v>1317</v>
      </c>
      <c r="M388" s="170" t="s">
        <v>1317</v>
      </c>
      <c r="N388" s="170">
        <v>-8.924472E-2</v>
      </c>
      <c r="O388" s="170" t="s">
        <v>1317</v>
      </c>
      <c r="P388" s="170" t="s">
        <v>1317</v>
      </c>
      <c r="Q388" s="170" t="s">
        <v>1317</v>
      </c>
      <c r="R388" s="170" t="s">
        <v>1317</v>
      </c>
      <c r="S388" s="171" t="s">
        <v>1317</v>
      </c>
      <c r="T388" s="173">
        <v>-8.924472E-2</v>
      </c>
      <c r="U388" s="174" t="s">
        <v>1317</v>
      </c>
      <c r="V388" s="170" t="s">
        <v>1317</v>
      </c>
      <c r="W388" s="170">
        <v>-8.924472E-2</v>
      </c>
      <c r="X388" s="170" t="s">
        <v>1317</v>
      </c>
      <c r="Y388" s="170" t="s">
        <v>1317</v>
      </c>
      <c r="Z388" s="170" t="s">
        <v>1317</v>
      </c>
      <c r="AA388" s="170" t="s">
        <v>1317</v>
      </c>
      <c r="AB388" s="170" t="s">
        <v>1317</v>
      </c>
      <c r="AC388" s="175">
        <v>-8.924472E-2</v>
      </c>
      <c r="AD388" s="168"/>
    </row>
    <row r="389" spans="1:30" s="86" customFormat="1" ht="15" customHeight="1">
      <c r="A389" s="177">
        <v>382</v>
      </c>
      <c r="B389" s="146" t="s">
        <v>930</v>
      </c>
      <c r="C389" s="178" t="s">
        <v>1317</v>
      </c>
      <c r="D389" s="178">
        <v>-6.3025440000000002E-2</v>
      </c>
      <c r="E389" s="178" t="s">
        <v>1317</v>
      </c>
      <c r="F389" s="178" t="s">
        <v>1317</v>
      </c>
      <c r="G389" s="178" t="s">
        <v>1317</v>
      </c>
      <c r="H389" s="178" t="s">
        <v>1317</v>
      </c>
      <c r="I389" s="178">
        <v>4.5750000000000002</v>
      </c>
      <c r="J389" s="179" t="s">
        <v>1317</v>
      </c>
      <c r="K389" s="180">
        <v>4.5119745599999996</v>
      </c>
      <c r="L389" s="178" t="s">
        <v>1317</v>
      </c>
      <c r="M389" s="178">
        <v>-1.04867249</v>
      </c>
      <c r="N389" s="178">
        <v>-4.2954410000000005E-2</v>
      </c>
      <c r="O389" s="178" t="s">
        <v>1317</v>
      </c>
      <c r="P389" s="178" t="s">
        <v>1317</v>
      </c>
      <c r="Q389" s="178" t="s">
        <v>1317</v>
      </c>
      <c r="R389" s="178">
        <v>56.953585868649995</v>
      </c>
      <c r="S389" s="179" t="s">
        <v>1317</v>
      </c>
      <c r="T389" s="181">
        <v>55.861958968650001</v>
      </c>
      <c r="U389" s="182" t="s">
        <v>1317</v>
      </c>
      <c r="V389" s="178">
        <v>-0.73279234999999998</v>
      </c>
      <c r="W389" s="178">
        <v>-4.2954410000000005E-2</v>
      </c>
      <c r="X389" s="178" t="s">
        <v>1317</v>
      </c>
      <c r="Y389" s="178" t="s">
        <v>1317</v>
      </c>
      <c r="Z389" s="178" t="s">
        <v>1317</v>
      </c>
      <c r="AA389" s="178">
        <v>156.39064676864999</v>
      </c>
      <c r="AB389" s="178" t="s">
        <v>1317</v>
      </c>
      <c r="AC389" s="183">
        <v>155.61490000865001</v>
      </c>
      <c r="AD389" s="168"/>
    </row>
    <row r="390" spans="1:30" ht="15" customHeight="1">
      <c r="A390" s="169">
        <v>383</v>
      </c>
      <c r="B390" s="127" t="s">
        <v>280</v>
      </c>
      <c r="C390" s="170" t="s">
        <v>1317</v>
      </c>
      <c r="D390" s="170" t="s">
        <v>1317</v>
      </c>
      <c r="E390" s="170" t="s">
        <v>1317</v>
      </c>
      <c r="F390" s="170" t="s">
        <v>1317</v>
      </c>
      <c r="G390" s="170" t="s">
        <v>1317</v>
      </c>
      <c r="H390" s="170" t="s">
        <v>1317</v>
      </c>
      <c r="I390" s="170" t="s">
        <v>1317</v>
      </c>
      <c r="J390" s="171" t="s">
        <v>1317</v>
      </c>
      <c r="K390" s="172" t="s">
        <v>1317</v>
      </c>
      <c r="L390" s="170" t="s">
        <v>1317</v>
      </c>
      <c r="M390" s="170">
        <v>20.42587303002</v>
      </c>
      <c r="N390" s="170" t="s">
        <v>1317</v>
      </c>
      <c r="O390" s="170" t="s">
        <v>1317</v>
      </c>
      <c r="P390" s="170" t="s">
        <v>1317</v>
      </c>
      <c r="Q390" s="170" t="s">
        <v>1317</v>
      </c>
      <c r="R390" s="170">
        <v>203.74600000000001</v>
      </c>
      <c r="S390" s="171">
        <v>10.66848272</v>
      </c>
      <c r="T390" s="173">
        <v>234.84035575002</v>
      </c>
      <c r="U390" s="174" t="s">
        <v>1317</v>
      </c>
      <c r="V390" s="170">
        <v>20.42587303002</v>
      </c>
      <c r="W390" s="170" t="s">
        <v>1317</v>
      </c>
      <c r="X390" s="170" t="s">
        <v>1317</v>
      </c>
      <c r="Y390" s="170" t="s">
        <v>1317</v>
      </c>
      <c r="Z390" s="170" t="s">
        <v>1317</v>
      </c>
      <c r="AA390" s="170">
        <v>356.356605</v>
      </c>
      <c r="AB390" s="170">
        <v>10.780422720000001</v>
      </c>
      <c r="AC390" s="175">
        <v>387.56290075002005</v>
      </c>
      <c r="AD390" s="168"/>
    </row>
    <row r="391" spans="1:30" s="86" customFormat="1" ht="15" customHeight="1">
      <c r="A391" s="177">
        <v>384</v>
      </c>
      <c r="B391" s="146" t="s">
        <v>122</v>
      </c>
      <c r="C391" s="178" t="s">
        <v>1317</v>
      </c>
      <c r="D391" s="178" t="s">
        <v>1317</v>
      </c>
      <c r="E391" s="178" t="s">
        <v>1317</v>
      </c>
      <c r="F391" s="178" t="s">
        <v>1317</v>
      </c>
      <c r="G391" s="178" t="s">
        <v>1317</v>
      </c>
      <c r="H391" s="178" t="s">
        <v>1317</v>
      </c>
      <c r="I391" s="178" t="s">
        <v>1317</v>
      </c>
      <c r="J391" s="179" t="s">
        <v>1317</v>
      </c>
      <c r="K391" s="180" t="s">
        <v>1317</v>
      </c>
      <c r="L391" s="178" t="s">
        <v>1317</v>
      </c>
      <c r="M391" s="178">
        <v>-7.3599431600000003</v>
      </c>
      <c r="N391" s="178" t="s">
        <v>1317</v>
      </c>
      <c r="O391" s="178" t="s">
        <v>1317</v>
      </c>
      <c r="P391" s="178" t="s">
        <v>1317</v>
      </c>
      <c r="Q391" s="178" t="s">
        <v>1317</v>
      </c>
      <c r="R391" s="178" t="s">
        <v>1317</v>
      </c>
      <c r="S391" s="179">
        <v>-0.66893346999999992</v>
      </c>
      <c r="T391" s="181">
        <v>-8.0288766299999992</v>
      </c>
      <c r="U391" s="182" t="s">
        <v>1317</v>
      </c>
      <c r="V391" s="178">
        <v>-8.5841752499999995</v>
      </c>
      <c r="W391" s="178" t="s">
        <v>1317</v>
      </c>
      <c r="X391" s="178" t="s">
        <v>1317</v>
      </c>
      <c r="Y391" s="178" t="s">
        <v>1317</v>
      </c>
      <c r="Z391" s="178" t="s">
        <v>1317</v>
      </c>
      <c r="AA391" s="178" t="s">
        <v>1317</v>
      </c>
      <c r="AB391" s="178">
        <v>-15.94974013</v>
      </c>
      <c r="AC391" s="183">
        <v>-24.533915380000003</v>
      </c>
      <c r="AD391" s="168"/>
    </row>
    <row r="392" spans="1:30" ht="15" customHeight="1">
      <c r="A392" s="169">
        <v>385</v>
      </c>
      <c r="B392" s="127" t="s">
        <v>239</v>
      </c>
      <c r="C392" s="170" t="s">
        <v>1317</v>
      </c>
      <c r="D392" s="170">
        <v>2.6700740499999998</v>
      </c>
      <c r="E392" s="170">
        <v>-17.9365819</v>
      </c>
      <c r="F392" s="170" t="s">
        <v>1317</v>
      </c>
      <c r="G392" s="170">
        <v>0.99688418999999995</v>
      </c>
      <c r="H392" s="170" t="s">
        <v>1317</v>
      </c>
      <c r="I392" s="170" t="s">
        <v>1317</v>
      </c>
      <c r="J392" s="171" t="s">
        <v>1317</v>
      </c>
      <c r="K392" s="172">
        <v>-14.269623659999997</v>
      </c>
      <c r="L392" s="170" t="s">
        <v>1317</v>
      </c>
      <c r="M392" s="170">
        <v>-37.468776759999997</v>
      </c>
      <c r="N392" s="170">
        <v>3.4560727299999998</v>
      </c>
      <c r="O392" s="170" t="s">
        <v>1317</v>
      </c>
      <c r="P392" s="170">
        <v>16.602421639999999</v>
      </c>
      <c r="Q392" s="170" t="s">
        <v>1317</v>
      </c>
      <c r="R392" s="170" t="s">
        <v>1317</v>
      </c>
      <c r="S392" s="171" t="s">
        <v>1317</v>
      </c>
      <c r="T392" s="173">
        <v>-17.410282389999995</v>
      </c>
      <c r="U392" s="174" t="s">
        <v>1317</v>
      </c>
      <c r="V392" s="170">
        <v>-85.649679719999995</v>
      </c>
      <c r="W392" s="170">
        <v>177.96184530000002</v>
      </c>
      <c r="X392" s="170" t="s">
        <v>1317</v>
      </c>
      <c r="Y392" s="170">
        <v>17.602421639999999</v>
      </c>
      <c r="Z392" s="170" t="s">
        <v>1317</v>
      </c>
      <c r="AA392" s="170" t="s">
        <v>1317</v>
      </c>
      <c r="AB392" s="170" t="s">
        <v>1317</v>
      </c>
      <c r="AC392" s="175">
        <v>109.91458722</v>
      </c>
      <c r="AD392" s="168"/>
    </row>
    <row r="393" spans="1:30" s="86" customFormat="1" ht="15" customHeight="1">
      <c r="A393" s="177">
        <v>386</v>
      </c>
      <c r="B393" s="146" t="s">
        <v>524</v>
      </c>
      <c r="C393" s="178">
        <v>71.239727720000005</v>
      </c>
      <c r="D393" s="178">
        <v>-6.08473E-2</v>
      </c>
      <c r="E393" s="178">
        <v>14.823145650000001</v>
      </c>
      <c r="F393" s="178" t="s">
        <v>1317</v>
      </c>
      <c r="G393" s="178">
        <v>-2.9179652599999999</v>
      </c>
      <c r="H393" s="178" t="s">
        <v>1317</v>
      </c>
      <c r="I393" s="178">
        <v>5.1629996900000004</v>
      </c>
      <c r="J393" s="179" t="s">
        <v>1317</v>
      </c>
      <c r="K393" s="180">
        <v>88.247060500000003</v>
      </c>
      <c r="L393" s="178">
        <v>85.511961593050003</v>
      </c>
      <c r="M393" s="178">
        <v>-1.2737004699999999</v>
      </c>
      <c r="N393" s="178">
        <v>10.639194</v>
      </c>
      <c r="O393" s="178" t="s">
        <v>1317</v>
      </c>
      <c r="P393" s="178">
        <v>-40.152051699799998</v>
      </c>
      <c r="Q393" s="178" t="s">
        <v>1317</v>
      </c>
      <c r="R393" s="178">
        <v>114.9000805</v>
      </c>
      <c r="S393" s="179" t="s">
        <v>1317</v>
      </c>
      <c r="T393" s="181">
        <v>169.62548392324999</v>
      </c>
      <c r="U393" s="182">
        <v>-271.75765635695001</v>
      </c>
      <c r="V393" s="178">
        <v>-3.56208927</v>
      </c>
      <c r="W393" s="178">
        <v>6.5780132599999996</v>
      </c>
      <c r="X393" s="178" t="s">
        <v>1317</v>
      </c>
      <c r="Y393" s="178">
        <v>-85.6925601298</v>
      </c>
      <c r="Z393" s="178" t="s">
        <v>1317</v>
      </c>
      <c r="AA393" s="178">
        <v>108.36757781999999</v>
      </c>
      <c r="AB393" s="178" t="s">
        <v>1317</v>
      </c>
      <c r="AC393" s="183">
        <v>-246.06671467675002</v>
      </c>
      <c r="AD393" s="168"/>
    </row>
    <row r="394" spans="1:30" ht="15" customHeight="1">
      <c r="A394" s="169">
        <v>387</v>
      </c>
      <c r="B394" s="127" t="s">
        <v>610</v>
      </c>
      <c r="C394" s="170" t="s">
        <v>1317</v>
      </c>
      <c r="D394" s="170" t="s">
        <v>1317</v>
      </c>
      <c r="E394" s="170">
        <v>-69.428239500000004</v>
      </c>
      <c r="F394" s="170" t="s">
        <v>1317</v>
      </c>
      <c r="G394" s="170">
        <v>1.57335023</v>
      </c>
      <c r="H394" s="170" t="s">
        <v>1317</v>
      </c>
      <c r="I394" s="170" t="s">
        <v>1317</v>
      </c>
      <c r="J394" s="171" t="s">
        <v>1317</v>
      </c>
      <c r="K394" s="172">
        <v>-67.854889270000001</v>
      </c>
      <c r="L394" s="170" t="s">
        <v>1317</v>
      </c>
      <c r="M394" s="170">
        <v>-28.848250638589999</v>
      </c>
      <c r="N394" s="170">
        <v>-195.54423698030001</v>
      </c>
      <c r="O394" s="170" t="s">
        <v>1317</v>
      </c>
      <c r="P394" s="170">
        <v>-0.32968771000000002</v>
      </c>
      <c r="Q394" s="170" t="s">
        <v>1317</v>
      </c>
      <c r="R394" s="170" t="s">
        <v>1317</v>
      </c>
      <c r="S394" s="171" t="s">
        <v>1317</v>
      </c>
      <c r="T394" s="173">
        <v>-224.72217532889002</v>
      </c>
      <c r="U394" s="174" t="s">
        <v>1317</v>
      </c>
      <c r="V394" s="170">
        <v>-13.848250638590001</v>
      </c>
      <c r="W394" s="170">
        <v>-203.36045711030002</v>
      </c>
      <c r="X394" s="170" t="s">
        <v>1317</v>
      </c>
      <c r="Y394" s="170">
        <v>-0.7931905600000001</v>
      </c>
      <c r="Z394" s="170" t="s">
        <v>1317</v>
      </c>
      <c r="AA394" s="170" t="s">
        <v>1317</v>
      </c>
      <c r="AB394" s="170" t="s">
        <v>1317</v>
      </c>
      <c r="AC394" s="175">
        <v>-218.00189830889002</v>
      </c>
      <c r="AD394" s="168"/>
    </row>
    <row r="395" spans="1:30" s="86" customFormat="1" ht="15" customHeight="1">
      <c r="A395" s="177">
        <v>388</v>
      </c>
      <c r="B395" s="146" t="s">
        <v>329</v>
      </c>
      <c r="C395" s="178" t="s">
        <v>1317</v>
      </c>
      <c r="D395" s="178">
        <v>-10.923294779999999</v>
      </c>
      <c r="E395" s="178" t="s">
        <v>1317</v>
      </c>
      <c r="F395" s="178" t="s">
        <v>1317</v>
      </c>
      <c r="G395" s="178">
        <v>-1.7317168700000001</v>
      </c>
      <c r="H395" s="178" t="s">
        <v>1317</v>
      </c>
      <c r="I395" s="178" t="s">
        <v>1317</v>
      </c>
      <c r="J395" s="179" t="s">
        <v>1317</v>
      </c>
      <c r="K395" s="180">
        <v>-12.655011649999999</v>
      </c>
      <c r="L395" s="178" t="s">
        <v>1317</v>
      </c>
      <c r="M395" s="178">
        <v>-406.68354629664998</v>
      </c>
      <c r="N395" s="178">
        <v>-106.83385150291001</v>
      </c>
      <c r="O395" s="178" t="s">
        <v>1317</v>
      </c>
      <c r="P395" s="178">
        <v>-19.596827600000001</v>
      </c>
      <c r="Q395" s="178" t="s">
        <v>1317</v>
      </c>
      <c r="R395" s="178">
        <v>8.3565000000000005</v>
      </c>
      <c r="S395" s="179" t="s">
        <v>1317</v>
      </c>
      <c r="T395" s="181">
        <v>-524.75772539956006</v>
      </c>
      <c r="U395" s="182" t="s">
        <v>1317</v>
      </c>
      <c r="V395" s="178">
        <v>-430.51319788665</v>
      </c>
      <c r="W395" s="178">
        <v>-111.60390822291001</v>
      </c>
      <c r="X395" s="178" t="s">
        <v>1317</v>
      </c>
      <c r="Y395" s="178">
        <v>-29.0864555</v>
      </c>
      <c r="Z395" s="178" t="s">
        <v>1317</v>
      </c>
      <c r="AA395" s="178">
        <v>8.3565000000000005</v>
      </c>
      <c r="AB395" s="178" t="s">
        <v>1317</v>
      </c>
      <c r="AC395" s="183">
        <v>-562.84706160956</v>
      </c>
      <c r="AD395" s="168"/>
    </row>
    <row r="396" spans="1:30" ht="15" customHeight="1">
      <c r="A396" s="169">
        <v>389</v>
      </c>
      <c r="B396" s="127" t="s">
        <v>7</v>
      </c>
      <c r="C396" s="170" t="s">
        <v>1317</v>
      </c>
      <c r="D396" s="170" t="s">
        <v>1317</v>
      </c>
      <c r="E396" s="170">
        <v>-13.419</v>
      </c>
      <c r="F396" s="170" t="s">
        <v>1317</v>
      </c>
      <c r="G396" s="170" t="s">
        <v>1317</v>
      </c>
      <c r="H396" s="170" t="s">
        <v>1317</v>
      </c>
      <c r="I396" s="170" t="s">
        <v>1317</v>
      </c>
      <c r="J396" s="171" t="s">
        <v>1317</v>
      </c>
      <c r="K396" s="172">
        <v>-13.419</v>
      </c>
      <c r="L396" s="170" t="s">
        <v>1317</v>
      </c>
      <c r="M396" s="170" t="s">
        <v>1317</v>
      </c>
      <c r="N396" s="170">
        <v>61.92553023</v>
      </c>
      <c r="O396" s="170" t="s">
        <v>1317</v>
      </c>
      <c r="P396" s="170" t="s">
        <v>1317</v>
      </c>
      <c r="Q396" s="170" t="s">
        <v>1317</v>
      </c>
      <c r="R396" s="170" t="s">
        <v>1317</v>
      </c>
      <c r="S396" s="171" t="s">
        <v>1317</v>
      </c>
      <c r="T396" s="173">
        <v>61.92553023</v>
      </c>
      <c r="U396" s="174" t="s">
        <v>1317</v>
      </c>
      <c r="V396" s="170" t="s">
        <v>1317</v>
      </c>
      <c r="W396" s="170">
        <v>46.699529670000004</v>
      </c>
      <c r="X396" s="170" t="s">
        <v>1317</v>
      </c>
      <c r="Y396" s="170" t="s">
        <v>1317</v>
      </c>
      <c r="Z396" s="170" t="s">
        <v>1317</v>
      </c>
      <c r="AA396" s="170" t="s">
        <v>1317</v>
      </c>
      <c r="AB396" s="170" t="s">
        <v>1317</v>
      </c>
      <c r="AC396" s="175">
        <v>46.699529670000004</v>
      </c>
      <c r="AD396" s="168"/>
    </row>
    <row r="397" spans="1:30" s="86" customFormat="1" ht="15" customHeight="1">
      <c r="A397" s="177">
        <v>390</v>
      </c>
      <c r="B397" s="146" t="s">
        <v>592</v>
      </c>
      <c r="C397" s="178" t="s">
        <v>1317</v>
      </c>
      <c r="D397" s="178">
        <v>6.9643019800000001</v>
      </c>
      <c r="E397" s="178">
        <v>-14.49932785</v>
      </c>
      <c r="F397" s="178" t="s">
        <v>1317</v>
      </c>
      <c r="G397" s="178" t="s">
        <v>1317</v>
      </c>
      <c r="H397" s="178" t="s">
        <v>1317</v>
      </c>
      <c r="I397" s="178" t="s">
        <v>1317</v>
      </c>
      <c r="J397" s="179" t="s">
        <v>1317</v>
      </c>
      <c r="K397" s="180">
        <v>-7.5350258699999992</v>
      </c>
      <c r="L397" s="178" t="s">
        <v>1317</v>
      </c>
      <c r="M397" s="178">
        <v>11.25046765524</v>
      </c>
      <c r="N397" s="178">
        <v>-49.38222514708</v>
      </c>
      <c r="O397" s="178" t="s">
        <v>1317</v>
      </c>
      <c r="P397" s="178" t="s">
        <v>1317</v>
      </c>
      <c r="Q397" s="178" t="s">
        <v>1317</v>
      </c>
      <c r="R397" s="178" t="s">
        <v>1317</v>
      </c>
      <c r="S397" s="179" t="s">
        <v>1317</v>
      </c>
      <c r="T397" s="181">
        <v>-38.131757491839998</v>
      </c>
      <c r="U397" s="182" t="s">
        <v>1317</v>
      </c>
      <c r="V397" s="178">
        <v>-1.9383274447600001</v>
      </c>
      <c r="W397" s="178">
        <v>-46.447483227079999</v>
      </c>
      <c r="X397" s="178" t="s">
        <v>1317</v>
      </c>
      <c r="Y397" s="178" t="s">
        <v>1317</v>
      </c>
      <c r="Z397" s="178" t="s">
        <v>1317</v>
      </c>
      <c r="AA397" s="178" t="s">
        <v>1317</v>
      </c>
      <c r="AB397" s="178" t="s">
        <v>1317</v>
      </c>
      <c r="AC397" s="183">
        <v>-48.385810671840005</v>
      </c>
      <c r="AD397" s="168"/>
    </row>
    <row r="398" spans="1:30" ht="15" customHeight="1">
      <c r="A398" s="169">
        <v>391</v>
      </c>
      <c r="B398" s="127" t="s">
        <v>379</v>
      </c>
      <c r="C398" s="170" t="s">
        <v>1317</v>
      </c>
      <c r="D398" s="170" t="s">
        <v>1317</v>
      </c>
      <c r="E398" s="170" t="s">
        <v>1317</v>
      </c>
      <c r="F398" s="170" t="s">
        <v>1317</v>
      </c>
      <c r="G398" s="170" t="s">
        <v>1317</v>
      </c>
      <c r="H398" s="170" t="s">
        <v>1317</v>
      </c>
      <c r="I398" s="170" t="s">
        <v>1317</v>
      </c>
      <c r="J398" s="171" t="s">
        <v>1317</v>
      </c>
      <c r="K398" s="172" t="s">
        <v>1317</v>
      </c>
      <c r="L398" s="170" t="s">
        <v>1317</v>
      </c>
      <c r="M398" s="170" t="s">
        <v>1317</v>
      </c>
      <c r="N398" s="170" t="s">
        <v>1317</v>
      </c>
      <c r="O398" s="170" t="s">
        <v>1317</v>
      </c>
      <c r="P398" s="170" t="s">
        <v>1317</v>
      </c>
      <c r="Q398" s="170" t="s">
        <v>1317</v>
      </c>
      <c r="R398" s="170">
        <v>-21.853558410000002</v>
      </c>
      <c r="S398" s="171" t="s">
        <v>1317</v>
      </c>
      <c r="T398" s="173">
        <v>-21.853558410000002</v>
      </c>
      <c r="U398" s="174" t="s">
        <v>1317</v>
      </c>
      <c r="V398" s="170" t="s">
        <v>1317</v>
      </c>
      <c r="W398" s="170" t="s">
        <v>1317</v>
      </c>
      <c r="X398" s="170" t="s">
        <v>1317</v>
      </c>
      <c r="Y398" s="170" t="s">
        <v>1317</v>
      </c>
      <c r="Z398" s="170" t="s">
        <v>1317</v>
      </c>
      <c r="AA398" s="170">
        <v>20.346441590000001</v>
      </c>
      <c r="AB398" s="170" t="s">
        <v>1317</v>
      </c>
      <c r="AC398" s="175">
        <v>20.346441590000001</v>
      </c>
      <c r="AD398" s="168"/>
    </row>
    <row r="399" spans="1:30" s="86" customFormat="1" ht="15" customHeight="1">
      <c r="A399" s="177">
        <v>392</v>
      </c>
      <c r="B399" s="146" t="s">
        <v>303</v>
      </c>
      <c r="C399" s="178" t="s">
        <v>1317</v>
      </c>
      <c r="D399" s="178" t="s">
        <v>1317</v>
      </c>
      <c r="E399" s="178" t="s">
        <v>1317</v>
      </c>
      <c r="F399" s="178" t="s">
        <v>1317</v>
      </c>
      <c r="G399" s="178" t="s">
        <v>1317</v>
      </c>
      <c r="H399" s="178" t="s">
        <v>1317</v>
      </c>
      <c r="I399" s="178" t="s">
        <v>1317</v>
      </c>
      <c r="J399" s="179" t="s">
        <v>1317</v>
      </c>
      <c r="K399" s="180" t="s">
        <v>1317</v>
      </c>
      <c r="L399" s="178" t="s">
        <v>1317</v>
      </c>
      <c r="M399" s="178" t="s">
        <v>1317</v>
      </c>
      <c r="N399" s="178" t="s">
        <v>1317</v>
      </c>
      <c r="O399" s="178" t="s">
        <v>1317</v>
      </c>
      <c r="P399" s="178" t="s">
        <v>1317</v>
      </c>
      <c r="Q399" s="178" t="s">
        <v>1317</v>
      </c>
      <c r="R399" s="178" t="s">
        <v>1317</v>
      </c>
      <c r="S399" s="179" t="s">
        <v>1317</v>
      </c>
      <c r="T399" s="181" t="s">
        <v>1317</v>
      </c>
      <c r="U399" s="182" t="s">
        <v>1317</v>
      </c>
      <c r="V399" s="178" t="s">
        <v>1317</v>
      </c>
      <c r="W399" s="178" t="s">
        <v>1317</v>
      </c>
      <c r="X399" s="178" t="s">
        <v>1317</v>
      </c>
      <c r="Y399" s="178" t="s">
        <v>1317</v>
      </c>
      <c r="Z399" s="178" t="s">
        <v>1317</v>
      </c>
      <c r="AA399" s="178" t="s">
        <v>1317</v>
      </c>
      <c r="AB399" s="178" t="s">
        <v>1317</v>
      </c>
      <c r="AC399" s="183" t="s">
        <v>1317</v>
      </c>
      <c r="AD399" s="168"/>
    </row>
    <row r="400" spans="1:30" ht="15" customHeight="1">
      <c r="A400" s="169">
        <v>393</v>
      </c>
      <c r="B400" s="127" t="s">
        <v>654</v>
      </c>
      <c r="C400" s="170" t="s">
        <v>1317</v>
      </c>
      <c r="D400" s="170" t="s">
        <v>1317</v>
      </c>
      <c r="E400" s="170">
        <v>-11.415697890000001</v>
      </c>
      <c r="F400" s="170" t="s">
        <v>1317</v>
      </c>
      <c r="G400" s="170" t="s">
        <v>1317</v>
      </c>
      <c r="H400" s="170" t="s">
        <v>1317</v>
      </c>
      <c r="I400" s="170" t="s">
        <v>1317</v>
      </c>
      <c r="J400" s="171" t="s">
        <v>1317</v>
      </c>
      <c r="K400" s="172">
        <v>-11.415697890000001</v>
      </c>
      <c r="L400" s="170" t="s">
        <v>1317</v>
      </c>
      <c r="M400" s="170" t="s">
        <v>1317</v>
      </c>
      <c r="N400" s="170">
        <v>-16.347247329999998</v>
      </c>
      <c r="O400" s="170" t="s">
        <v>1317</v>
      </c>
      <c r="P400" s="170" t="s">
        <v>1317</v>
      </c>
      <c r="Q400" s="170" t="s">
        <v>1317</v>
      </c>
      <c r="R400" s="170" t="s">
        <v>1317</v>
      </c>
      <c r="S400" s="171" t="s">
        <v>1317</v>
      </c>
      <c r="T400" s="173">
        <v>-16.347247329999998</v>
      </c>
      <c r="U400" s="174" t="s">
        <v>1317</v>
      </c>
      <c r="V400" s="170">
        <v>-11.683317634970001</v>
      </c>
      <c r="W400" s="170">
        <v>-6.4885623050300003</v>
      </c>
      <c r="X400" s="170" t="s">
        <v>1317</v>
      </c>
      <c r="Y400" s="170" t="s">
        <v>1317</v>
      </c>
      <c r="Z400" s="170" t="s">
        <v>1317</v>
      </c>
      <c r="AA400" s="170" t="s">
        <v>1317</v>
      </c>
      <c r="AB400" s="170" t="s">
        <v>1317</v>
      </c>
      <c r="AC400" s="175">
        <v>-18.17187994</v>
      </c>
      <c r="AD400" s="168"/>
    </row>
    <row r="401" spans="1:30" s="86" customFormat="1" ht="15" customHeight="1">
      <c r="A401" s="177">
        <v>394</v>
      </c>
      <c r="B401" s="146" t="s">
        <v>700</v>
      </c>
      <c r="C401" s="178" t="s">
        <v>1317</v>
      </c>
      <c r="D401" s="178" t="s">
        <v>1317</v>
      </c>
      <c r="E401" s="178" t="s">
        <v>1317</v>
      </c>
      <c r="F401" s="178" t="s">
        <v>1317</v>
      </c>
      <c r="G401" s="178" t="s">
        <v>1317</v>
      </c>
      <c r="H401" s="178" t="s">
        <v>1317</v>
      </c>
      <c r="I401" s="178" t="s">
        <v>1317</v>
      </c>
      <c r="J401" s="179" t="s">
        <v>1317</v>
      </c>
      <c r="K401" s="180" t="s">
        <v>1317</v>
      </c>
      <c r="L401" s="178" t="s">
        <v>1317</v>
      </c>
      <c r="M401" s="178" t="s">
        <v>1317</v>
      </c>
      <c r="N401" s="178">
        <v>-4.7E-2</v>
      </c>
      <c r="O401" s="178" t="s">
        <v>1317</v>
      </c>
      <c r="P401" s="178" t="s">
        <v>1317</v>
      </c>
      <c r="Q401" s="178" t="s">
        <v>1317</v>
      </c>
      <c r="R401" s="178">
        <v>-5.8413300000000001E-2</v>
      </c>
      <c r="S401" s="179">
        <v>45.62</v>
      </c>
      <c r="T401" s="181">
        <v>45.514586700000002</v>
      </c>
      <c r="U401" s="182" t="s">
        <v>1317</v>
      </c>
      <c r="V401" s="178" t="s">
        <v>1317</v>
      </c>
      <c r="W401" s="178">
        <v>-8.8894729999999991E-2</v>
      </c>
      <c r="X401" s="178" t="s">
        <v>1317</v>
      </c>
      <c r="Y401" s="178" t="s">
        <v>1317</v>
      </c>
      <c r="Z401" s="178" t="s">
        <v>1317</v>
      </c>
      <c r="AA401" s="178">
        <v>-5.8413300000000001E-2</v>
      </c>
      <c r="AB401" s="178">
        <v>66.319999999999993</v>
      </c>
      <c r="AC401" s="183">
        <v>66.172691970000002</v>
      </c>
      <c r="AD401" s="168"/>
    </row>
    <row r="402" spans="1:30" ht="15" customHeight="1">
      <c r="A402" s="169">
        <v>395</v>
      </c>
      <c r="B402" s="127" t="s">
        <v>299</v>
      </c>
      <c r="C402" s="170" t="s">
        <v>1317</v>
      </c>
      <c r="D402" s="170" t="s">
        <v>1317</v>
      </c>
      <c r="E402" s="170">
        <v>-24.735937120000003</v>
      </c>
      <c r="F402" s="170" t="s">
        <v>1317</v>
      </c>
      <c r="G402" s="170">
        <v>177.49084591128002</v>
      </c>
      <c r="H402" s="170" t="s">
        <v>1317</v>
      </c>
      <c r="I402" s="170" t="s">
        <v>1317</v>
      </c>
      <c r="J402" s="171" t="s">
        <v>1317</v>
      </c>
      <c r="K402" s="172">
        <v>152.75490879128</v>
      </c>
      <c r="L402" s="170" t="s">
        <v>1317</v>
      </c>
      <c r="M402" s="170" t="s">
        <v>1317</v>
      </c>
      <c r="N402" s="170">
        <v>-88.694251659999992</v>
      </c>
      <c r="O402" s="170" t="s">
        <v>1317</v>
      </c>
      <c r="P402" s="170">
        <v>177.49084591128002</v>
      </c>
      <c r="Q402" s="170" t="s">
        <v>1317</v>
      </c>
      <c r="R402" s="170" t="s">
        <v>1317</v>
      </c>
      <c r="S402" s="171" t="s">
        <v>1317</v>
      </c>
      <c r="T402" s="173">
        <v>88.796594251280013</v>
      </c>
      <c r="U402" s="174" t="s">
        <v>1317</v>
      </c>
      <c r="V402" s="170" t="s">
        <v>1317</v>
      </c>
      <c r="W402" s="170">
        <v>-53.940491501149999</v>
      </c>
      <c r="X402" s="170" t="s">
        <v>1317</v>
      </c>
      <c r="Y402" s="170">
        <v>177.49084591128002</v>
      </c>
      <c r="Z402" s="170" t="s">
        <v>1317</v>
      </c>
      <c r="AA402" s="170" t="s">
        <v>1317</v>
      </c>
      <c r="AB402" s="170" t="s">
        <v>1317</v>
      </c>
      <c r="AC402" s="175">
        <v>123.55035441013001</v>
      </c>
      <c r="AD402" s="168"/>
    </row>
    <row r="403" spans="1:30" s="86" customFormat="1" ht="15" customHeight="1">
      <c r="A403" s="177">
        <v>396</v>
      </c>
      <c r="B403" s="146" t="s">
        <v>1059</v>
      </c>
      <c r="C403" s="178" t="s">
        <v>1317</v>
      </c>
      <c r="D403" s="178" t="s">
        <v>1317</v>
      </c>
      <c r="E403" s="178" t="s">
        <v>1317</v>
      </c>
      <c r="F403" s="178" t="s">
        <v>1317</v>
      </c>
      <c r="G403" s="178" t="s">
        <v>1317</v>
      </c>
      <c r="H403" s="178" t="s">
        <v>1317</v>
      </c>
      <c r="I403" s="178" t="s">
        <v>1317</v>
      </c>
      <c r="J403" s="179" t="s">
        <v>1317</v>
      </c>
      <c r="K403" s="180" t="s">
        <v>1317</v>
      </c>
      <c r="L403" s="178" t="s">
        <v>1317</v>
      </c>
      <c r="M403" s="178" t="s">
        <v>1317</v>
      </c>
      <c r="N403" s="178" t="s">
        <v>1317</v>
      </c>
      <c r="O403" s="178" t="s">
        <v>1317</v>
      </c>
      <c r="P403" s="178" t="s">
        <v>1317</v>
      </c>
      <c r="Q403" s="178" t="s">
        <v>1317</v>
      </c>
      <c r="R403" s="178" t="s">
        <v>1317</v>
      </c>
      <c r="S403" s="179">
        <v>0.6</v>
      </c>
      <c r="T403" s="181">
        <v>0.6</v>
      </c>
      <c r="U403" s="182" t="s">
        <v>1317</v>
      </c>
      <c r="V403" s="178" t="s">
        <v>1317</v>
      </c>
      <c r="W403" s="178" t="s">
        <v>1317</v>
      </c>
      <c r="X403" s="178" t="s">
        <v>1317</v>
      </c>
      <c r="Y403" s="178" t="s">
        <v>1317</v>
      </c>
      <c r="Z403" s="178" t="s">
        <v>1317</v>
      </c>
      <c r="AA403" s="178" t="s">
        <v>1317</v>
      </c>
      <c r="AB403" s="178">
        <v>0.6</v>
      </c>
      <c r="AC403" s="183">
        <v>0.6</v>
      </c>
      <c r="AD403" s="168"/>
    </row>
    <row r="404" spans="1:30" ht="15" customHeight="1">
      <c r="A404" s="169">
        <v>397</v>
      </c>
      <c r="B404" s="127" t="s">
        <v>638</v>
      </c>
      <c r="C404" s="170" t="s">
        <v>1317</v>
      </c>
      <c r="D404" s="170">
        <v>-0.92700000000000005</v>
      </c>
      <c r="E404" s="170" t="s">
        <v>1317</v>
      </c>
      <c r="F404" s="170" t="s">
        <v>1317</v>
      </c>
      <c r="G404" s="170" t="s">
        <v>1317</v>
      </c>
      <c r="H404" s="170" t="s">
        <v>1317</v>
      </c>
      <c r="I404" s="170" t="s">
        <v>1317</v>
      </c>
      <c r="J404" s="171" t="s">
        <v>1317</v>
      </c>
      <c r="K404" s="172">
        <v>-0.92700000000000005</v>
      </c>
      <c r="L404" s="170" t="s">
        <v>1317</v>
      </c>
      <c r="M404" s="170">
        <v>-17.97671704803</v>
      </c>
      <c r="N404" s="170" t="s">
        <v>1317</v>
      </c>
      <c r="O404" s="170" t="s">
        <v>1317</v>
      </c>
      <c r="P404" s="170" t="s">
        <v>1317</v>
      </c>
      <c r="Q404" s="170" t="s">
        <v>1317</v>
      </c>
      <c r="R404" s="170" t="s">
        <v>1317</v>
      </c>
      <c r="S404" s="171" t="s">
        <v>1317</v>
      </c>
      <c r="T404" s="173">
        <v>-17.97671704803</v>
      </c>
      <c r="U404" s="174" t="s">
        <v>1317</v>
      </c>
      <c r="V404" s="170">
        <v>-46.193660838030006</v>
      </c>
      <c r="W404" s="170" t="s">
        <v>1317</v>
      </c>
      <c r="X404" s="170" t="s">
        <v>1317</v>
      </c>
      <c r="Y404" s="170" t="s">
        <v>1317</v>
      </c>
      <c r="Z404" s="170" t="s">
        <v>1317</v>
      </c>
      <c r="AA404" s="170" t="s">
        <v>1317</v>
      </c>
      <c r="AB404" s="170" t="s">
        <v>1317</v>
      </c>
      <c r="AC404" s="175">
        <v>-46.193660838030006</v>
      </c>
      <c r="AD404" s="168"/>
    </row>
    <row r="405" spans="1:30" s="86" customFormat="1" ht="15" customHeight="1">
      <c r="A405" s="177">
        <v>398</v>
      </c>
      <c r="B405" s="146" t="s">
        <v>1086</v>
      </c>
      <c r="C405" s="178" t="s">
        <v>1317</v>
      </c>
      <c r="D405" s="178" t="s">
        <v>1317</v>
      </c>
      <c r="E405" s="178">
        <v>1.3960773</v>
      </c>
      <c r="F405" s="178" t="s">
        <v>1317</v>
      </c>
      <c r="G405" s="178" t="s">
        <v>1317</v>
      </c>
      <c r="H405" s="178">
        <v>8.8089954299999995</v>
      </c>
      <c r="I405" s="178" t="s">
        <v>1317</v>
      </c>
      <c r="J405" s="179" t="s">
        <v>1317</v>
      </c>
      <c r="K405" s="180">
        <v>10.205072730000001</v>
      </c>
      <c r="L405" s="178" t="s">
        <v>1317</v>
      </c>
      <c r="M405" s="178" t="s">
        <v>1317</v>
      </c>
      <c r="N405" s="178">
        <v>-4.0221168183599998</v>
      </c>
      <c r="O405" s="178" t="s">
        <v>1317</v>
      </c>
      <c r="P405" s="178" t="s">
        <v>1317</v>
      </c>
      <c r="Q405" s="178">
        <v>171.46080125999998</v>
      </c>
      <c r="R405" s="178" t="s">
        <v>1317</v>
      </c>
      <c r="S405" s="179" t="s">
        <v>1317</v>
      </c>
      <c r="T405" s="181">
        <v>167.43868444163999</v>
      </c>
      <c r="U405" s="182" t="s">
        <v>1317</v>
      </c>
      <c r="V405" s="178" t="s">
        <v>1317</v>
      </c>
      <c r="W405" s="178">
        <v>-5.4032595483600003</v>
      </c>
      <c r="X405" s="178" t="s">
        <v>1317</v>
      </c>
      <c r="Y405" s="178" t="s">
        <v>1317</v>
      </c>
      <c r="Z405" s="178">
        <v>180.24632381000001</v>
      </c>
      <c r="AA405" s="178" t="s">
        <v>1317</v>
      </c>
      <c r="AB405" s="178" t="s">
        <v>1317</v>
      </c>
      <c r="AC405" s="183">
        <v>174.84306426164002</v>
      </c>
      <c r="AD405" s="168"/>
    </row>
    <row r="406" spans="1:30" ht="15" customHeight="1">
      <c r="A406" s="169">
        <v>399</v>
      </c>
      <c r="B406" s="127" t="s">
        <v>1014</v>
      </c>
      <c r="C406" s="170" t="s">
        <v>1317</v>
      </c>
      <c r="D406" s="170" t="s">
        <v>1317</v>
      </c>
      <c r="E406" s="170" t="s">
        <v>1317</v>
      </c>
      <c r="F406" s="170" t="s">
        <v>1317</v>
      </c>
      <c r="G406" s="170" t="s">
        <v>1317</v>
      </c>
      <c r="H406" s="170" t="s">
        <v>1317</v>
      </c>
      <c r="I406" s="170" t="s">
        <v>1317</v>
      </c>
      <c r="J406" s="171" t="s">
        <v>1317</v>
      </c>
      <c r="K406" s="172" t="s">
        <v>1317</v>
      </c>
      <c r="L406" s="170" t="s">
        <v>1317</v>
      </c>
      <c r="M406" s="170" t="s">
        <v>1317</v>
      </c>
      <c r="N406" s="170" t="s">
        <v>1317</v>
      </c>
      <c r="O406" s="170" t="s">
        <v>1317</v>
      </c>
      <c r="P406" s="170" t="s">
        <v>1317</v>
      </c>
      <c r="Q406" s="170" t="s">
        <v>1317</v>
      </c>
      <c r="R406" s="170" t="s">
        <v>1317</v>
      </c>
      <c r="S406" s="171" t="s">
        <v>1317</v>
      </c>
      <c r="T406" s="173" t="s">
        <v>1317</v>
      </c>
      <c r="U406" s="174" t="s">
        <v>1317</v>
      </c>
      <c r="V406" s="170" t="s">
        <v>1317</v>
      </c>
      <c r="W406" s="170" t="s">
        <v>1317</v>
      </c>
      <c r="X406" s="170" t="s">
        <v>1317</v>
      </c>
      <c r="Y406" s="170" t="s">
        <v>1317</v>
      </c>
      <c r="Z406" s="170" t="s">
        <v>1317</v>
      </c>
      <c r="AA406" s="170" t="s">
        <v>1317</v>
      </c>
      <c r="AB406" s="170" t="s">
        <v>1317</v>
      </c>
      <c r="AC406" s="175" t="s">
        <v>1317</v>
      </c>
      <c r="AD406" s="168"/>
    </row>
    <row r="407" spans="1:30" s="86" customFormat="1" ht="15" customHeight="1">
      <c r="A407" s="177">
        <v>400</v>
      </c>
      <c r="B407" s="146" t="s">
        <v>157</v>
      </c>
      <c r="C407" s="178" t="s">
        <v>1317</v>
      </c>
      <c r="D407" s="178" t="s">
        <v>1317</v>
      </c>
      <c r="E407" s="178">
        <v>0.77</v>
      </c>
      <c r="F407" s="178" t="s">
        <v>1317</v>
      </c>
      <c r="G407" s="178" t="s">
        <v>1317</v>
      </c>
      <c r="H407" s="178" t="s">
        <v>1317</v>
      </c>
      <c r="I407" s="178" t="s">
        <v>1317</v>
      </c>
      <c r="J407" s="179" t="s">
        <v>1317</v>
      </c>
      <c r="K407" s="180">
        <v>0.77</v>
      </c>
      <c r="L407" s="178" t="s">
        <v>1317</v>
      </c>
      <c r="M407" s="178" t="s">
        <v>1317</v>
      </c>
      <c r="N407" s="178">
        <v>9.6592664399999997</v>
      </c>
      <c r="O407" s="178" t="s">
        <v>1317</v>
      </c>
      <c r="P407" s="178">
        <v>23.045999999999999</v>
      </c>
      <c r="Q407" s="178" t="s">
        <v>1317</v>
      </c>
      <c r="R407" s="178" t="s">
        <v>1317</v>
      </c>
      <c r="S407" s="179" t="s">
        <v>1317</v>
      </c>
      <c r="T407" s="181">
        <v>32.705266439999995</v>
      </c>
      <c r="U407" s="182" t="s">
        <v>1317</v>
      </c>
      <c r="V407" s="178">
        <v>0.53782834999999996</v>
      </c>
      <c r="W407" s="178">
        <v>7.4588997599999995</v>
      </c>
      <c r="X407" s="178" t="s">
        <v>1317</v>
      </c>
      <c r="Y407" s="178">
        <v>23.045999999999999</v>
      </c>
      <c r="Z407" s="178" t="s">
        <v>1317</v>
      </c>
      <c r="AA407" s="178">
        <v>269.475842</v>
      </c>
      <c r="AB407" s="178" t="s">
        <v>1317</v>
      </c>
      <c r="AC407" s="183">
        <v>300.51857011000004</v>
      </c>
      <c r="AD407" s="168"/>
    </row>
    <row r="408" spans="1:30" ht="15" customHeight="1">
      <c r="A408" s="169">
        <v>401</v>
      </c>
      <c r="B408" s="127" t="s">
        <v>896</v>
      </c>
      <c r="C408" s="170" t="s">
        <v>1317</v>
      </c>
      <c r="D408" s="170" t="s">
        <v>1317</v>
      </c>
      <c r="E408" s="170" t="s">
        <v>1317</v>
      </c>
      <c r="F408" s="170" t="s">
        <v>1317</v>
      </c>
      <c r="G408" s="170" t="s">
        <v>1317</v>
      </c>
      <c r="H408" s="170" t="s">
        <v>1317</v>
      </c>
      <c r="I408" s="170" t="s">
        <v>1317</v>
      </c>
      <c r="J408" s="171" t="s">
        <v>1317</v>
      </c>
      <c r="K408" s="172" t="s">
        <v>1317</v>
      </c>
      <c r="L408" s="170" t="s">
        <v>1317</v>
      </c>
      <c r="M408" s="170" t="s">
        <v>1317</v>
      </c>
      <c r="N408" s="170" t="s">
        <v>1317</v>
      </c>
      <c r="O408" s="170" t="s">
        <v>1317</v>
      </c>
      <c r="P408" s="170" t="s">
        <v>1317</v>
      </c>
      <c r="Q408" s="170" t="s">
        <v>1317</v>
      </c>
      <c r="R408" s="170" t="s">
        <v>1317</v>
      </c>
      <c r="S408" s="171" t="s">
        <v>1317</v>
      </c>
      <c r="T408" s="173" t="s">
        <v>1317</v>
      </c>
      <c r="U408" s="174" t="s">
        <v>1317</v>
      </c>
      <c r="V408" s="170" t="s">
        <v>1317</v>
      </c>
      <c r="W408" s="170" t="s">
        <v>1317</v>
      </c>
      <c r="X408" s="170" t="s">
        <v>1317</v>
      </c>
      <c r="Y408" s="170" t="s">
        <v>1317</v>
      </c>
      <c r="Z408" s="170" t="s">
        <v>1317</v>
      </c>
      <c r="AA408" s="170" t="s">
        <v>1317</v>
      </c>
      <c r="AB408" s="170" t="s">
        <v>1317</v>
      </c>
      <c r="AC408" s="175" t="s">
        <v>1317</v>
      </c>
      <c r="AD408" s="168"/>
    </row>
    <row r="409" spans="1:30" s="86" customFormat="1" ht="15" customHeight="1">
      <c r="A409" s="177">
        <v>402</v>
      </c>
      <c r="B409" s="146" t="s">
        <v>939</v>
      </c>
      <c r="C409" s="178">
        <v>49.020464650000001</v>
      </c>
      <c r="D409" s="178" t="s">
        <v>1317</v>
      </c>
      <c r="E409" s="178">
        <v>-43.285874849999999</v>
      </c>
      <c r="F409" s="178" t="s">
        <v>1317</v>
      </c>
      <c r="G409" s="178" t="s">
        <v>1317</v>
      </c>
      <c r="H409" s="178" t="s">
        <v>1317</v>
      </c>
      <c r="I409" s="178" t="s">
        <v>1317</v>
      </c>
      <c r="J409" s="179" t="s">
        <v>1317</v>
      </c>
      <c r="K409" s="180">
        <v>5.7345897999999966</v>
      </c>
      <c r="L409" s="178">
        <v>53.217714869999995</v>
      </c>
      <c r="M409" s="178" t="s">
        <v>1317</v>
      </c>
      <c r="N409" s="178">
        <v>-79.65942951000001</v>
      </c>
      <c r="O409" s="178" t="s">
        <v>1317</v>
      </c>
      <c r="P409" s="178" t="s">
        <v>1317</v>
      </c>
      <c r="Q409" s="178" t="s">
        <v>1317</v>
      </c>
      <c r="R409" s="178" t="s">
        <v>1317</v>
      </c>
      <c r="S409" s="179" t="s">
        <v>1317</v>
      </c>
      <c r="T409" s="181">
        <v>-26.441714640000008</v>
      </c>
      <c r="U409" s="182">
        <v>79.259740010000002</v>
      </c>
      <c r="V409" s="178" t="s">
        <v>1317</v>
      </c>
      <c r="W409" s="178">
        <v>12.395559830709999</v>
      </c>
      <c r="X409" s="178" t="s">
        <v>1317</v>
      </c>
      <c r="Y409" s="178" t="s">
        <v>1317</v>
      </c>
      <c r="Z409" s="178" t="s">
        <v>1317</v>
      </c>
      <c r="AA409" s="178">
        <v>2.1</v>
      </c>
      <c r="AB409" s="178" t="s">
        <v>1317</v>
      </c>
      <c r="AC409" s="183">
        <v>93.755299840709995</v>
      </c>
      <c r="AD409" s="168"/>
    </row>
    <row r="410" spans="1:30" ht="15" customHeight="1">
      <c r="A410" s="169">
        <v>403</v>
      </c>
      <c r="B410" s="127" t="s">
        <v>748</v>
      </c>
      <c r="C410" s="170" t="s">
        <v>1317</v>
      </c>
      <c r="D410" s="170" t="s">
        <v>1317</v>
      </c>
      <c r="E410" s="170">
        <v>10</v>
      </c>
      <c r="F410" s="170" t="s">
        <v>1317</v>
      </c>
      <c r="G410" s="170" t="s">
        <v>1317</v>
      </c>
      <c r="H410" s="170" t="s">
        <v>1317</v>
      </c>
      <c r="I410" s="170">
        <v>16.03509708923</v>
      </c>
      <c r="J410" s="171" t="s">
        <v>1317</v>
      </c>
      <c r="K410" s="172">
        <v>26.03509708923</v>
      </c>
      <c r="L410" s="170" t="s">
        <v>1317</v>
      </c>
      <c r="M410" s="170" t="s">
        <v>1317</v>
      </c>
      <c r="N410" s="170">
        <v>72.535504529999997</v>
      </c>
      <c r="O410" s="170" t="s">
        <v>1317</v>
      </c>
      <c r="P410" s="170" t="s">
        <v>1317</v>
      </c>
      <c r="Q410" s="170" t="s">
        <v>1317</v>
      </c>
      <c r="R410" s="170">
        <v>162.58876529943001</v>
      </c>
      <c r="S410" s="171" t="s">
        <v>1317</v>
      </c>
      <c r="T410" s="173">
        <v>235.12426982943001</v>
      </c>
      <c r="U410" s="174" t="s">
        <v>1317</v>
      </c>
      <c r="V410" s="170" t="s">
        <v>1317</v>
      </c>
      <c r="W410" s="170">
        <v>84.978188720000006</v>
      </c>
      <c r="X410" s="170" t="s">
        <v>1317</v>
      </c>
      <c r="Y410" s="170" t="s">
        <v>1317</v>
      </c>
      <c r="Z410" s="170" t="s">
        <v>1317</v>
      </c>
      <c r="AA410" s="170">
        <v>189.60710190942999</v>
      </c>
      <c r="AB410" s="170" t="s">
        <v>1317</v>
      </c>
      <c r="AC410" s="175">
        <v>274.58529062943001</v>
      </c>
      <c r="AD410" s="168"/>
    </row>
    <row r="411" spans="1:30" s="86" customFormat="1" ht="15" customHeight="1">
      <c r="A411" s="177">
        <v>404</v>
      </c>
      <c r="B411" s="146" t="s">
        <v>153</v>
      </c>
      <c r="C411" s="178" t="s">
        <v>1317</v>
      </c>
      <c r="D411" s="178" t="s">
        <v>1317</v>
      </c>
      <c r="E411" s="178">
        <v>-83.978305300000002</v>
      </c>
      <c r="F411" s="178" t="s">
        <v>1317</v>
      </c>
      <c r="G411" s="178">
        <v>-9.0517243100000009</v>
      </c>
      <c r="H411" s="178" t="s">
        <v>1317</v>
      </c>
      <c r="I411" s="178" t="s">
        <v>1317</v>
      </c>
      <c r="J411" s="179" t="s">
        <v>1317</v>
      </c>
      <c r="K411" s="180">
        <v>-93.03002961</v>
      </c>
      <c r="L411" s="178" t="s">
        <v>1317</v>
      </c>
      <c r="M411" s="178" t="s">
        <v>1317</v>
      </c>
      <c r="N411" s="178">
        <v>-170.69147178999998</v>
      </c>
      <c r="O411" s="178" t="s">
        <v>1317</v>
      </c>
      <c r="P411" s="178">
        <v>-75.902809989999994</v>
      </c>
      <c r="Q411" s="178" t="s">
        <v>1317</v>
      </c>
      <c r="R411" s="178" t="s">
        <v>1317</v>
      </c>
      <c r="S411" s="179" t="s">
        <v>1317</v>
      </c>
      <c r="T411" s="181">
        <v>-246.59428177999996</v>
      </c>
      <c r="U411" s="182" t="s">
        <v>1317</v>
      </c>
      <c r="V411" s="178" t="s">
        <v>1317</v>
      </c>
      <c r="W411" s="178">
        <v>-303.99944388326003</v>
      </c>
      <c r="X411" s="178" t="s">
        <v>1317</v>
      </c>
      <c r="Y411" s="178">
        <v>-102.41267354</v>
      </c>
      <c r="Z411" s="178" t="s">
        <v>1317</v>
      </c>
      <c r="AA411" s="178">
        <v>-1237.3855863306701</v>
      </c>
      <c r="AB411" s="178" t="s">
        <v>1317</v>
      </c>
      <c r="AC411" s="183">
        <v>-1643.7977037539301</v>
      </c>
      <c r="AD411" s="168"/>
    </row>
    <row r="412" spans="1:30" ht="15" customHeight="1">
      <c r="A412" s="169">
        <v>405</v>
      </c>
      <c r="B412" s="127" t="s">
        <v>371</v>
      </c>
      <c r="C412" s="170" t="s">
        <v>1317</v>
      </c>
      <c r="D412" s="170">
        <v>-1.4712743000000001</v>
      </c>
      <c r="E412" s="170" t="s">
        <v>1317</v>
      </c>
      <c r="F412" s="170" t="s">
        <v>1317</v>
      </c>
      <c r="G412" s="170" t="s">
        <v>1317</v>
      </c>
      <c r="H412" s="170" t="s">
        <v>1317</v>
      </c>
      <c r="I412" s="170" t="s">
        <v>1317</v>
      </c>
      <c r="J412" s="171" t="s">
        <v>1317</v>
      </c>
      <c r="K412" s="172">
        <v>-1.4712743000000001</v>
      </c>
      <c r="L412" s="170" t="s">
        <v>1317</v>
      </c>
      <c r="M412" s="170">
        <v>-9.0401909299999996</v>
      </c>
      <c r="N412" s="170">
        <v>-1.60062898</v>
      </c>
      <c r="O412" s="170" t="s">
        <v>1317</v>
      </c>
      <c r="P412" s="170" t="s">
        <v>1317</v>
      </c>
      <c r="Q412" s="170" t="s">
        <v>1317</v>
      </c>
      <c r="R412" s="170">
        <v>0.3</v>
      </c>
      <c r="S412" s="171" t="s">
        <v>1317</v>
      </c>
      <c r="T412" s="173">
        <v>-10.34081991</v>
      </c>
      <c r="U412" s="174" t="s">
        <v>1317</v>
      </c>
      <c r="V412" s="170">
        <v>-11.57332602</v>
      </c>
      <c r="W412" s="170">
        <v>-28.402830940000001</v>
      </c>
      <c r="X412" s="170" t="s">
        <v>1317</v>
      </c>
      <c r="Y412" s="170" t="s">
        <v>1317</v>
      </c>
      <c r="Z412" s="170" t="s">
        <v>1317</v>
      </c>
      <c r="AA412" s="170">
        <v>0.55000000000000004</v>
      </c>
      <c r="AB412" s="170" t="s">
        <v>1317</v>
      </c>
      <c r="AC412" s="175">
        <v>-39.42615696</v>
      </c>
      <c r="AD412" s="168"/>
    </row>
    <row r="413" spans="1:30" s="86" customFormat="1" ht="15" customHeight="1">
      <c r="A413" s="177">
        <v>406</v>
      </c>
      <c r="B413" s="146" t="s">
        <v>521</v>
      </c>
      <c r="C413" s="178" t="s">
        <v>1317</v>
      </c>
      <c r="D413" s="178" t="s">
        <v>1317</v>
      </c>
      <c r="E413" s="178" t="s">
        <v>1317</v>
      </c>
      <c r="F413" s="178" t="s">
        <v>1317</v>
      </c>
      <c r="G413" s="178" t="s">
        <v>1317</v>
      </c>
      <c r="H413" s="178" t="s">
        <v>1317</v>
      </c>
      <c r="I413" s="178" t="s">
        <v>1317</v>
      </c>
      <c r="J413" s="179" t="s">
        <v>1317</v>
      </c>
      <c r="K413" s="180" t="s">
        <v>1317</v>
      </c>
      <c r="L413" s="178" t="s">
        <v>1317</v>
      </c>
      <c r="M413" s="178" t="s">
        <v>1317</v>
      </c>
      <c r="N413" s="178">
        <v>-16.99640169157</v>
      </c>
      <c r="O413" s="178" t="s">
        <v>1317</v>
      </c>
      <c r="P413" s="178" t="s">
        <v>1317</v>
      </c>
      <c r="Q413" s="178" t="s">
        <v>1317</v>
      </c>
      <c r="R413" s="178" t="s">
        <v>1317</v>
      </c>
      <c r="S413" s="179" t="s">
        <v>1317</v>
      </c>
      <c r="T413" s="181">
        <v>-16.99640169157</v>
      </c>
      <c r="U413" s="182" t="s">
        <v>1317</v>
      </c>
      <c r="V413" s="178" t="s">
        <v>1317</v>
      </c>
      <c r="W413" s="178">
        <v>-34.996034851570002</v>
      </c>
      <c r="X413" s="178" t="s">
        <v>1317</v>
      </c>
      <c r="Y413" s="178">
        <v>-5.1603257899999999</v>
      </c>
      <c r="Z413" s="178" t="s">
        <v>1317</v>
      </c>
      <c r="AA413" s="178" t="s">
        <v>1317</v>
      </c>
      <c r="AB413" s="178" t="s">
        <v>1317</v>
      </c>
      <c r="AC413" s="183">
        <v>-40.156360641570004</v>
      </c>
      <c r="AD413" s="168"/>
    </row>
    <row r="414" spans="1:30" ht="15" customHeight="1">
      <c r="A414" s="169">
        <v>407</v>
      </c>
      <c r="B414" s="127" t="s">
        <v>760</v>
      </c>
      <c r="C414" s="170" t="s">
        <v>1317</v>
      </c>
      <c r="D414" s="170" t="s">
        <v>1317</v>
      </c>
      <c r="E414" s="170">
        <v>15.070055699999999</v>
      </c>
      <c r="F414" s="170" t="s">
        <v>1317</v>
      </c>
      <c r="G414" s="170" t="s">
        <v>1317</v>
      </c>
      <c r="H414" s="170" t="s">
        <v>1317</v>
      </c>
      <c r="I414" s="170" t="s">
        <v>1317</v>
      </c>
      <c r="J414" s="171" t="s">
        <v>1317</v>
      </c>
      <c r="K414" s="172">
        <v>15.070055699999999</v>
      </c>
      <c r="L414" s="170" t="s">
        <v>1317</v>
      </c>
      <c r="M414" s="170" t="s">
        <v>1317</v>
      </c>
      <c r="N414" s="170">
        <v>62.647603859999997</v>
      </c>
      <c r="O414" s="170" t="s">
        <v>1317</v>
      </c>
      <c r="P414" s="170" t="s">
        <v>1317</v>
      </c>
      <c r="Q414" s="170" t="s">
        <v>1317</v>
      </c>
      <c r="R414" s="170" t="s">
        <v>1317</v>
      </c>
      <c r="S414" s="171" t="s">
        <v>1317</v>
      </c>
      <c r="T414" s="173">
        <v>62.647603859999997</v>
      </c>
      <c r="U414" s="174" t="s">
        <v>1317</v>
      </c>
      <c r="V414" s="170" t="s">
        <v>1317</v>
      </c>
      <c r="W414" s="170">
        <v>72.381858859999994</v>
      </c>
      <c r="X414" s="170" t="s">
        <v>1317</v>
      </c>
      <c r="Y414" s="170" t="s">
        <v>1317</v>
      </c>
      <c r="Z414" s="170" t="s">
        <v>1317</v>
      </c>
      <c r="AA414" s="170" t="s">
        <v>1317</v>
      </c>
      <c r="AB414" s="170" t="s">
        <v>1317</v>
      </c>
      <c r="AC414" s="175">
        <v>72.381858859999994</v>
      </c>
      <c r="AD414" s="168"/>
    </row>
    <row r="415" spans="1:30" s="86" customFormat="1" ht="15" customHeight="1">
      <c r="A415" s="177">
        <v>408</v>
      </c>
      <c r="B415" s="146" t="s">
        <v>479</v>
      </c>
      <c r="C415" s="178" t="s">
        <v>1317</v>
      </c>
      <c r="D415" s="178" t="s">
        <v>1317</v>
      </c>
      <c r="E415" s="178" t="s">
        <v>1317</v>
      </c>
      <c r="F415" s="178" t="s">
        <v>1317</v>
      </c>
      <c r="G415" s="178" t="s">
        <v>1317</v>
      </c>
      <c r="H415" s="178" t="s">
        <v>1317</v>
      </c>
      <c r="I415" s="178" t="s">
        <v>1317</v>
      </c>
      <c r="J415" s="179">
        <v>0.98154238000000005</v>
      </c>
      <c r="K415" s="180">
        <v>0.98154238000000005</v>
      </c>
      <c r="L415" s="178" t="s">
        <v>1317</v>
      </c>
      <c r="M415" s="178" t="s">
        <v>1317</v>
      </c>
      <c r="N415" s="178" t="s">
        <v>1317</v>
      </c>
      <c r="O415" s="178" t="s">
        <v>1317</v>
      </c>
      <c r="P415" s="178" t="s">
        <v>1317</v>
      </c>
      <c r="Q415" s="178" t="s">
        <v>1317</v>
      </c>
      <c r="R415" s="178" t="s">
        <v>1317</v>
      </c>
      <c r="S415" s="179">
        <v>0.18937923000000001</v>
      </c>
      <c r="T415" s="181">
        <v>0.18937923000000001</v>
      </c>
      <c r="U415" s="182" t="s">
        <v>1317</v>
      </c>
      <c r="V415" s="178" t="s">
        <v>1317</v>
      </c>
      <c r="W415" s="178" t="s">
        <v>1317</v>
      </c>
      <c r="X415" s="178" t="s">
        <v>1317</v>
      </c>
      <c r="Y415" s="178" t="s">
        <v>1317</v>
      </c>
      <c r="Z415" s="178" t="s">
        <v>1317</v>
      </c>
      <c r="AA415" s="178" t="s">
        <v>1317</v>
      </c>
      <c r="AB415" s="178">
        <v>1.3409693200000001</v>
      </c>
      <c r="AC415" s="183">
        <v>1.3409693200000001</v>
      </c>
      <c r="AD415" s="168"/>
    </row>
    <row r="416" spans="1:30" ht="15" customHeight="1">
      <c r="A416" s="169">
        <v>409</v>
      </c>
      <c r="B416" s="127" t="s">
        <v>1099</v>
      </c>
      <c r="C416" s="170" t="s">
        <v>1317</v>
      </c>
      <c r="D416" s="170" t="s">
        <v>1317</v>
      </c>
      <c r="E416" s="170" t="s">
        <v>1317</v>
      </c>
      <c r="F416" s="170" t="s">
        <v>1317</v>
      </c>
      <c r="G416" s="170" t="s">
        <v>1317</v>
      </c>
      <c r="H416" s="170" t="s">
        <v>1317</v>
      </c>
      <c r="I416" s="170" t="s">
        <v>1317</v>
      </c>
      <c r="J416" s="171" t="s">
        <v>1317</v>
      </c>
      <c r="K416" s="172" t="s">
        <v>1317</v>
      </c>
      <c r="L416" s="170" t="s">
        <v>1317</v>
      </c>
      <c r="M416" s="170" t="s">
        <v>1317</v>
      </c>
      <c r="N416" s="170">
        <v>1.4999999999999999E-2</v>
      </c>
      <c r="O416" s="170" t="s">
        <v>1317</v>
      </c>
      <c r="P416" s="170" t="s">
        <v>1317</v>
      </c>
      <c r="Q416" s="170" t="s">
        <v>1317</v>
      </c>
      <c r="R416" s="170" t="s">
        <v>1317</v>
      </c>
      <c r="S416" s="171" t="s">
        <v>1317</v>
      </c>
      <c r="T416" s="173">
        <v>1.4999999999999999E-2</v>
      </c>
      <c r="U416" s="174" t="s">
        <v>1317</v>
      </c>
      <c r="V416" s="170" t="s">
        <v>1317</v>
      </c>
      <c r="W416" s="170">
        <v>1.4999999999999999E-2</v>
      </c>
      <c r="X416" s="170" t="s">
        <v>1317</v>
      </c>
      <c r="Y416" s="170" t="s">
        <v>1317</v>
      </c>
      <c r="Z416" s="170" t="s">
        <v>1317</v>
      </c>
      <c r="AA416" s="170" t="s">
        <v>1317</v>
      </c>
      <c r="AB416" s="170" t="s">
        <v>1317</v>
      </c>
      <c r="AC416" s="175">
        <v>1.4999999999999999E-2</v>
      </c>
      <c r="AD416" s="168"/>
    </row>
    <row r="417" spans="1:30" s="86" customFormat="1" ht="15" customHeight="1">
      <c r="A417" s="177">
        <v>410</v>
      </c>
      <c r="B417" s="146" t="s">
        <v>1173</v>
      </c>
      <c r="C417" s="178" t="s">
        <v>1317</v>
      </c>
      <c r="D417" s="178" t="s">
        <v>1317</v>
      </c>
      <c r="E417" s="178" t="s">
        <v>1317</v>
      </c>
      <c r="F417" s="178" t="s">
        <v>1317</v>
      </c>
      <c r="G417" s="178" t="s">
        <v>1317</v>
      </c>
      <c r="H417" s="178" t="s">
        <v>1317</v>
      </c>
      <c r="I417" s="178" t="s">
        <v>1317</v>
      </c>
      <c r="J417" s="179">
        <v>7.4535704999999997</v>
      </c>
      <c r="K417" s="180">
        <v>7.4535704999999997</v>
      </c>
      <c r="L417" s="178" t="s">
        <v>1317</v>
      </c>
      <c r="M417" s="178" t="s">
        <v>1317</v>
      </c>
      <c r="N417" s="178" t="s">
        <v>1317</v>
      </c>
      <c r="O417" s="178" t="s">
        <v>1317</v>
      </c>
      <c r="P417" s="178" t="s">
        <v>1317</v>
      </c>
      <c r="Q417" s="178" t="s">
        <v>1317</v>
      </c>
      <c r="R417" s="178" t="s">
        <v>1317</v>
      </c>
      <c r="S417" s="179">
        <v>21.943569699999998</v>
      </c>
      <c r="T417" s="181">
        <v>21.943569699999998</v>
      </c>
      <c r="U417" s="182" t="s">
        <v>1317</v>
      </c>
      <c r="V417" s="178" t="s">
        <v>1317</v>
      </c>
      <c r="W417" s="178" t="s">
        <v>1317</v>
      </c>
      <c r="X417" s="178" t="s">
        <v>1317</v>
      </c>
      <c r="Y417" s="178" t="s">
        <v>1317</v>
      </c>
      <c r="Z417" s="178" t="s">
        <v>1317</v>
      </c>
      <c r="AA417" s="178" t="s">
        <v>1317</v>
      </c>
      <c r="AB417" s="178">
        <v>21.943660100000002</v>
      </c>
      <c r="AC417" s="183">
        <v>21.943660100000002</v>
      </c>
      <c r="AD417" s="168"/>
    </row>
    <row r="418" spans="1:30" ht="15" customHeight="1">
      <c r="A418" s="169">
        <v>411</v>
      </c>
      <c r="B418" s="127" t="s">
        <v>66</v>
      </c>
      <c r="C418" s="170" t="s">
        <v>1317</v>
      </c>
      <c r="D418" s="170">
        <v>-4.2986751299999995</v>
      </c>
      <c r="E418" s="170" t="s">
        <v>1317</v>
      </c>
      <c r="F418" s="170" t="s">
        <v>1317</v>
      </c>
      <c r="G418" s="170">
        <v>-3.12661532</v>
      </c>
      <c r="H418" s="170" t="s">
        <v>1317</v>
      </c>
      <c r="I418" s="170" t="s">
        <v>1317</v>
      </c>
      <c r="J418" s="171" t="s">
        <v>1317</v>
      </c>
      <c r="K418" s="172">
        <v>-7.4252904499999994</v>
      </c>
      <c r="L418" s="170" t="s">
        <v>1317</v>
      </c>
      <c r="M418" s="170">
        <v>-229.56451375</v>
      </c>
      <c r="N418" s="170" t="s">
        <v>1317</v>
      </c>
      <c r="O418" s="170" t="s">
        <v>1317</v>
      </c>
      <c r="P418" s="170">
        <v>-29.30015783</v>
      </c>
      <c r="Q418" s="170" t="s">
        <v>1317</v>
      </c>
      <c r="R418" s="170" t="s">
        <v>1317</v>
      </c>
      <c r="S418" s="171" t="s">
        <v>1317</v>
      </c>
      <c r="T418" s="173">
        <v>-258.86467157999999</v>
      </c>
      <c r="U418" s="174" t="s">
        <v>1317</v>
      </c>
      <c r="V418" s="170">
        <v>-266.23953075999998</v>
      </c>
      <c r="W418" s="170">
        <v>-2.2160000000000001E-3</v>
      </c>
      <c r="X418" s="170" t="s">
        <v>1317</v>
      </c>
      <c r="Y418" s="170">
        <v>-33.088331060000002</v>
      </c>
      <c r="Z418" s="170" t="s">
        <v>1317</v>
      </c>
      <c r="AA418" s="170" t="s">
        <v>1317</v>
      </c>
      <c r="AB418" s="170" t="s">
        <v>1317</v>
      </c>
      <c r="AC418" s="175">
        <v>-299.33007781999999</v>
      </c>
      <c r="AD418" s="168"/>
    </row>
    <row r="419" spans="1:30" s="86" customFormat="1" ht="15" customHeight="1">
      <c r="A419" s="177">
        <v>412</v>
      </c>
      <c r="B419" s="146" t="s">
        <v>428</v>
      </c>
      <c r="C419" s="178" t="s">
        <v>1317</v>
      </c>
      <c r="D419" s="178">
        <v>-17.507307760000003</v>
      </c>
      <c r="E419" s="178">
        <v>-22.362410910000001</v>
      </c>
      <c r="F419" s="178" t="s">
        <v>1317</v>
      </c>
      <c r="G419" s="178" t="s">
        <v>1317</v>
      </c>
      <c r="H419" s="178" t="s">
        <v>1317</v>
      </c>
      <c r="I419" s="178" t="s">
        <v>1317</v>
      </c>
      <c r="J419" s="179" t="s">
        <v>1317</v>
      </c>
      <c r="K419" s="180">
        <v>-39.869718670000005</v>
      </c>
      <c r="L419" s="178" t="s">
        <v>1317</v>
      </c>
      <c r="M419" s="178">
        <v>-82.143606950000006</v>
      </c>
      <c r="N419" s="178">
        <v>-49.178798999999998</v>
      </c>
      <c r="O419" s="178" t="s">
        <v>1317</v>
      </c>
      <c r="P419" s="178" t="s">
        <v>1317</v>
      </c>
      <c r="Q419" s="178" t="s">
        <v>1317</v>
      </c>
      <c r="R419" s="178" t="s">
        <v>1317</v>
      </c>
      <c r="S419" s="179" t="s">
        <v>1317</v>
      </c>
      <c r="T419" s="181">
        <v>-131.32240594999999</v>
      </c>
      <c r="U419" s="182" t="s">
        <v>1317</v>
      </c>
      <c r="V419" s="178">
        <v>-97.643606950000006</v>
      </c>
      <c r="W419" s="178">
        <v>-9.8888531999999998</v>
      </c>
      <c r="X419" s="178" t="s">
        <v>1317</v>
      </c>
      <c r="Y419" s="178" t="s">
        <v>1317</v>
      </c>
      <c r="Z419" s="178" t="s">
        <v>1317</v>
      </c>
      <c r="AA419" s="178" t="s">
        <v>1317</v>
      </c>
      <c r="AB419" s="178" t="s">
        <v>1317</v>
      </c>
      <c r="AC419" s="183">
        <v>-107.53246015000001</v>
      </c>
      <c r="AD419" s="168"/>
    </row>
    <row r="420" spans="1:30" ht="15" customHeight="1">
      <c r="A420" s="169">
        <v>413</v>
      </c>
      <c r="B420" s="127" t="s">
        <v>244</v>
      </c>
      <c r="C420" s="170" t="s">
        <v>1317</v>
      </c>
      <c r="D420" s="170" t="s">
        <v>1317</v>
      </c>
      <c r="E420" s="170" t="s">
        <v>1317</v>
      </c>
      <c r="F420" s="170" t="s">
        <v>1317</v>
      </c>
      <c r="G420" s="170" t="s">
        <v>1317</v>
      </c>
      <c r="H420" s="170" t="s">
        <v>1317</v>
      </c>
      <c r="I420" s="170" t="s">
        <v>1317</v>
      </c>
      <c r="J420" s="171">
        <v>8.9999999999999993E-3</v>
      </c>
      <c r="K420" s="172">
        <v>8.9999999999999993E-3</v>
      </c>
      <c r="L420" s="170" t="s">
        <v>1317</v>
      </c>
      <c r="M420" s="170" t="s">
        <v>1317</v>
      </c>
      <c r="N420" s="170" t="s">
        <v>1317</v>
      </c>
      <c r="O420" s="170" t="s">
        <v>1317</v>
      </c>
      <c r="P420" s="170" t="s">
        <v>1317</v>
      </c>
      <c r="Q420" s="170" t="s">
        <v>1317</v>
      </c>
      <c r="R420" s="170" t="s">
        <v>1317</v>
      </c>
      <c r="S420" s="171">
        <v>3.0889169999999997E-2</v>
      </c>
      <c r="T420" s="173">
        <v>3.0889169999999997E-2</v>
      </c>
      <c r="U420" s="174" t="s">
        <v>1317</v>
      </c>
      <c r="V420" s="170" t="s">
        <v>1317</v>
      </c>
      <c r="W420" s="170" t="s">
        <v>1317</v>
      </c>
      <c r="X420" s="170" t="s">
        <v>1317</v>
      </c>
      <c r="Y420" s="170" t="s">
        <v>1317</v>
      </c>
      <c r="Z420" s="170" t="s">
        <v>1317</v>
      </c>
      <c r="AA420" s="170" t="s">
        <v>1317</v>
      </c>
      <c r="AB420" s="170">
        <v>3.9889170000000002E-2</v>
      </c>
      <c r="AC420" s="175">
        <v>3.9889170000000002E-2</v>
      </c>
      <c r="AD420" s="168"/>
    </row>
    <row r="421" spans="1:30" s="86" customFormat="1" ht="15" customHeight="1">
      <c r="A421" s="177">
        <v>414</v>
      </c>
      <c r="B421" s="146" t="s">
        <v>1204</v>
      </c>
      <c r="C421" s="178" t="s">
        <v>1317</v>
      </c>
      <c r="D421" s="178" t="s">
        <v>1317</v>
      </c>
      <c r="E421" s="178" t="s">
        <v>1317</v>
      </c>
      <c r="F421" s="178" t="s">
        <v>1317</v>
      </c>
      <c r="G421" s="178" t="s">
        <v>1317</v>
      </c>
      <c r="H421" s="178" t="s">
        <v>1317</v>
      </c>
      <c r="I421" s="178" t="s">
        <v>1317</v>
      </c>
      <c r="J421" s="179" t="s">
        <v>1317</v>
      </c>
      <c r="K421" s="180" t="s">
        <v>1317</v>
      </c>
      <c r="L421" s="178" t="s">
        <v>1317</v>
      </c>
      <c r="M421" s="178" t="s">
        <v>1317</v>
      </c>
      <c r="N421" s="178" t="s">
        <v>1317</v>
      </c>
      <c r="O421" s="178" t="s">
        <v>1317</v>
      </c>
      <c r="P421" s="178" t="s">
        <v>1317</v>
      </c>
      <c r="Q421" s="178" t="s">
        <v>1317</v>
      </c>
      <c r="R421" s="178" t="s">
        <v>1317</v>
      </c>
      <c r="S421" s="179" t="s">
        <v>1317</v>
      </c>
      <c r="T421" s="181" t="s">
        <v>1317</v>
      </c>
      <c r="U421" s="182" t="s">
        <v>1317</v>
      </c>
      <c r="V421" s="178" t="s">
        <v>1317</v>
      </c>
      <c r="W421" s="178" t="s">
        <v>1317</v>
      </c>
      <c r="X421" s="178" t="s">
        <v>1317</v>
      </c>
      <c r="Y421" s="178" t="s">
        <v>1317</v>
      </c>
      <c r="Z421" s="178" t="s">
        <v>1317</v>
      </c>
      <c r="AA421" s="178" t="s">
        <v>1317</v>
      </c>
      <c r="AB421" s="178">
        <v>0.42749999999999999</v>
      </c>
      <c r="AC421" s="183">
        <v>0.42749999999999999</v>
      </c>
      <c r="AD421" s="168"/>
    </row>
    <row r="422" spans="1:30" ht="15" customHeight="1">
      <c r="A422" s="169">
        <v>415</v>
      </c>
      <c r="B422" s="127" t="s">
        <v>1000</v>
      </c>
      <c r="C422" s="170" t="s">
        <v>1317</v>
      </c>
      <c r="D422" s="170" t="s">
        <v>1317</v>
      </c>
      <c r="E422" s="170" t="s">
        <v>1317</v>
      </c>
      <c r="F422" s="170" t="s">
        <v>1317</v>
      </c>
      <c r="G422" s="170" t="s">
        <v>1317</v>
      </c>
      <c r="H422" s="170" t="s">
        <v>1317</v>
      </c>
      <c r="I422" s="170" t="s">
        <v>1317</v>
      </c>
      <c r="J422" s="171" t="s">
        <v>1317</v>
      </c>
      <c r="K422" s="172" t="s">
        <v>1317</v>
      </c>
      <c r="L422" s="170" t="s">
        <v>1317</v>
      </c>
      <c r="M422" s="170" t="s">
        <v>1317</v>
      </c>
      <c r="N422" s="170" t="s">
        <v>1317</v>
      </c>
      <c r="O422" s="170" t="s">
        <v>1317</v>
      </c>
      <c r="P422" s="170" t="s">
        <v>1317</v>
      </c>
      <c r="Q422" s="170" t="s">
        <v>1317</v>
      </c>
      <c r="R422" s="170" t="s">
        <v>1317</v>
      </c>
      <c r="S422" s="171" t="s">
        <v>1317</v>
      </c>
      <c r="T422" s="173" t="s">
        <v>1317</v>
      </c>
      <c r="U422" s="174" t="s">
        <v>1317</v>
      </c>
      <c r="V422" s="170" t="s">
        <v>1317</v>
      </c>
      <c r="W422" s="170" t="s">
        <v>1317</v>
      </c>
      <c r="X422" s="170" t="s">
        <v>1317</v>
      </c>
      <c r="Y422" s="170" t="s">
        <v>1317</v>
      </c>
      <c r="Z422" s="170" t="s">
        <v>1317</v>
      </c>
      <c r="AA422" s="170" t="s">
        <v>1317</v>
      </c>
      <c r="AB422" s="170" t="s">
        <v>1317</v>
      </c>
      <c r="AC422" s="175" t="s">
        <v>1317</v>
      </c>
      <c r="AD422" s="168"/>
    </row>
    <row r="423" spans="1:30" s="86" customFormat="1" ht="15" customHeight="1">
      <c r="A423" s="177">
        <v>416</v>
      </c>
      <c r="B423" s="146" t="s">
        <v>450</v>
      </c>
      <c r="C423" s="178">
        <v>-3.4020299999999999</v>
      </c>
      <c r="D423" s="178" t="s">
        <v>1317</v>
      </c>
      <c r="E423" s="178">
        <v>-0.36</v>
      </c>
      <c r="F423" s="178" t="s">
        <v>1317</v>
      </c>
      <c r="G423" s="178" t="s">
        <v>1317</v>
      </c>
      <c r="H423" s="178" t="s">
        <v>1317</v>
      </c>
      <c r="I423" s="178" t="s">
        <v>1317</v>
      </c>
      <c r="J423" s="179" t="s">
        <v>1317</v>
      </c>
      <c r="K423" s="180">
        <v>-3.7620300000000002</v>
      </c>
      <c r="L423" s="178">
        <v>-15.316139369999998</v>
      </c>
      <c r="M423" s="178" t="s">
        <v>1317</v>
      </c>
      <c r="N423" s="178">
        <v>-1.21</v>
      </c>
      <c r="O423" s="178" t="s">
        <v>1317</v>
      </c>
      <c r="P423" s="178" t="s">
        <v>1317</v>
      </c>
      <c r="Q423" s="178" t="s">
        <v>1317</v>
      </c>
      <c r="R423" s="178" t="s">
        <v>1317</v>
      </c>
      <c r="S423" s="179" t="s">
        <v>1317</v>
      </c>
      <c r="T423" s="181">
        <v>-16.526139369999999</v>
      </c>
      <c r="U423" s="182">
        <v>-7.5034546999999998</v>
      </c>
      <c r="V423" s="178" t="s">
        <v>1317</v>
      </c>
      <c r="W423" s="178">
        <v>5.3109270199999994</v>
      </c>
      <c r="X423" s="178" t="s">
        <v>1317</v>
      </c>
      <c r="Y423" s="178" t="s">
        <v>1317</v>
      </c>
      <c r="Z423" s="178" t="s">
        <v>1317</v>
      </c>
      <c r="AA423" s="178" t="s">
        <v>1317</v>
      </c>
      <c r="AB423" s="178" t="s">
        <v>1317</v>
      </c>
      <c r="AC423" s="183">
        <v>-2.1925276800000004</v>
      </c>
      <c r="AD423" s="168"/>
    </row>
    <row r="424" spans="1:30" ht="15" customHeight="1">
      <c r="A424" s="169">
        <v>417</v>
      </c>
      <c r="B424" s="127" t="s">
        <v>763</v>
      </c>
      <c r="C424" s="170" t="s">
        <v>1317</v>
      </c>
      <c r="D424" s="170" t="s">
        <v>1317</v>
      </c>
      <c r="E424" s="170">
        <v>-1.9092828500000001</v>
      </c>
      <c r="F424" s="170" t="s">
        <v>1317</v>
      </c>
      <c r="G424" s="170" t="s">
        <v>1317</v>
      </c>
      <c r="H424" s="170" t="s">
        <v>1317</v>
      </c>
      <c r="I424" s="170">
        <v>3.18418657</v>
      </c>
      <c r="J424" s="171">
        <v>2.7</v>
      </c>
      <c r="K424" s="172">
        <v>3.9749037199999999</v>
      </c>
      <c r="L424" s="170" t="s">
        <v>1317</v>
      </c>
      <c r="M424" s="170">
        <v>4.1178640099999999</v>
      </c>
      <c r="N424" s="170">
        <v>46.791946070000002</v>
      </c>
      <c r="O424" s="170" t="s">
        <v>1317</v>
      </c>
      <c r="P424" s="170" t="s">
        <v>1317</v>
      </c>
      <c r="Q424" s="170" t="s">
        <v>1317</v>
      </c>
      <c r="R424" s="170">
        <v>255.50194321000001</v>
      </c>
      <c r="S424" s="171">
        <v>31.55546382</v>
      </c>
      <c r="T424" s="173">
        <v>337.96721711000004</v>
      </c>
      <c r="U424" s="174" t="s">
        <v>1317</v>
      </c>
      <c r="V424" s="170">
        <v>7.4438580722700003</v>
      </c>
      <c r="W424" s="170">
        <v>87.517343569999994</v>
      </c>
      <c r="X424" s="170" t="s">
        <v>1317</v>
      </c>
      <c r="Y424" s="170" t="s">
        <v>1317</v>
      </c>
      <c r="Z424" s="170" t="s">
        <v>1317</v>
      </c>
      <c r="AA424" s="170">
        <v>264.99444321999999</v>
      </c>
      <c r="AB424" s="170">
        <v>127.3348848</v>
      </c>
      <c r="AC424" s="175">
        <v>487.29052966226993</v>
      </c>
      <c r="AD424" s="168"/>
    </row>
    <row r="425" spans="1:30" s="86" customFormat="1" ht="15" customHeight="1">
      <c r="A425" s="177">
        <v>418</v>
      </c>
      <c r="B425" s="146" t="s">
        <v>434</v>
      </c>
      <c r="C425" s="178" t="s">
        <v>1317</v>
      </c>
      <c r="D425" s="178" t="s">
        <v>1317</v>
      </c>
      <c r="E425" s="178" t="s">
        <v>1317</v>
      </c>
      <c r="F425" s="178" t="s">
        <v>1317</v>
      </c>
      <c r="G425" s="178" t="s">
        <v>1317</v>
      </c>
      <c r="H425" s="178" t="s">
        <v>1317</v>
      </c>
      <c r="I425" s="178" t="s">
        <v>1317</v>
      </c>
      <c r="J425" s="179" t="s">
        <v>1317</v>
      </c>
      <c r="K425" s="180" t="s">
        <v>1317</v>
      </c>
      <c r="L425" s="178" t="s">
        <v>1317</v>
      </c>
      <c r="M425" s="178" t="s">
        <v>1317</v>
      </c>
      <c r="N425" s="178" t="s">
        <v>1317</v>
      </c>
      <c r="O425" s="178" t="s">
        <v>1317</v>
      </c>
      <c r="P425" s="178" t="s">
        <v>1317</v>
      </c>
      <c r="Q425" s="178" t="s">
        <v>1317</v>
      </c>
      <c r="R425" s="178" t="s">
        <v>1317</v>
      </c>
      <c r="S425" s="179" t="s">
        <v>1317</v>
      </c>
      <c r="T425" s="181" t="s">
        <v>1317</v>
      </c>
      <c r="U425" s="182" t="s">
        <v>1317</v>
      </c>
      <c r="V425" s="178" t="s">
        <v>1317</v>
      </c>
      <c r="W425" s="178" t="s">
        <v>1317</v>
      </c>
      <c r="X425" s="178" t="s">
        <v>1317</v>
      </c>
      <c r="Y425" s="178" t="s">
        <v>1317</v>
      </c>
      <c r="Z425" s="178" t="s">
        <v>1317</v>
      </c>
      <c r="AA425" s="178" t="s">
        <v>1317</v>
      </c>
      <c r="AB425" s="178" t="s">
        <v>1317</v>
      </c>
      <c r="AC425" s="183" t="s">
        <v>1317</v>
      </c>
      <c r="AD425" s="168"/>
    </row>
    <row r="426" spans="1:30" ht="15" customHeight="1">
      <c r="A426" s="169">
        <v>419</v>
      </c>
      <c r="B426" s="127" t="s">
        <v>913</v>
      </c>
      <c r="C426" s="170" t="s">
        <v>1317</v>
      </c>
      <c r="D426" s="170" t="s">
        <v>1317</v>
      </c>
      <c r="E426" s="170" t="s">
        <v>1317</v>
      </c>
      <c r="F426" s="170" t="s">
        <v>1317</v>
      </c>
      <c r="G426" s="170" t="s">
        <v>1317</v>
      </c>
      <c r="H426" s="170" t="s">
        <v>1317</v>
      </c>
      <c r="I426" s="170" t="s">
        <v>1317</v>
      </c>
      <c r="J426" s="171" t="s">
        <v>1317</v>
      </c>
      <c r="K426" s="172" t="s">
        <v>1317</v>
      </c>
      <c r="L426" s="170" t="s">
        <v>1317</v>
      </c>
      <c r="M426" s="170" t="s">
        <v>1317</v>
      </c>
      <c r="N426" s="170" t="s">
        <v>1317</v>
      </c>
      <c r="O426" s="170" t="s">
        <v>1317</v>
      </c>
      <c r="P426" s="170" t="s">
        <v>1317</v>
      </c>
      <c r="Q426" s="170" t="s">
        <v>1317</v>
      </c>
      <c r="R426" s="170" t="s">
        <v>1317</v>
      </c>
      <c r="S426" s="171" t="s">
        <v>1317</v>
      </c>
      <c r="T426" s="173" t="s">
        <v>1317</v>
      </c>
      <c r="U426" s="174" t="s">
        <v>1317</v>
      </c>
      <c r="V426" s="170" t="s">
        <v>1317</v>
      </c>
      <c r="W426" s="170">
        <v>-110</v>
      </c>
      <c r="X426" s="170" t="s">
        <v>1317</v>
      </c>
      <c r="Y426" s="170" t="s">
        <v>1317</v>
      </c>
      <c r="Z426" s="170" t="s">
        <v>1317</v>
      </c>
      <c r="AA426" s="170" t="s">
        <v>1317</v>
      </c>
      <c r="AB426" s="170" t="s">
        <v>1317</v>
      </c>
      <c r="AC426" s="175">
        <v>-110</v>
      </c>
      <c r="AD426" s="168"/>
    </row>
    <row r="427" spans="1:30" s="86" customFormat="1" ht="15" customHeight="1">
      <c r="A427" s="177">
        <v>420</v>
      </c>
      <c r="B427" s="146" t="s">
        <v>757</v>
      </c>
      <c r="C427" s="178" t="s">
        <v>1317</v>
      </c>
      <c r="D427" s="178">
        <v>6.1</v>
      </c>
      <c r="E427" s="178" t="s">
        <v>1317</v>
      </c>
      <c r="F427" s="178" t="s">
        <v>1317</v>
      </c>
      <c r="G427" s="178" t="s">
        <v>1317</v>
      </c>
      <c r="H427" s="178" t="s">
        <v>1317</v>
      </c>
      <c r="I427" s="178" t="s">
        <v>1317</v>
      </c>
      <c r="J427" s="179" t="s">
        <v>1317</v>
      </c>
      <c r="K427" s="180">
        <v>6.1</v>
      </c>
      <c r="L427" s="178" t="s">
        <v>1317</v>
      </c>
      <c r="M427" s="178">
        <v>98.55</v>
      </c>
      <c r="N427" s="178" t="s">
        <v>1317</v>
      </c>
      <c r="O427" s="178" t="s">
        <v>1317</v>
      </c>
      <c r="P427" s="178" t="s">
        <v>1317</v>
      </c>
      <c r="Q427" s="178" t="s">
        <v>1317</v>
      </c>
      <c r="R427" s="178" t="s">
        <v>1317</v>
      </c>
      <c r="S427" s="179" t="s">
        <v>1317</v>
      </c>
      <c r="T427" s="181">
        <v>98.55</v>
      </c>
      <c r="U427" s="182" t="s">
        <v>1317</v>
      </c>
      <c r="V427" s="178">
        <v>146.685</v>
      </c>
      <c r="W427" s="178" t="s">
        <v>1317</v>
      </c>
      <c r="X427" s="178" t="s">
        <v>1317</v>
      </c>
      <c r="Y427" s="178" t="s">
        <v>1317</v>
      </c>
      <c r="Z427" s="178" t="s">
        <v>1317</v>
      </c>
      <c r="AA427" s="178" t="s">
        <v>1317</v>
      </c>
      <c r="AB427" s="178" t="s">
        <v>1317</v>
      </c>
      <c r="AC427" s="183">
        <v>146.685</v>
      </c>
      <c r="AD427" s="168"/>
    </row>
    <row r="428" spans="1:30" ht="15" customHeight="1">
      <c r="A428" s="169">
        <v>421</v>
      </c>
      <c r="B428" s="127" t="s">
        <v>1221</v>
      </c>
      <c r="C428" s="170" t="s">
        <v>1317</v>
      </c>
      <c r="D428" s="170">
        <v>1.7883505</v>
      </c>
      <c r="E428" s="170">
        <v>-2.4694197400000002</v>
      </c>
      <c r="F428" s="170" t="s">
        <v>1317</v>
      </c>
      <c r="G428" s="170">
        <v>-0.66903003000000005</v>
      </c>
      <c r="H428" s="170" t="s">
        <v>1317</v>
      </c>
      <c r="I428" s="170" t="s">
        <v>1317</v>
      </c>
      <c r="J428" s="171" t="s">
        <v>1317</v>
      </c>
      <c r="K428" s="172">
        <v>-1.3500992700000003</v>
      </c>
      <c r="L428" s="170" t="s">
        <v>1317</v>
      </c>
      <c r="M428" s="170">
        <v>-90.074399265349996</v>
      </c>
      <c r="N428" s="170">
        <v>-148.54106032405002</v>
      </c>
      <c r="O428" s="170" t="s">
        <v>1317</v>
      </c>
      <c r="P428" s="170">
        <v>8.2200389500000011</v>
      </c>
      <c r="Q428" s="170" t="s">
        <v>1317</v>
      </c>
      <c r="R428" s="170" t="s">
        <v>1317</v>
      </c>
      <c r="S428" s="171" t="s">
        <v>1317</v>
      </c>
      <c r="T428" s="173">
        <v>-230.39542063940002</v>
      </c>
      <c r="U428" s="174" t="s">
        <v>1317</v>
      </c>
      <c r="V428" s="170">
        <v>-65.934580278240006</v>
      </c>
      <c r="W428" s="170">
        <v>-246.89959351049001</v>
      </c>
      <c r="X428" s="170" t="s">
        <v>1317</v>
      </c>
      <c r="Y428" s="170">
        <v>11.26230303</v>
      </c>
      <c r="Z428" s="170" t="s">
        <v>1317</v>
      </c>
      <c r="AA428" s="170" t="s">
        <v>1317</v>
      </c>
      <c r="AB428" s="170" t="s">
        <v>1317</v>
      </c>
      <c r="AC428" s="175">
        <v>-301.57187075873003</v>
      </c>
      <c r="AD428" s="168"/>
    </row>
    <row r="429" spans="1:30" s="86" customFormat="1" ht="15" customHeight="1">
      <c r="A429" s="177">
        <v>422</v>
      </c>
      <c r="B429" s="146" t="s">
        <v>342</v>
      </c>
      <c r="C429" s="178" t="s">
        <v>1317</v>
      </c>
      <c r="D429" s="178" t="s">
        <v>1317</v>
      </c>
      <c r="E429" s="178" t="s">
        <v>1317</v>
      </c>
      <c r="F429" s="178" t="s">
        <v>1317</v>
      </c>
      <c r="G429" s="178" t="s">
        <v>1317</v>
      </c>
      <c r="H429" s="178" t="s">
        <v>1317</v>
      </c>
      <c r="I429" s="178" t="s">
        <v>1317</v>
      </c>
      <c r="J429" s="179">
        <v>0.13142413</v>
      </c>
      <c r="K429" s="180">
        <v>0.13142413</v>
      </c>
      <c r="L429" s="178" t="s">
        <v>1317</v>
      </c>
      <c r="M429" s="178" t="s">
        <v>1317</v>
      </c>
      <c r="N429" s="178" t="s">
        <v>1317</v>
      </c>
      <c r="O429" s="178" t="s">
        <v>1317</v>
      </c>
      <c r="P429" s="178" t="s">
        <v>1317</v>
      </c>
      <c r="Q429" s="178" t="s">
        <v>1317</v>
      </c>
      <c r="R429" s="178" t="s">
        <v>1317</v>
      </c>
      <c r="S429" s="179">
        <v>3.6316755999999999</v>
      </c>
      <c r="T429" s="181">
        <v>3.6316755999999999</v>
      </c>
      <c r="U429" s="182" t="s">
        <v>1317</v>
      </c>
      <c r="V429" s="178" t="s">
        <v>1317</v>
      </c>
      <c r="W429" s="178" t="s">
        <v>1317</v>
      </c>
      <c r="X429" s="178" t="s">
        <v>1317</v>
      </c>
      <c r="Y429" s="178" t="s">
        <v>1317</v>
      </c>
      <c r="Z429" s="178" t="s">
        <v>1317</v>
      </c>
      <c r="AA429" s="178" t="s">
        <v>1317</v>
      </c>
      <c r="AB429" s="178">
        <v>3.7289729</v>
      </c>
      <c r="AC429" s="183">
        <v>3.7289729</v>
      </c>
      <c r="AD429" s="168"/>
    </row>
    <row r="430" spans="1:30" ht="15" customHeight="1">
      <c r="A430" s="169">
        <v>423</v>
      </c>
      <c r="B430" s="127" t="s">
        <v>278</v>
      </c>
      <c r="C430" s="170" t="s">
        <v>1317</v>
      </c>
      <c r="D430" s="170" t="s">
        <v>1317</v>
      </c>
      <c r="E430" s="170" t="s">
        <v>1317</v>
      </c>
      <c r="F430" s="170" t="s">
        <v>1317</v>
      </c>
      <c r="G430" s="170" t="s">
        <v>1317</v>
      </c>
      <c r="H430" s="170" t="s">
        <v>1317</v>
      </c>
      <c r="I430" s="170" t="s">
        <v>1317</v>
      </c>
      <c r="J430" s="171" t="s">
        <v>1317</v>
      </c>
      <c r="K430" s="172" t="s">
        <v>1317</v>
      </c>
      <c r="L430" s="170" t="s">
        <v>1317</v>
      </c>
      <c r="M430" s="170" t="s">
        <v>1317</v>
      </c>
      <c r="N430" s="170" t="s">
        <v>1317</v>
      </c>
      <c r="O430" s="170" t="s">
        <v>1317</v>
      </c>
      <c r="P430" s="170" t="s">
        <v>1317</v>
      </c>
      <c r="Q430" s="170" t="s">
        <v>1317</v>
      </c>
      <c r="R430" s="170" t="s">
        <v>1317</v>
      </c>
      <c r="S430" s="171">
        <v>15.019663490000001</v>
      </c>
      <c r="T430" s="173">
        <v>15.019663490000001</v>
      </c>
      <c r="U430" s="174" t="s">
        <v>1317</v>
      </c>
      <c r="V430" s="170" t="s">
        <v>1317</v>
      </c>
      <c r="W430" s="170" t="s">
        <v>1317</v>
      </c>
      <c r="X430" s="170" t="s">
        <v>1317</v>
      </c>
      <c r="Y430" s="170" t="s">
        <v>1317</v>
      </c>
      <c r="Z430" s="170" t="s">
        <v>1317</v>
      </c>
      <c r="AA430" s="170" t="s">
        <v>1317</v>
      </c>
      <c r="AB430" s="170">
        <v>15.019663490000001</v>
      </c>
      <c r="AC430" s="175">
        <v>15.019663490000001</v>
      </c>
      <c r="AD430" s="168"/>
    </row>
    <row r="431" spans="1:30" s="86" customFormat="1" ht="15" customHeight="1">
      <c r="A431" s="177">
        <v>424</v>
      </c>
      <c r="B431" s="146" t="s">
        <v>1402</v>
      </c>
      <c r="C431" s="178" t="s">
        <v>1317</v>
      </c>
      <c r="D431" s="178" t="s">
        <v>1317</v>
      </c>
      <c r="E431" s="178" t="s">
        <v>1317</v>
      </c>
      <c r="F431" s="178" t="s">
        <v>1317</v>
      </c>
      <c r="G431" s="178" t="s">
        <v>1317</v>
      </c>
      <c r="H431" s="178" t="s">
        <v>1317</v>
      </c>
      <c r="I431" s="178">
        <v>47.550499989999999</v>
      </c>
      <c r="J431" s="179" t="s">
        <v>1317</v>
      </c>
      <c r="K431" s="180">
        <v>47.550499989999999</v>
      </c>
      <c r="L431" s="178" t="s">
        <v>1317</v>
      </c>
      <c r="M431" s="178" t="s">
        <v>1317</v>
      </c>
      <c r="N431" s="178">
        <v>-2.4767061699999999</v>
      </c>
      <c r="O431" s="178" t="s">
        <v>1317</v>
      </c>
      <c r="P431" s="178" t="s">
        <v>1317</v>
      </c>
      <c r="Q431" s="178" t="s">
        <v>1317</v>
      </c>
      <c r="R431" s="178">
        <v>-255.91525009999998</v>
      </c>
      <c r="S431" s="179" t="s">
        <v>1317</v>
      </c>
      <c r="T431" s="181">
        <v>-258.39195626999998</v>
      </c>
      <c r="U431" s="182" t="s">
        <v>1317</v>
      </c>
      <c r="V431" s="178" t="s">
        <v>1317</v>
      </c>
      <c r="W431" s="178">
        <v>-72.784163930410003</v>
      </c>
      <c r="X431" s="178" t="s">
        <v>1317</v>
      </c>
      <c r="Y431" s="178" t="s">
        <v>1317</v>
      </c>
      <c r="Z431" s="178" t="s">
        <v>1317</v>
      </c>
      <c r="AA431" s="178">
        <v>-131.63358158958999</v>
      </c>
      <c r="AB431" s="178" t="s">
        <v>1317</v>
      </c>
      <c r="AC431" s="183">
        <v>-204.41774551999998</v>
      </c>
      <c r="AD431" s="168"/>
    </row>
    <row r="432" spans="1:30" ht="15" customHeight="1">
      <c r="A432" s="169">
        <v>425</v>
      </c>
      <c r="B432" s="127" t="s">
        <v>218</v>
      </c>
      <c r="C432" s="170" t="s">
        <v>1317</v>
      </c>
      <c r="D432" s="170" t="s">
        <v>1317</v>
      </c>
      <c r="E432" s="170">
        <v>-3.0861595899999998</v>
      </c>
      <c r="F432" s="170" t="s">
        <v>1317</v>
      </c>
      <c r="G432" s="170" t="s">
        <v>1317</v>
      </c>
      <c r="H432" s="170" t="s">
        <v>1317</v>
      </c>
      <c r="I432" s="170" t="s">
        <v>1317</v>
      </c>
      <c r="J432" s="171" t="s">
        <v>1317</v>
      </c>
      <c r="K432" s="172">
        <v>-3.0861595899999998</v>
      </c>
      <c r="L432" s="170" t="s">
        <v>1317</v>
      </c>
      <c r="M432" s="170" t="s">
        <v>1317</v>
      </c>
      <c r="N432" s="170">
        <v>103.59220450570001</v>
      </c>
      <c r="O432" s="170" t="s">
        <v>1317</v>
      </c>
      <c r="P432" s="170">
        <v>237.3734865047</v>
      </c>
      <c r="Q432" s="170" t="s">
        <v>1317</v>
      </c>
      <c r="R432" s="170" t="s">
        <v>1317</v>
      </c>
      <c r="S432" s="171" t="s">
        <v>1317</v>
      </c>
      <c r="T432" s="173">
        <v>340.96569101040001</v>
      </c>
      <c r="U432" s="174" t="s">
        <v>1317</v>
      </c>
      <c r="V432" s="170" t="s">
        <v>1317</v>
      </c>
      <c r="W432" s="170">
        <v>101.39700326569999</v>
      </c>
      <c r="X432" s="170" t="s">
        <v>1317</v>
      </c>
      <c r="Y432" s="170">
        <v>237.3734865047</v>
      </c>
      <c r="Z432" s="170" t="s">
        <v>1317</v>
      </c>
      <c r="AA432" s="170" t="s">
        <v>1317</v>
      </c>
      <c r="AB432" s="170" t="s">
        <v>1317</v>
      </c>
      <c r="AC432" s="175">
        <v>338.77048977039999</v>
      </c>
      <c r="AD432" s="168"/>
    </row>
    <row r="433" spans="1:30" s="86" customFormat="1" ht="15" customHeight="1">
      <c r="A433" s="177">
        <v>426</v>
      </c>
      <c r="B433" s="146" t="s">
        <v>980</v>
      </c>
      <c r="C433" s="178" t="s">
        <v>1317</v>
      </c>
      <c r="D433" s="178">
        <v>6.0550091399999992</v>
      </c>
      <c r="E433" s="178">
        <v>0.11638271</v>
      </c>
      <c r="F433" s="178" t="s">
        <v>1317</v>
      </c>
      <c r="G433" s="178" t="s">
        <v>1317</v>
      </c>
      <c r="H433" s="178" t="s">
        <v>1317</v>
      </c>
      <c r="I433" s="178" t="s">
        <v>1317</v>
      </c>
      <c r="J433" s="179" t="s">
        <v>1317</v>
      </c>
      <c r="K433" s="180">
        <v>6.17139185</v>
      </c>
      <c r="L433" s="178">
        <v>44.499627320000002</v>
      </c>
      <c r="M433" s="178">
        <v>19.01589985</v>
      </c>
      <c r="N433" s="178">
        <v>32.361695920000003</v>
      </c>
      <c r="O433" s="178" t="s">
        <v>1317</v>
      </c>
      <c r="P433" s="178" t="s">
        <v>1317</v>
      </c>
      <c r="Q433" s="178" t="s">
        <v>1317</v>
      </c>
      <c r="R433" s="178" t="s">
        <v>1317</v>
      </c>
      <c r="S433" s="179" t="s">
        <v>1317</v>
      </c>
      <c r="T433" s="181">
        <v>95.877223090000001</v>
      </c>
      <c r="U433" s="182">
        <v>44.499627320000002</v>
      </c>
      <c r="V433" s="178">
        <v>208.61278741919</v>
      </c>
      <c r="W433" s="178">
        <v>-101.88450290919</v>
      </c>
      <c r="X433" s="178" t="s">
        <v>1317</v>
      </c>
      <c r="Y433" s="178" t="s">
        <v>1317</v>
      </c>
      <c r="Z433" s="178" t="s">
        <v>1317</v>
      </c>
      <c r="AA433" s="178" t="s">
        <v>1317</v>
      </c>
      <c r="AB433" s="178" t="s">
        <v>1317</v>
      </c>
      <c r="AC433" s="183">
        <v>151.22791182999998</v>
      </c>
      <c r="AD433" s="168"/>
    </row>
    <row r="434" spans="1:30" ht="15" customHeight="1">
      <c r="A434" s="169">
        <v>427</v>
      </c>
      <c r="B434" s="127" t="s">
        <v>287</v>
      </c>
      <c r="C434" s="170" t="s">
        <v>1317</v>
      </c>
      <c r="D434" s="170" t="s">
        <v>1317</v>
      </c>
      <c r="E434" s="170" t="s">
        <v>1317</v>
      </c>
      <c r="F434" s="170" t="s">
        <v>1317</v>
      </c>
      <c r="G434" s="170" t="s">
        <v>1317</v>
      </c>
      <c r="H434" s="170" t="s">
        <v>1317</v>
      </c>
      <c r="I434" s="170" t="s">
        <v>1317</v>
      </c>
      <c r="J434" s="171" t="s">
        <v>1317</v>
      </c>
      <c r="K434" s="172" t="s">
        <v>1317</v>
      </c>
      <c r="L434" s="170" t="s">
        <v>1317</v>
      </c>
      <c r="M434" s="170" t="s">
        <v>1317</v>
      </c>
      <c r="N434" s="170" t="s">
        <v>1317</v>
      </c>
      <c r="O434" s="170" t="s">
        <v>1317</v>
      </c>
      <c r="P434" s="170" t="s">
        <v>1317</v>
      </c>
      <c r="Q434" s="170" t="s">
        <v>1317</v>
      </c>
      <c r="R434" s="170" t="s">
        <v>1317</v>
      </c>
      <c r="S434" s="171">
        <v>4.5242570000000004</v>
      </c>
      <c r="T434" s="173">
        <v>4.5242570000000004</v>
      </c>
      <c r="U434" s="174" t="s">
        <v>1317</v>
      </c>
      <c r="V434" s="170" t="s">
        <v>1317</v>
      </c>
      <c r="W434" s="170" t="s">
        <v>1317</v>
      </c>
      <c r="X434" s="170" t="s">
        <v>1317</v>
      </c>
      <c r="Y434" s="170" t="s">
        <v>1317</v>
      </c>
      <c r="Z434" s="170" t="s">
        <v>1317</v>
      </c>
      <c r="AA434" s="170" t="s">
        <v>1317</v>
      </c>
      <c r="AB434" s="170">
        <v>4.5242570000000004</v>
      </c>
      <c r="AC434" s="175">
        <v>4.5242570000000004</v>
      </c>
      <c r="AD434" s="168"/>
    </row>
    <row r="435" spans="1:30" s="86" customFormat="1" ht="15" customHeight="1">
      <c r="A435" s="177">
        <v>428</v>
      </c>
      <c r="B435" s="146" t="s">
        <v>1060</v>
      </c>
      <c r="C435" s="178" t="s">
        <v>1317</v>
      </c>
      <c r="D435" s="178" t="s">
        <v>1317</v>
      </c>
      <c r="E435" s="178" t="s">
        <v>1317</v>
      </c>
      <c r="F435" s="178" t="s">
        <v>1317</v>
      </c>
      <c r="G435" s="178" t="s">
        <v>1317</v>
      </c>
      <c r="H435" s="178" t="s">
        <v>1317</v>
      </c>
      <c r="I435" s="178">
        <v>-17.783835159999999</v>
      </c>
      <c r="J435" s="179" t="s">
        <v>1317</v>
      </c>
      <c r="K435" s="180">
        <v>-17.783835159999999</v>
      </c>
      <c r="L435" s="178" t="s">
        <v>1317</v>
      </c>
      <c r="M435" s="178" t="s">
        <v>1317</v>
      </c>
      <c r="N435" s="178" t="s">
        <v>1317</v>
      </c>
      <c r="O435" s="178" t="s">
        <v>1317</v>
      </c>
      <c r="P435" s="178" t="s">
        <v>1317</v>
      </c>
      <c r="Q435" s="178" t="s">
        <v>1317</v>
      </c>
      <c r="R435" s="178">
        <v>30.694837789999998</v>
      </c>
      <c r="S435" s="179" t="s">
        <v>1317</v>
      </c>
      <c r="T435" s="181">
        <v>30.694837789999998</v>
      </c>
      <c r="U435" s="182" t="s">
        <v>1317</v>
      </c>
      <c r="V435" s="178" t="s">
        <v>1317</v>
      </c>
      <c r="W435" s="178" t="s">
        <v>1317</v>
      </c>
      <c r="X435" s="178" t="s">
        <v>1317</v>
      </c>
      <c r="Y435" s="178" t="s">
        <v>1317</v>
      </c>
      <c r="Z435" s="178" t="s">
        <v>1317</v>
      </c>
      <c r="AA435" s="178">
        <v>22.626846030000003</v>
      </c>
      <c r="AB435" s="178" t="s">
        <v>1317</v>
      </c>
      <c r="AC435" s="183">
        <v>22.626846030000003</v>
      </c>
      <c r="AD435" s="168"/>
    </row>
    <row r="436" spans="1:30" ht="15" customHeight="1">
      <c r="A436" s="169">
        <v>429</v>
      </c>
      <c r="B436" s="127" t="s">
        <v>871</v>
      </c>
      <c r="C436" s="170" t="s">
        <v>1317</v>
      </c>
      <c r="D436" s="170" t="s">
        <v>1317</v>
      </c>
      <c r="E436" s="170" t="s">
        <v>1317</v>
      </c>
      <c r="F436" s="170" t="s">
        <v>1317</v>
      </c>
      <c r="G436" s="170" t="s">
        <v>1317</v>
      </c>
      <c r="H436" s="170" t="s">
        <v>1317</v>
      </c>
      <c r="I436" s="170" t="s">
        <v>1317</v>
      </c>
      <c r="J436" s="171" t="s">
        <v>1317</v>
      </c>
      <c r="K436" s="172" t="s">
        <v>1317</v>
      </c>
      <c r="L436" s="170" t="s">
        <v>1317</v>
      </c>
      <c r="M436" s="170" t="s">
        <v>1317</v>
      </c>
      <c r="N436" s="170" t="s">
        <v>1317</v>
      </c>
      <c r="O436" s="170" t="s">
        <v>1317</v>
      </c>
      <c r="P436" s="170" t="s">
        <v>1317</v>
      </c>
      <c r="Q436" s="170" t="s">
        <v>1317</v>
      </c>
      <c r="R436" s="170" t="s">
        <v>1317</v>
      </c>
      <c r="S436" s="171">
        <v>2.550001</v>
      </c>
      <c r="T436" s="173">
        <v>2.550001</v>
      </c>
      <c r="U436" s="174" t="s">
        <v>1317</v>
      </c>
      <c r="V436" s="170" t="s">
        <v>1317</v>
      </c>
      <c r="W436" s="170">
        <v>55.601732790090004</v>
      </c>
      <c r="X436" s="170" t="s">
        <v>1317</v>
      </c>
      <c r="Y436" s="170" t="s">
        <v>1317</v>
      </c>
      <c r="Z436" s="170" t="s">
        <v>1317</v>
      </c>
      <c r="AA436" s="170" t="s">
        <v>1317</v>
      </c>
      <c r="AB436" s="170">
        <v>7.7500010000000001</v>
      </c>
      <c r="AC436" s="175">
        <v>63.351733790090002</v>
      </c>
      <c r="AD436" s="168"/>
    </row>
    <row r="437" spans="1:30" s="86" customFormat="1" ht="15" customHeight="1">
      <c r="A437" s="177">
        <v>430</v>
      </c>
      <c r="B437" s="146" t="s">
        <v>536</v>
      </c>
      <c r="C437" s="178" t="s">
        <v>1317</v>
      </c>
      <c r="D437" s="178" t="s">
        <v>1317</v>
      </c>
      <c r="E437" s="178" t="s">
        <v>1317</v>
      </c>
      <c r="F437" s="178" t="s">
        <v>1317</v>
      </c>
      <c r="G437" s="178" t="s">
        <v>1317</v>
      </c>
      <c r="H437" s="178" t="s">
        <v>1317</v>
      </c>
      <c r="I437" s="178" t="s">
        <v>1317</v>
      </c>
      <c r="J437" s="179" t="s">
        <v>1317</v>
      </c>
      <c r="K437" s="180" t="s">
        <v>1317</v>
      </c>
      <c r="L437" s="178" t="s">
        <v>1317</v>
      </c>
      <c r="M437" s="178" t="s">
        <v>1317</v>
      </c>
      <c r="N437" s="178" t="s">
        <v>1317</v>
      </c>
      <c r="O437" s="178" t="s">
        <v>1317</v>
      </c>
      <c r="P437" s="178" t="s">
        <v>1317</v>
      </c>
      <c r="Q437" s="178" t="s">
        <v>1317</v>
      </c>
      <c r="R437" s="178">
        <v>30</v>
      </c>
      <c r="S437" s="179" t="s">
        <v>1317</v>
      </c>
      <c r="T437" s="181">
        <v>30</v>
      </c>
      <c r="U437" s="182" t="s">
        <v>1317</v>
      </c>
      <c r="V437" s="178" t="s">
        <v>1317</v>
      </c>
      <c r="W437" s="178" t="s">
        <v>1317</v>
      </c>
      <c r="X437" s="178" t="s">
        <v>1317</v>
      </c>
      <c r="Y437" s="178" t="s">
        <v>1317</v>
      </c>
      <c r="Z437" s="178" t="s">
        <v>1317</v>
      </c>
      <c r="AA437" s="178">
        <v>30</v>
      </c>
      <c r="AB437" s="178" t="s">
        <v>1317</v>
      </c>
      <c r="AC437" s="183">
        <v>30</v>
      </c>
      <c r="AD437" s="168"/>
    </row>
    <row r="438" spans="1:30" ht="15" customHeight="1">
      <c r="A438" s="169">
        <v>431</v>
      </c>
      <c r="B438" s="127" t="s">
        <v>766</v>
      </c>
      <c r="C438" s="170" t="s">
        <v>1317</v>
      </c>
      <c r="D438" s="170" t="s">
        <v>1317</v>
      </c>
      <c r="E438" s="170" t="s">
        <v>1317</v>
      </c>
      <c r="F438" s="170" t="s">
        <v>1317</v>
      </c>
      <c r="G438" s="170" t="s">
        <v>1317</v>
      </c>
      <c r="H438" s="170" t="s">
        <v>1317</v>
      </c>
      <c r="I438" s="170" t="s">
        <v>1317</v>
      </c>
      <c r="J438" s="171" t="s">
        <v>1317</v>
      </c>
      <c r="K438" s="172" t="s">
        <v>1317</v>
      </c>
      <c r="L438" s="170" t="s">
        <v>1317</v>
      </c>
      <c r="M438" s="170" t="s">
        <v>1317</v>
      </c>
      <c r="N438" s="170" t="s">
        <v>1317</v>
      </c>
      <c r="O438" s="170" t="s">
        <v>1317</v>
      </c>
      <c r="P438" s="170" t="s">
        <v>1317</v>
      </c>
      <c r="Q438" s="170" t="s">
        <v>1317</v>
      </c>
      <c r="R438" s="170" t="s">
        <v>1317</v>
      </c>
      <c r="S438" s="171">
        <v>3.1951587999999997</v>
      </c>
      <c r="T438" s="173">
        <v>3.1951587999999997</v>
      </c>
      <c r="U438" s="174" t="s">
        <v>1317</v>
      </c>
      <c r="V438" s="170" t="s">
        <v>1317</v>
      </c>
      <c r="W438" s="170" t="s">
        <v>1317</v>
      </c>
      <c r="X438" s="170" t="s">
        <v>1317</v>
      </c>
      <c r="Y438" s="170" t="s">
        <v>1317</v>
      </c>
      <c r="Z438" s="170" t="s">
        <v>1317</v>
      </c>
      <c r="AA438" s="170">
        <v>0.9</v>
      </c>
      <c r="AB438" s="170">
        <v>3.1951587999999997</v>
      </c>
      <c r="AC438" s="175">
        <v>4.0951588000000001</v>
      </c>
      <c r="AD438" s="168"/>
    </row>
    <row r="439" spans="1:30" s="86" customFormat="1" ht="15" customHeight="1">
      <c r="A439" s="177">
        <v>432</v>
      </c>
      <c r="B439" s="146" t="s">
        <v>1223</v>
      </c>
      <c r="C439" s="178">
        <v>8.9831012599999998</v>
      </c>
      <c r="D439" s="178" t="s">
        <v>1317</v>
      </c>
      <c r="E439" s="178" t="s">
        <v>1317</v>
      </c>
      <c r="F439" s="178" t="s">
        <v>1317</v>
      </c>
      <c r="G439" s="178" t="s">
        <v>1317</v>
      </c>
      <c r="H439" s="178" t="s">
        <v>1317</v>
      </c>
      <c r="I439" s="178" t="s">
        <v>1317</v>
      </c>
      <c r="J439" s="179">
        <v>2.2245118800000001</v>
      </c>
      <c r="K439" s="180">
        <v>11.207613140000001</v>
      </c>
      <c r="L439" s="178">
        <v>35.895773490000003</v>
      </c>
      <c r="M439" s="178" t="s">
        <v>1317</v>
      </c>
      <c r="N439" s="178">
        <v>-0.49591694000000003</v>
      </c>
      <c r="O439" s="178" t="s">
        <v>1317</v>
      </c>
      <c r="P439" s="178">
        <v>-5.1882974600000002</v>
      </c>
      <c r="Q439" s="178" t="s">
        <v>1317</v>
      </c>
      <c r="R439" s="178" t="s">
        <v>1317</v>
      </c>
      <c r="S439" s="179">
        <v>72.170046200000002</v>
      </c>
      <c r="T439" s="181">
        <v>102.38160529000001</v>
      </c>
      <c r="U439" s="182">
        <v>35.683455000000002</v>
      </c>
      <c r="V439" s="178" t="s">
        <v>1317</v>
      </c>
      <c r="W439" s="178">
        <v>45.345233819999997</v>
      </c>
      <c r="X439" s="178" t="s">
        <v>1317</v>
      </c>
      <c r="Y439" s="178">
        <v>-0.21948730999999999</v>
      </c>
      <c r="Z439" s="178" t="s">
        <v>1317</v>
      </c>
      <c r="AA439" s="178" t="s">
        <v>1317</v>
      </c>
      <c r="AB439" s="178">
        <v>109.60453760999999</v>
      </c>
      <c r="AC439" s="183">
        <v>190.41373912</v>
      </c>
      <c r="AD439" s="168"/>
    </row>
    <row r="440" spans="1:30" ht="15" customHeight="1">
      <c r="A440" s="169">
        <v>433</v>
      </c>
      <c r="B440" s="127" t="s">
        <v>689</v>
      </c>
      <c r="C440" s="170" t="s">
        <v>1317</v>
      </c>
      <c r="D440" s="170" t="s">
        <v>1317</v>
      </c>
      <c r="E440" s="170">
        <v>65</v>
      </c>
      <c r="F440" s="170" t="s">
        <v>1317</v>
      </c>
      <c r="G440" s="170" t="s">
        <v>1317</v>
      </c>
      <c r="H440" s="170" t="s">
        <v>1317</v>
      </c>
      <c r="I440" s="170" t="s">
        <v>1317</v>
      </c>
      <c r="J440" s="171" t="s">
        <v>1317</v>
      </c>
      <c r="K440" s="172">
        <v>65</v>
      </c>
      <c r="L440" s="170" t="s">
        <v>1317</v>
      </c>
      <c r="M440" s="170" t="s">
        <v>1317</v>
      </c>
      <c r="N440" s="170">
        <v>8.0624815099999996</v>
      </c>
      <c r="O440" s="170" t="s">
        <v>1317</v>
      </c>
      <c r="P440" s="170" t="s">
        <v>1317</v>
      </c>
      <c r="Q440" s="170" t="s">
        <v>1317</v>
      </c>
      <c r="R440" s="170" t="s">
        <v>1317</v>
      </c>
      <c r="S440" s="171">
        <v>1</v>
      </c>
      <c r="T440" s="173">
        <v>9.0624815099999996</v>
      </c>
      <c r="U440" s="174" t="s">
        <v>1317</v>
      </c>
      <c r="V440" s="170" t="s">
        <v>1317</v>
      </c>
      <c r="W440" s="170">
        <v>93.48217326999999</v>
      </c>
      <c r="X440" s="170" t="s">
        <v>1317</v>
      </c>
      <c r="Y440" s="170" t="s">
        <v>1317</v>
      </c>
      <c r="Z440" s="170" t="s">
        <v>1317</v>
      </c>
      <c r="AA440" s="170" t="s">
        <v>1317</v>
      </c>
      <c r="AB440" s="170">
        <v>5.45</v>
      </c>
      <c r="AC440" s="175">
        <v>98.932173269999993</v>
      </c>
      <c r="AD440" s="168"/>
    </row>
    <row r="441" spans="1:30" s="86" customFormat="1" ht="15" customHeight="1">
      <c r="A441" s="177">
        <v>434</v>
      </c>
      <c r="B441" s="146" t="s">
        <v>562</v>
      </c>
      <c r="C441" s="178" t="s">
        <v>1317</v>
      </c>
      <c r="D441" s="178" t="s">
        <v>1317</v>
      </c>
      <c r="E441" s="178">
        <v>1.5</v>
      </c>
      <c r="F441" s="178" t="s">
        <v>1317</v>
      </c>
      <c r="G441" s="178" t="s">
        <v>1317</v>
      </c>
      <c r="H441" s="178" t="s">
        <v>1317</v>
      </c>
      <c r="I441" s="178" t="s">
        <v>1317</v>
      </c>
      <c r="J441" s="179" t="s">
        <v>1317</v>
      </c>
      <c r="K441" s="180">
        <v>1.5</v>
      </c>
      <c r="L441" s="178" t="s">
        <v>1317</v>
      </c>
      <c r="M441" s="178">
        <v>98.045254705310001</v>
      </c>
      <c r="N441" s="178">
        <v>-99.706577275309996</v>
      </c>
      <c r="O441" s="178" t="s">
        <v>1317</v>
      </c>
      <c r="P441" s="178" t="s">
        <v>1317</v>
      </c>
      <c r="Q441" s="178" t="s">
        <v>1317</v>
      </c>
      <c r="R441" s="178" t="s">
        <v>1317</v>
      </c>
      <c r="S441" s="179" t="s">
        <v>1317</v>
      </c>
      <c r="T441" s="181">
        <v>-1.6613225699999929</v>
      </c>
      <c r="U441" s="182" t="s">
        <v>1317</v>
      </c>
      <c r="V441" s="178">
        <v>98.045254705310001</v>
      </c>
      <c r="W441" s="178">
        <v>-95.055643525309989</v>
      </c>
      <c r="X441" s="178" t="s">
        <v>1317</v>
      </c>
      <c r="Y441" s="178" t="s">
        <v>1317</v>
      </c>
      <c r="Z441" s="178" t="s">
        <v>1317</v>
      </c>
      <c r="AA441" s="178" t="s">
        <v>1317</v>
      </c>
      <c r="AB441" s="178" t="s">
        <v>1317</v>
      </c>
      <c r="AC441" s="183">
        <v>2.9896111800000074</v>
      </c>
      <c r="AD441" s="168"/>
    </row>
    <row r="442" spans="1:30" ht="15" customHeight="1">
      <c r="A442" s="169">
        <v>435</v>
      </c>
      <c r="B442" s="127" t="s">
        <v>753</v>
      </c>
      <c r="C442" s="170" t="s">
        <v>1317</v>
      </c>
      <c r="D442" s="170" t="s">
        <v>1317</v>
      </c>
      <c r="E442" s="170" t="s">
        <v>1317</v>
      </c>
      <c r="F442" s="170" t="s">
        <v>1317</v>
      </c>
      <c r="G442" s="170" t="s">
        <v>1317</v>
      </c>
      <c r="H442" s="170" t="s">
        <v>1317</v>
      </c>
      <c r="I442" s="170" t="s">
        <v>1317</v>
      </c>
      <c r="J442" s="171">
        <v>2.2489639999999998E-2</v>
      </c>
      <c r="K442" s="172">
        <v>2.2489639999999998E-2</v>
      </c>
      <c r="L442" s="170" t="s">
        <v>1317</v>
      </c>
      <c r="M442" s="170" t="s">
        <v>1317</v>
      </c>
      <c r="N442" s="170" t="s">
        <v>1317</v>
      </c>
      <c r="O442" s="170" t="s">
        <v>1317</v>
      </c>
      <c r="P442" s="170" t="s">
        <v>1317</v>
      </c>
      <c r="Q442" s="170" t="s">
        <v>1317</v>
      </c>
      <c r="R442" s="170" t="s">
        <v>1317</v>
      </c>
      <c r="S442" s="171">
        <v>76.423359360000006</v>
      </c>
      <c r="T442" s="173">
        <v>76.423359360000006</v>
      </c>
      <c r="U442" s="174" t="s">
        <v>1317</v>
      </c>
      <c r="V442" s="170" t="s">
        <v>1317</v>
      </c>
      <c r="W442" s="170" t="s">
        <v>1317</v>
      </c>
      <c r="X442" s="170" t="s">
        <v>1317</v>
      </c>
      <c r="Y442" s="170" t="s">
        <v>1317</v>
      </c>
      <c r="Z442" s="170" t="s">
        <v>1317</v>
      </c>
      <c r="AA442" s="170" t="s">
        <v>1317</v>
      </c>
      <c r="AB442" s="170">
        <v>76.423359360000006</v>
      </c>
      <c r="AC442" s="175">
        <v>76.423359360000006</v>
      </c>
      <c r="AD442" s="168"/>
    </row>
    <row r="443" spans="1:30" s="86" customFormat="1" ht="15" customHeight="1">
      <c r="A443" s="177">
        <v>436</v>
      </c>
      <c r="B443" s="146" t="s">
        <v>727</v>
      </c>
      <c r="C443" s="178">
        <v>7.9000000000000001E-2</v>
      </c>
      <c r="D443" s="178" t="s">
        <v>1317</v>
      </c>
      <c r="E443" s="178">
        <v>25</v>
      </c>
      <c r="F443" s="178" t="s">
        <v>1317</v>
      </c>
      <c r="G443" s="178" t="s">
        <v>1317</v>
      </c>
      <c r="H443" s="178" t="s">
        <v>1317</v>
      </c>
      <c r="I443" s="178" t="s">
        <v>1317</v>
      </c>
      <c r="J443" s="179" t="s">
        <v>1317</v>
      </c>
      <c r="K443" s="180">
        <v>25.079000000000001</v>
      </c>
      <c r="L443" s="178">
        <v>4.6786330000000001E-2</v>
      </c>
      <c r="M443" s="178" t="s">
        <v>1317</v>
      </c>
      <c r="N443" s="178">
        <v>53.46351658124</v>
      </c>
      <c r="O443" s="178" t="s">
        <v>1317</v>
      </c>
      <c r="P443" s="178" t="s">
        <v>1317</v>
      </c>
      <c r="Q443" s="178" t="s">
        <v>1317</v>
      </c>
      <c r="R443" s="178" t="s">
        <v>1317</v>
      </c>
      <c r="S443" s="179" t="s">
        <v>1317</v>
      </c>
      <c r="T443" s="181">
        <v>53.510302911239997</v>
      </c>
      <c r="U443" s="182">
        <v>-0.61613718999999989</v>
      </c>
      <c r="V443" s="178" t="s">
        <v>1317</v>
      </c>
      <c r="W443" s="178">
        <v>53.46351658124</v>
      </c>
      <c r="X443" s="178" t="s">
        <v>1317</v>
      </c>
      <c r="Y443" s="178" t="s">
        <v>1317</v>
      </c>
      <c r="Z443" s="178" t="s">
        <v>1317</v>
      </c>
      <c r="AA443" s="178" t="s">
        <v>1317</v>
      </c>
      <c r="AB443" s="178" t="s">
        <v>1317</v>
      </c>
      <c r="AC443" s="183">
        <v>52.847379391240004</v>
      </c>
      <c r="AD443" s="168"/>
    </row>
    <row r="444" spans="1:30" ht="15" customHeight="1">
      <c r="A444" s="169">
        <v>437</v>
      </c>
      <c r="B444" s="127" t="s">
        <v>327</v>
      </c>
      <c r="C444" s="170" t="s">
        <v>1317</v>
      </c>
      <c r="D444" s="170" t="s">
        <v>1317</v>
      </c>
      <c r="E444" s="170">
        <v>-1.456118E-2</v>
      </c>
      <c r="F444" s="170" t="s">
        <v>1317</v>
      </c>
      <c r="G444" s="170">
        <v>5.6088999999999998E-4</v>
      </c>
      <c r="H444" s="170" t="s">
        <v>1317</v>
      </c>
      <c r="I444" s="170">
        <v>-7.31943212999</v>
      </c>
      <c r="J444" s="171">
        <v>0.7</v>
      </c>
      <c r="K444" s="172">
        <v>-6.6334324199900001</v>
      </c>
      <c r="L444" s="170" t="s">
        <v>1317</v>
      </c>
      <c r="M444" s="170" t="s">
        <v>1317</v>
      </c>
      <c r="N444" s="170">
        <v>2.7527016500000001</v>
      </c>
      <c r="O444" s="170" t="s">
        <v>1317</v>
      </c>
      <c r="P444" s="170">
        <v>-7.0036649999999992E-2</v>
      </c>
      <c r="Q444" s="170" t="s">
        <v>1317</v>
      </c>
      <c r="R444" s="170">
        <v>125.48495336001</v>
      </c>
      <c r="S444" s="171">
        <v>2</v>
      </c>
      <c r="T444" s="173">
        <v>130.16761836001001</v>
      </c>
      <c r="U444" s="174" t="s">
        <v>1317</v>
      </c>
      <c r="V444" s="170">
        <v>5.2418132101100001</v>
      </c>
      <c r="W444" s="170">
        <v>-0.66130610999999995</v>
      </c>
      <c r="X444" s="170" t="s">
        <v>1317</v>
      </c>
      <c r="Y444" s="170">
        <v>-6.096828E-2</v>
      </c>
      <c r="Z444" s="170" t="s">
        <v>1317</v>
      </c>
      <c r="AA444" s="170">
        <v>267.63123008000997</v>
      </c>
      <c r="AB444" s="170">
        <v>2</v>
      </c>
      <c r="AC444" s="175">
        <v>274.15076890012</v>
      </c>
      <c r="AD444" s="168"/>
    </row>
    <row r="445" spans="1:30" s="86" customFormat="1" ht="15" customHeight="1">
      <c r="A445" s="177">
        <v>438</v>
      </c>
      <c r="B445" s="146" t="s">
        <v>135</v>
      </c>
      <c r="C445" s="178" t="s">
        <v>1317</v>
      </c>
      <c r="D445" s="178" t="s">
        <v>1317</v>
      </c>
      <c r="E445" s="178" t="s">
        <v>1317</v>
      </c>
      <c r="F445" s="178" t="s">
        <v>1317</v>
      </c>
      <c r="G445" s="178" t="s">
        <v>1317</v>
      </c>
      <c r="H445" s="178" t="s">
        <v>1317</v>
      </c>
      <c r="I445" s="178" t="s">
        <v>1317</v>
      </c>
      <c r="J445" s="179">
        <v>0.12</v>
      </c>
      <c r="K445" s="180">
        <v>0.12</v>
      </c>
      <c r="L445" s="178" t="s">
        <v>1317</v>
      </c>
      <c r="M445" s="178" t="s">
        <v>1317</v>
      </c>
      <c r="N445" s="178" t="s">
        <v>1317</v>
      </c>
      <c r="O445" s="178" t="s">
        <v>1317</v>
      </c>
      <c r="P445" s="178" t="s">
        <v>1317</v>
      </c>
      <c r="Q445" s="178" t="s">
        <v>1317</v>
      </c>
      <c r="R445" s="178" t="s">
        <v>1317</v>
      </c>
      <c r="S445" s="179">
        <v>0.89347500000000002</v>
      </c>
      <c r="T445" s="181">
        <v>0.89347500000000002</v>
      </c>
      <c r="U445" s="182" t="s">
        <v>1317</v>
      </c>
      <c r="V445" s="178" t="s">
        <v>1317</v>
      </c>
      <c r="W445" s="178" t="s">
        <v>1317</v>
      </c>
      <c r="X445" s="178" t="s">
        <v>1317</v>
      </c>
      <c r="Y445" s="178" t="s">
        <v>1317</v>
      </c>
      <c r="Z445" s="178" t="s">
        <v>1317</v>
      </c>
      <c r="AA445" s="178" t="s">
        <v>1317</v>
      </c>
      <c r="AB445" s="178">
        <v>0.89347500000000002</v>
      </c>
      <c r="AC445" s="183">
        <v>0.89347500000000002</v>
      </c>
      <c r="AD445" s="168"/>
    </row>
    <row r="446" spans="1:30" ht="15" customHeight="1">
      <c r="A446" s="169">
        <v>439</v>
      </c>
      <c r="B446" s="127" t="s">
        <v>557</v>
      </c>
      <c r="C446" s="170" t="s">
        <v>1317</v>
      </c>
      <c r="D446" s="170">
        <v>-117.25123162</v>
      </c>
      <c r="E446" s="170">
        <v>-13.4819909</v>
      </c>
      <c r="F446" s="170" t="s">
        <v>1317</v>
      </c>
      <c r="G446" s="170">
        <v>-11.478515199999999</v>
      </c>
      <c r="H446" s="170" t="s">
        <v>1317</v>
      </c>
      <c r="I446" s="170" t="s">
        <v>1317</v>
      </c>
      <c r="J446" s="171" t="s">
        <v>1317</v>
      </c>
      <c r="K446" s="172">
        <v>-142.21173772</v>
      </c>
      <c r="L446" s="170" t="s">
        <v>1317</v>
      </c>
      <c r="M446" s="170">
        <v>-16.096963159209999</v>
      </c>
      <c r="N446" s="170">
        <v>-316.86459877999999</v>
      </c>
      <c r="O446" s="170" t="s">
        <v>1317</v>
      </c>
      <c r="P446" s="170">
        <v>-182.04840654</v>
      </c>
      <c r="Q446" s="170" t="s">
        <v>1317</v>
      </c>
      <c r="R446" s="170" t="s">
        <v>1317</v>
      </c>
      <c r="S446" s="171" t="s">
        <v>1317</v>
      </c>
      <c r="T446" s="173">
        <v>-515.00996847920999</v>
      </c>
      <c r="U446" s="174" t="s">
        <v>1317</v>
      </c>
      <c r="V446" s="170">
        <v>-72.351266869210008</v>
      </c>
      <c r="W446" s="170">
        <v>-447.62566022000004</v>
      </c>
      <c r="X446" s="170" t="s">
        <v>1317</v>
      </c>
      <c r="Y446" s="170">
        <v>-218.27029693</v>
      </c>
      <c r="Z446" s="170" t="s">
        <v>1317</v>
      </c>
      <c r="AA446" s="170" t="s">
        <v>1317</v>
      </c>
      <c r="AB446" s="170" t="s">
        <v>1317</v>
      </c>
      <c r="AC446" s="175">
        <v>-738.24722401921008</v>
      </c>
      <c r="AD446" s="168"/>
    </row>
    <row r="447" spans="1:30" s="86" customFormat="1" ht="15" customHeight="1">
      <c r="A447" s="177">
        <v>440</v>
      </c>
      <c r="B447" s="146" t="s">
        <v>877</v>
      </c>
      <c r="C447" s="178" t="s">
        <v>1317</v>
      </c>
      <c r="D447" s="178" t="s">
        <v>1317</v>
      </c>
      <c r="E447" s="178">
        <v>8.8512243000000002</v>
      </c>
      <c r="F447" s="178" t="s">
        <v>1317</v>
      </c>
      <c r="G447" s="178" t="s">
        <v>1317</v>
      </c>
      <c r="H447" s="178" t="s">
        <v>1317</v>
      </c>
      <c r="I447" s="178" t="s">
        <v>1317</v>
      </c>
      <c r="J447" s="179" t="s">
        <v>1317</v>
      </c>
      <c r="K447" s="180">
        <v>8.8512243000000002</v>
      </c>
      <c r="L447" s="178" t="s">
        <v>1317</v>
      </c>
      <c r="M447" s="178">
        <v>-34.946557305869995</v>
      </c>
      <c r="N447" s="178">
        <v>4.0541248100000002</v>
      </c>
      <c r="O447" s="178" t="s">
        <v>1317</v>
      </c>
      <c r="P447" s="178">
        <v>-33.907001462109996</v>
      </c>
      <c r="Q447" s="178" t="s">
        <v>1317</v>
      </c>
      <c r="R447" s="178" t="s">
        <v>1317</v>
      </c>
      <c r="S447" s="179" t="s">
        <v>1317</v>
      </c>
      <c r="T447" s="181">
        <v>-64.799433957979986</v>
      </c>
      <c r="U447" s="182" t="s">
        <v>1317</v>
      </c>
      <c r="V447" s="178">
        <v>-34.946557305869995</v>
      </c>
      <c r="W447" s="178">
        <v>-22.93184119</v>
      </c>
      <c r="X447" s="178" t="s">
        <v>1317</v>
      </c>
      <c r="Y447" s="178">
        <v>-33.907001462109996</v>
      </c>
      <c r="Z447" s="178" t="s">
        <v>1317</v>
      </c>
      <c r="AA447" s="178" t="s">
        <v>1317</v>
      </c>
      <c r="AB447" s="178" t="s">
        <v>1317</v>
      </c>
      <c r="AC447" s="183">
        <v>-91.78539995797999</v>
      </c>
      <c r="AD447" s="168"/>
    </row>
    <row r="448" spans="1:30" ht="15" customHeight="1">
      <c r="A448" s="169">
        <v>441</v>
      </c>
      <c r="B448" s="127" t="s">
        <v>78</v>
      </c>
      <c r="C448" s="170" t="s">
        <v>1317</v>
      </c>
      <c r="D448" s="170" t="s">
        <v>1317</v>
      </c>
      <c r="E448" s="170">
        <v>-72.009868709999992</v>
      </c>
      <c r="F448" s="170" t="s">
        <v>1317</v>
      </c>
      <c r="G448" s="170">
        <v>-206.32723015127999</v>
      </c>
      <c r="H448" s="170" t="s">
        <v>1317</v>
      </c>
      <c r="I448" s="170" t="s">
        <v>1317</v>
      </c>
      <c r="J448" s="171" t="s">
        <v>1317</v>
      </c>
      <c r="K448" s="172">
        <v>-278.33709886127997</v>
      </c>
      <c r="L448" s="170">
        <v>76.69716093272001</v>
      </c>
      <c r="M448" s="170">
        <v>-2.2149368900000002</v>
      </c>
      <c r="N448" s="170">
        <v>-610.68447256213994</v>
      </c>
      <c r="O448" s="170" t="s">
        <v>1317</v>
      </c>
      <c r="P448" s="170">
        <v>-220.30470326128</v>
      </c>
      <c r="Q448" s="170" t="s">
        <v>1317</v>
      </c>
      <c r="R448" s="170" t="s">
        <v>1317</v>
      </c>
      <c r="S448" s="171" t="s">
        <v>1317</v>
      </c>
      <c r="T448" s="173">
        <v>-756.50695178069998</v>
      </c>
      <c r="U448" s="174">
        <v>76.69716093272001</v>
      </c>
      <c r="V448" s="170">
        <v>-2.9033367400000003</v>
      </c>
      <c r="W448" s="170">
        <v>-645.10050278252993</v>
      </c>
      <c r="X448" s="170" t="s">
        <v>1317</v>
      </c>
      <c r="Y448" s="170">
        <v>-221.00552092128001</v>
      </c>
      <c r="Z448" s="170" t="s">
        <v>1317</v>
      </c>
      <c r="AA448" s="170" t="s">
        <v>1317</v>
      </c>
      <c r="AB448" s="170" t="s">
        <v>1317</v>
      </c>
      <c r="AC448" s="175">
        <v>-792.31219951108994</v>
      </c>
      <c r="AD448" s="168"/>
    </row>
    <row r="449" spans="1:30" s="86" customFormat="1" ht="15" customHeight="1">
      <c r="A449" s="177">
        <v>442</v>
      </c>
      <c r="B449" s="146" t="s">
        <v>345</v>
      </c>
      <c r="C449" s="178">
        <v>9.9499999999999993</v>
      </c>
      <c r="D449" s="178" t="s">
        <v>1317</v>
      </c>
      <c r="E449" s="178">
        <v>1.3</v>
      </c>
      <c r="F449" s="178" t="s">
        <v>1317</v>
      </c>
      <c r="G449" s="178">
        <v>3.13504E-3</v>
      </c>
      <c r="H449" s="178" t="s">
        <v>1317</v>
      </c>
      <c r="I449" s="178" t="s">
        <v>1317</v>
      </c>
      <c r="J449" s="179" t="s">
        <v>1317</v>
      </c>
      <c r="K449" s="180">
        <v>11.253135039999998</v>
      </c>
      <c r="L449" s="178">
        <v>31.88928988</v>
      </c>
      <c r="M449" s="178">
        <v>-2.0527243300000002</v>
      </c>
      <c r="N449" s="178">
        <v>-133.67073123</v>
      </c>
      <c r="O449" s="178" t="s">
        <v>1317</v>
      </c>
      <c r="P449" s="178">
        <v>2.7877840000000001E-2</v>
      </c>
      <c r="Q449" s="178" t="s">
        <v>1317</v>
      </c>
      <c r="R449" s="178" t="s">
        <v>1317</v>
      </c>
      <c r="S449" s="179" t="s">
        <v>1317</v>
      </c>
      <c r="T449" s="181">
        <v>-103.80628784000001</v>
      </c>
      <c r="U449" s="182">
        <v>18.91774423</v>
      </c>
      <c r="V449" s="178">
        <v>1.4872756699999998</v>
      </c>
      <c r="W449" s="178">
        <v>-181.28763333000001</v>
      </c>
      <c r="X449" s="178" t="s">
        <v>1317</v>
      </c>
      <c r="Y449" s="178">
        <v>3.6877839999999995E-2</v>
      </c>
      <c r="Z449" s="178" t="s">
        <v>1317</v>
      </c>
      <c r="AA449" s="178" t="s">
        <v>1317</v>
      </c>
      <c r="AB449" s="178" t="s">
        <v>1317</v>
      </c>
      <c r="AC449" s="183">
        <v>-160.84573559</v>
      </c>
      <c r="AD449" s="168"/>
    </row>
    <row r="450" spans="1:30" ht="15" customHeight="1">
      <c r="A450" s="169">
        <v>443</v>
      </c>
      <c r="B450" s="127" t="s">
        <v>338</v>
      </c>
      <c r="C450" s="170" t="s">
        <v>1317</v>
      </c>
      <c r="D450" s="170">
        <v>0.34</v>
      </c>
      <c r="E450" s="170" t="s">
        <v>1317</v>
      </c>
      <c r="F450" s="170" t="s">
        <v>1317</v>
      </c>
      <c r="G450" s="170" t="s">
        <v>1317</v>
      </c>
      <c r="H450" s="170" t="s">
        <v>1317</v>
      </c>
      <c r="I450" s="170" t="s">
        <v>1317</v>
      </c>
      <c r="J450" s="171" t="s">
        <v>1317</v>
      </c>
      <c r="K450" s="172">
        <v>0.34</v>
      </c>
      <c r="L450" s="170" t="s">
        <v>1317</v>
      </c>
      <c r="M450" s="170">
        <v>0.34</v>
      </c>
      <c r="N450" s="170" t="s">
        <v>1317</v>
      </c>
      <c r="O450" s="170" t="s">
        <v>1317</v>
      </c>
      <c r="P450" s="170" t="s">
        <v>1317</v>
      </c>
      <c r="Q450" s="170" t="s">
        <v>1317</v>
      </c>
      <c r="R450" s="170" t="s">
        <v>1317</v>
      </c>
      <c r="S450" s="171" t="s">
        <v>1317</v>
      </c>
      <c r="T450" s="173">
        <v>0.34</v>
      </c>
      <c r="U450" s="174" t="s">
        <v>1317</v>
      </c>
      <c r="V450" s="170">
        <v>0.34</v>
      </c>
      <c r="W450" s="170" t="s">
        <v>1317</v>
      </c>
      <c r="X450" s="170" t="s">
        <v>1317</v>
      </c>
      <c r="Y450" s="170" t="s">
        <v>1317</v>
      </c>
      <c r="Z450" s="170" t="s">
        <v>1317</v>
      </c>
      <c r="AA450" s="170" t="s">
        <v>1317</v>
      </c>
      <c r="AB450" s="170" t="s">
        <v>1317</v>
      </c>
      <c r="AC450" s="175">
        <v>0.34</v>
      </c>
      <c r="AD450" s="168"/>
    </row>
    <row r="451" spans="1:30" s="86" customFormat="1" ht="15" customHeight="1">
      <c r="A451" s="177">
        <v>444</v>
      </c>
      <c r="B451" s="146" t="s">
        <v>487</v>
      </c>
      <c r="C451" s="178" t="s">
        <v>1317</v>
      </c>
      <c r="D451" s="178" t="s">
        <v>1317</v>
      </c>
      <c r="E451" s="178">
        <v>-1.0227943800000001</v>
      </c>
      <c r="F451" s="178" t="s">
        <v>1317</v>
      </c>
      <c r="G451" s="178" t="s">
        <v>1317</v>
      </c>
      <c r="H451" s="178" t="s">
        <v>1317</v>
      </c>
      <c r="I451" s="178" t="s">
        <v>1317</v>
      </c>
      <c r="J451" s="179" t="s">
        <v>1317</v>
      </c>
      <c r="K451" s="180">
        <v>-1.0227943800000001</v>
      </c>
      <c r="L451" s="178" t="s">
        <v>1317</v>
      </c>
      <c r="M451" s="178" t="s">
        <v>1317</v>
      </c>
      <c r="N451" s="178">
        <v>-39.445446617880002</v>
      </c>
      <c r="O451" s="178" t="s">
        <v>1317</v>
      </c>
      <c r="P451" s="178" t="s">
        <v>1317</v>
      </c>
      <c r="Q451" s="178" t="s">
        <v>1317</v>
      </c>
      <c r="R451" s="178" t="s">
        <v>1317</v>
      </c>
      <c r="S451" s="179" t="s">
        <v>1317</v>
      </c>
      <c r="T451" s="181">
        <v>-39.445446617880002</v>
      </c>
      <c r="U451" s="182" t="s">
        <v>1317</v>
      </c>
      <c r="V451" s="178" t="s">
        <v>1317</v>
      </c>
      <c r="W451" s="178">
        <v>-49.101817107879995</v>
      </c>
      <c r="X451" s="178" t="s">
        <v>1317</v>
      </c>
      <c r="Y451" s="178" t="s">
        <v>1317</v>
      </c>
      <c r="Z451" s="178" t="s">
        <v>1317</v>
      </c>
      <c r="AA451" s="178" t="s">
        <v>1317</v>
      </c>
      <c r="AB451" s="178" t="s">
        <v>1317</v>
      </c>
      <c r="AC451" s="183">
        <v>-49.101817107879995</v>
      </c>
      <c r="AD451" s="168"/>
    </row>
    <row r="452" spans="1:30" ht="15" customHeight="1">
      <c r="A452" s="169">
        <v>445</v>
      </c>
      <c r="B452" s="127" t="s">
        <v>291</v>
      </c>
      <c r="C452" s="170" t="s">
        <v>1317</v>
      </c>
      <c r="D452" s="170" t="s">
        <v>1317</v>
      </c>
      <c r="E452" s="170" t="s">
        <v>1317</v>
      </c>
      <c r="F452" s="170" t="s">
        <v>1317</v>
      </c>
      <c r="G452" s="170" t="s">
        <v>1317</v>
      </c>
      <c r="H452" s="170" t="s">
        <v>1317</v>
      </c>
      <c r="I452" s="170" t="s">
        <v>1317</v>
      </c>
      <c r="J452" s="171" t="s">
        <v>1317</v>
      </c>
      <c r="K452" s="172" t="s">
        <v>1317</v>
      </c>
      <c r="L452" s="170" t="s">
        <v>1317</v>
      </c>
      <c r="M452" s="170" t="s">
        <v>1317</v>
      </c>
      <c r="N452" s="170" t="s">
        <v>1317</v>
      </c>
      <c r="O452" s="170" t="s">
        <v>1317</v>
      </c>
      <c r="P452" s="170" t="s">
        <v>1317</v>
      </c>
      <c r="Q452" s="170" t="s">
        <v>1317</v>
      </c>
      <c r="R452" s="170">
        <v>-7.5206286898999997</v>
      </c>
      <c r="S452" s="171" t="s">
        <v>1317</v>
      </c>
      <c r="T452" s="173">
        <v>-7.5206286898999997</v>
      </c>
      <c r="U452" s="174">
        <v>4.5728717107699994</v>
      </c>
      <c r="V452" s="170" t="s">
        <v>1317</v>
      </c>
      <c r="W452" s="170" t="s">
        <v>1317</v>
      </c>
      <c r="X452" s="170" t="s">
        <v>1317</v>
      </c>
      <c r="Y452" s="170" t="s">
        <v>1317</v>
      </c>
      <c r="Z452" s="170" t="s">
        <v>1317</v>
      </c>
      <c r="AA452" s="170">
        <v>-7.5206286898999997</v>
      </c>
      <c r="AB452" s="170" t="s">
        <v>1317</v>
      </c>
      <c r="AC452" s="175">
        <v>-2.9477569791299998</v>
      </c>
      <c r="AD452" s="168"/>
    </row>
    <row r="453" spans="1:30" s="86" customFormat="1" ht="15" customHeight="1">
      <c r="A453" s="177">
        <v>446</v>
      </c>
      <c r="B453" s="146" t="s">
        <v>1136</v>
      </c>
      <c r="C453" s="178" t="s">
        <v>1317</v>
      </c>
      <c r="D453" s="178" t="s">
        <v>1317</v>
      </c>
      <c r="E453" s="178" t="s">
        <v>1317</v>
      </c>
      <c r="F453" s="178" t="s">
        <v>1317</v>
      </c>
      <c r="G453" s="178" t="s">
        <v>1317</v>
      </c>
      <c r="H453" s="178" t="s">
        <v>1317</v>
      </c>
      <c r="I453" s="178" t="s">
        <v>1317</v>
      </c>
      <c r="J453" s="179" t="s">
        <v>1317</v>
      </c>
      <c r="K453" s="180" t="s">
        <v>1317</v>
      </c>
      <c r="L453" s="178" t="s">
        <v>1317</v>
      </c>
      <c r="M453" s="178" t="s">
        <v>1317</v>
      </c>
      <c r="N453" s="178" t="s">
        <v>1317</v>
      </c>
      <c r="O453" s="178" t="s">
        <v>1317</v>
      </c>
      <c r="P453" s="178" t="s">
        <v>1317</v>
      </c>
      <c r="Q453" s="178" t="s">
        <v>1317</v>
      </c>
      <c r="R453" s="178" t="s">
        <v>1317</v>
      </c>
      <c r="S453" s="179">
        <v>59</v>
      </c>
      <c r="T453" s="181">
        <v>59</v>
      </c>
      <c r="U453" s="182" t="s">
        <v>1317</v>
      </c>
      <c r="V453" s="178" t="s">
        <v>1317</v>
      </c>
      <c r="W453" s="178" t="s">
        <v>1317</v>
      </c>
      <c r="X453" s="178" t="s">
        <v>1317</v>
      </c>
      <c r="Y453" s="178" t="s">
        <v>1317</v>
      </c>
      <c r="Z453" s="178" t="s">
        <v>1317</v>
      </c>
      <c r="AA453" s="178" t="s">
        <v>1317</v>
      </c>
      <c r="AB453" s="178">
        <v>62.199999990000002</v>
      </c>
      <c r="AC453" s="183">
        <v>62.199999990000002</v>
      </c>
      <c r="AD453" s="168"/>
    </row>
    <row r="454" spans="1:30" ht="15" customHeight="1">
      <c r="A454" s="169">
        <v>447</v>
      </c>
      <c r="B454" s="127" t="s">
        <v>1074</v>
      </c>
      <c r="C454" s="170">
        <v>-10.57873461</v>
      </c>
      <c r="D454" s="170" t="s">
        <v>1317</v>
      </c>
      <c r="E454" s="170">
        <v>-0.11563073</v>
      </c>
      <c r="F454" s="170" t="s">
        <v>1317</v>
      </c>
      <c r="G454" s="170" t="s">
        <v>1317</v>
      </c>
      <c r="H454" s="170" t="s">
        <v>1317</v>
      </c>
      <c r="I454" s="170" t="s">
        <v>1317</v>
      </c>
      <c r="J454" s="171" t="s">
        <v>1317</v>
      </c>
      <c r="K454" s="172">
        <v>-10.694365339999999</v>
      </c>
      <c r="L454" s="170">
        <v>76.959893690000001</v>
      </c>
      <c r="M454" s="170" t="s">
        <v>1317</v>
      </c>
      <c r="N454" s="170">
        <v>20.79266907369</v>
      </c>
      <c r="O454" s="170" t="s">
        <v>1317</v>
      </c>
      <c r="P454" s="170" t="s">
        <v>1317</v>
      </c>
      <c r="Q454" s="170" t="s">
        <v>1317</v>
      </c>
      <c r="R454" s="170" t="s">
        <v>1317</v>
      </c>
      <c r="S454" s="171" t="s">
        <v>1317</v>
      </c>
      <c r="T454" s="173">
        <v>97.752562763689994</v>
      </c>
      <c r="U454" s="174">
        <v>127.74525340000001</v>
      </c>
      <c r="V454" s="170" t="s">
        <v>1317</v>
      </c>
      <c r="W454" s="170">
        <v>11.925084023689999</v>
      </c>
      <c r="X454" s="170" t="s">
        <v>1317</v>
      </c>
      <c r="Y454" s="170" t="s">
        <v>1317</v>
      </c>
      <c r="Z454" s="170" t="s">
        <v>1317</v>
      </c>
      <c r="AA454" s="170" t="s">
        <v>1317</v>
      </c>
      <c r="AB454" s="170" t="s">
        <v>1317</v>
      </c>
      <c r="AC454" s="175">
        <v>139.67033742369003</v>
      </c>
      <c r="AD454" s="168"/>
    </row>
    <row r="455" spans="1:30" s="86" customFormat="1" ht="15" customHeight="1">
      <c r="A455" s="177">
        <v>448</v>
      </c>
      <c r="B455" s="146" t="s">
        <v>224</v>
      </c>
      <c r="C455" s="178">
        <v>3.4407390499999999</v>
      </c>
      <c r="D455" s="178">
        <v>-23.390044329999998</v>
      </c>
      <c r="E455" s="178" t="s">
        <v>1317</v>
      </c>
      <c r="F455" s="178" t="s">
        <v>1317</v>
      </c>
      <c r="G455" s="178">
        <v>0.14319787</v>
      </c>
      <c r="H455" s="178" t="s">
        <v>1317</v>
      </c>
      <c r="I455" s="178" t="s">
        <v>1317</v>
      </c>
      <c r="J455" s="179" t="s">
        <v>1317</v>
      </c>
      <c r="K455" s="180">
        <v>-19.806107409999996</v>
      </c>
      <c r="L455" s="178">
        <v>47.665119090000005</v>
      </c>
      <c r="M455" s="178">
        <v>-593.56844909506003</v>
      </c>
      <c r="N455" s="178" t="s">
        <v>1317</v>
      </c>
      <c r="O455" s="178" t="s">
        <v>1317</v>
      </c>
      <c r="P455" s="178">
        <v>-1.44995249</v>
      </c>
      <c r="Q455" s="178" t="s">
        <v>1317</v>
      </c>
      <c r="R455" s="178" t="s">
        <v>1317</v>
      </c>
      <c r="S455" s="179" t="s">
        <v>1317</v>
      </c>
      <c r="T455" s="181">
        <v>-547.35328249505994</v>
      </c>
      <c r="U455" s="182">
        <v>58.306715220000001</v>
      </c>
      <c r="V455" s="178">
        <v>-661.81410307505996</v>
      </c>
      <c r="W455" s="178" t="s">
        <v>1317</v>
      </c>
      <c r="X455" s="178" t="s">
        <v>1317</v>
      </c>
      <c r="Y455" s="178">
        <v>-2.8148691700000001</v>
      </c>
      <c r="Z455" s="178" t="s">
        <v>1317</v>
      </c>
      <c r="AA455" s="178" t="s">
        <v>1317</v>
      </c>
      <c r="AB455" s="178" t="s">
        <v>1317</v>
      </c>
      <c r="AC455" s="183">
        <v>-606.32225702505991</v>
      </c>
      <c r="AD455" s="168"/>
    </row>
    <row r="456" spans="1:30" ht="15" customHeight="1">
      <c r="A456" s="169">
        <v>449</v>
      </c>
      <c r="B456" s="127" t="s">
        <v>368</v>
      </c>
      <c r="C456" s="170">
        <v>10.55876892</v>
      </c>
      <c r="D456" s="170">
        <v>-1.16719379</v>
      </c>
      <c r="E456" s="170" t="s">
        <v>1317</v>
      </c>
      <c r="F456" s="170" t="s">
        <v>1317</v>
      </c>
      <c r="G456" s="170" t="s">
        <v>1317</v>
      </c>
      <c r="H456" s="170" t="s">
        <v>1317</v>
      </c>
      <c r="I456" s="170" t="s">
        <v>1317</v>
      </c>
      <c r="J456" s="171" t="s">
        <v>1317</v>
      </c>
      <c r="K456" s="172">
        <v>9.3915751299999997</v>
      </c>
      <c r="L456" s="170">
        <v>75.299884140000003</v>
      </c>
      <c r="M456" s="170">
        <v>-13.77758118</v>
      </c>
      <c r="N456" s="170">
        <v>50</v>
      </c>
      <c r="O456" s="170" t="s">
        <v>1317</v>
      </c>
      <c r="P456" s="170" t="s">
        <v>1317</v>
      </c>
      <c r="Q456" s="170" t="s">
        <v>1317</v>
      </c>
      <c r="R456" s="170" t="s">
        <v>1317</v>
      </c>
      <c r="S456" s="171" t="s">
        <v>1317</v>
      </c>
      <c r="T456" s="173">
        <v>111.52230296</v>
      </c>
      <c r="U456" s="174">
        <v>97.481714699999998</v>
      </c>
      <c r="V456" s="170">
        <v>-13.29133766</v>
      </c>
      <c r="W456" s="170">
        <v>50</v>
      </c>
      <c r="X456" s="170" t="s">
        <v>1317</v>
      </c>
      <c r="Y456" s="170" t="s">
        <v>1317</v>
      </c>
      <c r="Z456" s="170" t="s">
        <v>1317</v>
      </c>
      <c r="AA456" s="170" t="s">
        <v>1317</v>
      </c>
      <c r="AB456" s="170" t="s">
        <v>1317</v>
      </c>
      <c r="AC456" s="175">
        <v>134.19037703999999</v>
      </c>
      <c r="AD456" s="168"/>
    </row>
    <row r="457" spans="1:30" s="86" customFormat="1" ht="15" customHeight="1">
      <c r="A457" s="177">
        <v>450</v>
      </c>
      <c r="B457" s="146" t="s">
        <v>709</v>
      </c>
      <c r="C457" s="178">
        <v>2.0970362499999999</v>
      </c>
      <c r="D457" s="178">
        <v>-0.92578730000000009</v>
      </c>
      <c r="E457" s="178">
        <v>0.33</v>
      </c>
      <c r="F457" s="178" t="s">
        <v>1317</v>
      </c>
      <c r="G457" s="178">
        <v>2.4132243500000001</v>
      </c>
      <c r="H457" s="178" t="s">
        <v>1317</v>
      </c>
      <c r="I457" s="178">
        <v>13.414999999999999</v>
      </c>
      <c r="J457" s="179" t="s">
        <v>1317</v>
      </c>
      <c r="K457" s="180">
        <v>17.329473299999997</v>
      </c>
      <c r="L457" s="178">
        <v>2.7580536800000002</v>
      </c>
      <c r="M457" s="178">
        <v>-4.3506872100000002</v>
      </c>
      <c r="N457" s="178">
        <v>-6.3960006799999993</v>
      </c>
      <c r="O457" s="178" t="s">
        <v>1317</v>
      </c>
      <c r="P457" s="178">
        <v>24.14595268759</v>
      </c>
      <c r="Q457" s="178" t="s">
        <v>1317</v>
      </c>
      <c r="R457" s="178">
        <v>94.765196709999998</v>
      </c>
      <c r="S457" s="179" t="s">
        <v>1317</v>
      </c>
      <c r="T457" s="181">
        <v>110.92251518759001</v>
      </c>
      <c r="U457" s="182">
        <v>16.178053680000001</v>
      </c>
      <c r="V457" s="178">
        <v>-4.6115138600000005</v>
      </c>
      <c r="W457" s="178">
        <v>-9.9703326899999993</v>
      </c>
      <c r="X457" s="178" t="s">
        <v>1317</v>
      </c>
      <c r="Y457" s="178">
        <v>31.957776597589998</v>
      </c>
      <c r="Z457" s="178" t="s">
        <v>1317</v>
      </c>
      <c r="AA457" s="178">
        <v>126.78519672</v>
      </c>
      <c r="AB457" s="178" t="s">
        <v>1317</v>
      </c>
      <c r="AC457" s="183">
        <v>160.33918044759</v>
      </c>
      <c r="AD457" s="168"/>
    </row>
    <row r="458" spans="1:30" ht="15" customHeight="1">
      <c r="A458" s="169">
        <v>451</v>
      </c>
      <c r="B458" s="127" t="s">
        <v>251</v>
      </c>
      <c r="C458" s="170" t="s">
        <v>1317</v>
      </c>
      <c r="D458" s="170" t="s">
        <v>1317</v>
      </c>
      <c r="E458" s="170" t="s">
        <v>1317</v>
      </c>
      <c r="F458" s="170" t="s">
        <v>1317</v>
      </c>
      <c r="G458" s="170" t="s">
        <v>1317</v>
      </c>
      <c r="H458" s="170" t="s">
        <v>1317</v>
      </c>
      <c r="I458" s="170" t="s">
        <v>1317</v>
      </c>
      <c r="J458" s="171" t="s">
        <v>1317</v>
      </c>
      <c r="K458" s="172" t="s">
        <v>1317</v>
      </c>
      <c r="L458" s="170" t="s">
        <v>1317</v>
      </c>
      <c r="M458" s="170">
        <v>0.90687447999999993</v>
      </c>
      <c r="N458" s="170" t="s">
        <v>1317</v>
      </c>
      <c r="O458" s="170" t="s">
        <v>1317</v>
      </c>
      <c r="P458" s="170" t="s">
        <v>1317</v>
      </c>
      <c r="Q458" s="170" t="s">
        <v>1317</v>
      </c>
      <c r="R458" s="170" t="s">
        <v>1317</v>
      </c>
      <c r="S458" s="171" t="s">
        <v>1317</v>
      </c>
      <c r="T458" s="173">
        <v>0.90687447999999993</v>
      </c>
      <c r="U458" s="174" t="s">
        <v>1317</v>
      </c>
      <c r="V458" s="170">
        <v>26.906884480000002</v>
      </c>
      <c r="W458" s="170" t="s">
        <v>1317</v>
      </c>
      <c r="X458" s="170" t="s">
        <v>1317</v>
      </c>
      <c r="Y458" s="170" t="s">
        <v>1317</v>
      </c>
      <c r="Z458" s="170" t="s">
        <v>1317</v>
      </c>
      <c r="AA458" s="170" t="s">
        <v>1317</v>
      </c>
      <c r="AB458" s="170" t="s">
        <v>1317</v>
      </c>
      <c r="AC458" s="175">
        <v>26.906884480000002</v>
      </c>
      <c r="AD458" s="168"/>
    </row>
    <row r="459" spans="1:30" s="86" customFormat="1" ht="15" customHeight="1">
      <c r="A459" s="177">
        <v>452</v>
      </c>
      <c r="B459" s="146" t="s">
        <v>1016</v>
      </c>
      <c r="C459" s="178" t="s">
        <v>1317</v>
      </c>
      <c r="D459" s="178" t="s">
        <v>1317</v>
      </c>
      <c r="E459" s="178">
        <v>100</v>
      </c>
      <c r="F459" s="178" t="s">
        <v>1317</v>
      </c>
      <c r="G459" s="178" t="s">
        <v>1317</v>
      </c>
      <c r="H459" s="178" t="s">
        <v>1317</v>
      </c>
      <c r="I459" s="178" t="s">
        <v>1317</v>
      </c>
      <c r="J459" s="179" t="s">
        <v>1317</v>
      </c>
      <c r="K459" s="180">
        <v>100</v>
      </c>
      <c r="L459" s="178" t="s">
        <v>1317</v>
      </c>
      <c r="M459" s="178" t="s">
        <v>1317</v>
      </c>
      <c r="N459" s="178">
        <v>100</v>
      </c>
      <c r="O459" s="178" t="s">
        <v>1317</v>
      </c>
      <c r="P459" s="178" t="s">
        <v>1317</v>
      </c>
      <c r="Q459" s="178" t="s">
        <v>1317</v>
      </c>
      <c r="R459" s="178" t="s">
        <v>1317</v>
      </c>
      <c r="S459" s="179" t="s">
        <v>1317</v>
      </c>
      <c r="T459" s="181">
        <v>100</v>
      </c>
      <c r="U459" s="182" t="s">
        <v>1317</v>
      </c>
      <c r="V459" s="178" t="s">
        <v>1317</v>
      </c>
      <c r="W459" s="178">
        <v>130</v>
      </c>
      <c r="X459" s="178" t="s">
        <v>1317</v>
      </c>
      <c r="Y459" s="178" t="s">
        <v>1317</v>
      </c>
      <c r="Z459" s="178" t="s">
        <v>1317</v>
      </c>
      <c r="AA459" s="178" t="s">
        <v>1317</v>
      </c>
      <c r="AB459" s="178" t="s">
        <v>1317</v>
      </c>
      <c r="AC459" s="183">
        <v>130</v>
      </c>
      <c r="AD459" s="168"/>
    </row>
    <row r="460" spans="1:30" ht="15" customHeight="1">
      <c r="A460" s="169">
        <v>453</v>
      </c>
      <c r="B460" s="127" t="s">
        <v>1005</v>
      </c>
      <c r="C460" s="170" t="s">
        <v>1317</v>
      </c>
      <c r="D460" s="170">
        <v>-7.7208271999999996</v>
      </c>
      <c r="E460" s="170">
        <v>-1.73843532</v>
      </c>
      <c r="F460" s="170" t="s">
        <v>1317</v>
      </c>
      <c r="G460" s="170">
        <v>-2.2858983199999998</v>
      </c>
      <c r="H460" s="170" t="s">
        <v>1317</v>
      </c>
      <c r="I460" s="170" t="s">
        <v>1317</v>
      </c>
      <c r="J460" s="171" t="s">
        <v>1317</v>
      </c>
      <c r="K460" s="172">
        <v>-11.74516084</v>
      </c>
      <c r="L460" s="170" t="s">
        <v>1317</v>
      </c>
      <c r="M460" s="170">
        <v>-55.779810729999994</v>
      </c>
      <c r="N460" s="170">
        <v>-44.909856920000003</v>
      </c>
      <c r="O460" s="170" t="s">
        <v>1317</v>
      </c>
      <c r="P460" s="170">
        <v>-8.9510959400000001</v>
      </c>
      <c r="Q460" s="170" t="s">
        <v>1317</v>
      </c>
      <c r="R460" s="170" t="s">
        <v>1317</v>
      </c>
      <c r="S460" s="171" t="s">
        <v>1317</v>
      </c>
      <c r="T460" s="173">
        <v>-109.64076359000001</v>
      </c>
      <c r="U460" s="174" t="s">
        <v>1317</v>
      </c>
      <c r="V460" s="170">
        <v>-24.513879254030002</v>
      </c>
      <c r="W460" s="170">
        <v>-96.543016855969995</v>
      </c>
      <c r="X460" s="170" t="s">
        <v>1317</v>
      </c>
      <c r="Y460" s="170">
        <v>-10.06960477</v>
      </c>
      <c r="Z460" s="170" t="s">
        <v>1317</v>
      </c>
      <c r="AA460" s="170" t="s">
        <v>1317</v>
      </c>
      <c r="AB460" s="170" t="s">
        <v>1317</v>
      </c>
      <c r="AC460" s="175">
        <v>-131.12650088000001</v>
      </c>
      <c r="AD460" s="168"/>
    </row>
    <row r="461" spans="1:30" s="86" customFormat="1" ht="15" customHeight="1">
      <c r="A461" s="177">
        <v>454</v>
      </c>
      <c r="B461" s="146" t="s">
        <v>1052</v>
      </c>
      <c r="C461" s="178" t="s">
        <v>1317</v>
      </c>
      <c r="D461" s="178" t="s">
        <v>1317</v>
      </c>
      <c r="E461" s="178">
        <v>-5.0330818700000002</v>
      </c>
      <c r="F461" s="178" t="s">
        <v>1317</v>
      </c>
      <c r="G461" s="178" t="s">
        <v>1317</v>
      </c>
      <c r="H461" s="178" t="s">
        <v>1317</v>
      </c>
      <c r="I461" s="178" t="s">
        <v>1317</v>
      </c>
      <c r="J461" s="179">
        <v>65.53098129</v>
      </c>
      <c r="K461" s="180">
        <v>60.497899420000003</v>
      </c>
      <c r="L461" s="178" t="s">
        <v>1317</v>
      </c>
      <c r="M461" s="178" t="s">
        <v>1317</v>
      </c>
      <c r="N461" s="178">
        <v>37.42543603</v>
      </c>
      <c r="O461" s="178" t="s">
        <v>1317</v>
      </c>
      <c r="P461" s="178" t="s">
        <v>1317</v>
      </c>
      <c r="Q461" s="178" t="s">
        <v>1317</v>
      </c>
      <c r="R461" s="178" t="s">
        <v>1317</v>
      </c>
      <c r="S461" s="179">
        <v>283.43893604000004</v>
      </c>
      <c r="T461" s="181">
        <v>320.86437207000006</v>
      </c>
      <c r="U461" s="182" t="s">
        <v>1317</v>
      </c>
      <c r="V461" s="178" t="s">
        <v>1317</v>
      </c>
      <c r="W461" s="178">
        <v>37.42543603</v>
      </c>
      <c r="X461" s="178" t="s">
        <v>1317</v>
      </c>
      <c r="Y461" s="178" t="s">
        <v>1317</v>
      </c>
      <c r="Z461" s="178" t="s">
        <v>1317</v>
      </c>
      <c r="AA461" s="178" t="s">
        <v>1317</v>
      </c>
      <c r="AB461" s="178">
        <v>539.26612877000002</v>
      </c>
      <c r="AC461" s="183">
        <v>576.69156479999992</v>
      </c>
      <c r="AD461" s="168"/>
    </row>
    <row r="462" spans="1:30" ht="15" customHeight="1">
      <c r="A462" s="169">
        <v>455</v>
      </c>
      <c r="B462" s="127" t="s">
        <v>914</v>
      </c>
      <c r="C462" s="170" t="s">
        <v>1317</v>
      </c>
      <c r="D462" s="170">
        <v>-32.899431020000002</v>
      </c>
      <c r="E462" s="170" t="s">
        <v>1317</v>
      </c>
      <c r="F462" s="170" t="s">
        <v>1317</v>
      </c>
      <c r="G462" s="170">
        <v>3.3940000000000001</v>
      </c>
      <c r="H462" s="170" t="s">
        <v>1317</v>
      </c>
      <c r="I462" s="170" t="s">
        <v>1317</v>
      </c>
      <c r="J462" s="171" t="s">
        <v>1317</v>
      </c>
      <c r="K462" s="172">
        <v>-29.50543102</v>
      </c>
      <c r="L462" s="170" t="s">
        <v>1317</v>
      </c>
      <c r="M462" s="170">
        <v>-186.55401836999999</v>
      </c>
      <c r="N462" s="170" t="s">
        <v>1317</v>
      </c>
      <c r="O462" s="170" t="s">
        <v>1317</v>
      </c>
      <c r="P462" s="170">
        <v>8.6869999999999994</v>
      </c>
      <c r="Q462" s="170" t="s">
        <v>1317</v>
      </c>
      <c r="R462" s="170" t="s">
        <v>1317</v>
      </c>
      <c r="S462" s="171" t="s">
        <v>1317</v>
      </c>
      <c r="T462" s="173">
        <v>-177.86701837000001</v>
      </c>
      <c r="U462" s="174" t="s">
        <v>1317</v>
      </c>
      <c r="V462" s="170">
        <v>-121.7186502</v>
      </c>
      <c r="W462" s="170" t="s">
        <v>1317</v>
      </c>
      <c r="X462" s="170" t="s">
        <v>1317</v>
      </c>
      <c r="Y462" s="170">
        <v>8.6869999999999994</v>
      </c>
      <c r="Z462" s="170" t="s">
        <v>1317</v>
      </c>
      <c r="AA462" s="170" t="s">
        <v>1317</v>
      </c>
      <c r="AB462" s="170" t="s">
        <v>1317</v>
      </c>
      <c r="AC462" s="175">
        <v>-113.0316502</v>
      </c>
      <c r="AD462" s="168"/>
    </row>
    <row r="463" spans="1:30" s="86" customFormat="1" ht="15" customHeight="1">
      <c r="A463" s="177">
        <v>456</v>
      </c>
      <c r="B463" s="146" t="s">
        <v>418</v>
      </c>
      <c r="C463" s="178" t="s">
        <v>1317</v>
      </c>
      <c r="D463" s="178">
        <v>-1.2529999999999999</v>
      </c>
      <c r="E463" s="178" t="s">
        <v>1317</v>
      </c>
      <c r="F463" s="178" t="s">
        <v>1317</v>
      </c>
      <c r="G463" s="178" t="s">
        <v>1317</v>
      </c>
      <c r="H463" s="178" t="s">
        <v>1317</v>
      </c>
      <c r="I463" s="178" t="s">
        <v>1317</v>
      </c>
      <c r="J463" s="179" t="s">
        <v>1317</v>
      </c>
      <c r="K463" s="180">
        <v>-1.2529999999999999</v>
      </c>
      <c r="L463" s="178" t="s">
        <v>1317</v>
      </c>
      <c r="M463" s="178">
        <v>4.3390000000000004</v>
      </c>
      <c r="N463" s="178" t="s">
        <v>1317</v>
      </c>
      <c r="O463" s="178" t="s">
        <v>1317</v>
      </c>
      <c r="P463" s="178" t="s">
        <v>1317</v>
      </c>
      <c r="Q463" s="178" t="s">
        <v>1317</v>
      </c>
      <c r="R463" s="178" t="s">
        <v>1317</v>
      </c>
      <c r="S463" s="179" t="s">
        <v>1317</v>
      </c>
      <c r="T463" s="181">
        <v>4.3390000000000004</v>
      </c>
      <c r="U463" s="182" t="s">
        <v>1317</v>
      </c>
      <c r="V463" s="178">
        <v>2.4131</v>
      </c>
      <c r="W463" s="178" t="s">
        <v>1317</v>
      </c>
      <c r="X463" s="178" t="s">
        <v>1317</v>
      </c>
      <c r="Y463" s="178" t="s">
        <v>1317</v>
      </c>
      <c r="Z463" s="178" t="s">
        <v>1317</v>
      </c>
      <c r="AA463" s="178" t="s">
        <v>1317</v>
      </c>
      <c r="AB463" s="178" t="s">
        <v>1317</v>
      </c>
      <c r="AC463" s="183">
        <v>2.4131</v>
      </c>
      <c r="AD463" s="168"/>
    </row>
    <row r="464" spans="1:30" ht="15" customHeight="1">
      <c r="A464" s="169">
        <v>457</v>
      </c>
      <c r="B464" s="127" t="s">
        <v>34</v>
      </c>
      <c r="C464" s="170" t="s">
        <v>1317</v>
      </c>
      <c r="D464" s="170">
        <v>0.47212708000000003</v>
      </c>
      <c r="E464" s="170">
        <v>-11.451194390000001</v>
      </c>
      <c r="F464" s="170" t="s">
        <v>1317</v>
      </c>
      <c r="G464" s="170">
        <v>-0.5920396</v>
      </c>
      <c r="H464" s="170" t="s">
        <v>1317</v>
      </c>
      <c r="I464" s="170" t="s">
        <v>1317</v>
      </c>
      <c r="J464" s="171" t="s">
        <v>1317</v>
      </c>
      <c r="K464" s="172">
        <v>-11.571106910000001</v>
      </c>
      <c r="L464" s="170" t="s">
        <v>1317</v>
      </c>
      <c r="M464" s="170">
        <v>-17.070522908649998</v>
      </c>
      <c r="N464" s="170">
        <v>27.98911446808</v>
      </c>
      <c r="O464" s="170" t="s">
        <v>1317</v>
      </c>
      <c r="P464" s="170">
        <v>-7.9398111299999998</v>
      </c>
      <c r="Q464" s="170" t="s">
        <v>1317</v>
      </c>
      <c r="R464" s="170" t="s">
        <v>1317</v>
      </c>
      <c r="S464" s="171" t="s">
        <v>1317</v>
      </c>
      <c r="T464" s="173">
        <v>2.9787804294300004</v>
      </c>
      <c r="U464" s="174" t="s">
        <v>1317</v>
      </c>
      <c r="V464" s="170">
        <v>-18.046792668650003</v>
      </c>
      <c r="W464" s="170">
        <v>20.081118278080002</v>
      </c>
      <c r="X464" s="170" t="s">
        <v>1317</v>
      </c>
      <c r="Y464" s="170">
        <v>-8.0702024199999993</v>
      </c>
      <c r="Z464" s="170" t="s">
        <v>1317</v>
      </c>
      <c r="AA464" s="170" t="s">
        <v>1317</v>
      </c>
      <c r="AB464" s="170" t="s">
        <v>1317</v>
      </c>
      <c r="AC464" s="175">
        <v>-6.0358768105699996</v>
      </c>
      <c r="AD464" s="168"/>
    </row>
    <row r="465" spans="1:30" s="86" customFormat="1" ht="15" customHeight="1">
      <c r="A465" s="177">
        <v>458</v>
      </c>
      <c r="B465" s="146" t="s">
        <v>750</v>
      </c>
      <c r="C465" s="178">
        <v>5.72</v>
      </c>
      <c r="D465" s="178" t="s">
        <v>1317</v>
      </c>
      <c r="E465" s="178">
        <v>0.11032364</v>
      </c>
      <c r="F465" s="178" t="s">
        <v>1317</v>
      </c>
      <c r="G465" s="178" t="s">
        <v>1317</v>
      </c>
      <c r="H465" s="178" t="s">
        <v>1317</v>
      </c>
      <c r="I465" s="178" t="s">
        <v>1317</v>
      </c>
      <c r="J465" s="179" t="s">
        <v>1317</v>
      </c>
      <c r="K465" s="180">
        <v>5.8303236399999996</v>
      </c>
      <c r="L465" s="178">
        <v>81.864446000000001</v>
      </c>
      <c r="M465" s="178" t="s">
        <v>1317</v>
      </c>
      <c r="N465" s="178">
        <v>53.365275887110002</v>
      </c>
      <c r="O465" s="178" t="s">
        <v>1317</v>
      </c>
      <c r="P465" s="178" t="s">
        <v>1317</v>
      </c>
      <c r="Q465" s="178" t="s">
        <v>1317</v>
      </c>
      <c r="R465" s="178" t="s">
        <v>1317</v>
      </c>
      <c r="S465" s="179">
        <v>0.50000001000000005</v>
      </c>
      <c r="T465" s="181">
        <v>135.72972189710998</v>
      </c>
      <c r="U465" s="182">
        <v>81.813536659999997</v>
      </c>
      <c r="V465" s="178" t="s">
        <v>1317</v>
      </c>
      <c r="W465" s="178">
        <v>50.10604563711</v>
      </c>
      <c r="X465" s="178" t="s">
        <v>1317</v>
      </c>
      <c r="Y465" s="178" t="s">
        <v>1317</v>
      </c>
      <c r="Z465" s="178" t="s">
        <v>1317</v>
      </c>
      <c r="AA465" s="178" t="s">
        <v>1317</v>
      </c>
      <c r="AB465" s="178">
        <v>2.6000000099999996</v>
      </c>
      <c r="AC465" s="183">
        <v>134.51958230711</v>
      </c>
      <c r="AD465" s="168"/>
    </row>
    <row r="466" spans="1:30" ht="15" customHeight="1">
      <c r="A466" s="169">
        <v>459</v>
      </c>
      <c r="B466" s="127" t="s">
        <v>1081</v>
      </c>
      <c r="C466" s="170" t="s">
        <v>1317</v>
      </c>
      <c r="D466" s="170" t="s">
        <v>1317</v>
      </c>
      <c r="E466" s="170" t="s">
        <v>1317</v>
      </c>
      <c r="F466" s="170" t="s">
        <v>1317</v>
      </c>
      <c r="G466" s="170" t="s">
        <v>1317</v>
      </c>
      <c r="H466" s="170" t="s">
        <v>1317</v>
      </c>
      <c r="I466" s="170">
        <v>1.4650000000000001</v>
      </c>
      <c r="J466" s="171" t="s">
        <v>1317</v>
      </c>
      <c r="K466" s="172">
        <v>1.4650000000000001</v>
      </c>
      <c r="L466" s="170" t="s">
        <v>1317</v>
      </c>
      <c r="M466" s="170" t="s">
        <v>1317</v>
      </c>
      <c r="N466" s="170" t="s">
        <v>1317</v>
      </c>
      <c r="O466" s="170" t="s">
        <v>1317</v>
      </c>
      <c r="P466" s="170" t="s">
        <v>1317</v>
      </c>
      <c r="Q466" s="170" t="s">
        <v>1317</v>
      </c>
      <c r="R466" s="170">
        <v>5.5949999999999998</v>
      </c>
      <c r="S466" s="171" t="s">
        <v>1317</v>
      </c>
      <c r="T466" s="173">
        <v>5.5949999999999998</v>
      </c>
      <c r="U466" s="174" t="s">
        <v>1317</v>
      </c>
      <c r="V466" s="170" t="s">
        <v>1317</v>
      </c>
      <c r="W466" s="170" t="s">
        <v>1317</v>
      </c>
      <c r="X466" s="170" t="s">
        <v>1317</v>
      </c>
      <c r="Y466" s="170" t="s">
        <v>1317</v>
      </c>
      <c r="Z466" s="170" t="s">
        <v>1317</v>
      </c>
      <c r="AA466" s="170">
        <v>9.0950000000000006</v>
      </c>
      <c r="AB466" s="170" t="s">
        <v>1317</v>
      </c>
      <c r="AC466" s="175">
        <v>9.0950000000000006</v>
      </c>
      <c r="AD466" s="168"/>
    </row>
    <row r="467" spans="1:30" s="86" customFormat="1" ht="15" customHeight="1">
      <c r="A467" s="177">
        <v>460</v>
      </c>
      <c r="B467" s="146" t="s">
        <v>210</v>
      </c>
      <c r="C467" s="178" t="s">
        <v>1317</v>
      </c>
      <c r="D467" s="178" t="s">
        <v>1317</v>
      </c>
      <c r="E467" s="178" t="s">
        <v>1317</v>
      </c>
      <c r="F467" s="178" t="s">
        <v>1317</v>
      </c>
      <c r="G467" s="178" t="s">
        <v>1317</v>
      </c>
      <c r="H467" s="178" t="s">
        <v>1317</v>
      </c>
      <c r="I467" s="178" t="s">
        <v>1317</v>
      </c>
      <c r="J467" s="179">
        <v>0.60822270000000001</v>
      </c>
      <c r="K467" s="180">
        <v>0.60822270000000001</v>
      </c>
      <c r="L467" s="178" t="s">
        <v>1317</v>
      </c>
      <c r="M467" s="178" t="s">
        <v>1317</v>
      </c>
      <c r="N467" s="178" t="s">
        <v>1317</v>
      </c>
      <c r="O467" s="178" t="s">
        <v>1317</v>
      </c>
      <c r="P467" s="178" t="s">
        <v>1317</v>
      </c>
      <c r="Q467" s="178" t="s">
        <v>1317</v>
      </c>
      <c r="R467" s="178" t="s">
        <v>1317</v>
      </c>
      <c r="S467" s="179">
        <v>41.078756409999997</v>
      </c>
      <c r="T467" s="181">
        <v>41.078756409999997</v>
      </c>
      <c r="U467" s="182" t="s">
        <v>1317</v>
      </c>
      <c r="V467" s="178" t="s">
        <v>1317</v>
      </c>
      <c r="W467" s="178" t="s">
        <v>1317</v>
      </c>
      <c r="X467" s="178" t="s">
        <v>1317</v>
      </c>
      <c r="Y467" s="178" t="s">
        <v>1317</v>
      </c>
      <c r="Z467" s="178" t="s">
        <v>1317</v>
      </c>
      <c r="AA467" s="178" t="s">
        <v>1317</v>
      </c>
      <c r="AB467" s="178">
        <v>41.100488370000001</v>
      </c>
      <c r="AC467" s="183">
        <v>41.100488370000001</v>
      </c>
      <c r="AD467" s="168"/>
    </row>
    <row r="468" spans="1:30" ht="15" customHeight="1">
      <c r="A468" s="169">
        <v>461</v>
      </c>
      <c r="B468" s="127" t="s">
        <v>577</v>
      </c>
      <c r="C468" s="170" t="s">
        <v>1317</v>
      </c>
      <c r="D468" s="170" t="s">
        <v>1317</v>
      </c>
      <c r="E468" s="170" t="s">
        <v>1317</v>
      </c>
      <c r="F468" s="170" t="s">
        <v>1317</v>
      </c>
      <c r="G468" s="170" t="s">
        <v>1317</v>
      </c>
      <c r="H468" s="170" t="s">
        <v>1317</v>
      </c>
      <c r="I468" s="170" t="s">
        <v>1317</v>
      </c>
      <c r="J468" s="171" t="s">
        <v>1317</v>
      </c>
      <c r="K468" s="172" t="s">
        <v>1317</v>
      </c>
      <c r="L468" s="170" t="s">
        <v>1317</v>
      </c>
      <c r="M468" s="170">
        <v>0.13833188000000002</v>
      </c>
      <c r="N468" s="170" t="s">
        <v>1317</v>
      </c>
      <c r="O468" s="170" t="s">
        <v>1317</v>
      </c>
      <c r="P468" s="170" t="s">
        <v>1317</v>
      </c>
      <c r="Q468" s="170" t="s">
        <v>1317</v>
      </c>
      <c r="R468" s="170">
        <v>18.9820189</v>
      </c>
      <c r="S468" s="171" t="s">
        <v>1317</v>
      </c>
      <c r="T468" s="173">
        <v>19.120350779999999</v>
      </c>
      <c r="U468" s="174" t="s">
        <v>1317</v>
      </c>
      <c r="V468" s="170">
        <v>0.13833188000000002</v>
      </c>
      <c r="W468" s="170">
        <v>10.60506135</v>
      </c>
      <c r="X468" s="170" t="s">
        <v>1317</v>
      </c>
      <c r="Y468" s="170" t="s">
        <v>1317</v>
      </c>
      <c r="Z468" s="170" t="s">
        <v>1317</v>
      </c>
      <c r="AA468" s="170">
        <v>18.9820189</v>
      </c>
      <c r="AB468" s="170" t="s">
        <v>1317</v>
      </c>
      <c r="AC468" s="175">
        <v>29.725412129999999</v>
      </c>
      <c r="AD468" s="168"/>
    </row>
    <row r="469" spans="1:30" s="86" customFormat="1" ht="15" customHeight="1">
      <c r="A469" s="177">
        <v>462</v>
      </c>
      <c r="B469" s="146" t="s">
        <v>1089</v>
      </c>
      <c r="C469" s="178" t="s">
        <v>1317</v>
      </c>
      <c r="D469" s="178" t="s">
        <v>1317</v>
      </c>
      <c r="E469" s="178" t="s">
        <v>1317</v>
      </c>
      <c r="F469" s="178" t="s">
        <v>1317</v>
      </c>
      <c r="G469" s="178" t="s">
        <v>1317</v>
      </c>
      <c r="H469" s="178" t="s">
        <v>1317</v>
      </c>
      <c r="I469" s="178" t="s">
        <v>1317</v>
      </c>
      <c r="J469" s="179">
        <v>-2.2999999999999998</v>
      </c>
      <c r="K469" s="180">
        <v>-2.2999999999999998</v>
      </c>
      <c r="L469" s="178" t="s">
        <v>1317</v>
      </c>
      <c r="M469" s="178" t="s">
        <v>1317</v>
      </c>
      <c r="N469" s="178" t="s">
        <v>1317</v>
      </c>
      <c r="O469" s="178" t="s">
        <v>1317</v>
      </c>
      <c r="P469" s="178" t="s">
        <v>1317</v>
      </c>
      <c r="Q469" s="178" t="s">
        <v>1317</v>
      </c>
      <c r="R469" s="178" t="s">
        <v>1317</v>
      </c>
      <c r="S469" s="179">
        <v>-3.9</v>
      </c>
      <c r="T469" s="181">
        <v>-3.9</v>
      </c>
      <c r="U469" s="182" t="s">
        <v>1317</v>
      </c>
      <c r="V469" s="178" t="s">
        <v>1317</v>
      </c>
      <c r="W469" s="178" t="s">
        <v>1317</v>
      </c>
      <c r="X469" s="178" t="s">
        <v>1317</v>
      </c>
      <c r="Y469" s="178" t="s">
        <v>1317</v>
      </c>
      <c r="Z469" s="178" t="s">
        <v>1317</v>
      </c>
      <c r="AA469" s="178" t="s">
        <v>1317</v>
      </c>
      <c r="AB469" s="178">
        <v>-3.87</v>
      </c>
      <c r="AC469" s="183">
        <v>-3.87</v>
      </c>
      <c r="AD469" s="168"/>
    </row>
    <row r="470" spans="1:30" ht="15" customHeight="1">
      <c r="A470" s="169">
        <v>463</v>
      </c>
      <c r="B470" s="127" t="s">
        <v>866</v>
      </c>
      <c r="C470" s="170">
        <v>1.2210342700000001</v>
      </c>
      <c r="D470" s="170" t="s">
        <v>1317</v>
      </c>
      <c r="E470" s="170">
        <v>-1.32855769</v>
      </c>
      <c r="F470" s="170" t="s">
        <v>1317</v>
      </c>
      <c r="G470" s="170" t="s">
        <v>1317</v>
      </c>
      <c r="H470" s="170" t="s">
        <v>1317</v>
      </c>
      <c r="I470" s="170" t="s">
        <v>1317</v>
      </c>
      <c r="J470" s="171" t="s">
        <v>1317</v>
      </c>
      <c r="K470" s="172">
        <v>-0.10752341999999993</v>
      </c>
      <c r="L470" s="170">
        <v>6.3127880199999993</v>
      </c>
      <c r="M470" s="170">
        <v>-44.168741159999996</v>
      </c>
      <c r="N470" s="170">
        <v>-1.12380071</v>
      </c>
      <c r="O470" s="170" t="s">
        <v>1317</v>
      </c>
      <c r="P470" s="170" t="s">
        <v>1317</v>
      </c>
      <c r="Q470" s="170" t="s">
        <v>1317</v>
      </c>
      <c r="R470" s="170" t="s">
        <v>1317</v>
      </c>
      <c r="S470" s="171" t="s">
        <v>1317</v>
      </c>
      <c r="T470" s="173">
        <v>-38.979753849999994</v>
      </c>
      <c r="U470" s="174">
        <v>0.11493304</v>
      </c>
      <c r="V470" s="170">
        <v>-59.215240469999998</v>
      </c>
      <c r="W470" s="170">
        <v>3.6248200399999999</v>
      </c>
      <c r="X470" s="170" t="s">
        <v>1317</v>
      </c>
      <c r="Y470" s="170" t="s">
        <v>1317</v>
      </c>
      <c r="Z470" s="170" t="s">
        <v>1317</v>
      </c>
      <c r="AA470" s="170" t="s">
        <v>1317</v>
      </c>
      <c r="AB470" s="170" t="s">
        <v>1317</v>
      </c>
      <c r="AC470" s="175">
        <v>-55.475487389999998</v>
      </c>
      <c r="AD470" s="168"/>
    </row>
    <row r="471" spans="1:30" s="86" customFormat="1" ht="15" customHeight="1">
      <c r="A471" s="177">
        <v>464</v>
      </c>
      <c r="B471" s="146" t="s">
        <v>250</v>
      </c>
      <c r="C471" s="178" t="s">
        <v>1317</v>
      </c>
      <c r="D471" s="178">
        <v>-8.5640000000000001</v>
      </c>
      <c r="E471" s="178">
        <v>-3.02592857</v>
      </c>
      <c r="F471" s="178" t="s">
        <v>1317</v>
      </c>
      <c r="G471" s="178">
        <v>-5.0752499200000001</v>
      </c>
      <c r="H471" s="178" t="s">
        <v>1317</v>
      </c>
      <c r="I471" s="178" t="s">
        <v>1317</v>
      </c>
      <c r="J471" s="179" t="s">
        <v>1317</v>
      </c>
      <c r="K471" s="180">
        <v>-16.665178489999999</v>
      </c>
      <c r="L471" s="178" t="s">
        <v>1317</v>
      </c>
      <c r="M471" s="178">
        <v>-279.35558157999998</v>
      </c>
      <c r="N471" s="178">
        <v>-39.133116189999996</v>
      </c>
      <c r="O471" s="178" t="s">
        <v>1317</v>
      </c>
      <c r="P471" s="178">
        <v>-28.077367129999999</v>
      </c>
      <c r="Q471" s="178" t="s">
        <v>1317</v>
      </c>
      <c r="R471" s="178" t="s">
        <v>1317</v>
      </c>
      <c r="S471" s="179" t="s">
        <v>1317</v>
      </c>
      <c r="T471" s="181">
        <v>-346.56606489999996</v>
      </c>
      <c r="U471" s="182" t="s">
        <v>1317</v>
      </c>
      <c r="V471" s="178">
        <v>-339.14658157999997</v>
      </c>
      <c r="W471" s="178">
        <v>-54.479227080000001</v>
      </c>
      <c r="X471" s="178" t="s">
        <v>1317</v>
      </c>
      <c r="Y471" s="178">
        <v>-42.091775670000004</v>
      </c>
      <c r="Z471" s="178" t="s">
        <v>1317</v>
      </c>
      <c r="AA471" s="178" t="s">
        <v>1317</v>
      </c>
      <c r="AB471" s="178" t="s">
        <v>1317</v>
      </c>
      <c r="AC471" s="183">
        <v>-435.71758432999997</v>
      </c>
      <c r="AD471" s="168"/>
    </row>
    <row r="472" spans="1:30" ht="15" customHeight="1">
      <c r="A472" s="169">
        <v>465</v>
      </c>
      <c r="B472" s="127" t="s">
        <v>296</v>
      </c>
      <c r="C472" s="170" t="s">
        <v>1317</v>
      </c>
      <c r="D472" s="170">
        <v>-8.0431371800000004</v>
      </c>
      <c r="E472" s="170" t="s">
        <v>1317</v>
      </c>
      <c r="F472" s="170" t="s">
        <v>1317</v>
      </c>
      <c r="G472" s="170" t="s">
        <v>1317</v>
      </c>
      <c r="H472" s="170" t="s">
        <v>1317</v>
      </c>
      <c r="I472" s="170" t="s">
        <v>1317</v>
      </c>
      <c r="J472" s="171" t="s">
        <v>1317</v>
      </c>
      <c r="K472" s="172">
        <v>-8.0431371800000004</v>
      </c>
      <c r="L472" s="170" t="s">
        <v>1317</v>
      </c>
      <c r="M472" s="170">
        <v>-59.533466740000001</v>
      </c>
      <c r="N472" s="170" t="s">
        <v>1317</v>
      </c>
      <c r="O472" s="170" t="s">
        <v>1317</v>
      </c>
      <c r="P472" s="170" t="s">
        <v>1317</v>
      </c>
      <c r="Q472" s="170" t="s">
        <v>1317</v>
      </c>
      <c r="R472" s="170" t="s">
        <v>1317</v>
      </c>
      <c r="S472" s="171" t="s">
        <v>1317</v>
      </c>
      <c r="T472" s="173">
        <v>-59.533466740000001</v>
      </c>
      <c r="U472" s="174" t="s">
        <v>1317</v>
      </c>
      <c r="V472" s="170">
        <v>-58.615815529999999</v>
      </c>
      <c r="W472" s="170" t="s">
        <v>1317</v>
      </c>
      <c r="X472" s="170" t="s">
        <v>1317</v>
      </c>
      <c r="Y472" s="170" t="s">
        <v>1317</v>
      </c>
      <c r="Z472" s="170" t="s">
        <v>1317</v>
      </c>
      <c r="AA472" s="170" t="s">
        <v>1317</v>
      </c>
      <c r="AB472" s="170" t="s">
        <v>1317</v>
      </c>
      <c r="AC472" s="175">
        <v>-58.615815529999999</v>
      </c>
      <c r="AD472" s="168"/>
    </row>
    <row r="473" spans="1:30" s="86" customFormat="1" ht="15" customHeight="1">
      <c r="A473" s="177">
        <v>466</v>
      </c>
      <c r="B473" s="146" t="s">
        <v>1175</v>
      </c>
      <c r="C473" s="178" t="s">
        <v>1317</v>
      </c>
      <c r="D473" s="178">
        <v>-5.8598304299999997</v>
      </c>
      <c r="E473" s="178" t="s">
        <v>1317</v>
      </c>
      <c r="F473" s="178" t="s">
        <v>1317</v>
      </c>
      <c r="G473" s="178">
        <v>15.834</v>
      </c>
      <c r="H473" s="178" t="s">
        <v>1317</v>
      </c>
      <c r="I473" s="178" t="s">
        <v>1317</v>
      </c>
      <c r="J473" s="179" t="s">
        <v>1317</v>
      </c>
      <c r="K473" s="180">
        <v>9.9741695700000008</v>
      </c>
      <c r="L473" s="178" t="s">
        <v>1317</v>
      </c>
      <c r="M473" s="178">
        <v>219.15535344</v>
      </c>
      <c r="N473" s="178" t="s">
        <v>1317</v>
      </c>
      <c r="O473" s="178" t="s">
        <v>1317</v>
      </c>
      <c r="P473" s="178">
        <v>48.320999999999998</v>
      </c>
      <c r="Q473" s="178" t="s">
        <v>1317</v>
      </c>
      <c r="R473" s="178" t="s">
        <v>1317</v>
      </c>
      <c r="S473" s="179" t="s">
        <v>1317</v>
      </c>
      <c r="T473" s="181">
        <v>267.47635344000003</v>
      </c>
      <c r="U473" s="182" t="s">
        <v>1317</v>
      </c>
      <c r="V473" s="178">
        <v>477.54400005000002</v>
      </c>
      <c r="W473" s="178" t="s">
        <v>1317</v>
      </c>
      <c r="X473" s="178" t="s">
        <v>1317</v>
      </c>
      <c r="Y473" s="178">
        <v>48.320999999999998</v>
      </c>
      <c r="Z473" s="178" t="s">
        <v>1317</v>
      </c>
      <c r="AA473" s="178" t="s">
        <v>1317</v>
      </c>
      <c r="AB473" s="178" t="s">
        <v>1317</v>
      </c>
      <c r="AC473" s="183">
        <v>525.86500005000005</v>
      </c>
      <c r="AD473" s="168"/>
    </row>
    <row r="474" spans="1:30" ht="15" customHeight="1">
      <c r="A474" s="169">
        <v>467</v>
      </c>
      <c r="B474" s="127" t="s">
        <v>788</v>
      </c>
      <c r="C474" s="170" t="s">
        <v>1317</v>
      </c>
      <c r="D474" s="170">
        <v>4.2658754100000005</v>
      </c>
      <c r="E474" s="170">
        <v>0.75591600000000003</v>
      </c>
      <c r="F474" s="170" t="s">
        <v>1317</v>
      </c>
      <c r="G474" s="170">
        <v>2.47893096</v>
      </c>
      <c r="H474" s="170" t="s">
        <v>1317</v>
      </c>
      <c r="I474" s="170" t="s">
        <v>1317</v>
      </c>
      <c r="J474" s="171" t="s">
        <v>1317</v>
      </c>
      <c r="K474" s="172">
        <v>7.5007223700000001</v>
      </c>
      <c r="L474" s="170" t="s">
        <v>1317</v>
      </c>
      <c r="M474" s="170">
        <v>4.29124514</v>
      </c>
      <c r="N474" s="170">
        <v>-3.7408779999999999</v>
      </c>
      <c r="O474" s="170" t="s">
        <v>1317</v>
      </c>
      <c r="P474" s="170">
        <v>12.61533251</v>
      </c>
      <c r="Q474" s="170" t="s">
        <v>1317</v>
      </c>
      <c r="R474" s="170" t="s">
        <v>1317</v>
      </c>
      <c r="S474" s="171" t="s">
        <v>1317</v>
      </c>
      <c r="T474" s="173">
        <v>13.165699649999999</v>
      </c>
      <c r="U474" s="174" t="s">
        <v>1317</v>
      </c>
      <c r="V474" s="170">
        <v>49.870173430000001</v>
      </c>
      <c r="W474" s="170">
        <v>-12.529278</v>
      </c>
      <c r="X474" s="170" t="s">
        <v>1317</v>
      </c>
      <c r="Y474" s="170">
        <v>24.515512280000003</v>
      </c>
      <c r="Z474" s="170" t="s">
        <v>1317</v>
      </c>
      <c r="AA474" s="170" t="s">
        <v>1317</v>
      </c>
      <c r="AB474" s="170" t="s">
        <v>1317</v>
      </c>
      <c r="AC474" s="175">
        <v>61.856407710000006</v>
      </c>
      <c r="AD474" s="168"/>
    </row>
    <row r="475" spans="1:30" s="86" customFormat="1" ht="15" customHeight="1">
      <c r="A475" s="177">
        <v>468</v>
      </c>
      <c r="B475" s="146" t="s">
        <v>1096</v>
      </c>
      <c r="C475" s="178" t="s">
        <v>1317</v>
      </c>
      <c r="D475" s="178" t="s">
        <v>1317</v>
      </c>
      <c r="E475" s="178" t="s">
        <v>1317</v>
      </c>
      <c r="F475" s="178" t="s">
        <v>1317</v>
      </c>
      <c r="G475" s="178" t="s">
        <v>1317</v>
      </c>
      <c r="H475" s="178" t="s">
        <v>1317</v>
      </c>
      <c r="I475" s="178">
        <v>0.29999767999999999</v>
      </c>
      <c r="J475" s="179" t="s">
        <v>1317</v>
      </c>
      <c r="K475" s="180">
        <v>0.29999767999999999</v>
      </c>
      <c r="L475" s="178">
        <v>1.25</v>
      </c>
      <c r="M475" s="178" t="s">
        <v>1317</v>
      </c>
      <c r="N475" s="178">
        <v>57.705107290260003</v>
      </c>
      <c r="O475" s="178" t="s">
        <v>1317</v>
      </c>
      <c r="P475" s="178" t="s">
        <v>1317</v>
      </c>
      <c r="Q475" s="178" t="s">
        <v>1317</v>
      </c>
      <c r="R475" s="178">
        <v>-4.69530007</v>
      </c>
      <c r="S475" s="179" t="s">
        <v>1317</v>
      </c>
      <c r="T475" s="181">
        <v>54.259807220260001</v>
      </c>
      <c r="U475" s="182">
        <v>8.25</v>
      </c>
      <c r="V475" s="178" t="s">
        <v>1317</v>
      </c>
      <c r="W475" s="178">
        <v>57.705107290260003</v>
      </c>
      <c r="X475" s="178" t="s">
        <v>1317</v>
      </c>
      <c r="Y475" s="178" t="s">
        <v>1317</v>
      </c>
      <c r="Z475" s="178" t="s">
        <v>1317</v>
      </c>
      <c r="AA475" s="178">
        <v>47.28646311064</v>
      </c>
      <c r="AB475" s="178" t="s">
        <v>1317</v>
      </c>
      <c r="AC475" s="183">
        <v>113.2415704009</v>
      </c>
      <c r="AD475" s="168"/>
    </row>
    <row r="476" spans="1:30" ht="15" customHeight="1">
      <c r="A476" s="169">
        <v>469</v>
      </c>
      <c r="B476" s="127" t="s">
        <v>814</v>
      </c>
      <c r="C476" s="170" t="s">
        <v>1317</v>
      </c>
      <c r="D476" s="170" t="s">
        <v>1317</v>
      </c>
      <c r="E476" s="170" t="s">
        <v>1317</v>
      </c>
      <c r="F476" s="170" t="s">
        <v>1317</v>
      </c>
      <c r="G476" s="170" t="s">
        <v>1317</v>
      </c>
      <c r="H476" s="170" t="s">
        <v>1317</v>
      </c>
      <c r="I476" s="170">
        <v>19.1252</v>
      </c>
      <c r="J476" s="171" t="s">
        <v>1317</v>
      </c>
      <c r="K476" s="172">
        <v>19.1252</v>
      </c>
      <c r="L476" s="170" t="s">
        <v>1317</v>
      </c>
      <c r="M476" s="170" t="s">
        <v>1317</v>
      </c>
      <c r="N476" s="170" t="s">
        <v>1317</v>
      </c>
      <c r="O476" s="170" t="s">
        <v>1317</v>
      </c>
      <c r="P476" s="170" t="s">
        <v>1317</v>
      </c>
      <c r="Q476" s="170" t="s">
        <v>1317</v>
      </c>
      <c r="R476" s="170">
        <v>363.65803013999999</v>
      </c>
      <c r="S476" s="171">
        <v>-212.46510988212</v>
      </c>
      <c r="T476" s="173">
        <v>151.19292025787996</v>
      </c>
      <c r="U476" s="174" t="s">
        <v>1317</v>
      </c>
      <c r="V476" s="170" t="s">
        <v>1317</v>
      </c>
      <c r="W476" s="170" t="s">
        <v>1317</v>
      </c>
      <c r="X476" s="170" t="s">
        <v>1317</v>
      </c>
      <c r="Y476" s="170" t="s">
        <v>1317</v>
      </c>
      <c r="Z476" s="170" t="s">
        <v>1317</v>
      </c>
      <c r="AA476" s="170">
        <v>428.05173935000005</v>
      </c>
      <c r="AB476" s="170">
        <v>-211.47057413212002</v>
      </c>
      <c r="AC476" s="175">
        <v>216.58116521788</v>
      </c>
      <c r="AD476" s="168"/>
    </row>
    <row r="477" spans="1:30" s="86" customFormat="1" ht="15" customHeight="1">
      <c r="A477" s="177">
        <v>470</v>
      </c>
      <c r="B477" s="146" t="s">
        <v>51</v>
      </c>
      <c r="C477" s="178" t="s">
        <v>1317</v>
      </c>
      <c r="D477" s="178" t="s">
        <v>1317</v>
      </c>
      <c r="E477" s="178">
        <v>4.0707402200000002</v>
      </c>
      <c r="F477" s="178" t="s">
        <v>1317</v>
      </c>
      <c r="G477" s="178">
        <v>5.2304000000000001E-4</v>
      </c>
      <c r="H477" s="178" t="s">
        <v>1317</v>
      </c>
      <c r="I477" s="178" t="s">
        <v>1317</v>
      </c>
      <c r="J477" s="179" t="s">
        <v>1317</v>
      </c>
      <c r="K477" s="180">
        <v>4.0712632600000003</v>
      </c>
      <c r="L477" s="178" t="s">
        <v>1317</v>
      </c>
      <c r="M477" s="178">
        <v>-6.1988173799999995</v>
      </c>
      <c r="N477" s="178">
        <v>15.291635210000001</v>
      </c>
      <c r="O477" s="178" t="s">
        <v>1317</v>
      </c>
      <c r="P477" s="178">
        <v>4.7103400000000004E-3</v>
      </c>
      <c r="Q477" s="178" t="s">
        <v>1317</v>
      </c>
      <c r="R477" s="178" t="s">
        <v>1317</v>
      </c>
      <c r="S477" s="179" t="s">
        <v>1317</v>
      </c>
      <c r="T477" s="181">
        <v>9.0975281700000021</v>
      </c>
      <c r="U477" s="182" t="s">
        <v>1317</v>
      </c>
      <c r="V477" s="178">
        <v>-6.2975626199999999</v>
      </c>
      <c r="W477" s="178">
        <v>12.98879945</v>
      </c>
      <c r="X477" s="178" t="s">
        <v>1317</v>
      </c>
      <c r="Y477" s="178">
        <v>3.3794599999999999E-3</v>
      </c>
      <c r="Z477" s="178" t="s">
        <v>1317</v>
      </c>
      <c r="AA477" s="178" t="s">
        <v>1317</v>
      </c>
      <c r="AB477" s="178" t="s">
        <v>1317</v>
      </c>
      <c r="AC477" s="183">
        <v>6.694616289999999</v>
      </c>
      <c r="AD477" s="168"/>
    </row>
    <row r="478" spans="1:30" ht="15" customHeight="1">
      <c r="A478" s="169">
        <v>471</v>
      </c>
      <c r="B478" s="127" t="s">
        <v>714</v>
      </c>
      <c r="C478" s="170" t="s">
        <v>1317</v>
      </c>
      <c r="D478" s="170" t="s">
        <v>1317</v>
      </c>
      <c r="E478" s="170" t="s">
        <v>1317</v>
      </c>
      <c r="F478" s="170" t="s">
        <v>1317</v>
      </c>
      <c r="G478" s="170" t="s">
        <v>1317</v>
      </c>
      <c r="H478" s="170" t="s">
        <v>1317</v>
      </c>
      <c r="I478" s="170" t="s">
        <v>1317</v>
      </c>
      <c r="J478" s="171" t="s">
        <v>1317</v>
      </c>
      <c r="K478" s="172" t="s">
        <v>1317</v>
      </c>
      <c r="L478" s="170" t="s">
        <v>1317</v>
      </c>
      <c r="M478" s="170">
        <v>3.69527129047</v>
      </c>
      <c r="N478" s="170" t="s">
        <v>1317</v>
      </c>
      <c r="O478" s="170" t="s">
        <v>1317</v>
      </c>
      <c r="P478" s="170" t="s">
        <v>1317</v>
      </c>
      <c r="Q478" s="170" t="s">
        <v>1317</v>
      </c>
      <c r="R478" s="170" t="s">
        <v>1317</v>
      </c>
      <c r="S478" s="171">
        <v>3.27919202</v>
      </c>
      <c r="T478" s="173">
        <v>6.97446331047</v>
      </c>
      <c r="U478" s="174" t="s">
        <v>1317</v>
      </c>
      <c r="V478" s="170">
        <v>3.69527129047</v>
      </c>
      <c r="W478" s="170" t="s">
        <v>1317</v>
      </c>
      <c r="X478" s="170" t="s">
        <v>1317</v>
      </c>
      <c r="Y478" s="170" t="s">
        <v>1317</v>
      </c>
      <c r="Z478" s="170" t="s">
        <v>1317</v>
      </c>
      <c r="AA478" s="170" t="s">
        <v>1317</v>
      </c>
      <c r="AB478" s="170">
        <v>215.09969902</v>
      </c>
      <c r="AC478" s="175">
        <v>218.79497031047001</v>
      </c>
      <c r="AD478" s="168"/>
    </row>
    <row r="479" spans="1:30" s="86" customFormat="1" ht="15" customHeight="1">
      <c r="A479" s="177">
        <v>472</v>
      </c>
      <c r="B479" s="146" t="s">
        <v>1021</v>
      </c>
      <c r="C479" s="178" t="s">
        <v>1317</v>
      </c>
      <c r="D479" s="178" t="s">
        <v>1317</v>
      </c>
      <c r="E479" s="178" t="s">
        <v>1317</v>
      </c>
      <c r="F479" s="178" t="s">
        <v>1317</v>
      </c>
      <c r="G479" s="178" t="s">
        <v>1317</v>
      </c>
      <c r="H479" s="178" t="s">
        <v>1317</v>
      </c>
      <c r="I479" s="178" t="s">
        <v>1317</v>
      </c>
      <c r="J479" s="179" t="s">
        <v>1317</v>
      </c>
      <c r="K479" s="180" t="s">
        <v>1317</v>
      </c>
      <c r="L479" s="178" t="s">
        <v>1317</v>
      </c>
      <c r="M479" s="178" t="s">
        <v>1317</v>
      </c>
      <c r="N479" s="178" t="s">
        <v>1317</v>
      </c>
      <c r="O479" s="178" t="s">
        <v>1317</v>
      </c>
      <c r="P479" s="178" t="s">
        <v>1317</v>
      </c>
      <c r="Q479" s="178" t="s">
        <v>1317</v>
      </c>
      <c r="R479" s="178">
        <v>-98.09085829</v>
      </c>
      <c r="S479" s="179" t="s">
        <v>1317</v>
      </c>
      <c r="T479" s="181">
        <v>-98.09085829</v>
      </c>
      <c r="U479" s="182" t="s">
        <v>1317</v>
      </c>
      <c r="V479" s="178" t="s">
        <v>1317</v>
      </c>
      <c r="W479" s="178" t="s">
        <v>1317</v>
      </c>
      <c r="X479" s="178" t="s">
        <v>1317</v>
      </c>
      <c r="Y479" s="178" t="s">
        <v>1317</v>
      </c>
      <c r="Z479" s="178" t="s">
        <v>1317</v>
      </c>
      <c r="AA479" s="178">
        <v>-81.09085829</v>
      </c>
      <c r="AB479" s="178" t="s">
        <v>1317</v>
      </c>
      <c r="AC479" s="183">
        <v>-81.09085829</v>
      </c>
      <c r="AD479" s="168"/>
    </row>
    <row r="480" spans="1:30" ht="15" customHeight="1">
      <c r="A480" s="169">
        <v>473</v>
      </c>
      <c r="B480" s="127" t="s">
        <v>346</v>
      </c>
      <c r="C480" s="170" t="s">
        <v>1317</v>
      </c>
      <c r="D480" s="170">
        <v>0.17605601000000001</v>
      </c>
      <c r="E480" s="170">
        <v>-0.20200000000000001</v>
      </c>
      <c r="F480" s="170" t="s">
        <v>1317</v>
      </c>
      <c r="G480" s="170" t="s">
        <v>1317</v>
      </c>
      <c r="H480" s="170" t="s">
        <v>1317</v>
      </c>
      <c r="I480" s="170" t="s">
        <v>1317</v>
      </c>
      <c r="J480" s="171" t="s">
        <v>1317</v>
      </c>
      <c r="K480" s="172">
        <v>-2.594398999999999E-2</v>
      </c>
      <c r="L480" s="170" t="s">
        <v>1317</v>
      </c>
      <c r="M480" s="170">
        <v>4.3551606900000008</v>
      </c>
      <c r="N480" s="170">
        <v>-4.7931430700000002</v>
      </c>
      <c r="O480" s="170" t="s">
        <v>1317</v>
      </c>
      <c r="P480" s="170">
        <v>6.5169930999999997</v>
      </c>
      <c r="Q480" s="170" t="s">
        <v>1317</v>
      </c>
      <c r="R480" s="170" t="s">
        <v>1317</v>
      </c>
      <c r="S480" s="171" t="s">
        <v>1317</v>
      </c>
      <c r="T480" s="173">
        <v>6.0790107199999994</v>
      </c>
      <c r="U480" s="174" t="s">
        <v>1317</v>
      </c>
      <c r="V480" s="170">
        <v>4.5091606900000007</v>
      </c>
      <c r="W480" s="170">
        <v>-10.861743039999999</v>
      </c>
      <c r="X480" s="170" t="s">
        <v>1317</v>
      </c>
      <c r="Y480" s="170">
        <v>-34.776521761040001</v>
      </c>
      <c r="Z480" s="170" t="s">
        <v>1317</v>
      </c>
      <c r="AA480" s="170" t="s">
        <v>1317</v>
      </c>
      <c r="AB480" s="170" t="s">
        <v>1317</v>
      </c>
      <c r="AC480" s="175">
        <v>-41.12910411104</v>
      </c>
      <c r="AD480" s="168"/>
    </row>
    <row r="481" spans="1:30" s="86" customFormat="1" ht="15" customHeight="1">
      <c r="A481" s="177">
        <v>474</v>
      </c>
      <c r="B481" s="146" t="s">
        <v>177</v>
      </c>
      <c r="C481" s="178" t="s">
        <v>1317</v>
      </c>
      <c r="D481" s="178" t="s">
        <v>1317</v>
      </c>
      <c r="E481" s="178" t="s">
        <v>1317</v>
      </c>
      <c r="F481" s="178" t="s">
        <v>1317</v>
      </c>
      <c r="G481" s="178" t="s">
        <v>1317</v>
      </c>
      <c r="H481" s="178" t="s">
        <v>1317</v>
      </c>
      <c r="I481" s="178" t="s">
        <v>1317</v>
      </c>
      <c r="J481" s="179" t="s">
        <v>1317</v>
      </c>
      <c r="K481" s="180" t="s">
        <v>1317</v>
      </c>
      <c r="L481" s="178" t="s">
        <v>1317</v>
      </c>
      <c r="M481" s="178" t="s">
        <v>1317</v>
      </c>
      <c r="N481" s="178" t="s">
        <v>1317</v>
      </c>
      <c r="O481" s="178" t="s">
        <v>1317</v>
      </c>
      <c r="P481" s="178" t="s">
        <v>1317</v>
      </c>
      <c r="Q481" s="178" t="s">
        <v>1317</v>
      </c>
      <c r="R481" s="178" t="s">
        <v>1317</v>
      </c>
      <c r="S481" s="179" t="s">
        <v>1317</v>
      </c>
      <c r="T481" s="181" t="s">
        <v>1317</v>
      </c>
      <c r="U481" s="182" t="s">
        <v>1317</v>
      </c>
      <c r="V481" s="178" t="s">
        <v>1317</v>
      </c>
      <c r="W481" s="178" t="s">
        <v>1317</v>
      </c>
      <c r="X481" s="178" t="s">
        <v>1317</v>
      </c>
      <c r="Y481" s="178" t="s">
        <v>1317</v>
      </c>
      <c r="Z481" s="178" t="s">
        <v>1317</v>
      </c>
      <c r="AA481" s="178" t="s">
        <v>1317</v>
      </c>
      <c r="AB481" s="178" t="s">
        <v>1317</v>
      </c>
      <c r="AC481" s="183" t="s">
        <v>1317</v>
      </c>
      <c r="AD481" s="168"/>
    </row>
    <row r="482" spans="1:30" ht="15" customHeight="1">
      <c r="A482" s="169">
        <v>475</v>
      </c>
      <c r="B482" s="127" t="s">
        <v>583</v>
      </c>
      <c r="C482" s="170" t="s">
        <v>1317</v>
      </c>
      <c r="D482" s="170" t="s">
        <v>1317</v>
      </c>
      <c r="E482" s="170">
        <v>-3.1885647400000003</v>
      </c>
      <c r="F482" s="170" t="s">
        <v>1317</v>
      </c>
      <c r="G482" s="170" t="s">
        <v>1317</v>
      </c>
      <c r="H482" s="170" t="s">
        <v>1317</v>
      </c>
      <c r="I482" s="170">
        <v>-0.83072024</v>
      </c>
      <c r="J482" s="171">
        <v>5.0000000000000002E-5</v>
      </c>
      <c r="K482" s="172">
        <v>-4.0192349800000002</v>
      </c>
      <c r="L482" s="170" t="s">
        <v>1317</v>
      </c>
      <c r="M482" s="170" t="s">
        <v>1317</v>
      </c>
      <c r="N482" s="170">
        <v>-3.8830448900000003</v>
      </c>
      <c r="O482" s="170" t="s">
        <v>1317</v>
      </c>
      <c r="P482" s="170" t="s">
        <v>1317</v>
      </c>
      <c r="Q482" s="170" t="s">
        <v>1317</v>
      </c>
      <c r="R482" s="170">
        <v>17.356356340000001</v>
      </c>
      <c r="S482" s="171">
        <v>1.05867541</v>
      </c>
      <c r="T482" s="173">
        <v>14.53198686</v>
      </c>
      <c r="U482" s="174" t="s">
        <v>1317</v>
      </c>
      <c r="V482" s="170" t="s">
        <v>1317</v>
      </c>
      <c r="W482" s="170">
        <v>-3.1781718399999996</v>
      </c>
      <c r="X482" s="170" t="s">
        <v>1317</v>
      </c>
      <c r="Y482" s="170" t="s">
        <v>1317</v>
      </c>
      <c r="Z482" s="170" t="s">
        <v>1317</v>
      </c>
      <c r="AA482" s="170">
        <v>-37.888316490000001</v>
      </c>
      <c r="AB482" s="170">
        <v>1.2331211599999998</v>
      </c>
      <c r="AC482" s="175">
        <v>-39.833367170000002</v>
      </c>
      <c r="AD482" s="168"/>
    </row>
    <row r="483" spans="1:30" s="86" customFormat="1" ht="15" customHeight="1">
      <c r="A483" s="177">
        <v>476</v>
      </c>
      <c r="B483" s="146" t="s">
        <v>652</v>
      </c>
      <c r="C483" s="178" t="s">
        <v>1317</v>
      </c>
      <c r="D483" s="178" t="s">
        <v>1317</v>
      </c>
      <c r="E483" s="178" t="s">
        <v>1317</v>
      </c>
      <c r="F483" s="178" t="s">
        <v>1317</v>
      </c>
      <c r="G483" s="178" t="s">
        <v>1317</v>
      </c>
      <c r="H483" s="178" t="s">
        <v>1317</v>
      </c>
      <c r="I483" s="178" t="s">
        <v>1317</v>
      </c>
      <c r="J483" s="179" t="s">
        <v>1317</v>
      </c>
      <c r="K483" s="180" t="s">
        <v>1317</v>
      </c>
      <c r="L483" s="178" t="s">
        <v>1317</v>
      </c>
      <c r="M483" s="178" t="s">
        <v>1317</v>
      </c>
      <c r="N483" s="178" t="s">
        <v>1317</v>
      </c>
      <c r="O483" s="178" t="s">
        <v>1317</v>
      </c>
      <c r="P483" s="178" t="s">
        <v>1317</v>
      </c>
      <c r="Q483" s="178" t="s">
        <v>1317</v>
      </c>
      <c r="R483" s="178" t="s">
        <v>1317</v>
      </c>
      <c r="S483" s="179" t="s">
        <v>1317</v>
      </c>
      <c r="T483" s="181" t="s">
        <v>1317</v>
      </c>
      <c r="U483" s="182" t="s">
        <v>1317</v>
      </c>
      <c r="V483" s="178" t="s">
        <v>1317</v>
      </c>
      <c r="W483" s="178" t="s">
        <v>1317</v>
      </c>
      <c r="X483" s="178" t="s">
        <v>1317</v>
      </c>
      <c r="Y483" s="178" t="s">
        <v>1317</v>
      </c>
      <c r="Z483" s="178" t="s">
        <v>1317</v>
      </c>
      <c r="AA483" s="178" t="s">
        <v>1317</v>
      </c>
      <c r="AB483" s="178" t="s">
        <v>1317</v>
      </c>
      <c r="AC483" s="183" t="s">
        <v>1317</v>
      </c>
      <c r="AD483" s="168"/>
    </row>
    <row r="484" spans="1:30" ht="15" customHeight="1">
      <c r="A484" s="169">
        <v>477</v>
      </c>
      <c r="B484" s="127" t="s">
        <v>1001</v>
      </c>
      <c r="C484" s="170" t="s">
        <v>1317</v>
      </c>
      <c r="D484" s="170" t="s">
        <v>1317</v>
      </c>
      <c r="E484" s="170" t="s">
        <v>1317</v>
      </c>
      <c r="F484" s="170" t="s">
        <v>1317</v>
      </c>
      <c r="G484" s="170" t="s">
        <v>1317</v>
      </c>
      <c r="H484" s="170" t="s">
        <v>1317</v>
      </c>
      <c r="I484" s="170" t="s">
        <v>1317</v>
      </c>
      <c r="J484" s="171" t="s">
        <v>1317</v>
      </c>
      <c r="K484" s="172" t="s">
        <v>1317</v>
      </c>
      <c r="L484" s="170" t="s">
        <v>1317</v>
      </c>
      <c r="M484" s="170" t="s">
        <v>1317</v>
      </c>
      <c r="N484" s="170" t="s">
        <v>1317</v>
      </c>
      <c r="O484" s="170" t="s">
        <v>1317</v>
      </c>
      <c r="P484" s="170" t="s">
        <v>1317</v>
      </c>
      <c r="Q484" s="170" t="s">
        <v>1317</v>
      </c>
      <c r="R484" s="170" t="s">
        <v>1317</v>
      </c>
      <c r="S484" s="171" t="s">
        <v>1317</v>
      </c>
      <c r="T484" s="173" t="s">
        <v>1317</v>
      </c>
      <c r="U484" s="174" t="s">
        <v>1317</v>
      </c>
      <c r="V484" s="170" t="s">
        <v>1317</v>
      </c>
      <c r="W484" s="170" t="s">
        <v>1317</v>
      </c>
      <c r="X484" s="170" t="s">
        <v>1317</v>
      </c>
      <c r="Y484" s="170" t="s">
        <v>1317</v>
      </c>
      <c r="Z484" s="170" t="s">
        <v>1317</v>
      </c>
      <c r="AA484" s="170" t="s">
        <v>1317</v>
      </c>
      <c r="AB484" s="170" t="s">
        <v>1317</v>
      </c>
      <c r="AC484" s="175" t="s">
        <v>1317</v>
      </c>
      <c r="AD484" s="168"/>
    </row>
    <row r="485" spans="1:30" s="86" customFormat="1" ht="15" customHeight="1">
      <c r="A485" s="177">
        <v>478</v>
      </c>
      <c r="B485" s="146" t="s">
        <v>1195</v>
      </c>
      <c r="C485" s="178" t="s">
        <v>1317</v>
      </c>
      <c r="D485" s="178" t="s">
        <v>1317</v>
      </c>
      <c r="E485" s="178" t="s">
        <v>1317</v>
      </c>
      <c r="F485" s="178" t="s">
        <v>1317</v>
      </c>
      <c r="G485" s="178" t="s">
        <v>1317</v>
      </c>
      <c r="H485" s="178" t="s">
        <v>1317</v>
      </c>
      <c r="I485" s="178">
        <v>1.9390000000000001</v>
      </c>
      <c r="J485" s="179" t="s">
        <v>1317</v>
      </c>
      <c r="K485" s="180">
        <v>1.9390000000000001</v>
      </c>
      <c r="L485" s="178" t="s">
        <v>1317</v>
      </c>
      <c r="M485" s="178" t="s">
        <v>1317</v>
      </c>
      <c r="N485" s="178" t="s">
        <v>1317</v>
      </c>
      <c r="O485" s="178" t="s">
        <v>1317</v>
      </c>
      <c r="P485" s="178" t="s">
        <v>1317</v>
      </c>
      <c r="Q485" s="178" t="s">
        <v>1317</v>
      </c>
      <c r="R485" s="178">
        <v>2.1276000000000002</v>
      </c>
      <c r="S485" s="179">
        <v>4.0000000000000001E-3</v>
      </c>
      <c r="T485" s="181">
        <v>2.1316000000000002</v>
      </c>
      <c r="U485" s="182" t="s">
        <v>1317</v>
      </c>
      <c r="V485" s="178" t="s">
        <v>1317</v>
      </c>
      <c r="W485" s="178" t="s">
        <v>1317</v>
      </c>
      <c r="X485" s="178" t="s">
        <v>1317</v>
      </c>
      <c r="Y485" s="178" t="s">
        <v>1317</v>
      </c>
      <c r="Z485" s="178" t="s">
        <v>1317</v>
      </c>
      <c r="AA485" s="178">
        <v>2.1276000000000002</v>
      </c>
      <c r="AB485" s="178">
        <v>4.0000000000000001E-3</v>
      </c>
      <c r="AC485" s="183">
        <v>2.1316000000000002</v>
      </c>
      <c r="AD485" s="168"/>
    </row>
    <row r="486" spans="1:30" ht="15" customHeight="1">
      <c r="A486" s="169">
        <v>479</v>
      </c>
      <c r="B486" s="127" t="s">
        <v>406</v>
      </c>
      <c r="C486" s="170" t="s">
        <v>1317</v>
      </c>
      <c r="D486" s="170" t="s">
        <v>1317</v>
      </c>
      <c r="E486" s="170">
        <v>-54.148493259999995</v>
      </c>
      <c r="F486" s="170" t="s">
        <v>1317</v>
      </c>
      <c r="G486" s="170" t="s">
        <v>1317</v>
      </c>
      <c r="H486" s="170" t="s">
        <v>1317</v>
      </c>
      <c r="I486" s="170">
        <v>8.4699999899999998</v>
      </c>
      <c r="J486" s="171" t="s">
        <v>1317</v>
      </c>
      <c r="K486" s="172">
        <v>-45.678493269999997</v>
      </c>
      <c r="L486" s="170" t="s">
        <v>1317</v>
      </c>
      <c r="M486" s="170" t="s">
        <v>1317</v>
      </c>
      <c r="N486" s="170">
        <v>-227.02421319000001</v>
      </c>
      <c r="O486" s="170" t="s">
        <v>1317</v>
      </c>
      <c r="P486" s="170" t="s">
        <v>1317</v>
      </c>
      <c r="Q486" s="170" t="s">
        <v>1317</v>
      </c>
      <c r="R486" s="170">
        <v>77.099999980000007</v>
      </c>
      <c r="S486" s="171" t="s">
        <v>1317</v>
      </c>
      <c r="T486" s="173">
        <v>-149.92421320999998</v>
      </c>
      <c r="U486" s="174" t="s">
        <v>1317</v>
      </c>
      <c r="V486" s="170" t="s">
        <v>1317</v>
      </c>
      <c r="W486" s="170">
        <v>-265.63798056999997</v>
      </c>
      <c r="X486" s="170" t="s">
        <v>1317</v>
      </c>
      <c r="Y486" s="170" t="s">
        <v>1317</v>
      </c>
      <c r="Z486" s="170" t="s">
        <v>1317</v>
      </c>
      <c r="AA486" s="170">
        <v>90.04242696</v>
      </c>
      <c r="AB486" s="170" t="s">
        <v>1317</v>
      </c>
      <c r="AC486" s="175">
        <v>-175.59555361000002</v>
      </c>
      <c r="AD486" s="168"/>
    </row>
    <row r="487" spans="1:30" s="86" customFormat="1" ht="15" customHeight="1">
      <c r="A487" s="177">
        <v>480</v>
      </c>
      <c r="B487" s="146" t="s">
        <v>1012</v>
      </c>
      <c r="C487" s="178" t="s">
        <v>1317</v>
      </c>
      <c r="D487" s="178" t="s">
        <v>1317</v>
      </c>
      <c r="E487" s="178" t="s">
        <v>1317</v>
      </c>
      <c r="F487" s="178" t="s">
        <v>1317</v>
      </c>
      <c r="G487" s="178" t="s">
        <v>1317</v>
      </c>
      <c r="H487" s="178" t="s">
        <v>1317</v>
      </c>
      <c r="I487" s="178" t="s">
        <v>1317</v>
      </c>
      <c r="J487" s="179" t="s">
        <v>1317</v>
      </c>
      <c r="K487" s="180" t="s">
        <v>1317</v>
      </c>
      <c r="L487" s="178" t="s">
        <v>1317</v>
      </c>
      <c r="M487" s="178" t="s">
        <v>1317</v>
      </c>
      <c r="N487" s="178">
        <v>11.29682579</v>
      </c>
      <c r="O487" s="178" t="s">
        <v>1317</v>
      </c>
      <c r="P487" s="178" t="s">
        <v>1317</v>
      </c>
      <c r="Q487" s="178" t="s">
        <v>1317</v>
      </c>
      <c r="R487" s="178">
        <v>0.15739998999999999</v>
      </c>
      <c r="S487" s="179" t="s">
        <v>1317</v>
      </c>
      <c r="T487" s="181">
        <v>11.45422578</v>
      </c>
      <c r="U487" s="182" t="s">
        <v>1317</v>
      </c>
      <c r="V487" s="178" t="s">
        <v>1317</v>
      </c>
      <c r="W487" s="178">
        <v>17.38956284</v>
      </c>
      <c r="X487" s="178" t="s">
        <v>1317</v>
      </c>
      <c r="Y487" s="178" t="s">
        <v>1317</v>
      </c>
      <c r="Z487" s="178" t="s">
        <v>1317</v>
      </c>
      <c r="AA487" s="178">
        <v>0.15739998999999999</v>
      </c>
      <c r="AB487" s="178" t="s">
        <v>1317</v>
      </c>
      <c r="AC487" s="183">
        <v>17.546962829999998</v>
      </c>
      <c r="AD487" s="168"/>
    </row>
    <row r="488" spans="1:30" ht="15" customHeight="1">
      <c r="A488" s="169">
        <v>481</v>
      </c>
      <c r="B488" s="127" t="s">
        <v>900</v>
      </c>
      <c r="C488" s="170" t="s">
        <v>1317</v>
      </c>
      <c r="D488" s="170">
        <v>-0.15</v>
      </c>
      <c r="E488" s="170" t="s">
        <v>1317</v>
      </c>
      <c r="F488" s="170" t="s">
        <v>1317</v>
      </c>
      <c r="G488" s="170" t="s">
        <v>1317</v>
      </c>
      <c r="H488" s="170" t="s">
        <v>1317</v>
      </c>
      <c r="I488" s="170" t="s">
        <v>1317</v>
      </c>
      <c r="J488" s="171">
        <v>4.4247962899999997</v>
      </c>
      <c r="K488" s="172">
        <v>4.2747962900000003</v>
      </c>
      <c r="L488" s="170" t="s">
        <v>1317</v>
      </c>
      <c r="M488" s="170">
        <v>-1.385</v>
      </c>
      <c r="N488" s="170">
        <v>51.622801701749999</v>
      </c>
      <c r="O488" s="170" t="s">
        <v>1317</v>
      </c>
      <c r="P488" s="170" t="s">
        <v>1317</v>
      </c>
      <c r="Q488" s="170" t="s">
        <v>1317</v>
      </c>
      <c r="R488" s="170" t="s">
        <v>1317</v>
      </c>
      <c r="S488" s="171">
        <v>83.146665680000012</v>
      </c>
      <c r="T488" s="173">
        <v>133.38446738175003</v>
      </c>
      <c r="U488" s="174" t="s">
        <v>1317</v>
      </c>
      <c r="V488" s="170">
        <v>-1.7350000000000001</v>
      </c>
      <c r="W488" s="170">
        <v>57.146001701750002</v>
      </c>
      <c r="X488" s="170" t="s">
        <v>1317</v>
      </c>
      <c r="Y488" s="170" t="s">
        <v>1317</v>
      </c>
      <c r="Z488" s="170" t="s">
        <v>1317</v>
      </c>
      <c r="AA488" s="170" t="s">
        <v>1317</v>
      </c>
      <c r="AB488" s="170">
        <v>104.26860219</v>
      </c>
      <c r="AC488" s="175">
        <v>159.67960389175002</v>
      </c>
      <c r="AD488" s="168"/>
    </row>
    <row r="489" spans="1:30" s="86" customFormat="1" ht="15" customHeight="1">
      <c r="A489" s="177">
        <v>482</v>
      </c>
      <c r="B489" s="146" t="s">
        <v>1377</v>
      </c>
      <c r="C489" s="178" t="s">
        <v>1317</v>
      </c>
      <c r="D489" s="178">
        <v>-0.66372366000000005</v>
      </c>
      <c r="E489" s="178">
        <v>0.92937097999999996</v>
      </c>
      <c r="F489" s="178" t="s">
        <v>1317</v>
      </c>
      <c r="G489" s="178">
        <v>-0.66159888</v>
      </c>
      <c r="H489" s="178" t="s">
        <v>1317</v>
      </c>
      <c r="I489" s="178" t="s">
        <v>1317</v>
      </c>
      <c r="J489" s="179" t="s">
        <v>1317</v>
      </c>
      <c r="K489" s="180">
        <v>-0.39595156000000004</v>
      </c>
      <c r="L489" s="178" t="s">
        <v>1317</v>
      </c>
      <c r="M489" s="178">
        <v>-15.58497487</v>
      </c>
      <c r="N489" s="178">
        <v>-64.875183668719998</v>
      </c>
      <c r="O489" s="178" t="s">
        <v>1317</v>
      </c>
      <c r="P489" s="178">
        <v>43.195529177670004</v>
      </c>
      <c r="Q489" s="178" t="s">
        <v>1317</v>
      </c>
      <c r="R489" s="178" t="s">
        <v>1317</v>
      </c>
      <c r="S489" s="179" t="s">
        <v>1317</v>
      </c>
      <c r="T489" s="181">
        <v>-37.264629361049998</v>
      </c>
      <c r="U489" s="182" t="s">
        <v>1317</v>
      </c>
      <c r="V489" s="178">
        <v>-30.837812897590002</v>
      </c>
      <c r="W489" s="178">
        <v>-62.953487258720003</v>
      </c>
      <c r="X489" s="178" t="s">
        <v>1317</v>
      </c>
      <c r="Y489" s="178">
        <v>43.094208507669997</v>
      </c>
      <c r="Z489" s="178" t="s">
        <v>1317</v>
      </c>
      <c r="AA489" s="178" t="s">
        <v>1317</v>
      </c>
      <c r="AB489" s="178" t="s">
        <v>1317</v>
      </c>
      <c r="AC489" s="183">
        <v>-50.697091648640004</v>
      </c>
      <c r="AD489" s="168"/>
    </row>
    <row r="490" spans="1:30" ht="15" customHeight="1">
      <c r="A490" s="169">
        <v>483</v>
      </c>
      <c r="B490" s="127" t="s">
        <v>1212</v>
      </c>
      <c r="C490" s="170" t="s">
        <v>1317</v>
      </c>
      <c r="D490" s="170" t="s">
        <v>1317</v>
      </c>
      <c r="E490" s="170" t="s">
        <v>1317</v>
      </c>
      <c r="F490" s="170" t="s">
        <v>1317</v>
      </c>
      <c r="G490" s="170" t="s">
        <v>1317</v>
      </c>
      <c r="H490" s="170" t="s">
        <v>1317</v>
      </c>
      <c r="I490" s="170" t="s">
        <v>1317</v>
      </c>
      <c r="J490" s="171" t="s">
        <v>1317</v>
      </c>
      <c r="K490" s="172" t="s">
        <v>1317</v>
      </c>
      <c r="L490" s="170" t="s">
        <v>1317</v>
      </c>
      <c r="M490" s="170" t="s">
        <v>1317</v>
      </c>
      <c r="N490" s="170" t="s">
        <v>1317</v>
      </c>
      <c r="O490" s="170" t="s">
        <v>1317</v>
      </c>
      <c r="P490" s="170" t="s">
        <v>1317</v>
      </c>
      <c r="Q490" s="170" t="s">
        <v>1317</v>
      </c>
      <c r="R490" s="170" t="s">
        <v>1317</v>
      </c>
      <c r="S490" s="171">
        <v>21.68832476</v>
      </c>
      <c r="T490" s="173">
        <v>21.68832476</v>
      </c>
      <c r="U490" s="174" t="s">
        <v>1317</v>
      </c>
      <c r="V490" s="170" t="s">
        <v>1317</v>
      </c>
      <c r="W490" s="170" t="s">
        <v>1317</v>
      </c>
      <c r="X490" s="170" t="s">
        <v>1317</v>
      </c>
      <c r="Y490" s="170" t="s">
        <v>1317</v>
      </c>
      <c r="Z490" s="170" t="s">
        <v>1317</v>
      </c>
      <c r="AA490" s="170" t="s">
        <v>1317</v>
      </c>
      <c r="AB490" s="170">
        <v>276.16467823004001</v>
      </c>
      <c r="AC490" s="175">
        <v>276.16467823004001</v>
      </c>
      <c r="AD490" s="168"/>
    </row>
    <row r="491" spans="1:30" s="86" customFormat="1" ht="15" customHeight="1">
      <c r="A491" s="177">
        <v>484</v>
      </c>
      <c r="B491" s="146" t="s">
        <v>1107</v>
      </c>
      <c r="C491" s="178" t="s">
        <v>1317</v>
      </c>
      <c r="D491" s="178" t="s">
        <v>1317</v>
      </c>
      <c r="E491" s="178" t="s">
        <v>1317</v>
      </c>
      <c r="F491" s="178" t="s">
        <v>1317</v>
      </c>
      <c r="G491" s="178" t="s">
        <v>1317</v>
      </c>
      <c r="H491" s="178" t="s">
        <v>1317</v>
      </c>
      <c r="I491" s="178" t="s">
        <v>1317</v>
      </c>
      <c r="J491" s="179" t="s">
        <v>1317</v>
      </c>
      <c r="K491" s="180" t="s">
        <v>1317</v>
      </c>
      <c r="L491" s="178" t="s">
        <v>1317</v>
      </c>
      <c r="M491" s="178" t="s">
        <v>1317</v>
      </c>
      <c r="N491" s="178" t="s">
        <v>1317</v>
      </c>
      <c r="O491" s="178" t="s">
        <v>1317</v>
      </c>
      <c r="P491" s="178" t="s">
        <v>1317</v>
      </c>
      <c r="Q491" s="178" t="s">
        <v>1317</v>
      </c>
      <c r="R491" s="178" t="s">
        <v>1317</v>
      </c>
      <c r="S491" s="179" t="s">
        <v>1317</v>
      </c>
      <c r="T491" s="181" t="s">
        <v>1317</v>
      </c>
      <c r="U491" s="182" t="s">
        <v>1317</v>
      </c>
      <c r="V491" s="178" t="s">
        <v>1317</v>
      </c>
      <c r="W491" s="178" t="s">
        <v>1317</v>
      </c>
      <c r="X491" s="178" t="s">
        <v>1317</v>
      </c>
      <c r="Y491" s="178" t="s">
        <v>1317</v>
      </c>
      <c r="Z491" s="178" t="s">
        <v>1317</v>
      </c>
      <c r="AA491" s="178" t="s">
        <v>1317</v>
      </c>
      <c r="AB491" s="178" t="s">
        <v>1317</v>
      </c>
      <c r="AC491" s="183" t="s">
        <v>1317</v>
      </c>
      <c r="AD491" s="168"/>
    </row>
    <row r="492" spans="1:30" ht="15" customHeight="1">
      <c r="A492" s="169">
        <v>485</v>
      </c>
      <c r="B492" s="127" t="s">
        <v>1023</v>
      </c>
      <c r="C492" s="170" t="s">
        <v>1317</v>
      </c>
      <c r="D492" s="170" t="s">
        <v>1317</v>
      </c>
      <c r="E492" s="170" t="s">
        <v>1317</v>
      </c>
      <c r="F492" s="170" t="s">
        <v>1317</v>
      </c>
      <c r="G492" s="170" t="s">
        <v>1317</v>
      </c>
      <c r="H492" s="170" t="s">
        <v>1317</v>
      </c>
      <c r="I492" s="170" t="s">
        <v>1317</v>
      </c>
      <c r="J492" s="171" t="s">
        <v>1317</v>
      </c>
      <c r="K492" s="172" t="s">
        <v>1317</v>
      </c>
      <c r="L492" s="170" t="s">
        <v>1317</v>
      </c>
      <c r="M492" s="170" t="s">
        <v>1317</v>
      </c>
      <c r="N492" s="170" t="s">
        <v>1317</v>
      </c>
      <c r="O492" s="170" t="s">
        <v>1317</v>
      </c>
      <c r="P492" s="170" t="s">
        <v>1317</v>
      </c>
      <c r="Q492" s="170" t="s">
        <v>1317</v>
      </c>
      <c r="R492" s="170" t="s">
        <v>1317</v>
      </c>
      <c r="S492" s="171">
        <v>0.80972597999999996</v>
      </c>
      <c r="T492" s="173">
        <v>0.80972597999999996</v>
      </c>
      <c r="U492" s="174" t="s">
        <v>1317</v>
      </c>
      <c r="V492" s="170" t="s">
        <v>1317</v>
      </c>
      <c r="W492" s="170" t="s">
        <v>1317</v>
      </c>
      <c r="X492" s="170" t="s">
        <v>1317</v>
      </c>
      <c r="Y492" s="170" t="s">
        <v>1317</v>
      </c>
      <c r="Z492" s="170" t="s">
        <v>1317</v>
      </c>
      <c r="AA492" s="170" t="s">
        <v>1317</v>
      </c>
      <c r="AB492" s="170">
        <v>0.80972597999999996</v>
      </c>
      <c r="AC492" s="175">
        <v>0.80972597999999996</v>
      </c>
      <c r="AD492" s="168"/>
    </row>
    <row r="493" spans="1:30" s="86" customFormat="1" ht="15" customHeight="1">
      <c r="A493" s="177">
        <v>486</v>
      </c>
      <c r="B493" s="146" t="s">
        <v>770</v>
      </c>
      <c r="C493" s="178" t="s">
        <v>1317</v>
      </c>
      <c r="D493" s="178" t="s">
        <v>1317</v>
      </c>
      <c r="E493" s="178" t="s">
        <v>1317</v>
      </c>
      <c r="F493" s="178" t="s">
        <v>1317</v>
      </c>
      <c r="G493" s="178" t="s">
        <v>1317</v>
      </c>
      <c r="H493" s="178" t="s">
        <v>1317</v>
      </c>
      <c r="I493" s="178" t="s">
        <v>1317</v>
      </c>
      <c r="J493" s="179" t="s">
        <v>1317</v>
      </c>
      <c r="K493" s="180" t="s">
        <v>1317</v>
      </c>
      <c r="L493" s="178" t="s">
        <v>1317</v>
      </c>
      <c r="M493" s="178" t="s">
        <v>1317</v>
      </c>
      <c r="N493" s="178">
        <v>-3.6073436799900001</v>
      </c>
      <c r="O493" s="178" t="s">
        <v>1317</v>
      </c>
      <c r="P493" s="178" t="s">
        <v>1317</v>
      </c>
      <c r="Q493" s="178" t="s">
        <v>1317</v>
      </c>
      <c r="R493" s="178" t="s">
        <v>1317</v>
      </c>
      <c r="S493" s="179" t="s">
        <v>1317</v>
      </c>
      <c r="T493" s="181">
        <v>-3.6073436799900001</v>
      </c>
      <c r="U493" s="182" t="s">
        <v>1317</v>
      </c>
      <c r="V493" s="178" t="s">
        <v>1317</v>
      </c>
      <c r="W493" s="178">
        <v>-3.6073436799900001</v>
      </c>
      <c r="X493" s="178" t="s">
        <v>1317</v>
      </c>
      <c r="Y493" s="178" t="s">
        <v>1317</v>
      </c>
      <c r="Z493" s="178" t="s">
        <v>1317</v>
      </c>
      <c r="AA493" s="178" t="s">
        <v>1317</v>
      </c>
      <c r="AB493" s="178" t="s">
        <v>1317</v>
      </c>
      <c r="AC493" s="183">
        <v>-3.6073436799900001</v>
      </c>
      <c r="AD493" s="168"/>
    </row>
    <row r="494" spans="1:30" ht="15" customHeight="1">
      <c r="A494" s="169">
        <v>487</v>
      </c>
      <c r="B494" s="127" t="s">
        <v>1068</v>
      </c>
      <c r="C494" s="170" t="s">
        <v>1317</v>
      </c>
      <c r="D494" s="170" t="s">
        <v>1317</v>
      </c>
      <c r="E494" s="170" t="s">
        <v>1317</v>
      </c>
      <c r="F494" s="170" t="s">
        <v>1317</v>
      </c>
      <c r="G494" s="170" t="s">
        <v>1317</v>
      </c>
      <c r="H494" s="170" t="s">
        <v>1317</v>
      </c>
      <c r="I494" s="170" t="s">
        <v>1317</v>
      </c>
      <c r="J494" s="171" t="s">
        <v>1317</v>
      </c>
      <c r="K494" s="172" t="s">
        <v>1317</v>
      </c>
      <c r="L494" s="170">
        <v>-0.45000003000000005</v>
      </c>
      <c r="M494" s="170" t="s">
        <v>1317</v>
      </c>
      <c r="N494" s="170">
        <v>-0.21239526</v>
      </c>
      <c r="O494" s="170" t="s">
        <v>1317</v>
      </c>
      <c r="P494" s="170" t="s">
        <v>1317</v>
      </c>
      <c r="Q494" s="170" t="s">
        <v>1317</v>
      </c>
      <c r="R494" s="170" t="s">
        <v>1317</v>
      </c>
      <c r="S494" s="171" t="s">
        <v>1317</v>
      </c>
      <c r="T494" s="173">
        <v>-0.66239529000000008</v>
      </c>
      <c r="U494" s="174">
        <v>-0.45000003000000005</v>
      </c>
      <c r="V494" s="170" t="s">
        <v>1317</v>
      </c>
      <c r="W494" s="170">
        <v>-8.2949628387000001</v>
      </c>
      <c r="X494" s="170" t="s">
        <v>1317</v>
      </c>
      <c r="Y494" s="170" t="s">
        <v>1317</v>
      </c>
      <c r="Z494" s="170" t="s">
        <v>1317</v>
      </c>
      <c r="AA494" s="170" t="s">
        <v>1317</v>
      </c>
      <c r="AB494" s="170" t="s">
        <v>1317</v>
      </c>
      <c r="AC494" s="175">
        <v>-8.7449628687000001</v>
      </c>
      <c r="AD494" s="168"/>
    </row>
    <row r="495" spans="1:30" s="86" customFormat="1" ht="15" customHeight="1">
      <c r="A495" s="177">
        <v>488</v>
      </c>
      <c r="B495" s="146" t="s">
        <v>999</v>
      </c>
      <c r="C495" s="178">
        <v>-6.3184048600000002</v>
      </c>
      <c r="D495" s="178" t="s">
        <v>1317</v>
      </c>
      <c r="E495" s="178">
        <v>0.55500000000000005</v>
      </c>
      <c r="F495" s="178" t="s">
        <v>1317</v>
      </c>
      <c r="G495" s="178" t="s">
        <v>1317</v>
      </c>
      <c r="H495" s="178" t="s">
        <v>1317</v>
      </c>
      <c r="I495" s="178">
        <v>0.106</v>
      </c>
      <c r="J495" s="179">
        <v>0.52108874999999999</v>
      </c>
      <c r="K495" s="180">
        <v>-5.1363161100000001</v>
      </c>
      <c r="L495" s="178">
        <v>12.401510460000001</v>
      </c>
      <c r="M495" s="178" t="s">
        <v>1317</v>
      </c>
      <c r="N495" s="178">
        <v>17.157981100019999</v>
      </c>
      <c r="O495" s="178" t="s">
        <v>1317</v>
      </c>
      <c r="P495" s="178" t="s">
        <v>1317</v>
      </c>
      <c r="Q495" s="178" t="s">
        <v>1317</v>
      </c>
      <c r="R495" s="178">
        <v>22.775892369329998</v>
      </c>
      <c r="S495" s="179">
        <v>293.26133713998001</v>
      </c>
      <c r="T495" s="181">
        <v>345.59672106932999</v>
      </c>
      <c r="U495" s="182">
        <v>23.411496170000003</v>
      </c>
      <c r="V495" s="178" t="s">
        <v>1317</v>
      </c>
      <c r="W495" s="178">
        <v>30.171259159869997</v>
      </c>
      <c r="X495" s="178" t="s">
        <v>1317</v>
      </c>
      <c r="Y495" s="178" t="s">
        <v>1317</v>
      </c>
      <c r="Z495" s="178" t="s">
        <v>1317</v>
      </c>
      <c r="AA495" s="178">
        <v>4.0189677585200005</v>
      </c>
      <c r="AB495" s="178">
        <v>305.44510030035002</v>
      </c>
      <c r="AC495" s="183">
        <v>363.04682338873999</v>
      </c>
      <c r="AD495" s="168"/>
    </row>
    <row r="496" spans="1:30" ht="15" customHeight="1">
      <c r="A496" s="169">
        <v>489</v>
      </c>
      <c r="B496" s="127" t="s">
        <v>1135</v>
      </c>
      <c r="C496" s="170" t="s">
        <v>1317</v>
      </c>
      <c r="D496" s="170" t="s">
        <v>1317</v>
      </c>
      <c r="E496" s="170">
        <v>-65.105177107659998</v>
      </c>
      <c r="F496" s="170" t="s">
        <v>1317</v>
      </c>
      <c r="G496" s="170" t="s">
        <v>1317</v>
      </c>
      <c r="H496" s="170" t="s">
        <v>1317</v>
      </c>
      <c r="I496" s="170">
        <v>3.5</v>
      </c>
      <c r="J496" s="171">
        <v>1.3519220000000001</v>
      </c>
      <c r="K496" s="172">
        <v>-60.253255107660003</v>
      </c>
      <c r="L496" s="170" t="s">
        <v>1317</v>
      </c>
      <c r="M496" s="170" t="s">
        <v>1317</v>
      </c>
      <c r="N496" s="170">
        <v>246.98945460166001</v>
      </c>
      <c r="O496" s="170" t="s">
        <v>1317</v>
      </c>
      <c r="P496" s="170" t="s">
        <v>1317</v>
      </c>
      <c r="Q496" s="170" t="s">
        <v>1317</v>
      </c>
      <c r="R496" s="170">
        <v>21.583567010000003</v>
      </c>
      <c r="S496" s="171">
        <v>26.785467359999998</v>
      </c>
      <c r="T496" s="173">
        <v>295.35848897165999</v>
      </c>
      <c r="U496" s="174" t="s">
        <v>1317</v>
      </c>
      <c r="V496" s="170" t="s">
        <v>1317</v>
      </c>
      <c r="W496" s="170">
        <v>255.56945460166003</v>
      </c>
      <c r="X496" s="170" t="s">
        <v>1317</v>
      </c>
      <c r="Y496" s="170" t="s">
        <v>1317</v>
      </c>
      <c r="Z496" s="170" t="s">
        <v>1317</v>
      </c>
      <c r="AA496" s="170">
        <v>21.583567010000003</v>
      </c>
      <c r="AB496" s="170">
        <v>27.785467359999998</v>
      </c>
      <c r="AC496" s="175">
        <v>304.93848897166004</v>
      </c>
      <c r="AD496" s="168"/>
    </row>
    <row r="497" spans="1:30" s="86" customFormat="1" ht="15" customHeight="1">
      <c r="A497" s="177">
        <v>490</v>
      </c>
      <c r="B497" s="146" t="s">
        <v>954</v>
      </c>
      <c r="C497" s="178" t="s">
        <v>1317</v>
      </c>
      <c r="D497" s="178" t="s">
        <v>1317</v>
      </c>
      <c r="E497" s="178" t="s">
        <v>1317</v>
      </c>
      <c r="F497" s="178" t="s">
        <v>1317</v>
      </c>
      <c r="G497" s="178" t="s">
        <v>1317</v>
      </c>
      <c r="H497" s="178" t="s">
        <v>1317</v>
      </c>
      <c r="I497" s="178">
        <v>-1</v>
      </c>
      <c r="J497" s="179" t="s">
        <v>1317</v>
      </c>
      <c r="K497" s="180">
        <v>-1</v>
      </c>
      <c r="L497" s="178" t="s">
        <v>1317</v>
      </c>
      <c r="M497" s="178" t="s">
        <v>1317</v>
      </c>
      <c r="N497" s="178">
        <v>0.41533602000000003</v>
      </c>
      <c r="O497" s="178" t="s">
        <v>1317</v>
      </c>
      <c r="P497" s="178" t="s">
        <v>1317</v>
      </c>
      <c r="Q497" s="178" t="s">
        <v>1317</v>
      </c>
      <c r="R497" s="178">
        <v>167.47353419999999</v>
      </c>
      <c r="S497" s="179" t="s">
        <v>1317</v>
      </c>
      <c r="T497" s="181">
        <v>167.88887022</v>
      </c>
      <c r="U497" s="182" t="s">
        <v>1317</v>
      </c>
      <c r="V497" s="178" t="s">
        <v>1317</v>
      </c>
      <c r="W497" s="178">
        <v>66.684522209999997</v>
      </c>
      <c r="X497" s="178" t="s">
        <v>1317</v>
      </c>
      <c r="Y497" s="178" t="s">
        <v>1317</v>
      </c>
      <c r="Z497" s="178" t="s">
        <v>1317</v>
      </c>
      <c r="AA497" s="178">
        <v>243.87353419999999</v>
      </c>
      <c r="AB497" s="178" t="s">
        <v>1317</v>
      </c>
      <c r="AC497" s="183">
        <v>310.55805640999995</v>
      </c>
      <c r="AD497" s="168"/>
    </row>
    <row r="498" spans="1:30" ht="15" customHeight="1">
      <c r="A498" s="169">
        <v>491</v>
      </c>
      <c r="B498" s="127" t="s">
        <v>927</v>
      </c>
      <c r="C498" s="170" t="s">
        <v>1317</v>
      </c>
      <c r="D498" s="170" t="s">
        <v>1317</v>
      </c>
      <c r="E498" s="170" t="s">
        <v>1317</v>
      </c>
      <c r="F498" s="170" t="s">
        <v>1317</v>
      </c>
      <c r="G498" s="170" t="s">
        <v>1317</v>
      </c>
      <c r="H498" s="170" t="s">
        <v>1317</v>
      </c>
      <c r="I498" s="170" t="s">
        <v>1317</v>
      </c>
      <c r="J498" s="171" t="s">
        <v>1317</v>
      </c>
      <c r="K498" s="172" t="s">
        <v>1317</v>
      </c>
      <c r="L498" s="170" t="s">
        <v>1317</v>
      </c>
      <c r="M498" s="170">
        <v>11.85118239</v>
      </c>
      <c r="N498" s="170">
        <v>-13.70294135</v>
      </c>
      <c r="O498" s="170" t="s">
        <v>1317</v>
      </c>
      <c r="P498" s="170" t="s">
        <v>1317</v>
      </c>
      <c r="Q498" s="170" t="s">
        <v>1317</v>
      </c>
      <c r="R498" s="170" t="s">
        <v>1317</v>
      </c>
      <c r="S498" s="171" t="s">
        <v>1317</v>
      </c>
      <c r="T498" s="173">
        <v>-1.8517589599999991</v>
      </c>
      <c r="U498" s="174" t="s">
        <v>1317</v>
      </c>
      <c r="V498" s="170">
        <v>11.85118239</v>
      </c>
      <c r="W498" s="170">
        <v>50.809841502810002</v>
      </c>
      <c r="X498" s="170" t="s">
        <v>1317</v>
      </c>
      <c r="Y498" s="170" t="s">
        <v>1317</v>
      </c>
      <c r="Z498" s="170" t="s">
        <v>1317</v>
      </c>
      <c r="AA498" s="170" t="s">
        <v>1317</v>
      </c>
      <c r="AB498" s="170" t="s">
        <v>1317</v>
      </c>
      <c r="AC498" s="175">
        <v>62.66102389281</v>
      </c>
      <c r="AD498" s="168"/>
    </row>
    <row r="499" spans="1:30" s="86" customFormat="1" ht="15" customHeight="1">
      <c r="A499" s="177">
        <v>492</v>
      </c>
      <c r="B499" s="146" t="s">
        <v>680</v>
      </c>
      <c r="C499" s="178">
        <v>-26.597799999999999</v>
      </c>
      <c r="D499" s="178" t="s">
        <v>1317</v>
      </c>
      <c r="E499" s="178">
        <v>-7.2936800000000002</v>
      </c>
      <c r="F499" s="178" t="s">
        <v>1317</v>
      </c>
      <c r="G499" s="178">
        <v>-19.488240000000001</v>
      </c>
      <c r="H499" s="178" t="s">
        <v>1317</v>
      </c>
      <c r="I499" s="178" t="s">
        <v>1317</v>
      </c>
      <c r="J499" s="179" t="s">
        <v>1317</v>
      </c>
      <c r="K499" s="180">
        <v>-53.379719999999999</v>
      </c>
      <c r="L499" s="178">
        <v>-70.810838000000004</v>
      </c>
      <c r="M499" s="178" t="s">
        <v>1317</v>
      </c>
      <c r="N499" s="178">
        <v>-172.71162899999999</v>
      </c>
      <c r="O499" s="178" t="s">
        <v>1317</v>
      </c>
      <c r="P499" s="178">
        <v>-203.90532991000001</v>
      </c>
      <c r="Q499" s="178" t="s">
        <v>1317</v>
      </c>
      <c r="R499" s="178" t="s">
        <v>1317</v>
      </c>
      <c r="S499" s="179" t="s">
        <v>1317</v>
      </c>
      <c r="T499" s="181">
        <v>-447.42779690999998</v>
      </c>
      <c r="U499" s="182">
        <v>-117.518018</v>
      </c>
      <c r="V499" s="178" t="s">
        <v>1317</v>
      </c>
      <c r="W499" s="178">
        <v>-242.79696100000001</v>
      </c>
      <c r="X499" s="178" t="s">
        <v>1317</v>
      </c>
      <c r="Y499" s="178">
        <v>-247.10320123</v>
      </c>
      <c r="Z499" s="178" t="s">
        <v>1317</v>
      </c>
      <c r="AA499" s="178" t="s">
        <v>1317</v>
      </c>
      <c r="AB499" s="178" t="s">
        <v>1317</v>
      </c>
      <c r="AC499" s="183">
        <v>-607.41818023000008</v>
      </c>
      <c r="AD499" s="168"/>
    </row>
    <row r="500" spans="1:30" ht="15" customHeight="1">
      <c r="A500" s="169">
        <v>493</v>
      </c>
      <c r="B500" s="127" t="s">
        <v>44</v>
      </c>
      <c r="C500" s="170" t="s">
        <v>1317</v>
      </c>
      <c r="D500" s="170" t="s">
        <v>1317</v>
      </c>
      <c r="E500" s="170">
        <v>-28.34413357</v>
      </c>
      <c r="F500" s="170" t="s">
        <v>1317</v>
      </c>
      <c r="G500" s="170">
        <v>-11.172752699999998</v>
      </c>
      <c r="H500" s="170" t="s">
        <v>1317</v>
      </c>
      <c r="I500" s="170" t="s">
        <v>1317</v>
      </c>
      <c r="J500" s="171" t="s">
        <v>1317</v>
      </c>
      <c r="K500" s="172">
        <v>-39.516886269999993</v>
      </c>
      <c r="L500" s="170" t="s">
        <v>1317</v>
      </c>
      <c r="M500" s="170" t="s">
        <v>1317</v>
      </c>
      <c r="N500" s="170">
        <v>-241.91770606</v>
      </c>
      <c r="O500" s="170" t="s">
        <v>1317</v>
      </c>
      <c r="P500" s="170">
        <v>-11.172752699999998</v>
      </c>
      <c r="Q500" s="170" t="s">
        <v>1317</v>
      </c>
      <c r="R500" s="170" t="s">
        <v>1317</v>
      </c>
      <c r="S500" s="171" t="s">
        <v>1317</v>
      </c>
      <c r="T500" s="173">
        <v>-253.09045875999999</v>
      </c>
      <c r="U500" s="174" t="s">
        <v>1317</v>
      </c>
      <c r="V500" s="170" t="s">
        <v>1317</v>
      </c>
      <c r="W500" s="170">
        <v>-315.09008986104999</v>
      </c>
      <c r="X500" s="170" t="s">
        <v>1317</v>
      </c>
      <c r="Y500" s="170">
        <v>-11.172752699999998</v>
      </c>
      <c r="Z500" s="170" t="s">
        <v>1317</v>
      </c>
      <c r="AA500" s="170" t="s">
        <v>1317</v>
      </c>
      <c r="AB500" s="170" t="s">
        <v>1317</v>
      </c>
      <c r="AC500" s="175">
        <v>-326.26284256104998</v>
      </c>
      <c r="AD500" s="168"/>
    </row>
    <row r="501" spans="1:30" s="86" customFormat="1" ht="15" customHeight="1">
      <c r="A501" s="177">
        <v>494</v>
      </c>
      <c r="B501" s="146" t="s">
        <v>22</v>
      </c>
      <c r="C501" s="178" t="s">
        <v>1317</v>
      </c>
      <c r="D501" s="178" t="s">
        <v>1317</v>
      </c>
      <c r="E501" s="178" t="s">
        <v>1317</v>
      </c>
      <c r="F501" s="178" t="s">
        <v>1317</v>
      </c>
      <c r="G501" s="178" t="s">
        <v>1317</v>
      </c>
      <c r="H501" s="178" t="s">
        <v>1317</v>
      </c>
      <c r="I501" s="178" t="s">
        <v>1317</v>
      </c>
      <c r="J501" s="179" t="s">
        <v>1317</v>
      </c>
      <c r="K501" s="180" t="s">
        <v>1317</v>
      </c>
      <c r="L501" s="178" t="s">
        <v>1317</v>
      </c>
      <c r="M501" s="178" t="s">
        <v>1317</v>
      </c>
      <c r="N501" s="178" t="s">
        <v>1317</v>
      </c>
      <c r="O501" s="178" t="s">
        <v>1317</v>
      </c>
      <c r="P501" s="178" t="s">
        <v>1317</v>
      </c>
      <c r="Q501" s="178" t="s">
        <v>1317</v>
      </c>
      <c r="R501" s="178" t="s">
        <v>1317</v>
      </c>
      <c r="S501" s="179">
        <v>8.7810735900000001</v>
      </c>
      <c r="T501" s="181">
        <v>8.7810735900000001</v>
      </c>
      <c r="U501" s="182" t="s">
        <v>1317</v>
      </c>
      <c r="V501" s="178" t="s">
        <v>1317</v>
      </c>
      <c r="W501" s="178" t="s">
        <v>1317</v>
      </c>
      <c r="X501" s="178" t="s">
        <v>1317</v>
      </c>
      <c r="Y501" s="178" t="s">
        <v>1317</v>
      </c>
      <c r="Z501" s="178" t="s">
        <v>1317</v>
      </c>
      <c r="AA501" s="178" t="s">
        <v>1317</v>
      </c>
      <c r="AB501" s="178">
        <v>8.8416047300000002</v>
      </c>
      <c r="AC501" s="183">
        <v>8.8416047300000002</v>
      </c>
      <c r="AD501" s="168"/>
    </row>
    <row r="502" spans="1:30" ht="15" customHeight="1">
      <c r="A502" s="169">
        <v>495</v>
      </c>
      <c r="B502" s="127" t="s">
        <v>1215</v>
      </c>
      <c r="C502" s="170">
        <v>-1.5249999999999999</v>
      </c>
      <c r="D502" s="170" t="s">
        <v>1317</v>
      </c>
      <c r="E502" s="170" t="s">
        <v>1317</v>
      </c>
      <c r="F502" s="170" t="s">
        <v>1317</v>
      </c>
      <c r="G502" s="170" t="s">
        <v>1317</v>
      </c>
      <c r="H502" s="170" t="s">
        <v>1317</v>
      </c>
      <c r="I502" s="170" t="s">
        <v>1317</v>
      </c>
      <c r="J502" s="171" t="s">
        <v>1317</v>
      </c>
      <c r="K502" s="172">
        <v>-1.5249999999999999</v>
      </c>
      <c r="L502" s="170">
        <v>351.41202180753999</v>
      </c>
      <c r="M502" s="170">
        <v>78.47684336751</v>
      </c>
      <c r="N502" s="170" t="s">
        <v>1317</v>
      </c>
      <c r="O502" s="170" t="s">
        <v>1317</v>
      </c>
      <c r="P502" s="170" t="s">
        <v>1317</v>
      </c>
      <c r="Q502" s="170" t="s">
        <v>1317</v>
      </c>
      <c r="R502" s="170" t="s">
        <v>1317</v>
      </c>
      <c r="S502" s="171" t="s">
        <v>1317</v>
      </c>
      <c r="T502" s="173">
        <v>429.88886517505</v>
      </c>
      <c r="U502" s="174">
        <v>351.41202180753999</v>
      </c>
      <c r="V502" s="170">
        <v>78.47684336751</v>
      </c>
      <c r="W502" s="170" t="s">
        <v>1317</v>
      </c>
      <c r="X502" s="170" t="s">
        <v>1317</v>
      </c>
      <c r="Y502" s="170" t="s">
        <v>1317</v>
      </c>
      <c r="Z502" s="170" t="s">
        <v>1317</v>
      </c>
      <c r="AA502" s="170" t="s">
        <v>1317</v>
      </c>
      <c r="AB502" s="170" t="s">
        <v>1317</v>
      </c>
      <c r="AC502" s="175">
        <v>429.88886517505</v>
      </c>
      <c r="AD502" s="168"/>
    </row>
    <row r="503" spans="1:30" s="86" customFormat="1" ht="15" customHeight="1">
      <c r="A503" s="177">
        <v>496</v>
      </c>
      <c r="B503" s="146" t="s">
        <v>908</v>
      </c>
      <c r="C503" s="178" t="s">
        <v>1317</v>
      </c>
      <c r="D503" s="178" t="s">
        <v>1317</v>
      </c>
      <c r="E503" s="178" t="s">
        <v>1317</v>
      </c>
      <c r="F503" s="178" t="s">
        <v>1317</v>
      </c>
      <c r="G503" s="178" t="s">
        <v>1317</v>
      </c>
      <c r="H503" s="178" t="s">
        <v>1317</v>
      </c>
      <c r="I503" s="178">
        <v>4.6835380599999992</v>
      </c>
      <c r="J503" s="179" t="s">
        <v>1317</v>
      </c>
      <c r="K503" s="180">
        <v>4.6835380599999992</v>
      </c>
      <c r="L503" s="178" t="s">
        <v>1317</v>
      </c>
      <c r="M503" s="178" t="s">
        <v>1317</v>
      </c>
      <c r="N503" s="178">
        <v>-0.24491870999999998</v>
      </c>
      <c r="O503" s="178" t="s">
        <v>1317</v>
      </c>
      <c r="P503" s="178" t="s">
        <v>1317</v>
      </c>
      <c r="Q503" s="178" t="s">
        <v>1317</v>
      </c>
      <c r="R503" s="178">
        <v>14.68353806</v>
      </c>
      <c r="S503" s="179" t="s">
        <v>1317</v>
      </c>
      <c r="T503" s="181">
        <v>14.43861935</v>
      </c>
      <c r="U503" s="182" t="s">
        <v>1317</v>
      </c>
      <c r="V503" s="178" t="s">
        <v>1317</v>
      </c>
      <c r="W503" s="178">
        <v>5.30899638</v>
      </c>
      <c r="X503" s="178" t="s">
        <v>1317</v>
      </c>
      <c r="Y503" s="178" t="s">
        <v>1317</v>
      </c>
      <c r="Z503" s="178" t="s">
        <v>1317</v>
      </c>
      <c r="AA503" s="178">
        <v>29.783574569999999</v>
      </c>
      <c r="AB503" s="178" t="s">
        <v>1317</v>
      </c>
      <c r="AC503" s="183">
        <v>35.092570950000002</v>
      </c>
      <c r="AD503" s="168"/>
    </row>
    <row r="504" spans="1:30" ht="15" customHeight="1">
      <c r="A504" s="169">
        <v>497</v>
      </c>
      <c r="B504" s="127" t="s">
        <v>743</v>
      </c>
      <c r="C504" s="170" t="s">
        <v>1317</v>
      </c>
      <c r="D504" s="170" t="s">
        <v>1317</v>
      </c>
      <c r="E504" s="170" t="s">
        <v>1317</v>
      </c>
      <c r="F504" s="170" t="s">
        <v>1317</v>
      </c>
      <c r="G504" s="170" t="s">
        <v>1317</v>
      </c>
      <c r="H504" s="170" t="s">
        <v>1317</v>
      </c>
      <c r="I504" s="170" t="s">
        <v>1317</v>
      </c>
      <c r="J504" s="171" t="s">
        <v>1317</v>
      </c>
      <c r="K504" s="172" t="s">
        <v>1317</v>
      </c>
      <c r="L504" s="170" t="s">
        <v>1317</v>
      </c>
      <c r="M504" s="170">
        <v>8.6282032083500013</v>
      </c>
      <c r="N504" s="170">
        <v>-1.3233678200000001</v>
      </c>
      <c r="O504" s="170" t="s">
        <v>1317</v>
      </c>
      <c r="P504" s="170" t="s">
        <v>1317</v>
      </c>
      <c r="Q504" s="170" t="s">
        <v>1317</v>
      </c>
      <c r="R504" s="170">
        <v>83.4</v>
      </c>
      <c r="S504" s="171" t="s">
        <v>1317</v>
      </c>
      <c r="T504" s="173">
        <v>90.704835388349991</v>
      </c>
      <c r="U504" s="174" t="s">
        <v>1317</v>
      </c>
      <c r="V504" s="170">
        <v>8.6282032083500013</v>
      </c>
      <c r="W504" s="170">
        <v>-1.3233678200000001</v>
      </c>
      <c r="X504" s="170" t="s">
        <v>1317</v>
      </c>
      <c r="Y504" s="170" t="s">
        <v>1317</v>
      </c>
      <c r="Z504" s="170" t="s">
        <v>1317</v>
      </c>
      <c r="AA504" s="170">
        <v>353.4</v>
      </c>
      <c r="AB504" s="170" t="s">
        <v>1317</v>
      </c>
      <c r="AC504" s="175">
        <v>360.70483538835003</v>
      </c>
      <c r="AD504" s="168"/>
    </row>
    <row r="505" spans="1:30" s="86" customFormat="1" ht="15" customHeight="1">
      <c r="A505" s="177">
        <v>498</v>
      </c>
      <c r="B505" s="146" t="s">
        <v>45</v>
      </c>
      <c r="C505" s="178" t="s">
        <v>1317</v>
      </c>
      <c r="D505" s="178">
        <v>20</v>
      </c>
      <c r="E505" s="178">
        <v>-1</v>
      </c>
      <c r="F505" s="178" t="s">
        <v>1317</v>
      </c>
      <c r="G505" s="178" t="s">
        <v>1317</v>
      </c>
      <c r="H505" s="178" t="s">
        <v>1317</v>
      </c>
      <c r="I505" s="178" t="s">
        <v>1317</v>
      </c>
      <c r="J505" s="179" t="s">
        <v>1317</v>
      </c>
      <c r="K505" s="180">
        <v>19</v>
      </c>
      <c r="L505" s="178" t="s">
        <v>1317</v>
      </c>
      <c r="M505" s="178">
        <v>39.799127747519996</v>
      </c>
      <c r="N505" s="178">
        <v>-133.33316050752001</v>
      </c>
      <c r="O505" s="178" t="s">
        <v>1317</v>
      </c>
      <c r="P505" s="178" t="s">
        <v>1317</v>
      </c>
      <c r="Q505" s="178" t="s">
        <v>1317</v>
      </c>
      <c r="R505" s="178" t="s">
        <v>1317</v>
      </c>
      <c r="S505" s="179" t="s">
        <v>1317</v>
      </c>
      <c r="T505" s="181">
        <v>-93.534032760000002</v>
      </c>
      <c r="U505" s="182" t="s">
        <v>1317</v>
      </c>
      <c r="V505" s="178">
        <v>10.42658477885</v>
      </c>
      <c r="W505" s="178">
        <v>-140.32950950751999</v>
      </c>
      <c r="X505" s="178" t="s">
        <v>1317</v>
      </c>
      <c r="Y505" s="178" t="s">
        <v>1317</v>
      </c>
      <c r="Z505" s="178" t="s">
        <v>1317</v>
      </c>
      <c r="AA505" s="178" t="s">
        <v>1317</v>
      </c>
      <c r="AB505" s="178" t="s">
        <v>1317</v>
      </c>
      <c r="AC505" s="183">
        <v>-129.90292472866997</v>
      </c>
      <c r="AD505" s="168"/>
    </row>
    <row r="506" spans="1:30" ht="15" customHeight="1">
      <c r="A506" s="169">
        <v>499</v>
      </c>
      <c r="B506" s="127" t="s">
        <v>1077</v>
      </c>
      <c r="C506" s="170" t="s">
        <v>1317</v>
      </c>
      <c r="D506" s="170" t="s">
        <v>1317</v>
      </c>
      <c r="E506" s="170" t="s">
        <v>1317</v>
      </c>
      <c r="F506" s="170" t="s">
        <v>1317</v>
      </c>
      <c r="G506" s="170" t="s">
        <v>1317</v>
      </c>
      <c r="H506" s="170" t="s">
        <v>1317</v>
      </c>
      <c r="I506" s="170" t="s">
        <v>1317</v>
      </c>
      <c r="J506" s="171" t="s">
        <v>1317</v>
      </c>
      <c r="K506" s="172" t="s">
        <v>1317</v>
      </c>
      <c r="L506" s="170" t="s">
        <v>1317</v>
      </c>
      <c r="M506" s="170" t="s">
        <v>1317</v>
      </c>
      <c r="N506" s="170" t="s">
        <v>1317</v>
      </c>
      <c r="O506" s="170" t="s">
        <v>1317</v>
      </c>
      <c r="P506" s="170" t="s">
        <v>1317</v>
      </c>
      <c r="Q506" s="170" t="s">
        <v>1317</v>
      </c>
      <c r="R506" s="170" t="s">
        <v>1317</v>
      </c>
      <c r="S506" s="171" t="s">
        <v>1317</v>
      </c>
      <c r="T506" s="173" t="s">
        <v>1317</v>
      </c>
      <c r="U506" s="174" t="s">
        <v>1317</v>
      </c>
      <c r="V506" s="170" t="s">
        <v>1317</v>
      </c>
      <c r="W506" s="170" t="s">
        <v>1317</v>
      </c>
      <c r="X506" s="170" t="s">
        <v>1317</v>
      </c>
      <c r="Y506" s="170" t="s">
        <v>1317</v>
      </c>
      <c r="Z506" s="170" t="s">
        <v>1317</v>
      </c>
      <c r="AA506" s="170" t="s">
        <v>1317</v>
      </c>
      <c r="AB506" s="170" t="s">
        <v>1317</v>
      </c>
      <c r="AC506" s="175" t="s">
        <v>1317</v>
      </c>
      <c r="AD506" s="168"/>
    </row>
    <row r="507" spans="1:30" s="86" customFormat="1" ht="15" customHeight="1">
      <c r="A507" s="177">
        <v>500</v>
      </c>
      <c r="B507" s="146" t="s">
        <v>370</v>
      </c>
      <c r="C507" s="178" t="s">
        <v>1317</v>
      </c>
      <c r="D507" s="178" t="s">
        <v>1317</v>
      </c>
      <c r="E507" s="178" t="s">
        <v>1317</v>
      </c>
      <c r="F507" s="178" t="s">
        <v>1317</v>
      </c>
      <c r="G507" s="178">
        <v>-0.09</v>
      </c>
      <c r="H507" s="178" t="s">
        <v>1317</v>
      </c>
      <c r="I507" s="178" t="s">
        <v>1317</v>
      </c>
      <c r="J507" s="179" t="s">
        <v>1317</v>
      </c>
      <c r="K507" s="180">
        <v>-0.09</v>
      </c>
      <c r="L507" s="178" t="s">
        <v>1317</v>
      </c>
      <c r="M507" s="178" t="s">
        <v>1317</v>
      </c>
      <c r="N507" s="178" t="s">
        <v>1317</v>
      </c>
      <c r="O507" s="178" t="s">
        <v>1317</v>
      </c>
      <c r="P507" s="178">
        <v>-0.23364235999999999</v>
      </c>
      <c r="Q507" s="178" t="s">
        <v>1317</v>
      </c>
      <c r="R507" s="178" t="s">
        <v>1317</v>
      </c>
      <c r="S507" s="179" t="s">
        <v>1317</v>
      </c>
      <c r="T507" s="181">
        <v>-0.23364235999999999</v>
      </c>
      <c r="U507" s="182" t="s">
        <v>1317</v>
      </c>
      <c r="V507" s="178" t="s">
        <v>1317</v>
      </c>
      <c r="W507" s="178" t="s">
        <v>1317</v>
      </c>
      <c r="X507" s="178" t="s">
        <v>1317</v>
      </c>
      <c r="Y507" s="178">
        <v>-1.91910555</v>
      </c>
      <c r="Z507" s="178" t="s">
        <v>1317</v>
      </c>
      <c r="AA507" s="178" t="s">
        <v>1317</v>
      </c>
      <c r="AB507" s="178" t="s">
        <v>1317</v>
      </c>
      <c r="AC507" s="183">
        <v>-1.91910555</v>
      </c>
      <c r="AD507" s="168"/>
    </row>
    <row r="508" spans="1:30" ht="15" customHeight="1">
      <c r="A508" s="169">
        <v>501</v>
      </c>
      <c r="B508" s="127" t="s">
        <v>840</v>
      </c>
      <c r="C508" s="170" t="s">
        <v>1317</v>
      </c>
      <c r="D508" s="170" t="s">
        <v>1317</v>
      </c>
      <c r="E508" s="170" t="s">
        <v>1317</v>
      </c>
      <c r="F508" s="170" t="s">
        <v>1317</v>
      </c>
      <c r="G508" s="170" t="s">
        <v>1317</v>
      </c>
      <c r="H508" s="170" t="s">
        <v>1317</v>
      </c>
      <c r="I508" s="170" t="s">
        <v>1317</v>
      </c>
      <c r="J508" s="171" t="s">
        <v>1317</v>
      </c>
      <c r="K508" s="172" t="s">
        <v>1317</v>
      </c>
      <c r="L508" s="170" t="s">
        <v>1317</v>
      </c>
      <c r="M508" s="170" t="s">
        <v>1317</v>
      </c>
      <c r="N508" s="170" t="s">
        <v>1317</v>
      </c>
      <c r="O508" s="170" t="s">
        <v>1317</v>
      </c>
      <c r="P508" s="170" t="s">
        <v>1317</v>
      </c>
      <c r="Q508" s="170" t="s">
        <v>1317</v>
      </c>
      <c r="R508" s="170" t="s">
        <v>1317</v>
      </c>
      <c r="S508" s="171" t="s">
        <v>1317</v>
      </c>
      <c r="T508" s="173" t="s">
        <v>1317</v>
      </c>
      <c r="U508" s="174" t="s">
        <v>1317</v>
      </c>
      <c r="V508" s="170" t="s">
        <v>1317</v>
      </c>
      <c r="W508" s="170" t="s">
        <v>1317</v>
      </c>
      <c r="X508" s="170" t="s">
        <v>1317</v>
      </c>
      <c r="Y508" s="170" t="s">
        <v>1317</v>
      </c>
      <c r="Z508" s="170" t="s">
        <v>1317</v>
      </c>
      <c r="AA508" s="170" t="s">
        <v>1317</v>
      </c>
      <c r="AB508" s="170" t="s">
        <v>1317</v>
      </c>
      <c r="AC508" s="175" t="s">
        <v>1317</v>
      </c>
      <c r="AD508" s="168"/>
    </row>
    <row r="509" spans="1:30" s="86" customFormat="1" ht="15" customHeight="1">
      <c r="A509" s="177">
        <v>502</v>
      </c>
      <c r="B509" s="146" t="s">
        <v>1169</v>
      </c>
      <c r="C509" s="178" t="s">
        <v>1317</v>
      </c>
      <c r="D509" s="178" t="s">
        <v>1317</v>
      </c>
      <c r="E509" s="178" t="s">
        <v>1317</v>
      </c>
      <c r="F509" s="178" t="s">
        <v>1317</v>
      </c>
      <c r="G509" s="178" t="s">
        <v>1317</v>
      </c>
      <c r="H509" s="178" t="s">
        <v>1317</v>
      </c>
      <c r="I509" s="178" t="s">
        <v>1317</v>
      </c>
      <c r="J509" s="179" t="s">
        <v>1317</v>
      </c>
      <c r="K509" s="180" t="s">
        <v>1317</v>
      </c>
      <c r="L509" s="178" t="s">
        <v>1317</v>
      </c>
      <c r="M509" s="178" t="s">
        <v>1317</v>
      </c>
      <c r="N509" s="178" t="s">
        <v>1317</v>
      </c>
      <c r="O509" s="178" t="s">
        <v>1317</v>
      </c>
      <c r="P509" s="178" t="s">
        <v>1317</v>
      </c>
      <c r="Q509" s="178" t="s">
        <v>1317</v>
      </c>
      <c r="R509" s="178" t="s">
        <v>1317</v>
      </c>
      <c r="S509" s="179" t="s">
        <v>1317</v>
      </c>
      <c r="T509" s="181" t="s">
        <v>1317</v>
      </c>
      <c r="U509" s="182" t="s">
        <v>1317</v>
      </c>
      <c r="V509" s="178" t="s">
        <v>1317</v>
      </c>
      <c r="W509" s="178" t="s">
        <v>1317</v>
      </c>
      <c r="X509" s="178" t="s">
        <v>1317</v>
      </c>
      <c r="Y509" s="178" t="s">
        <v>1317</v>
      </c>
      <c r="Z509" s="178" t="s">
        <v>1317</v>
      </c>
      <c r="AA509" s="178" t="s">
        <v>1317</v>
      </c>
      <c r="AB509" s="178" t="s">
        <v>1317</v>
      </c>
      <c r="AC509" s="183" t="s">
        <v>1317</v>
      </c>
      <c r="AD509" s="168"/>
    </row>
    <row r="510" spans="1:30" ht="15" customHeight="1">
      <c r="A510" s="169">
        <v>503</v>
      </c>
      <c r="B510" s="127" t="s">
        <v>475</v>
      </c>
      <c r="C510" s="170" t="s">
        <v>1317</v>
      </c>
      <c r="D510" s="170" t="s">
        <v>1317</v>
      </c>
      <c r="E510" s="170" t="s">
        <v>1317</v>
      </c>
      <c r="F510" s="170" t="s">
        <v>1317</v>
      </c>
      <c r="G510" s="170" t="s">
        <v>1317</v>
      </c>
      <c r="H510" s="170" t="s">
        <v>1317</v>
      </c>
      <c r="I510" s="170" t="s">
        <v>1317</v>
      </c>
      <c r="J510" s="171">
        <v>15.2</v>
      </c>
      <c r="K510" s="172">
        <v>15.2</v>
      </c>
      <c r="L510" s="170" t="s">
        <v>1317</v>
      </c>
      <c r="M510" s="170">
        <v>8.42</v>
      </c>
      <c r="N510" s="170" t="s">
        <v>1317</v>
      </c>
      <c r="O510" s="170" t="s">
        <v>1317</v>
      </c>
      <c r="P510" s="170" t="s">
        <v>1317</v>
      </c>
      <c r="Q510" s="170" t="s">
        <v>1317</v>
      </c>
      <c r="R510" s="170" t="s">
        <v>1317</v>
      </c>
      <c r="S510" s="171">
        <v>15.7</v>
      </c>
      <c r="T510" s="173">
        <v>24.12</v>
      </c>
      <c r="U510" s="174" t="s">
        <v>1317</v>
      </c>
      <c r="V510" s="170">
        <v>8.42</v>
      </c>
      <c r="W510" s="170" t="s">
        <v>1317</v>
      </c>
      <c r="X510" s="170" t="s">
        <v>1317</v>
      </c>
      <c r="Y510" s="170" t="s">
        <v>1317</v>
      </c>
      <c r="Z510" s="170" t="s">
        <v>1317</v>
      </c>
      <c r="AA510" s="170" t="s">
        <v>1317</v>
      </c>
      <c r="AB510" s="170">
        <v>16.5</v>
      </c>
      <c r="AC510" s="175">
        <v>24.92</v>
      </c>
      <c r="AD510" s="168"/>
    </row>
    <row r="511" spans="1:30" s="86" customFormat="1" ht="15" customHeight="1">
      <c r="A511" s="177">
        <v>504</v>
      </c>
      <c r="B511" s="146" t="s">
        <v>1143</v>
      </c>
      <c r="C511" s="178" t="s">
        <v>1317</v>
      </c>
      <c r="D511" s="178" t="s">
        <v>1317</v>
      </c>
      <c r="E511" s="178" t="s">
        <v>1317</v>
      </c>
      <c r="F511" s="178" t="s">
        <v>1317</v>
      </c>
      <c r="G511" s="178" t="s">
        <v>1317</v>
      </c>
      <c r="H511" s="178" t="s">
        <v>1317</v>
      </c>
      <c r="I511" s="178" t="s">
        <v>1317</v>
      </c>
      <c r="J511" s="179" t="s">
        <v>1317</v>
      </c>
      <c r="K511" s="180" t="s">
        <v>1317</v>
      </c>
      <c r="L511" s="178" t="s">
        <v>1317</v>
      </c>
      <c r="M511" s="178" t="s">
        <v>1317</v>
      </c>
      <c r="N511" s="178" t="s">
        <v>1317</v>
      </c>
      <c r="O511" s="178" t="s">
        <v>1317</v>
      </c>
      <c r="P511" s="178" t="s">
        <v>1317</v>
      </c>
      <c r="Q511" s="178" t="s">
        <v>1317</v>
      </c>
      <c r="R511" s="178" t="s">
        <v>1317</v>
      </c>
      <c r="S511" s="179">
        <v>3.89999998</v>
      </c>
      <c r="T511" s="181">
        <v>3.89999998</v>
      </c>
      <c r="U511" s="182" t="s">
        <v>1317</v>
      </c>
      <c r="V511" s="178" t="s">
        <v>1317</v>
      </c>
      <c r="W511" s="178" t="s">
        <v>1317</v>
      </c>
      <c r="X511" s="178" t="s">
        <v>1317</v>
      </c>
      <c r="Y511" s="178" t="s">
        <v>1317</v>
      </c>
      <c r="Z511" s="178" t="s">
        <v>1317</v>
      </c>
      <c r="AA511" s="178" t="s">
        <v>1317</v>
      </c>
      <c r="AB511" s="178">
        <v>133.49911441948998</v>
      </c>
      <c r="AC511" s="183">
        <v>133.49911441948998</v>
      </c>
      <c r="AD511" s="168"/>
    </row>
    <row r="512" spans="1:30" ht="15" customHeight="1">
      <c r="A512" s="169">
        <v>505</v>
      </c>
      <c r="B512" s="127" t="s">
        <v>180</v>
      </c>
      <c r="C512" s="170" t="s">
        <v>1317</v>
      </c>
      <c r="D512" s="170" t="s">
        <v>1317</v>
      </c>
      <c r="E512" s="170" t="s">
        <v>1317</v>
      </c>
      <c r="F512" s="170" t="s">
        <v>1317</v>
      </c>
      <c r="G512" s="170" t="s">
        <v>1317</v>
      </c>
      <c r="H512" s="170" t="s">
        <v>1317</v>
      </c>
      <c r="I512" s="170" t="s">
        <v>1317</v>
      </c>
      <c r="J512" s="171">
        <v>-18.974748829999999</v>
      </c>
      <c r="K512" s="172">
        <v>-18.974748829999999</v>
      </c>
      <c r="L512" s="170" t="s">
        <v>1317</v>
      </c>
      <c r="M512" s="170" t="s">
        <v>1317</v>
      </c>
      <c r="N512" s="170" t="s">
        <v>1317</v>
      </c>
      <c r="O512" s="170" t="s">
        <v>1317</v>
      </c>
      <c r="P512" s="170" t="s">
        <v>1317</v>
      </c>
      <c r="Q512" s="170" t="s">
        <v>1317</v>
      </c>
      <c r="R512" s="170" t="s">
        <v>1317</v>
      </c>
      <c r="S512" s="171">
        <v>-18.08208122448</v>
      </c>
      <c r="T512" s="173">
        <v>-18.08208122448</v>
      </c>
      <c r="U512" s="174" t="s">
        <v>1317</v>
      </c>
      <c r="V512" s="170" t="s">
        <v>1317</v>
      </c>
      <c r="W512" s="170" t="s">
        <v>1317</v>
      </c>
      <c r="X512" s="170" t="s">
        <v>1317</v>
      </c>
      <c r="Y512" s="170" t="s">
        <v>1317</v>
      </c>
      <c r="Z512" s="170" t="s">
        <v>1317</v>
      </c>
      <c r="AA512" s="170" t="s">
        <v>1317</v>
      </c>
      <c r="AB512" s="170">
        <v>-18.08208122448</v>
      </c>
      <c r="AC512" s="175">
        <v>-18.08208122448</v>
      </c>
      <c r="AD512" s="168"/>
    </row>
    <row r="513" spans="1:30" s="86" customFormat="1" ht="15" customHeight="1">
      <c r="A513" s="177">
        <v>506</v>
      </c>
      <c r="B513" s="146" t="s">
        <v>200</v>
      </c>
      <c r="C513" s="178" t="s">
        <v>1317</v>
      </c>
      <c r="D513" s="178" t="s">
        <v>1317</v>
      </c>
      <c r="E513" s="178">
        <v>0.3</v>
      </c>
      <c r="F513" s="178" t="s">
        <v>1317</v>
      </c>
      <c r="G513" s="178" t="s">
        <v>1317</v>
      </c>
      <c r="H513" s="178" t="s">
        <v>1317</v>
      </c>
      <c r="I513" s="178" t="s">
        <v>1317</v>
      </c>
      <c r="J513" s="179" t="s">
        <v>1317</v>
      </c>
      <c r="K513" s="180">
        <v>0.3</v>
      </c>
      <c r="L513" s="178" t="s">
        <v>1317</v>
      </c>
      <c r="M513" s="178" t="s">
        <v>1317</v>
      </c>
      <c r="N513" s="178">
        <v>0.41624499999999998</v>
      </c>
      <c r="O513" s="178" t="s">
        <v>1317</v>
      </c>
      <c r="P513" s="178" t="s">
        <v>1317</v>
      </c>
      <c r="Q513" s="178" t="s">
        <v>1317</v>
      </c>
      <c r="R513" s="178" t="s">
        <v>1317</v>
      </c>
      <c r="S513" s="179" t="s">
        <v>1317</v>
      </c>
      <c r="T513" s="181">
        <v>0.41624499999999998</v>
      </c>
      <c r="U513" s="182" t="s">
        <v>1317</v>
      </c>
      <c r="V513" s="178" t="s">
        <v>1317</v>
      </c>
      <c r="W513" s="178">
        <v>0.67124499999999998</v>
      </c>
      <c r="X513" s="178" t="s">
        <v>1317</v>
      </c>
      <c r="Y513" s="178" t="s">
        <v>1317</v>
      </c>
      <c r="Z513" s="178" t="s">
        <v>1317</v>
      </c>
      <c r="AA513" s="178" t="s">
        <v>1317</v>
      </c>
      <c r="AB513" s="178" t="s">
        <v>1317</v>
      </c>
      <c r="AC513" s="183">
        <v>0.67124499999999998</v>
      </c>
      <c r="AD513" s="168"/>
    </row>
    <row r="514" spans="1:30" ht="15" customHeight="1">
      <c r="A514" s="169">
        <v>507</v>
      </c>
      <c r="B514" s="127" t="s">
        <v>862</v>
      </c>
      <c r="C514" s="170" t="s">
        <v>1317</v>
      </c>
      <c r="D514" s="170" t="s">
        <v>1317</v>
      </c>
      <c r="E514" s="170" t="s">
        <v>1317</v>
      </c>
      <c r="F514" s="170" t="s">
        <v>1317</v>
      </c>
      <c r="G514" s="170" t="s">
        <v>1317</v>
      </c>
      <c r="H514" s="170" t="s">
        <v>1317</v>
      </c>
      <c r="I514" s="170" t="s">
        <v>1317</v>
      </c>
      <c r="J514" s="171" t="s">
        <v>1317</v>
      </c>
      <c r="K514" s="172" t="s">
        <v>1317</v>
      </c>
      <c r="L514" s="170" t="s">
        <v>1317</v>
      </c>
      <c r="M514" s="170" t="s">
        <v>1317</v>
      </c>
      <c r="N514" s="170" t="s">
        <v>1317</v>
      </c>
      <c r="O514" s="170" t="s">
        <v>1317</v>
      </c>
      <c r="P514" s="170" t="s">
        <v>1317</v>
      </c>
      <c r="Q514" s="170" t="s">
        <v>1317</v>
      </c>
      <c r="R514" s="170">
        <v>-2.2805536699999998</v>
      </c>
      <c r="S514" s="171" t="s">
        <v>1317</v>
      </c>
      <c r="T514" s="173">
        <v>-2.2805536699999998</v>
      </c>
      <c r="U514" s="174" t="s">
        <v>1317</v>
      </c>
      <c r="V514" s="170" t="s">
        <v>1317</v>
      </c>
      <c r="W514" s="170" t="s">
        <v>1317</v>
      </c>
      <c r="X514" s="170" t="s">
        <v>1317</v>
      </c>
      <c r="Y514" s="170" t="s">
        <v>1317</v>
      </c>
      <c r="Z514" s="170" t="s">
        <v>1317</v>
      </c>
      <c r="AA514" s="170">
        <v>-6.0701679000000004</v>
      </c>
      <c r="AB514" s="170" t="s">
        <v>1317</v>
      </c>
      <c r="AC514" s="175">
        <v>-6.0701679000000004</v>
      </c>
      <c r="AD514" s="168"/>
    </row>
    <row r="515" spans="1:30" s="86" customFormat="1" ht="15" customHeight="1">
      <c r="A515" s="177">
        <v>508</v>
      </c>
      <c r="B515" s="146" t="s">
        <v>850</v>
      </c>
      <c r="C515" s="178" t="s">
        <v>1317</v>
      </c>
      <c r="D515" s="178" t="s">
        <v>1317</v>
      </c>
      <c r="E515" s="178" t="s">
        <v>1317</v>
      </c>
      <c r="F515" s="178" t="s">
        <v>1317</v>
      </c>
      <c r="G515" s="178" t="s">
        <v>1317</v>
      </c>
      <c r="H515" s="178" t="s">
        <v>1317</v>
      </c>
      <c r="I515" s="178" t="s">
        <v>1317</v>
      </c>
      <c r="J515" s="179" t="s">
        <v>1317</v>
      </c>
      <c r="K515" s="180" t="s">
        <v>1317</v>
      </c>
      <c r="L515" s="178" t="s">
        <v>1317</v>
      </c>
      <c r="M515" s="178" t="s">
        <v>1317</v>
      </c>
      <c r="N515" s="178" t="s">
        <v>1317</v>
      </c>
      <c r="O515" s="178" t="s">
        <v>1317</v>
      </c>
      <c r="P515" s="178" t="s">
        <v>1317</v>
      </c>
      <c r="Q515" s="178" t="s">
        <v>1317</v>
      </c>
      <c r="R515" s="178" t="s">
        <v>1317</v>
      </c>
      <c r="S515" s="179" t="s">
        <v>1317</v>
      </c>
      <c r="T515" s="181" t="s">
        <v>1317</v>
      </c>
      <c r="U515" s="182" t="s">
        <v>1317</v>
      </c>
      <c r="V515" s="178" t="s">
        <v>1317</v>
      </c>
      <c r="W515" s="178" t="s">
        <v>1317</v>
      </c>
      <c r="X515" s="178" t="s">
        <v>1317</v>
      </c>
      <c r="Y515" s="178" t="s">
        <v>1317</v>
      </c>
      <c r="Z515" s="178" t="s">
        <v>1317</v>
      </c>
      <c r="AA515" s="178" t="s">
        <v>1317</v>
      </c>
      <c r="AB515" s="178" t="s">
        <v>1317</v>
      </c>
      <c r="AC515" s="183" t="s">
        <v>1317</v>
      </c>
      <c r="AD515" s="168"/>
    </row>
    <row r="516" spans="1:30" ht="15" customHeight="1">
      <c r="A516" s="169">
        <v>509</v>
      </c>
      <c r="B516" s="127" t="s">
        <v>40</v>
      </c>
      <c r="C516" s="170" t="s">
        <v>1317</v>
      </c>
      <c r="D516" s="170">
        <v>-28.40870473</v>
      </c>
      <c r="E516" s="170">
        <v>12.306311239999999</v>
      </c>
      <c r="F516" s="170" t="s">
        <v>1317</v>
      </c>
      <c r="G516" s="170">
        <v>-7.66982973</v>
      </c>
      <c r="H516" s="170" t="s">
        <v>1317</v>
      </c>
      <c r="I516" s="170" t="s">
        <v>1317</v>
      </c>
      <c r="J516" s="171" t="s">
        <v>1317</v>
      </c>
      <c r="K516" s="172">
        <v>-23.772223219999997</v>
      </c>
      <c r="L516" s="170" t="s">
        <v>1317</v>
      </c>
      <c r="M516" s="170">
        <v>-375.73627369999997</v>
      </c>
      <c r="N516" s="170">
        <v>-284.08466606999997</v>
      </c>
      <c r="O516" s="170" t="s">
        <v>1317</v>
      </c>
      <c r="P516" s="170">
        <v>-74.452298799999994</v>
      </c>
      <c r="Q516" s="170" t="s">
        <v>1317</v>
      </c>
      <c r="R516" s="170" t="s">
        <v>1317</v>
      </c>
      <c r="S516" s="171" t="s">
        <v>1317</v>
      </c>
      <c r="T516" s="173">
        <v>-734.27323856999999</v>
      </c>
      <c r="U516" s="174" t="s">
        <v>1317</v>
      </c>
      <c r="V516" s="170">
        <v>-424.78441611</v>
      </c>
      <c r="W516" s="170">
        <v>-343.44508501000001</v>
      </c>
      <c r="X516" s="170" t="s">
        <v>1317</v>
      </c>
      <c r="Y516" s="170">
        <v>-103.48608642000001</v>
      </c>
      <c r="Z516" s="170" t="s">
        <v>1317</v>
      </c>
      <c r="AA516" s="170" t="s">
        <v>1317</v>
      </c>
      <c r="AB516" s="170" t="s">
        <v>1317</v>
      </c>
      <c r="AC516" s="175">
        <v>-871.71558754</v>
      </c>
      <c r="AD516" s="168"/>
    </row>
    <row r="517" spans="1:30" s="86" customFormat="1" ht="15" customHeight="1">
      <c r="A517" s="177">
        <v>510</v>
      </c>
      <c r="B517" s="146" t="s">
        <v>1084</v>
      </c>
      <c r="C517" s="178" t="s">
        <v>1317</v>
      </c>
      <c r="D517" s="178" t="s">
        <v>1317</v>
      </c>
      <c r="E517" s="178">
        <v>0.13763155999999999</v>
      </c>
      <c r="F517" s="178" t="s">
        <v>1317</v>
      </c>
      <c r="G517" s="178" t="s">
        <v>1317</v>
      </c>
      <c r="H517" s="178" t="s">
        <v>1317</v>
      </c>
      <c r="I517" s="178" t="s">
        <v>1317</v>
      </c>
      <c r="J517" s="179" t="s">
        <v>1317</v>
      </c>
      <c r="K517" s="180">
        <v>0.13763155999999999</v>
      </c>
      <c r="L517" s="178" t="s">
        <v>1317</v>
      </c>
      <c r="M517" s="178" t="s">
        <v>1317</v>
      </c>
      <c r="N517" s="178">
        <v>3.4830244299999999</v>
      </c>
      <c r="O517" s="178" t="s">
        <v>1317</v>
      </c>
      <c r="P517" s="178" t="s">
        <v>1317</v>
      </c>
      <c r="Q517" s="178" t="s">
        <v>1317</v>
      </c>
      <c r="R517" s="178">
        <v>2.363</v>
      </c>
      <c r="S517" s="179">
        <v>-1.1495208799999999</v>
      </c>
      <c r="T517" s="181">
        <v>4.696503550000001</v>
      </c>
      <c r="U517" s="182" t="s">
        <v>1317</v>
      </c>
      <c r="V517" s="178" t="s">
        <v>1317</v>
      </c>
      <c r="W517" s="178">
        <v>3.4830244299999999</v>
      </c>
      <c r="X517" s="178" t="s">
        <v>1317</v>
      </c>
      <c r="Y517" s="178" t="s">
        <v>1317</v>
      </c>
      <c r="Z517" s="178" t="s">
        <v>1317</v>
      </c>
      <c r="AA517" s="178">
        <v>6.3730000000000002</v>
      </c>
      <c r="AB517" s="178">
        <v>-1.1495208799999999</v>
      </c>
      <c r="AC517" s="183">
        <v>8.7065035500000008</v>
      </c>
      <c r="AD517" s="168"/>
    </row>
    <row r="518" spans="1:30" ht="15" customHeight="1">
      <c r="A518" s="169">
        <v>511</v>
      </c>
      <c r="B518" s="127" t="s">
        <v>1174</v>
      </c>
      <c r="C518" s="170" t="s">
        <v>1317</v>
      </c>
      <c r="D518" s="170" t="s">
        <v>1317</v>
      </c>
      <c r="E518" s="170" t="s">
        <v>1317</v>
      </c>
      <c r="F518" s="170" t="s">
        <v>1317</v>
      </c>
      <c r="G518" s="170" t="s">
        <v>1317</v>
      </c>
      <c r="H518" s="170" t="s">
        <v>1317</v>
      </c>
      <c r="I518" s="170" t="s">
        <v>1317</v>
      </c>
      <c r="J518" s="171" t="s">
        <v>1317</v>
      </c>
      <c r="K518" s="172" t="s">
        <v>1317</v>
      </c>
      <c r="L518" s="170" t="s">
        <v>1317</v>
      </c>
      <c r="M518" s="170" t="s">
        <v>1317</v>
      </c>
      <c r="N518" s="170" t="s">
        <v>1317</v>
      </c>
      <c r="O518" s="170" t="s">
        <v>1317</v>
      </c>
      <c r="P518" s="170" t="s">
        <v>1317</v>
      </c>
      <c r="Q518" s="170" t="s">
        <v>1317</v>
      </c>
      <c r="R518" s="170" t="s">
        <v>1317</v>
      </c>
      <c r="S518" s="171" t="s">
        <v>1317</v>
      </c>
      <c r="T518" s="173" t="s">
        <v>1317</v>
      </c>
      <c r="U518" s="174" t="s">
        <v>1317</v>
      </c>
      <c r="V518" s="170" t="s">
        <v>1317</v>
      </c>
      <c r="W518" s="170" t="s">
        <v>1317</v>
      </c>
      <c r="X518" s="170" t="s">
        <v>1317</v>
      </c>
      <c r="Y518" s="170" t="s">
        <v>1317</v>
      </c>
      <c r="Z518" s="170" t="s">
        <v>1317</v>
      </c>
      <c r="AA518" s="170" t="s">
        <v>1317</v>
      </c>
      <c r="AB518" s="170" t="s">
        <v>1317</v>
      </c>
      <c r="AC518" s="175" t="s">
        <v>1317</v>
      </c>
      <c r="AD518" s="168"/>
    </row>
    <row r="519" spans="1:30" s="86" customFormat="1" ht="15" customHeight="1">
      <c r="A519" s="177">
        <v>512</v>
      </c>
      <c r="B519" s="146" t="s">
        <v>996</v>
      </c>
      <c r="C519" s="178" t="s">
        <v>1317</v>
      </c>
      <c r="D519" s="178" t="s">
        <v>1317</v>
      </c>
      <c r="E519" s="178" t="s">
        <v>1317</v>
      </c>
      <c r="F519" s="178" t="s">
        <v>1317</v>
      </c>
      <c r="G519" s="178" t="s">
        <v>1317</v>
      </c>
      <c r="H519" s="178" t="s">
        <v>1317</v>
      </c>
      <c r="I519" s="178" t="s">
        <v>1317</v>
      </c>
      <c r="J519" s="179" t="s">
        <v>1317</v>
      </c>
      <c r="K519" s="180" t="s">
        <v>1317</v>
      </c>
      <c r="L519" s="178" t="s">
        <v>1317</v>
      </c>
      <c r="M519" s="178" t="s">
        <v>1317</v>
      </c>
      <c r="N519" s="178" t="s">
        <v>1317</v>
      </c>
      <c r="O519" s="178" t="s">
        <v>1317</v>
      </c>
      <c r="P519" s="178" t="s">
        <v>1317</v>
      </c>
      <c r="Q519" s="178" t="s">
        <v>1317</v>
      </c>
      <c r="R519" s="178">
        <v>-1.4104940800000001</v>
      </c>
      <c r="S519" s="179" t="s">
        <v>1317</v>
      </c>
      <c r="T519" s="181">
        <v>-1.4104940800000001</v>
      </c>
      <c r="U519" s="182" t="s">
        <v>1317</v>
      </c>
      <c r="V519" s="178" t="s">
        <v>1317</v>
      </c>
      <c r="W519" s="178">
        <v>-24.152922239999999</v>
      </c>
      <c r="X519" s="178" t="s">
        <v>1317</v>
      </c>
      <c r="Y519" s="178" t="s">
        <v>1317</v>
      </c>
      <c r="Z519" s="178" t="s">
        <v>1317</v>
      </c>
      <c r="AA519" s="178">
        <v>-1.64031594</v>
      </c>
      <c r="AB519" s="178" t="s">
        <v>1317</v>
      </c>
      <c r="AC519" s="183">
        <v>-25.793238179999999</v>
      </c>
      <c r="AD519" s="168"/>
    </row>
    <row r="520" spans="1:30" ht="15" customHeight="1">
      <c r="A520" s="169">
        <v>513</v>
      </c>
      <c r="B520" s="127" t="s">
        <v>825</v>
      </c>
      <c r="C520" s="170">
        <v>20.280359000000001</v>
      </c>
      <c r="D520" s="170">
        <v>-0.33251272999999998</v>
      </c>
      <c r="E520" s="170">
        <v>-6.095059</v>
      </c>
      <c r="F520" s="170">
        <v>-1.798637</v>
      </c>
      <c r="G520" s="170" t="s">
        <v>1317</v>
      </c>
      <c r="H520" s="170" t="s">
        <v>1317</v>
      </c>
      <c r="I520" s="170" t="s">
        <v>1317</v>
      </c>
      <c r="J520" s="171" t="s">
        <v>1317</v>
      </c>
      <c r="K520" s="172">
        <v>12.054150269999999</v>
      </c>
      <c r="L520" s="170">
        <v>82.702660530000003</v>
      </c>
      <c r="M520" s="170">
        <v>-2.76009123</v>
      </c>
      <c r="N520" s="170">
        <v>60.92688224191</v>
      </c>
      <c r="O520" s="170">
        <v>0.46986604999999998</v>
      </c>
      <c r="P520" s="170" t="s">
        <v>1317</v>
      </c>
      <c r="Q520" s="170" t="s">
        <v>1317</v>
      </c>
      <c r="R520" s="170" t="s">
        <v>1317</v>
      </c>
      <c r="S520" s="171" t="s">
        <v>1317</v>
      </c>
      <c r="T520" s="173">
        <v>141.33931759191</v>
      </c>
      <c r="U520" s="174">
        <v>84.468996529999998</v>
      </c>
      <c r="V520" s="170">
        <v>-4.7677174500000001</v>
      </c>
      <c r="W520" s="170">
        <v>13.66299024191</v>
      </c>
      <c r="X520" s="170">
        <v>1.2207400500000001</v>
      </c>
      <c r="Y520" s="170" t="s">
        <v>1317</v>
      </c>
      <c r="Z520" s="170" t="s">
        <v>1317</v>
      </c>
      <c r="AA520" s="170" t="s">
        <v>1317</v>
      </c>
      <c r="AB520" s="170" t="s">
        <v>1317</v>
      </c>
      <c r="AC520" s="175">
        <v>94.58500937190999</v>
      </c>
      <c r="AD520" s="168"/>
    </row>
    <row r="521" spans="1:30" s="86" customFormat="1" ht="15" customHeight="1">
      <c r="A521" s="177">
        <v>514</v>
      </c>
      <c r="B521" s="146" t="s">
        <v>539</v>
      </c>
      <c r="C521" s="178" t="s">
        <v>1317</v>
      </c>
      <c r="D521" s="178" t="s">
        <v>1317</v>
      </c>
      <c r="E521" s="178" t="s">
        <v>1317</v>
      </c>
      <c r="F521" s="178" t="s">
        <v>1317</v>
      </c>
      <c r="G521" s="178" t="s">
        <v>1317</v>
      </c>
      <c r="H521" s="178" t="s">
        <v>1317</v>
      </c>
      <c r="I521" s="178">
        <v>4</v>
      </c>
      <c r="J521" s="179" t="s">
        <v>1317</v>
      </c>
      <c r="K521" s="180">
        <v>4</v>
      </c>
      <c r="L521" s="178" t="s">
        <v>1317</v>
      </c>
      <c r="M521" s="178" t="s">
        <v>1317</v>
      </c>
      <c r="N521" s="178">
        <v>32.657005739999995</v>
      </c>
      <c r="O521" s="178" t="s">
        <v>1317</v>
      </c>
      <c r="P521" s="178" t="s">
        <v>1317</v>
      </c>
      <c r="Q521" s="178" t="s">
        <v>1317</v>
      </c>
      <c r="R521" s="178">
        <v>-4</v>
      </c>
      <c r="S521" s="179" t="s">
        <v>1317</v>
      </c>
      <c r="T521" s="181">
        <v>28.657005739999999</v>
      </c>
      <c r="U521" s="182" t="s">
        <v>1317</v>
      </c>
      <c r="V521" s="178" t="s">
        <v>1317</v>
      </c>
      <c r="W521" s="178">
        <v>32.657005739999995</v>
      </c>
      <c r="X521" s="178" t="s">
        <v>1317</v>
      </c>
      <c r="Y521" s="178" t="s">
        <v>1317</v>
      </c>
      <c r="Z521" s="178" t="s">
        <v>1317</v>
      </c>
      <c r="AA521" s="178">
        <v>-4</v>
      </c>
      <c r="AB521" s="178" t="s">
        <v>1317</v>
      </c>
      <c r="AC521" s="183">
        <v>28.657005739999999</v>
      </c>
      <c r="AD521" s="168"/>
    </row>
    <row r="522" spans="1:30" ht="15" customHeight="1">
      <c r="A522" s="169">
        <v>515</v>
      </c>
      <c r="B522" s="127" t="s">
        <v>10</v>
      </c>
      <c r="C522" s="170" t="s">
        <v>1317</v>
      </c>
      <c r="D522" s="170">
        <v>19.654876429999998</v>
      </c>
      <c r="E522" s="170" t="s">
        <v>1317</v>
      </c>
      <c r="F522" s="170" t="s">
        <v>1317</v>
      </c>
      <c r="G522" s="170" t="s">
        <v>1317</v>
      </c>
      <c r="H522" s="170" t="s">
        <v>1317</v>
      </c>
      <c r="I522" s="170" t="s">
        <v>1317</v>
      </c>
      <c r="J522" s="171" t="s">
        <v>1317</v>
      </c>
      <c r="K522" s="172">
        <v>19.654876429999998</v>
      </c>
      <c r="L522" s="170" t="s">
        <v>1317</v>
      </c>
      <c r="M522" s="170">
        <v>123.40219267000001</v>
      </c>
      <c r="N522" s="170" t="s">
        <v>1317</v>
      </c>
      <c r="O522" s="170" t="s">
        <v>1317</v>
      </c>
      <c r="P522" s="170" t="s">
        <v>1317</v>
      </c>
      <c r="Q522" s="170" t="s">
        <v>1317</v>
      </c>
      <c r="R522" s="170" t="s">
        <v>1317</v>
      </c>
      <c r="S522" s="171" t="s">
        <v>1317</v>
      </c>
      <c r="T522" s="173">
        <v>123.40219267000001</v>
      </c>
      <c r="U522" s="174" t="s">
        <v>1317</v>
      </c>
      <c r="V522" s="170">
        <v>122.20412940999999</v>
      </c>
      <c r="W522" s="170" t="s">
        <v>1317</v>
      </c>
      <c r="X522" s="170" t="s">
        <v>1317</v>
      </c>
      <c r="Y522" s="170" t="s">
        <v>1317</v>
      </c>
      <c r="Z522" s="170" t="s">
        <v>1317</v>
      </c>
      <c r="AA522" s="170" t="s">
        <v>1317</v>
      </c>
      <c r="AB522" s="170" t="s">
        <v>1317</v>
      </c>
      <c r="AC522" s="175">
        <v>122.20412940999999</v>
      </c>
      <c r="AD522" s="168"/>
    </row>
    <row r="523" spans="1:30" s="86" customFormat="1" ht="15" customHeight="1">
      <c r="A523" s="177">
        <v>516</v>
      </c>
      <c r="B523" s="146" t="s">
        <v>1113</v>
      </c>
      <c r="C523" s="178" t="s">
        <v>1317</v>
      </c>
      <c r="D523" s="178" t="s">
        <v>1317</v>
      </c>
      <c r="E523" s="178" t="s">
        <v>1317</v>
      </c>
      <c r="F523" s="178" t="s">
        <v>1317</v>
      </c>
      <c r="G523" s="178" t="s">
        <v>1317</v>
      </c>
      <c r="H523" s="178" t="s">
        <v>1317</v>
      </c>
      <c r="I523" s="178" t="s">
        <v>1317</v>
      </c>
      <c r="J523" s="179">
        <v>2.7291571400000003</v>
      </c>
      <c r="K523" s="180">
        <v>2.7291571400000003</v>
      </c>
      <c r="L523" s="178" t="s">
        <v>1317</v>
      </c>
      <c r="M523" s="178" t="s">
        <v>1317</v>
      </c>
      <c r="N523" s="178" t="s">
        <v>1317</v>
      </c>
      <c r="O523" s="178" t="s">
        <v>1317</v>
      </c>
      <c r="P523" s="178" t="s">
        <v>1317</v>
      </c>
      <c r="Q523" s="178" t="s">
        <v>1317</v>
      </c>
      <c r="R523" s="178" t="s">
        <v>1317</v>
      </c>
      <c r="S523" s="179">
        <v>311.39012117891997</v>
      </c>
      <c r="T523" s="181">
        <v>311.39012117891997</v>
      </c>
      <c r="U523" s="182" t="s">
        <v>1317</v>
      </c>
      <c r="V523" s="178" t="s">
        <v>1317</v>
      </c>
      <c r="W523" s="178" t="s">
        <v>1317</v>
      </c>
      <c r="X523" s="178" t="s">
        <v>1317</v>
      </c>
      <c r="Y523" s="178" t="s">
        <v>1317</v>
      </c>
      <c r="Z523" s="178" t="s">
        <v>1317</v>
      </c>
      <c r="AA523" s="178" t="s">
        <v>1317</v>
      </c>
      <c r="AB523" s="178">
        <v>328.84012117891996</v>
      </c>
      <c r="AC523" s="183">
        <v>328.84012117891996</v>
      </c>
      <c r="AD523" s="168"/>
    </row>
    <row r="524" spans="1:30" ht="15" customHeight="1">
      <c r="A524" s="169">
        <v>517</v>
      </c>
      <c r="B524" s="127" t="s">
        <v>789</v>
      </c>
      <c r="C524" s="170" t="s">
        <v>1317</v>
      </c>
      <c r="D524" s="170" t="s">
        <v>1317</v>
      </c>
      <c r="E524" s="170" t="s">
        <v>1317</v>
      </c>
      <c r="F524" s="170" t="s">
        <v>1317</v>
      </c>
      <c r="G524" s="170" t="s">
        <v>1317</v>
      </c>
      <c r="H524" s="170" t="s">
        <v>1317</v>
      </c>
      <c r="I524" s="170">
        <v>-2.6807381000000001</v>
      </c>
      <c r="J524" s="171" t="s">
        <v>1317</v>
      </c>
      <c r="K524" s="172">
        <v>-2.6807381000000001</v>
      </c>
      <c r="L524" s="170" t="s">
        <v>1317</v>
      </c>
      <c r="M524" s="170" t="s">
        <v>1317</v>
      </c>
      <c r="N524" s="170" t="s">
        <v>1317</v>
      </c>
      <c r="O524" s="170" t="s">
        <v>1317</v>
      </c>
      <c r="P524" s="170" t="s">
        <v>1317</v>
      </c>
      <c r="Q524" s="170" t="s">
        <v>1317</v>
      </c>
      <c r="R524" s="170">
        <v>-59.999861869999997</v>
      </c>
      <c r="S524" s="171" t="s">
        <v>1317</v>
      </c>
      <c r="T524" s="173">
        <v>-59.999861869999997</v>
      </c>
      <c r="U524" s="174" t="s">
        <v>1317</v>
      </c>
      <c r="V524" s="170" t="s">
        <v>1317</v>
      </c>
      <c r="W524" s="170" t="s">
        <v>1317</v>
      </c>
      <c r="X524" s="170" t="s">
        <v>1317</v>
      </c>
      <c r="Y524" s="170" t="s">
        <v>1317</v>
      </c>
      <c r="Z524" s="170" t="s">
        <v>1317</v>
      </c>
      <c r="AA524" s="170">
        <v>13.74820115</v>
      </c>
      <c r="AB524" s="170" t="s">
        <v>1317</v>
      </c>
      <c r="AC524" s="175">
        <v>13.74820115</v>
      </c>
      <c r="AD524" s="168"/>
    </row>
    <row r="525" spans="1:30" s="86" customFormat="1" ht="15" customHeight="1">
      <c r="A525" s="177">
        <v>518</v>
      </c>
      <c r="B525" s="146" t="s">
        <v>257</v>
      </c>
      <c r="C525" s="178" t="s">
        <v>1317</v>
      </c>
      <c r="D525" s="178">
        <v>-0.84231544999999997</v>
      </c>
      <c r="E525" s="178" t="s">
        <v>1317</v>
      </c>
      <c r="F525" s="178" t="s">
        <v>1317</v>
      </c>
      <c r="G525" s="178" t="s">
        <v>1317</v>
      </c>
      <c r="H525" s="178" t="s">
        <v>1317</v>
      </c>
      <c r="I525" s="178" t="s">
        <v>1317</v>
      </c>
      <c r="J525" s="179" t="s">
        <v>1317</v>
      </c>
      <c r="K525" s="180">
        <v>-0.84231544999999997</v>
      </c>
      <c r="L525" s="178" t="s">
        <v>1317</v>
      </c>
      <c r="M525" s="178">
        <v>-3.6600654500000003</v>
      </c>
      <c r="N525" s="178">
        <v>-0.19529917999999999</v>
      </c>
      <c r="O525" s="178" t="s">
        <v>1317</v>
      </c>
      <c r="P525" s="178" t="s">
        <v>1317</v>
      </c>
      <c r="Q525" s="178" t="s">
        <v>1317</v>
      </c>
      <c r="R525" s="178" t="s">
        <v>1317</v>
      </c>
      <c r="S525" s="179" t="s">
        <v>1317</v>
      </c>
      <c r="T525" s="181">
        <v>-3.8553646300000004</v>
      </c>
      <c r="U525" s="182" t="s">
        <v>1317</v>
      </c>
      <c r="V525" s="178">
        <v>180.90094669780001</v>
      </c>
      <c r="W525" s="178">
        <v>-186.85839505779998</v>
      </c>
      <c r="X525" s="178" t="s">
        <v>1317</v>
      </c>
      <c r="Y525" s="178" t="s">
        <v>1317</v>
      </c>
      <c r="Z525" s="178" t="s">
        <v>1317</v>
      </c>
      <c r="AA525" s="178" t="s">
        <v>1317</v>
      </c>
      <c r="AB525" s="178" t="s">
        <v>1317</v>
      </c>
      <c r="AC525" s="183">
        <v>-5.9574483599999848</v>
      </c>
      <c r="AD525" s="168"/>
    </row>
    <row r="526" spans="1:30" ht="15" customHeight="1">
      <c r="A526" s="169">
        <v>519</v>
      </c>
      <c r="B526" s="127" t="s">
        <v>1167</v>
      </c>
      <c r="C526" s="170" t="s">
        <v>1317</v>
      </c>
      <c r="D526" s="170" t="s">
        <v>1317</v>
      </c>
      <c r="E526" s="170" t="s">
        <v>1317</v>
      </c>
      <c r="F526" s="170" t="s">
        <v>1317</v>
      </c>
      <c r="G526" s="170" t="s">
        <v>1317</v>
      </c>
      <c r="H526" s="170" t="s">
        <v>1317</v>
      </c>
      <c r="I526" s="170" t="s">
        <v>1317</v>
      </c>
      <c r="J526" s="171" t="s">
        <v>1317</v>
      </c>
      <c r="K526" s="172" t="s">
        <v>1317</v>
      </c>
      <c r="L526" s="170" t="s">
        <v>1317</v>
      </c>
      <c r="M526" s="170" t="s">
        <v>1317</v>
      </c>
      <c r="N526" s="170" t="s">
        <v>1317</v>
      </c>
      <c r="O526" s="170" t="s">
        <v>1317</v>
      </c>
      <c r="P526" s="170" t="s">
        <v>1317</v>
      </c>
      <c r="Q526" s="170" t="s">
        <v>1317</v>
      </c>
      <c r="R526" s="170" t="s">
        <v>1317</v>
      </c>
      <c r="S526" s="171" t="s">
        <v>1317</v>
      </c>
      <c r="T526" s="173" t="s">
        <v>1317</v>
      </c>
      <c r="U526" s="174" t="s">
        <v>1317</v>
      </c>
      <c r="V526" s="170" t="s">
        <v>1317</v>
      </c>
      <c r="W526" s="170" t="s">
        <v>1317</v>
      </c>
      <c r="X526" s="170" t="s">
        <v>1317</v>
      </c>
      <c r="Y526" s="170" t="s">
        <v>1317</v>
      </c>
      <c r="Z526" s="170" t="s">
        <v>1317</v>
      </c>
      <c r="AA526" s="170" t="s">
        <v>1317</v>
      </c>
      <c r="AB526" s="170" t="s">
        <v>1317</v>
      </c>
      <c r="AC526" s="175" t="s">
        <v>1317</v>
      </c>
      <c r="AD526" s="168"/>
    </row>
    <row r="527" spans="1:30" s="86" customFormat="1" ht="15" customHeight="1">
      <c r="A527" s="177">
        <v>520</v>
      </c>
      <c r="B527" s="146" t="s">
        <v>1148</v>
      </c>
      <c r="C527" s="178" t="s">
        <v>1317</v>
      </c>
      <c r="D527" s="178" t="s">
        <v>1317</v>
      </c>
      <c r="E527" s="178" t="s">
        <v>1317</v>
      </c>
      <c r="F527" s="178" t="s">
        <v>1317</v>
      </c>
      <c r="G527" s="178" t="s">
        <v>1317</v>
      </c>
      <c r="H527" s="178" t="s">
        <v>1317</v>
      </c>
      <c r="I527" s="178" t="s">
        <v>1317</v>
      </c>
      <c r="J527" s="179" t="s">
        <v>1317</v>
      </c>
      <c r="K527" s="180" t="s">
        <v>1317</v>
      </c>
      <c r="L527" s="178" t="s">
        <v>1317</v>
      </c>
      <c r="M527" s="178" t="s">
        <v>1317</v>
      </c>
      <c r="N527" s="178" t="s">
        <v>1317</v>
      </c>
      <c r="O527" s="178" t="s">
        <v>1317</v>
      </c>
      <c r="P527" s="178" t="s">
        <v>1317</v>
      </c>
      <c r="Q527" s="178" t="s">
        <v>1317</v>
      </c>
      <c r="R527" s="178" t="s">
        <v>1317</v>
      </c>
      <c r="S527" s="179" t="s">
        <v>1317</v>
      </c>
      <c r="T527" s="181" t="s">
        <v>1317</v>
      </c>
      <c r="U527" s="182" t="s">
        <v>1317</v>
      </c>
      <c r="V527" s="178" t="s">
        <v>1317</v>
      </c>
      <c r="W527" s="178" t="s">
        <v>1317</v>
      </c>
      <c r="X527" s="178" t="s">
        <v>1317</v>
      </c>
      <c r="Y527" s="178" t="s">
        <v>1317</v>
      </c>
      <c r="Z527" s="178" t="s">
        <v>1317</v>
      </c>
      <c r="AA527" s="178" t="s">
        <v>1317</v>
      </c>
      <c r="AB527" s="178" t="s">
        <v>1317</v>
      </c>
      <c r="AC527" s="183" t="s">
        <v>1317</v>
      </c>
      <c r="AD527" s="168"/>
    </row>
    <row r="528" spans="1:30" ht="15" customHeight="1">
      <c r="A528" s="169">
        <v>521</v>
      </c>
      <c r="B528" s="127" t="s">
        <v>439</v>
      </c>
      <c r="C528" s="170" t="s">
        <v>1317</v>
      </c>
      <c r="D528" s="170">
        <v>-18.652326739999999</v>
      </c>
      <c r="E528" s="170">
        <v>-8.8439008499999989</v>
      </c>
      <c r="F528" s="170" t="s">
        <v>1317</v>
      </c>
      <c r="G528" s="170">
        <v>-8.3553645700000008</v>
      </c>
      <c r="H528" s="170" t="s">
        <v>1317</v>
      </c>
      <c r="I528" s="170" t="s">
        <v>1317</v>
      </c>
      <c r="J528" s="171" t="s">
        <v>1317</v>
      </c>
      <c r="K528" s="172">
        <v>-35.851592159999996</v>
      </c>
      <c r="L528" s="170" t="s">
        <v>1317</v>
      </c>
      <c r="M528" s="170">
        <v>-9.7189001499999996</v>
      </c>
      <c r="N528" s="170">
        <v>-258.38222100999997</v>
      </c>
      <c r="O528" s="170" t="s">
        <v>1317</v>
      </c>
      <c r="P528" s="170">
        <v>-58.026462289999998</v>
      </c>
      <c r="Q528" s="170" t="s">
        <v>1317</v>
      </c>
      <c r="R528" s="170" t="s">
        <v>1317</v>
      </c>
      <c r="S528" s="171" t="s">
        <v>1317</v>
      </c>
      <c r="T528" s="173">
        <v>-326.12758344999997</v>
      </c>
      <c r="U528" s="174" t="s">
        <v>1317</v>
      </c>
      <c r="V528" s="170">
        <v>-50.013307729999994</v>
      </c>
      <c r="W528" s="170">
        <v>-315.88243237</v>
      </c>
      <c r="X528" s="170" t="s">
        <v>1317</v>
      </c>
      <c r="Y528" s="170">
        <v>-74.579395989999995</v>
      </c>
      <c r="Z528" s="170" t="s">
        <v>1317</v>
      </c>
      <c r="AA528" s="170" t="s">
        <v>1317</v>
      </c>
      <c r="AB528" s="170" t="s">
        <v>1317</v>
      </c>
      <c r="AC528" s="175">
        <v>-440.47513609000003</v>
      </c>
      <c r="AD528" s="168"/>
    </row>
    <row r="529" spans="1:30" s="86" customFormat="1" ht="15" customHeight="1">
      <c r="A529" s="177">
        <v>522</v>
      </c>
      <c r="B529" s="146" t="s">
        <v>801</v>
      </c>
      <c r="C529" s="178" t="s">
        <v>1317</v>
      </c>
      <c r="D529" s="178" t="s">
        <v>1317</v>
      </c>
      <c r="E529" s="178">
        <v>17.05806119</v>
      </c>
      <c r="F529" s="178" t="s">
        <v>1317</v>
      </c>
      <c r="G529" s="178" t="s">
        <v>1317</v>
      </c>
      <c r="H529" s="178" t="s">
        <v>1317</v>
      </c>
      <c r="I529" s="178" t="s">
        <v>1317</v>
      </c>
      <c r="J529" s="179" t="s">
        <v>1317</v>
      </c>
      <c r="K529" s="180">
        <v>17.05806119</v>
      </c>
      <c r="L529" s="178" t="s">
        <v>1317</v>
      </c>
      <c r="M529" s="178" t="s">
        <v>1317</v>
      </c>
      <c r="N529" s="178">
        <v>42.668125189999998</v>
      </c>
      <c r="O529" s="178" t="s">
        <v>1317</v>
      </c>
      <c r="P529" s="178" t="s">
        <v>1317</v>
      </c>
      <c r="Q529" s="178" t="s">
        <v>1317</v>
      </c>
      <c r="R529" s="178" t="s">
        <v>1317</v>
      </c>
      <c r="S529" s="179" t="s">
        <v>1317</v>
      </c>
      <c r="T529" s="181">
        <v>42.668125189999998</v>
      </c>
      <c r="U529" s="182" t="s">
        <v>1317</v>
      </c>
      <c r="V529" s="178">
        <v>-0.12</v>
      </c>
      <c r="W529" s="178">
        <v>46.509539579999995</v>
      </c>
      <c r="X529" s="178" t="s">
        <v>1317</v>
      </c>
      <c r="Y529" s="178" t="s">
        <v>1317</v>
      </c>
      <c r="Z529" s="178" t="s">
        <v>1317</v>
      </c>
      <c r="AA529" s="178" t="s">
        <v>1317</v>
      </c>
      <c r="AB529" s="178" t="s">
        <v>1317</v>
      </c>
      <c r="AC529" s="183">
        <v>46.389539579999997</v>
      </c>
      <c r="AD529" s="168"/>
    </row>
    <row r="530" spans="1:30" ht="15" customHeight="1">
      <c r="A530" s="169">
        <v>523</v>
      </c>
      <c r="B530" s="127" t="s">
        <v>879</v>
      </c>
      <c r="C530" s="170" t="s">
        <v>1317</v>
      </c>
      <c r="D530" s="170" t="s">
        <v>1317</v>
      </c>
      <c r="E530" s="170" t="s">
        <v>1317</v>
      </c>
      <c r="F530" s="170" t="s">
        <v>1317</v>
      </c>
      <c r="G530" s="170" t="s">
        <v>1317</v>
      </c>
      <c r="H530" s="170" t="s">
        <v>1317</v>
      </c>
      <c r="I530" s="170" t="s">
        <v>1317</v>
      </c>
      <c r="J530" s="171">
        <v>1</v>
      </c>
      <c r="K530" s="172">
        <v>1</v>
      </c>
      <c r="L530" s="170" t="s">
        <v>1317</v>
      </c>
      <c r="M530" s="170" t="s">
        <v>1317</v>
      </c>
      <c r="N530" s="170" t="s">
        <v>1317</v>
      </c>
      <c r="O530" s="170" t="s">
        <v>1317</v>
      </c>
      <c r="P530" s="170" t="s">
        <v>1317</v>
      </c>
      <c r="Q530" s="170" t="s">
        <v>1317</v>
      </c>
      <c r="R530" s="170" t="s">
        <v>1317</v>
      </c>
      <c r="S530" s="171">
        <v>13.899424380000001</v>
      </c>
      <c r="T530" s="173">
        <v>13.899424380000001</v>
      </c>
      <c r="U530" s="174" t="s">
        <v>1317</v>
      </c>
      <c r="V530" s="170" t="s">
        <v>1317</v>
      </c>
      <c r="W530" s="170" t="s">
        <v>1317</v>
      </c>
      <c r="X530" s="170" t="s">
        <v>1317</v>
      </c>
      <c r="Y530" s="170" t="s">
        <v>1317</v>
      </c>
      <c r="Z530" s="170" t="s">
        <v>1317</v>
      </c>
      <c r="AA530" s="170" t="s">
        <v>1317</v>
      </c>
      <c r="AB530" s="170">
        <v>14.89963438</v>
      </c>
      <c r="AC530" s="175">
        <v>14.89963438</v>
      </c>
      <c r="AD530" s="168"/>
    </row>
    <row r="531" spans="1:30" s="86" customFormat="1" ht="15" customHeight="1">
      <c r="A531" s="177">
        <v>524</v>
      </c>
      <c r="B531" s="146" t="s">
        <v>735</v>
      </c>
      <c r="C531" s="178" t="s">
        <v>1317</v>
      </c>
      <c r="D531" s="178">
        <v>1.4999999999999999E-2</v>
      </c>
      <c r="E531" s="178">
        <v>-12.83687334</v>
      </c>
      <c r="F531" s="178" t="s">
        <v>1317</v>
      </c>
      <c r="G531" s="178" t="s">
        <v>1317</v>
      </c>
      <c r="H531" s="178" t="s">
        <v>1317</v>
      </c>
      <c r="I531" s="178">
        <v>13.58</v>
      </c>
      <c r="J531" s="179" t="s">
        <v>1317</v>
      </c>
      <c r="K531" s="180">
        <v>0.75812666000000017</v>
      </c>
      <c r="L531" s="178" t="s">
        <v>1317</v>
      </c>
      <c r="M531" s="178">
        <v>-9.3734500000000002E-3</v>
      </c>
      <c r="N531" s="178">
        <v>35.611952898440002</v>
      </c>
      <c r="O531" s="178" t="s">
        <v>1317</v>
      </c>
      <c r="P531" s="178" t="s">
        <v>1317</v>
      </c>
      <c r="Q531" s="178" t="s">
        <v>1317</v>
      </c>
      <c r="R531" s="178">
        <v>23.268999999999998</v>
      </c>
      <c r="S531" s="179" t="s">
        <v>1317</v>
      </c>
      <c r="T531" s="181">
        <v>58.871579448440002</v>
      </c>
      <c r="U531" s="182" t="s">
        <v>1317</v>
      </c>
      <c r="V531" s="178">
        <v>0.12332655000000001</v>
      </c>
      <c r="W531" s="178">
        <v>85.164534040920003</v>
      </c>
      <c r="X531" s="178" t="s">
        <v>1317</v>
      </c>
      <c r="Y531" s="178" t="s">
        <v>1317</v>
      </c>
      <c r="Z531" s="178" t="s">
        <v>1317</v>
      </c>
      <c r="AA531" s="178">
        <v>23.268999999999998</v>
      </c>
      <c r="AB531" s="178" t="s">
        <v>1317</v>
      </c>
      <c r="AC531" s="183">
        <v>108.55686059092</v>
      </c>
      <c r="AD531" s="168"/>
    </row>
    <row r="532" spans="1:30" ht="15" customHeight="1">
      <c r="A532" s="169">
        <v>525</v>
      </c>
      <c r="B532" s="127" t="s">
        <v>581</v>
      </c>
      <c r="C532" s="170" t="s">
        <v>1317</v>
      </c>
      <c r="D532" s="170">
        <v>-2.01525015</v>
      </c>
      <c r="E532" s="170">
        <v>-4.3863637400000002</v>
      </c>
      <c r="F532" s="170" t="s">
        <v>1317</v>
      </c>
      <c r="G532" s="170">
        <v>0.35149999999999998</v>
      </c>
      <c r="H532" s="170" t="s">
        <v>1317</v>
      </c>
      <c r="I532" s="170" t="s">
        <v>1317</v>
      </c>
      <c r="J532" s="171" t="s">
        <v>1317</v>
      </c>
      <c r="K532" s="172">
        <v>-6.0501138900000004</v>
      </c>
      <c r="L532" s="170" t="s">
        <v>1317</v>
      </c>
      <c r="M532" s="170">
        <v>-15.891745869999999</v>
      </c>
      <c r="N532" s="170">
        <v>-18.031623700000001</v>
      </c>
      <c r="O532" s="170" t="s">
        <v>1317</v>
      </c>
      <c r="P532" s="170">
        <v>4.6606425999999992</v>
      </c>
      <c r="Q532" s="170" t="s">
        <v>1317</v>
      </c>
      <c r="R532" s="170" t="s">
        <v>1317</v>
      </c>
      <c r="S532" s="171" t="s">
        <v>1317</v>
      </c>
      <c r="T532" s="173">
        <v>-29.262726969999999</v>
      </c>
      <c r="U532" s="174" t="s">
        <v>1317</v>
      </c>
      <c r="V532" s="170">
        <v>-22.085359459999999</v>
      </c>
      <c r="W532" s="170">
        <v>-28.00714464</v>
      </c>
      <c r="X532" s="170" t="s">
        <v>1317</v>
      </c>
      <c r="Y532" s="170">
        <v>4.6606425999999992</v>
      </c>
      <c r="Z532" s="170" t="s">
        <v>1317</v>
      </c>
      <c r="AA532" s="170" t="s">
        <v>1317</v>
      </c>
      <c r="AB532" s="170" t="s">
        <v>1317</v>
      </c>
      <c r="AC532" s="175">
        <v>-45.431861499999997</v>
      </c>
      <c r="AD532" s="168"/>
    </row>
    <row r="533" spans="1:30" s="86" customFormat="1" ht="15" customHeight="1">
      <c r="A533" s="177">
        <v>526</v>
      </c>
      <c r="B533" s="146" t="s">
        <v>433</v>
      </c>
      <c r="C533" s="178">
        <v>2.3563919999999999E-2</v>
      </c>
      <c r="D533" s="178">
        <v>1.79776629</v>
      </c>
      <c r="E533" s="178">
        <v>5.5012400000000003E-2</v>
      </c>
      <c r="F533" s="178" t="s">
        <v>1317</v>
      </c>
      <c r="G533" s="178">
        <v>-3.0116115299999997</v>
      </c>
      <c r="H533" s="178" t="s">
        <v>1317</v>
      </c>
      <c r="I533" s="178" t="s">
        <v>1317</v>
      </c>
      <c r="J533" s="179" t="s">
        <v>1317</v>
      </c>
      <c r="K533" s="180">
        <v>-1.1352689199999999</v>
      </c>
      <c r="L533" s="178">
        <v>-5.4379840500000007</v>
      </c>
      <c r="M533" s="178">
        <v>3.1630811699999981</v>
      </c>
      <c r="N533" s="178">
        <v>7.7599773699999943</v>
      </c>
      <c r="O533" s="178" t="s">
        <v>1317</v>
      </c>
      <c r="P533" s="178">
        <v>-10.220257719999985</v>
      </c>
      <c r="Q533" s="178" t="s">
        <v>1317</v>
      </c>
      <c r="R533" s="178" t="s">
        <v>1317</v>
      </c>
      <c r="S533" s="179" t="s">
        <v>1317</v>
      </c>
      <c r="T533" s="181">
        <v>-4.7351832299999899</v>
      </c>
      <c r="U533" s="182">
        <v>-5.8065586499999995</v>
      </c>
      <c r="V533" s="178">
        <v>-1.69341455</v>
      </c>
      <c r="W533" s="178">
        <v>8.3067087499999985</v>
      </c>
      <c r="X533" s="178" t="s">
        <v>1317</v>
      </c>
      <c r="Y533" s="178">
        <v>-10.843637999999991</v>
      </c>
      <c r="Z533" s="178" t="s">
        <v>1317</v>
      </c>
      <c r="AA533" s="178" t="s">
        <v>1317</v>
      </c>
      <c r="AB533" s="178" t="s">
        <v>1317</v>
      </c>
      <c r="AC533" s="183">
        <v>-10.036902449999985</v>
      </c>
      <c r="AD533" s="168"/>
    </row>
    <row r="534" spans="1:30" ht="15" customHeight="1">
      <c r="A534" s="169">
        <v>527</v>
      </c>
      <c r="B534" s="127" t="s">
        <v>473</v>
      </c>
      <c r="C534" s="170" t="s">
        <v>1317</v>
      </c>
      <c r="D534" s="170" t="s">
        <v>1317</v>
      </c>
      <c r="E534" s="170">
        <v>-2.907</v>
      </c>
      <c r="F534" s="170" t="s">
        <v>1317</v>
      </c>
      <c r="G534" s="170" t="s">
        <v>1317</v>
      </c>
      <c r="H534" s="170" t="s">
        <v>1317</v>
      </c>
      <c r="I534" s="170">
        <v>0.22164532000000001</v>
      </c>
      <c r="J534" s="171" t="s">
        <v>1317</v>
      </c>
      <c r="K534" s="172">
        <v>-2.6853546800000001</v>
      </c>
      <c r="L534" s="170" t="s">
        <v>1317</v>
      </c>
      <c r="M534" s="170" t="s">
        <v>1317</v>
      </c>
      <c r="N534" s="170">
        <v>-17.25975262</v>
      </c>
      <c r="O534" s="170" t="s">
        <v>1317</v>
      </c>
      <c r="P534" s="170" t="s">
        <v>1317</v>
      </c>
      <c r="Q534" s="170" t="s">
        <v>1317</v>
      </c>
      <c r="R534" s="170">
        <v>72.363493239999997</v>
      </c>
      <c r="S534" s="171" t="s">
        <v>1317</v>
      </c>
      <c r="T534" s="173">
        <v>55.103740619999989</v>
      </c>
      <c r="U534" s="174" t="s">
        <v>1317</v>
      </c>
      <c r="V534" s="170" t="s">
        <v>1317</v>
      </c>
      <c r="W534" s="170">
        <v>-19.67445262</v>
      </c>
      <c r="X534" s="170" t="s">
        <v>1317</v>
      </c>
      <c r="Y534" s="170" t="s">
        <v>1317</v>
      </c>
      <c r="Z534" s="170" t="s">
        <v>1317</v>
      </c>
      <c r="AA534" s="170">
        <v>78.44927122</v>
      </c>
      <c r="AB534" s="170" t="s">
        <v>1317</v>
      </c>
      <c r="AC534" s="175">
        <v>58.774818599999996</v>
      </c>
      <c r="AD534" s="168"/>
    </row>
    <row r="535" spans="1:30" s="86" customFormat="1" ht="15" customHeight="1">
      <c r="A535" s="177">
        <v>528</v>
      </c>
      <c r="B535" s="146" t="s">
        <v>811</v>
      </c>
      <c r="C535" s="178" t="s">
        <v>1317</v>
      </c>
      <c r="D535" s="178" t="s">
        <v>1317</v>
      </c>
      <c r="E535" s="178" t="s">
        <v>1317</v>
      </c>
      <c r="F535" s="178" t="s">
        <v>1317</v>
      </c>
      <c r="G535" s="178" t="s">
        <v>1317</v>
      </c>
      <c r="H535" s="178" t="s">
        <v>1317</v>
      </c>
      <c r="I535" s="178">
        <v>-0.57804548</v>
      </c>
      <c r="J535" s="179" t="s">
        <v>1317</v>
      </c>
      <c r="K535" s="180">
        <v>-0.57804548</v>
      </c>
      <c r="L535" s="178" t="s">
        <v>1317</v>
      </c>
      <c r="M535" s="178">
        <v>-43.007804823059999</v>
      </c>
      <c r="N535" s="178">
        <v>-88.094846390059999</v>
      </c>
      <c r="O535" s="178" t="s">
        <v>1317</v>
      </c>
      <c r="P535" s="178" t="s">
        <v>1317</v>
      </c>
      <c r="Q535" s="178" t="s">
        <v>1317</v>
      </c>
      <c r="R535" s="178">
        <v>39.47423116001</v>
      </c>
      <c r="S535" s="179" t="s">
        <v>1317</v>
      </c>
      <c r="T535" s="181">
        <v>-91.628420053109991</v>
      </c>
      <c r="U535" s="182" t="s">
        <v>1317</v>
      </c>
      <c r="V535" s="178">
        <v>-42.688286960470002</v>
      </c>
      <c r="W535" s="178">
        <v>-89.637542020059996</v>
      </c>
      <c r="X535" s="178" t="s">
        <v>1317</v>
      </c>
      <c r="Y535" s="178" t="s">
        <v>1317</v>
      </c>
      <c r="Z535" s="178" t="s">
        <v>1317</v>
      </c>
      <c r="AA535" s="178">
        <v>-9.8155647899900007</v>
      </c>
      <c r="AB535" s="178" t="s">
        <v>1317</v>
      </c>
      <c r="AC535" s="183">
        <v>-142.14139377052001</v>
      </c>
      <c r="AD535" s="168"/>
    </row>
    <row r="536" spans="1:30" ht="15" customHeight="1">
      <c r="A536" s="169">
        <v>529</v>
      </c>
      <c r="B536" s="127" t="s">
        <v>382</v>
      </c>
      <c r="C536" s="170" t="s">
        <v>1317</v>
      </c>
      <c r="D536" s="170">
        <v>0.28999999999999998</v>
      </c>
      <c r="E536" s="170" t="s">
        <v>1317</v>
      </c>
      <c r="F536" s="170" t="s">
        <v>1317</v>
      </c>
      <c r="G536" s="170" t="s">
        <v>1317</v>
      </c>
      <c r="H536" s="170" t="s">
        <v>1317</v>
      </c>
      <c r="I536" s="170">
        <v>-102.97709357060999</v>
      </c>
      <c r="J536" s="171" t="s">
        <v>1317</v>
      </c>
      <c r="K536" s="172">
        <v>-102.68709357061</v>
      </c>
      <c r="L536" s="170" t="s">
        <v>1317</v>
      </c>
      <c r="M536" s="170">
        <v>-0.72608754000000009</v>
      </c>
      <c r="N536" s="170" t="s">
        <v>1317</v>
      </c>
      <c r="O536" s="170" t="s">
        <v>1317</v>
      </c>
      <c r="P536" s="170" t="s">
        <v>1317</v>
      </c>
      <c r="Q536" s="170" t="s">
        <v>1317</v>
      </c>
      <c r="R536" s="170">
        <v>16.03225278939</v>
      </c>
      <c r="S536" s="171" t="s">
        <v>1317</v>
      </c>
      <c r="T536" s="173">
        <v>15.306165249389998</v>
      </c>
      <c r="U536" s="174" t="s">
        <v>1317</v>
      </c>
      <c r="V536" s="170">
        <v>-0.77219614000000003</v>
      </c>
      <c r="W536" s="170" t="s">
        <v>1317</v>
      </c>
      <c r="X536" s="170" t="s">
        <v>1317</v>
      </c>
      <c r="Y536" s="170" t="s">
        <v>1317</v>
      </c>
      <c r="Z536" s="170" t="s">
        <v>1317</v>
      </c>
      <c r="AA536" s="170">
        <v>61.26567790939</v>
      </c>
      <c r="AB536" s="170" t="s">
        <v>1317</v>
      </c>
      <c r="AC536" s="175">
        <v>60.493481769390002</v>
      </c>
      <c r="AD536" s="168"/>
    </row>
    <row r="537" spans="1:30" s="86" customFormat="1" ht="15" customHeight="1">
      <c r="A537" s="177">
        <v>530</v>
      </c>
      <c r="B537" s="146" t="s">
        <v>1387</v>
      </c>
      <c r="C537" s="178" t="s">
        <v>1317</v>
      </c>
      <c r="D537" s="178" t="s">
        <v>1317</v>
      </c>
      <c r="E537" s="178">
        <v>0.65700000000000003</v>
      </c>
      <c r="F537" s="178" t="s">
        <v>1317</v>
      </c>
      <c r="G537" s="178">
        <v>0.20331456000000001</v>
      </c>
      <c r="H537" s="178" t="s">
        <v>1317</v>
      </c>
      <c r="I537" s="178" t="s">
        <v>1317</v>
      </c>
      <c r="J537" s="179" t="s">
        <v>1317</v>
      </c>
      <c r="K537" s="180">
        <v>0.86031456000000006</v>
      </c>
      <c r="L537" s="178" t="s">
        <v>1317</v>
      </c>
      <c r="M537" s="178" t="s">
        <v>1317</v>
      </c>
      <c r="N537" s="178">
        <v>152.73808085058999</v>
      </c>
      <c r="O537" s="178" t="s">
        <v>1317</v>
      </c>
      <c r="P537" s="178">
        <v>206.05963483908999</v>
      </c>
      <c r="Q537" s="178" t="s">
        <v>1317</v>
      </c>
      <c r="R537" s="178" t="s">
        <v>1317</v>
      </c>
      <c r="S537" s="179" t="s">
        <v>1317</v>
      </c>
      <c r="T537" s="181">
        <v>358.79771568967999</v>
      </c>
      <c r="U537" s="182" t="s">
        <v>1317</v>
      </c>
      <c r="V537" s="178" t="s">
        <v>1317</v>
      </c>
      <c r="W537" s="178">
        <v>152.73808085058999</v>
      </c>
      <c r="X537" s="178" t="s">
        <v>1317</v>
      </c>
      <c r="Y537" s="178">
        <v>206.05963483908999</v>
      </c>
      <c r="Z537" s="178" t="s">
        <v>1317</v>
      </c>
      <c r="AA537" s="178" t="s">
        <v>1317</v>
      </c>
      <c r="AB537" s="178" t="s">
        <v>1317</v>
      </c>
      <c r="AC537" s="183">
        <v>358.79771568967999</v>
      </c>
      <c r="AD537" s="168"/>
    </row>
    <row r="538" spans="1:30" ht="15" customHeight="1">
      <c r="A538" s="169">
        <v>531</v>
      </c>
      <c r="B538" s="127" t="s">
        <v>1352</v>
      </c>
      <c r="C538" s="170" t="s">
        <v>1317</v>
      </c>
      <c r="D538" s="170">
        <v>-23.472100000000001</v>
      </c>
      <c r="E538" s="170">
        <v>-0.627</v>
      </c>
      <c r="F538" s="170" t="s">
        <v>1317</v>
      </c>
      <c r="G538" s="170">
        <v>-0.92</v>
      </c>
      <c r="H538" s="170" t="s">
        <v>1317</v>
      </c>
      <c r="I538" s="170" t="s">
        <v>1317</v>
      </c>
      <c r="J538" s="171" t="s">
        <v>1317</v>
      </c>
      <c r="K538" s="172">
        <v>-25.019100000000002</v>
      </c>
      <c r="L538" s="170" t="s">
        <v>1317</v>
      </c>
      <c r="M538" s="170">
        <v>-133.66751884999999</v>
      </c>
      <c r="N538" s="170">
        <v>-14.28026047</v>
      </c>
      <c r="O538" s="170" t="s">
        <v>1317</v>
      </c>
      <c r="P538" s="170">
        <v>-4.8650000000000002</v>
      </c>
      <c r="Q538" s="170" t="s">
        <v>1317</v>
      </c>
      <c r="R538" s="170" t="s">
        <v>1317</v>
      </c>
      <c r="S538" s="171" t="s">
        <v>1317</v>
      </c>
      <c r="T538" s="173">
        <v>-152.81277932</v>
      </c>
      <c r="U538" s="174" t="s">
        <v>1317</v>
      </c>
      <c r="V538" s="170">
        <v>-116.46931884999999</v>
      </c>
      <c r="W538" s="170">
        <v>-53.585864990000005</v>
      </c>
      <c r="X538" s="170" t="s">
        <v>1317</v>
      </c>
      <c r="Y538" s="170">
        <v>14.135</v>
      </c>
      <c r="Z538" s="170" t="s">
        <v>1317</v>
      </c>
      <c r="AA538" s="170" t="s">
        <v>1317</v>
      </c>
      <c r="AB538" s="170" t="s">
        <v>1317</v>
      </c>
      <c r="AC538" s="175">
        <v>-155.92018383999999</v>
      </c>
      <c r="AD538" s="168"/>
    </row>
    <row r="539" spans="1:30" s="86" customFormat="1" ht="15" customHeight="1">
      <c r="A539" s="177">
        <v>532</v>
      </c>
      <c r="B539" s="146" t="s">
        <v>791</v>
      </c>
      <c r="C539" s="178" t="s">
        <v>1317</v>
      </c>
      <c r="D539" s="178">
        <v>8.8442561899999994</v>
      </c>
      <c r="E539" s="178">
        <v>-1.84089086</v>
      </c>
      <c r="F539" s="178" t="s">
        <v>1317</v>
      </c>
      <c r="G539" s="178" t="s">
        <v>1317</v>
      </c>
      <c r="H539" s="178" t="s">
        <v>1317</v>
      </c>
      <c r="I539" s="178" t="s">
        <v>1317</v>
      </c>
      <c r="J539" s="179" t="s">
        <v>1317</v>
      </c>
      <c r="K539" s="180">
        <v>7.0033653299999994</v>
      </c>
      <c r="L539" s="178" t="s">
        <v>1317</v>
      </c>
      <c r="M539" s="178">
        <v>92.374134420000004</v>
      </c>
      <c r="N539" s="178">
        <v>19.776963250000001</v>
      </c>
      <c r="O539" s="178" t="s">
        <v>1317</v>
      </c>
      <c r="P539" s="178" t="s">
        <v>1317</v>
      </c>
      <c r="Q539" s="178" t="s">
        <v>1317</v>
      </c>
      <c r="R539" s="178" t="s">
        <v>1317</v>
      </c>
      <c r="S539" s="179" t="s">
        <v>1317</v>
      </c>
      <c r="T539" s="181">
        <v>112.15109767</v>
      </c>
      <c r="U539" s="182" t="s">
        <v>1317</v>
      </c>
      <c r="V539" s="178">
        <v>148.27092103000001</v>
      </c>
      <c r="W539" s="178">
        <v>41.29460624</v>
      </c>
      <c r="X539" s="178" t="s">
        <v>1317</v>
      </c>
      <c r="Y539" s="178" t="s">
        <v>1317</v>
      </c>
      <c r="Z539" s="178" t="s">
        <v>1317</v>
      </c>
      <c r="AA539" s="178" t="s">
        <v>1317</v>
      </c>
      <c r="AB539" s="178" t="s">
        <v>1317</v>
      </c>
      <c r="AC539" s="183">
        <v>189.56552727000002</v>
      </c>
      <c r="AD539" s="168"/>
    </row>
    <row r="540" spans="1:30" ht="15" customHeight="1">
      <c r="A540" s="169">
        <v>533</v>
      </c>
      <c r="B540" s="127" t="s">
        <v>844</v>
      </c>
      <c r="C540" s="170" t="s">
        <v>1317</v>
      </c>
      <c r="D540" s="170">
        <v>-0.43240384999999998</v>
      </c>
      <c r="E540" s="170" t="s">
        <v>1317</v>
      </c>
      <c r="F540" s="170" t="s">
        <v>1317</v>
      </c>
      <c r="G540" s="170" t="s">
        <v>1317</v>
      </c>
      <c r="H540" s="170" t="s">
        <v>1317</v>
      </c>
      <c r="I540" s="170" t="s">
        <v>1317</v>
      </c>
      <c r="J540" s="171" t="s">
        <v>1317</v>
      </c>
      <c r="K540" s="172">
        <v>-0.43240384999999998</v>
      </c>
      <c r="L540" s="170" t="s">
        <v>1317</v>
      </c>
      <c r="M540" s="170">
        <v>-0.43163971000000001</v>
      </c>
      <c r="N540" s="170" t="s">
        <v>1317</v>
      </c>
      <c r="O540" s="170" t="s">
        <v>1317</v>
      </c>
      <c r="P540" s="170" t="s">
        <v>1317</v>
      </c>
      <c r="Q540" s="170" t="s">
        <v>1317</v>
      </c>
      <c r="R540" s="170" t="s">
        <v>1317</v>
      </c>
      <c r="S540" s="171" t="s">
        <v>1317</v>
      </c>
      <c r="T540" s="173">
        <v>-0.43163971000000001</v>
      </c>
      <c r="U540" s="174" t="s">
        <v>1317</v>
      </c>
      <c r="V540" s="170">
        <v>-0.43163971000000001</v>
      </c>
      <c r="W540" s="170" t="s">
        <v>1317</v>
      </c>
      <c r="X540" s="170" t="s">
        <v>1317</v>
      </c>
      <c r="Y540" s="170" t="s">
        <v>1317</v>
      </c>
      <c r="Z540" s="170" t="s">
        <v>1317</v>
      </c>
      <c r="AA540" s="170" t="s">
        <v>1317</v>
      </c>
      <c r="AB540" s="170" t="s">
        <v>1317</v>
      </c>
      <c r="AC540" s="175">
        <v>-0.43163971000000001</v>
      </c>
      <c r="AD540" s="168"/>
    </row>
    <row r="541" spans="1:30" s="86" customFormat="1" ht="15" customHeight="1">
      <c r="A541" s="177">
        <v>534</v>
      </c>
      <c r="B541" s="146" t="s">
        <v>649</v>
      </c>
      <c r="C541" s="178" t="s">
        <v>1317</v>
      </c>
      <c r="D541" s="178" t="s">
        <v>1317</v>
      </c>
      <c r="E541" s="178" t="s">
        <v>1317</v>
      </c>
      <c r="F541" s="178" t="s">
        <v>1317</v>
      </c>
      <c r="G541" s="178" t="s">
        <v>1317</v>
      </c>
      <c r="H541" s="178" t="s">
        <v>1317</v>
      </c>
      <c r="I541" s="178" t="s">
        <v>1317</v>
      </c>
      <c r="J541" s="179" t="s">
        <v>1317</v>
      </c>
      <c r="K541" s="180" t="s">
        <v>1317</v>
      </c>
      <c r="L541" s="178" t="s">
        <v>1317</v>
      </c>
      <c r="M541" s="178" t="s">
        <v>1317</v>
      </c>
      <c r="N541" s="178" t="s">
        <v>1317</v>
      </c>
      <c r="O541" s="178" t="s">
        <v>1317</v>
      </c>
      <c r="P541" s="178" t="s">
        <v>1317</v>
      </c>
      <c r="Q541" s="178" t="s">
        <v>1317</v>
      </c>
      <c r="R541" s="178" t="s">
        <v>1317</v>
      </c>
      <c r="S541" s="179" t="s">
        <v>1317</v>
      </c>
      <c r="T541" s="181" t="s">
        <v>1317</v>
      </c>
      <c r="U541" s="182" t="s">
        <v>1317</v>
      </c>
      <c r="V541" s="178" t="s">
        <v>1317</v>
      </c>
      <c r="W541" s="178" t="s">
        <v>1317</v>
      </c>
      <c r="X541" s="178" t="s">
        <v>1317</v>
      </c>
      <c r="Y541" s="178" t="s">
        <v>1317</v>
      </c>
      <c r="Z541" s="178" t="s">
        <v>1317</v>
      </c>
      <c r="AA541" s="178" t="s">
        <v>1317</v>
      </c>
      <c r="AB541" s="178">
        <v>13</v>
      </c>
      <c r="AC541" s="183">
        <v>13</v>
      </c>
      <c r="AD541" s="168"/>
    </row>
    <row r="542" spans="1:30" ht="15" customHeight="1">
      <c r="A542" s="169">
        <v>535</v>
      </c>
      <c r="B542" s="127" t="s">
        <v>905</v>
      </c>
      <c r="C542" s="170" t="s">
        <v>1317</v>
      </c>
      <c r="D542" s="170">
        <v>-1.34017305</v>
      </c>
      <c r="E542" s="170">
        <v>-4.9526807300000009</v>
      </c>
      <c r="F542" s="170" t="s">
        <v>1317</v>
      </c>
      <c r="G542" s="170" t="s">
        <v>1317</v>
      </c>
      <c r="H542" s="170" t="s">
        <v>1317</v>
      </c>
      <c r="I542" s="170" t="s">
        <v>1317</v>
      </c>
      <c r="J542" s="171" t="s">
        <v>1317</v>
      </c>
      <c r="K542" s="172">
        <v>-6.2928537800000006</v>
      </c>
      <c r="L542" s="170" t="s">
        <v>1317</v>
      </c>
      <c r="M542" s="170">
        <v>-215.42030707000001</v>
      </c>
      <c r="N542" s="170">
        <v>-214.58908400000001</v>
      </c>
      <c r="O542" s="170" t="s">
        <v>1317</v>
      </c>
      <c r="P542" s="170" t="s">
        <v>1317</v>
      </c>
      <c r="Q542" s="170" t="s">
        <v>1317</v>
      </c>
      <c r="R542" s="170" t="s">
        <v>1317</v>
      </c>
      <c r="S542" s="171" t="s">
        <v>1317</v>
      </c>
      <c r="T542" s="173">
        <v>-430.00939106999999</v>
      </c>
      <c r="U542" s="174" t="s">
        <v>1317</v>
      </c>
      <c r="V542" s="170">
        <v>-264.18629857000002</v>
      </c>
      <c r="W542" s="170">
        <v>-228.27189827999999</v>
      </c>
      <c r="X542" s="170" t="s">
        <v>1317</v>
      </c>
      <c r="Y542" s="170" t="s">
        <v>1317</v>
      </c>
      <c r="Z542" s="170" t="s">
        <v>1317</v>
      </c>
      <c r="AA542" s="170" t="s">
        <v>1317</v>
      </c>
      <c r="AB542" s="170" t="s">
        <v>1317</v>
      </c>
      <c r="AC542" s="175">
        <v>-492.45819685000004</v>
      </c>
      <c r="AD542" s="168"/>
    </row>
    <row r="543" spans="1:30" s="86" customFormat="1" ht="15" customHeight="1">
      <c r="A543" s="177">
        <v>536</v>
      </c>
      <c r="B543" s="146" t="s">
        <v>832</v>
      </c>
      <c r="C543" s="178" t="s">
        <v>1317</v>
      </c>
      <c r="D543" s="178" t="s">
        <v>1317</v>
      </c>
      <c r="E543" s="178">
        <v>-5.3600000000000002E-5</v>
      </c>
      <c r="F543" s="178" t="s">
        <v>1317</v>
      </c>
      <c r="G543" s="178" t="s">
        <v>1317</v>
      </c>
      <c r="H543" s="178" t="s">
        <v>1317</v>
      </c>
      <c r="I543" s="178">
        <v>0.15152185999999998</v>
      </c>
      <c r="J543" s="179" t="s">
        <v>1317</v>
      </c>
      <c r="K543" s="180">
        <v>0.15146825999999999</v>
      </c>
      <c r="L543" s="178" t="s">
        <v>1317</v>
      </c>
      <c r="M543" s="178" t="s">
        <v>1317</v>
      </c>
      <c r="N543" s="178">
        <v>-97.244890870000006</v>
      </c>
      <c r="O543" s="178" t="s">
        <v>1317</v>
      </c>
      <c r="P543" s="178" t="s">
        <v>1317</v>
      </c>
      <c r="Q543" s="178" t="s">
        <v>1317</v>
      </c>
      <c r="R543" s="178">
        <v>154.36286434000002</v>
      </c>
      <c r="S543" s="179" t="s">
        <v>1317</v>
      </c>
      <c r="T543" s="181">
        <v>57.117973469999995</v>
      </c>
      <c r="U543" s="182" t="s">
        <v>1317</v>
      </c>
      <c r="V543" s="178" t="s">
        <v>1317</v>
      </c>
      <c r="W543" s="178">
        <v>-97.244890870000006</v>
      </c>
      <c r="X543" s="178" t="s">
        <v>1317</v>
      </c>
      <c r="Y543" s="178" t="s">
        <v>1317</v>
      </c>
      <c r="Z543" s="178" t="s">
        <v>1317</v>
      </c>
      <c r="AA543" s="178">
        <v>206.94182418</v>
      </c>
      <c r="AB543" s="178" t="s">
        <v>1317</v>
      </c>
      <c r="AC543" s="183">
        <v>109.69693331000001</v>
      </c>
      <c r="AD543" s="168"/>
    </row>
    <row r="544" spans="1:30" ht="15" customHeight="1">
      <c r="A544" s="169">
        <v>537</v>
      </c>
      <c r="B544" s="127" t="s">
        <v>1022</v>
      </c>
      <c r="C544" s="170" t="s">
        <v>1317</v>
      </c>
      <c r="D544" s="170" t="s">
        <v>1317</v>
      </c>
      <c r="E544" s="170" t="s">
        <v>1317</v>
      </c>
      <c r="F544" s="170" t="s">
        <v>1317</v>
      </c>
      <c r="G544" s="170" t="s">
        <v>1317</v>
      </c>
      <c r="H544" s="170" t="s">
        <v>1317</v>
      </c>
      <c r="I544" s="170" t="s">
        <v>1317</v>
      </c>
      <c r="J544" s="171" t="s">
        <v>1317</v>
      </c>
      <c r="K544" s="172" t="s">
        <v>1317</v>
      </c>
      <c r="L544" s="170" t="s">
        <v>1317</v>
      </c>
      <c r="M544" s="170" t="s">
        <v>1317</v>
      </c>
      <c r="N544" s="170" t="s">
        <v>1317</v>
      </c>
      <c r="O544" s="170" t="s">
        <v>1317</v>
      </c>
      <c r="P544" s="170" t="s">
        <v>1317</v>
      </c>
      <c r="Q544" s="170" t="s">
        <v>1317</v>
      </c>
      <c r="R544" s="170">
        <v>54.33238197</v>
      </c>
      <c r="S544" s="171" t="s">
        <v>1317</v>
      </c>
      <c r="T544" s="173">
        <v>54.33238197</v>
      </c>
      <c r="U544" s="174" t="s">
        <v>1317</v>
      </c>
      <c r="V544" s="170" t="s">
        <v>1317</v>
      </c>
      <c r="W544" s="170" t="s">
        <v>1317</v>
      </c>
      <c r="X544" s="170" t="s">
        <v>1317</v>
      </c>
      <c r="Y544" s="170" t="s">
        <v>1317</v>
      </c>
      <c r="Z544" s="170" t="s">
        <v>1317</v>
      </c>
      <c r="AA544" s="170">
        <v>110.81763748</v>
      </c>
      <c r="AB544" s="170" t="s">
        <v>1317</v>
      </c>
      <c r="AC544" s="175">
        <v>110.81763748</v>
      </c>
      <c r="AD544" s="168"/>
    </row>
    <row r="545" spans="1:30" s="86" customFormat="1" ht="15" customHeight="1">
      <c r="A545" s="177">
        <v>538</v>
      </c>
      <c r="B545" s="146" t="s">
        <v>1015</v>
      </c>
      <c r="C545" s="178" t="s">
        <v>1317</v>
      </c>
      <c r="D545" s="178" t="s">
        <v>1317</v>
      </c>
      <c r="E545" s="178">
        <v>8</v>
      </c>
      <c r="F545" s="178" t="s">
        <v>1317</v>
      </c>
      <c r="G545" s="178" t="s">
        <v>1317</v>
      </c>
      <c r="H545" s="178" t="s">
        <v>1317</v>
      </c>
      <c r="I545" s="178">
        <v>4.8023550000000005E-2</v>
      </c>
      <c r="J545" s="179">
        <v>0.14499999999999999</v>
      </c>
      <c r="K545" s="180">
        <v>8.1930235499999995</v>
      </c>
      <c r="L545" s="178" t="s">
        <v>1317</v>
      </c>
      <c r="M545" s="178" t="s">
        <v>1317</v>
      </c>
      <c r="N545" s="178">
        <v>28.928400499999999</v>
      </c>
      <c r="O545" s="178" t="s">
        <v>1317</v>
      </c>
      <c r="P545" s="178" t="s">
        <v>1317</v>
      </c>
      <c r="Q545" s="178" t="s">
        <v>1317</v>
      </c>
      <c r="R545" s="178">
        <v>43.831282399999999</v>
      </c>
      <c r="S545" s="179">
        <v>85.564310459999987</v>
      </c>
      <c r="T545" s="181">
        <v>158.32399335999997</v>
      </c>
      <c r="U545" s="182" t="s">
        <v>1317</v>
      </c>
      <c r="V545" s="178" t="s">
        <v>1317</v>
      </c>
      <c r="W545" s="178">
        <v>46.211990979999996</v>
      </c>
      <c r="X545" s="178" t="s">
        <v>1317</v>
      </c>
      <c r="Y545" s="178" t="s">
        <v>1317</v>
      </c>
      <c r="Z545" s="178" t="s">
        <v>1317</v>
      </c>
      <c r="AA545" s="178">
        <v>64.488782389999997</v>
      </c>
      <c r="AB545" s="178">
        <v>98.086900930000013</v>
      </c>
      <c r="AC545" s="183">
        <v>208.78767430000002</v>
      </c>
      <c r="AD545" s="168"/>
    </row>
    <row r="546" spans="1:30" ht="15" customHeight="1">
      <c r="A546" s="169">
        <v>539</v>
      </c>
      <c r="B546" s="127" t="s">
        <v>506</v>
      </c>
      <c r="C546" s="170" t="s">
        <v>1317</v>
      </c>
      <c r="D546" s="170" t="s">
        <v>1317</v>
      </c>
      <c r="E546" s="170" t="s">
        <v>1317</v>
      </c>
      <c r="F546" s="170" t="s">
        <v>1317</v>
      </c>
      <c r="G546" s="170" t="s">
        <v>1317</v>
      </c>
      <c r="H546" s="170" t="s">
        <v>1317</v>
      </c>
      <c r="I546" s="170" t="s">
        <v>1317</v>
      </c>
      <c r="J546" s="171" t="s">
        <v>1317</v>
      </c>
      <c r="K546" s="172" t="s">
        <v>1317</v>
      </c>
      <c r="L546" s="170" t="s">
        <v>1317</v>
      </c>
      <c r="M546" s="170" t="s">
        <v>1317</v>
      </c>
      <c r="N546" s="170" t="s">
        <v>1317</v>
      </c>
      <c r="O546" s="170" t="s">
        <v>1317</v>
      </c>
      <c r="P546" s="170" t="s">
        <v>1317</v>
      </c>
      <c r="Q546" s="170" t="s">
        <v>1317</v>
      </c>
      <c r="R546" s="170" t="s">
        <v>1317</v>
      </c>
      <c r="S546" s="171" t="s">
        <v>1317</v>
      </c>
      <c r="T546" s="173" t="s">
        <v>1317</v>
      </c>
      <c r="U546" s="174" t="s">
        <v>1317</v>
      </c>
      <c r="V546" s="170" t="s">
        <v>1317</v>
      </c>
      <c r="W546" s="170" t="s">
        <v>1317</v>
      </c>
      <c r="X546" s="170" t="s">
        <v>1317</v>
      </c>
      <c r="Y546" s="170" t="s">
        <v>1317</v>
      </c>
      <c r="Z546" s="170" t="s">
        <v>1317</v>
      </c>
      <c r="AA546" s="170" t="s">
        <v>1317</v>
      </c>
      <c r="AB546" s="170" t="s">
        <v>1317</v>
      </c>
      <c r="AC546" s="175" t="s">
        <v>1317</v>
      </c>
      <c r="AD546" s="168"/>
    </row>
    <row r="547" spans="1:30" s="86" customFormat="1" ht="15" customHeight="1">
      <c r="A547" s="177">
        <v>540</v>
      </c>
      <c r="B547" s="146" t="s">
        <v>945</v>
      </c>
      <c r="C547" s="178" t="s">
        <v>1317</v>
      </c>
      <c r="D547" s="178" t="s">
        <v>1317</v>
      </c>
      <c r="E547" s="178" t="s">
        <v>1317</v>
      </c>
      <c r="F547" s="178" t="s">
        <v>1317</v>
      </c>
      <c r="G547" s="178" t="s">
        <v>1317</v>
      </c>
      <c r="H547" s="178" t="s">
        <v>1317</v>
      </c>
      <c r="I547" s="178" t="s">
        <v>1317</v>
      </c>
      <c r="J547" s="179" t="s">
        <v>1317</v>
      </c>
      <c r="K547" s="180" t="s">
        <v>1317</v>
      </c>
      <c r="L547" s="178" t="s">
        <v>1317</v>
      </c>
      <c r="M547" s="178" t="s">
        <v>1317</v>
      </c>
      <c r="N547" s="178" t="s">
        <v>1317</v>
      </c>
      <c r="O547" s="178" t="s">
        <v>1317</v>
      </c>
      <c r="P547" s="178" t="s">
        <v>1317</v>
      </c>
      <c r="Q547" s="178" t="s">
        <v>1317</v>
      </c>
      <c r="R547" s="178" t="s">
        <v>1317</v>
      </c>
      <c r="S547" s="179" t="s">
        <v>1317</v>
      </c>
      <c r="T547" s="181" t="s">
        <v>1317</v>
      </c>
      <c r="U547" s="182" t="s">
        <v>1317</v>
      </c>
      <c r="V547" s="178" t="s">
        <v>1317</v>
      </c>
      <c r="W547" s="178" t="s">
        <v>1317</v>
      </c>
      <c r="X547" s="178" t="s">
        <v>1317</v>
      </c>
      <c r="Y547" s="178" t="s">
        <v>1317</v>
      </c>
      <c r="Z547" s="178" t="s">
        <v>1317</v>
      </c>
      <c r="AA547" s="178" t="s">
        <v>1317</v>
      </c>
      <c r="AB547" s="178" t="s">
        <v>1317</v>
      </c>
      <c r="AC547" s="183" t="s">
        <v>1317</v>
      </c>
      <c r="AD547" s="168"/>
    </row>
    <row r="548" spans="1:30" ht="15" customHeight="1">
      <c r="A548" s="169">
        <v>541</v>
      </c>
      <c r="B548" s="127" t="s">
        <v>602</v>
      </c>
      <c r="C548" s="170" t="s">
        <v>1317</v>
      </c>
      <c r="D548" s="170">
        <v>-2.5448541499999999</v>
      </c>
      <c r="E548" s="170" t="s">
        <v>1317</v>
      </c>
      <c r="F548" s="170" t="s">
        <v>1317</v>
      </c>
      <c r="G548" s="170">
        <v>6.0344000000000001E-4</v>
      </c>
      <c r="H548" s="170" t="s">
        <v>1317</v>
      </c>
      <c r="I548" s="170" t="s">
        <v>1317</v>
      </c>
      <c r="J548" s="171" t="s">
        <v>1317</v>
      </c>
      <c r="K548" s="172">
        <v>-2.54425071</v>
      </c>
      <c r="L548" s="170" t="s">
        <v>1317</v>
      </c>
      <c r="M548" s="170">
        <v>-20.068175220000001</v>
      </c>
      <c r="N548" s="170">
        <v>-1.26087803</v>
      </c>
      <c r="O548" s="170" t="s">
        <v>1317</v>
      </c>
      <c r="P548" s="170">
        <v>-1.4312620000000002E-2</v>
      </c>
      <c r="Q548" s="170" t="s">
        <v>1317</v>
      </c>
      <c r="R548" s="170" t="s">
        <v>1317</v>
      </c>
      <c r="S548" s="171" t="s">
        <v>1317</v>
      </c>
      <c r="T548" s="173">
        <v>-21.343365869999996</v>
      </c>
      <c r="U548" s="174" t="s">
        <v>1317</v>
      </c>
      <c r="V548" s="170">
        <v>-33.407959910000002</v>
      </c>
      <c r="W548" s="170">
        <v>-4.5948284400000006</v>
      </c>
      <c r="X548" s="170" t="s">
        <v>1317</v>
      </c>
      <c r="Y548" s="170">
        <v>-2.6174599999999998E-3</v>
      </c>
      <c r="Z548" s="170" t="s">
        <v>1317</v>
      </c>
      <c r="AA548" s="170" t="s">
        <v>1317</v>
      </c>
      <c r="AB548" s="170" t="s">
        <v>1317</v>
      </c>
      <c r="AC548" s="175">
        <v>-38.005405809999999</v>
      </c>
      <c r="AD548" s="168"/>
    </row>
    <row r="549" spans="1:30" s="86" customFormat="1" ht="15" customHeight="1">
      <c r="A549" s="177">
        <v>542</v>
      </c>
      <c r="B549" s="146" t="s">
        <v>1397</v>
      </c>
      <c r="C549" s="178">
        <v>295</v>
      </c>
      <c r="D549" s="178" t="s">
        <v>1317</v>
      </c>
      <c r="E549" s="178">
        <v>-3.2566889399799996</v>
      </c>
      <c r="F549" s="178" t="s">
        <v>1317</v>
      </c>
      <c r="G549" s="178" t="s">
        <v>1317</v>
      </c>
      <c r="H549" s="178" t="s">
        <v>1317</v>
      </c>
      <c r="I549" s="178" t="s">
        <v>1317</v>
      </c>
      <c r="J549" s="179">
        <v>0.44800000000000001</v>
      </c>
      <c r="K549" s="180">
        <v>292.19131106002004</v>
      </c>
      <c r="L549" s="178">
        <v>565.1</v>
      </c>
      <c r="M549" s="178" t="s">
        <v>1317</v>
      </c>
      <c r="N549" s="178">
        <v>1.2593512965</v>
      </c>
      <c r="O549" s="178" t="s">
        <v>1317</v>
      </c>
      <c r="P549" s="178" t="s">
        <v>1317</v>
      </c>
      <c r="Q549" s="178" t="s">
        <v>1317</v>
      </c>
      <c r="R549" s="178" t="s">
        <v>1317</v>
      </c>
      <c r="S549" s="179">
        <v>12.198601230000001</v>
      </c>
      <c r="T549" s="181">
        <v>578.5579525265</v>
      </c>
      <c r="U549" s="182">
        <v>565.1</v>
      </c>
      <c r="V549" s="178" t="s">
        <v>1317</v>
      </c>
      <c r="W549" s="178">
        <v>1.2593512965</v>
      </c>
      <c r="X549" s="178" t="s">
        <v>1317</v>
      </c>
      <c r="Y549" s="178" t="s">
        <v>1317</v>
      </c>
      <c r="Z549" s="178" t="s">
        <v>1317</v>
      </c>
      <c r="AA549" s="178" t="s">
        <v>1317</v>
      </c>
      <c r="AB549" s="178">
        <v>12.198601230000001</v>
      </c>
      <c r="AC549" s="183">
        <v>578.5579525265</v>
      </c>
      <c r="AD549" s="168"/>
    </row>
    <row r="550" spans="1:30" ht="15" customHeight="1">
      <c r="A550" s="169">
        <v>543</v>
      </c>
      <c r="B550" s="127" t="s">
        <v>571</v>
      </c>
      <c r="C550" s="170" t="s">
        <v>1317</v>
      </c>
      <c r="D550" s="170">
        <v>-0.22800000000000001</v>
      </c>
      <c r="E550" s="170" t="s">
        <v>1317</v>
      </c>
      <c r="F550" s="170" t="s">
        <v>1317</v>
      </c>
      <c r="G550" s="170" t="s">
        <v>1317</v>
      </c>
      <c r="H550" s="170" t="s">
        <v>1317</v>
      </c>
      <c r="I550" s="170" t="s">
        <v>1317</v>
      </c>
      <c r="J550" s="171" t="s">
        <v>1317</v>
      </c>
      <c r="K550" s="172">
        <v>-0.22800000000000001</v>
      </c>
      <c r="L550" s="170" t="s">
        <v>1317</v>
      </c>
      <c r="M550" s="170">
        <v>189.04892068999999</v>
      </c>
      <c r="N550" s="170" t="s">
        <v>1317</v>
      </c>
      <c r="O550" s="170" t="s">
        <v>1317</v>
      </c>
      <c r="P550" s="170" t="s">
        <v>1317</v>
      </c>
      <c r="Q550" s="170" t="s">
        <v>1317</v>
      </c>
      <c r="R550" s="170" t="s">
        <v>1317</v>
      </c>
      <c r="S550" s="171" t="s">
        <v>1317</v>
      </c>
      <c r="T550" s="173">
        <v>189.04892068999999</v>
      </c>
      <c r="U550" s="174" t="s">
        <v>1317</v>
      </c>
      <c r="V550" s="170">
        <v>177.14728066999999</v>
      </c>
      <c r="W550" s="170" t="s">
        <v>1317</v>
      </c>
      <c r="X550" s="170" t="s">
        <v>1317</v>
      </c>
      <c r="Y550" s="170" t="s">
        <v>1317</v>
      </c>
      <c r="Z550" s="170" t="s">
        <v>1317</v>
      </c>
      <c r="AA550" s="170" t="s">
        <v>1317</v>
      </c>
      <c r="AB550" s="170" t="s">
        <v>1317</v>
      </c>
      <c r="AC550" s="175">
        <v>177.14728066999999</v>
      </c>
      <c r="AD550" s="168"/>
    </row>
    <row r="551" spans="1:30" s="86" customFormat="1" ht="15" customHeight="1">
      <c r="A551" s="177">
        <v>544</v>
      </c>
      <c r="B551" s="146" t="s">
        <v>998</v>
      </c>
      <c r="C551" s="178">
        <v>-1.2E-2</v>
      </c>
      <c r="D551" s="178" t="s">
        <v>1317</v>
      </c>
      <c r="E551" s="178" t="s">
        <v>1317</v>
      </c>
      <c r="F551" s="178" t="s">
        <v>1317</v>
      </c>
      <c r="G551" s="178" t="s">
        <v>1317</v>
      </c>
      <c r="H551" s="178" t="s">
        <v>1317</v>
      </c>
      <c r="I551" s="178" t="s">
        <v>1317</v>
      </c>
      <c r="J551" s="179" t="s">
        <v>1317</v>
      </c>
      <c r="K551" s="180">
        <v>-1.2E-2</v>
      </c>
      <c r="L551" s="178">
        <v>-0.15375610999999997</v>
      </c>
      <c r="M551" s="178" t="s">
        <v>1317</v>
      </c>
      <c r="N551" s="178" t="s">
        <v>1317</v>
      </c>
      <c r="O551" s="178" t="s">
        <v>1317</v>
      </c>
      <c r="P551" s="178" t="s">
        <v>1317</v>
      </c>
      <c r="Q551" s="178" t="s">
        <v>1317</v>
      </c>
      <c r="R551" s="178">
        <v>1.7036529999999998E-2</v>
      </c>
      <c r="S551" s="179" t="s">
        <v>1317</v>
      </c>
      <c r="T551" s="181">
        <v>-0.13671957999999998</v>
      </c>
      <c r="U551" s="182">
        <v>-0.15375610999999997</v>
      </c>
      <c r="V551" s="178" t="s">
        <v>1317</v>
      </c>
      <c r="W551" s="178" t="s">
        <v>1317</v>
      </c>
      <c r="X551" s="178" t="s">
        <v>1317</v>
      </c>
      <c r="Y551" s="178" t="s">
        <v>1317</v>
      </c>
      <c r="Z551" s="178" t="s">
        <v>1317</v>
      </c>
      <c r="AA551" s="178">
        <v>4.8247879299999994</v>
      </c>
      <c r="AB551" s="178">
        <v>6.0000000000000001E-3</v>
      </c>
      <c r="AC551" s="183">
        <v>4.677031819999999</v>
      </c>
      <c r="AD551" s="168"/>
    </row>
    <row r="552" spans="1:30" ht="15" customHeight="1">
      <c r="A552" s="169">
        <v>545</v>
      </c>
      <c r="B552" s="127" t="s">
        <v>411</v>
      </c>
      <c r="C552" s="170" t="s">
        <v>1317</v>
      </c>
      <c r="D552" s="170">
        <v>-2.6264888599999998</v>
      </c>
      <c r="E552" s="170" t="s">
        <v>1317</v>
      </c>
      <c r="F552" s="170" t="s">
        <v>1317</v>
      </c>
      <c r="G552" s="170">
        <v>-0.50431861</v>
      </c>
      <c r="H552" s="170" t="s">
        <v>1317</v>
      </c>
      <c r="I552" s="170" t="s">
        <v>1317</v>
      </c>
      <c r="J552" s="171" t="s">
        <v>1317</v>
      </c>
      <c r="K552" s="172">
        <v>-3.1308074699999997</v>
      </c>
      <c r="L552" s="170" t="s">
        <v>1317</v>
      </c>
      <c r="M552" s="170">
        <v>-8.1823415300000004</v>
      </c>
      <c r="N552" s="170" t="s">
        <v>1317</v>
      </c>
      <c r="O552" s="170" t="s">
        <v>1317</v>
      </c>
      <c r="P552" s="170">
        <v>7.9677111900000002</v>
      </c>
      <c r="Q552" s="170" t="s">
        <v>1317</v>
      </c>
      <c r="R552" s="170" t="s">
        <v>1317</v>
      </c>
      <c r="S552" s="171" t="s">
        <v>1317</v>
      </c>
      <c r="T552" s="173">
        <v>-0.21463033999999986</v>
      </c>
      <c r="U552" s="174" t="s">
        <v>1317</v>
      </c>
      <c r="V552" s="170">
        <v>-8.9946035799999997</v>
      </c>
      <c r="W552" s="170">
        <v>-3.32774752</v>
      </c>
      <c r="X552" s="170" t="s">
        <v>1317</v>
      </c>
      <c r="Y552" s="170">
        <v>19.292990059999997</v>
      </c>
      <c r="Z552" s="170" t="s">
        <v>1317</v>
      </c>
      <c r="AA552" s="170" t="s">
        <v>1317</v>
      </c>
      <c r="AB552" s="170" t="s">
        <v>1317</v>
      </c>
      <c r="AC552" s="175">
        <v>6.9706389599999987</v>
      </c>
      <c r="AD552" s="168"/>
    </row>
    <row r="553" spans="1:30" s="86" customFormat="1" ht="15" customHeight="1">
      <c r="A553" s="177">
        <v>546</v>
      </c>
      <c r="B553" s="146" t="s">
        <v>642</v>
      </c>
      <c r="C553" s="178">
        <v>-4.5008270000000001</v>
      </c>
      <c r="D553" s="178">
        <v>-0.70576422999999999</v>
      </c>
      <c r="E553" s="178">
        <v>-1.26671986</v>
      </c>
      <c r="F553" s="178" t="s">
        <v>1317</v>
      </c>
      <c r="G553" s="178">
        <v>0.36436240000000003</v>
      </c>
      <c r="H553" s="178" t="s">
        <v>1317</v>
      </c>
      <c r="I553" s="178" t="s">
        <v>1317</v>
      </c>
      <c r="J553" s="179" t="s">
        <v>1317</v>
      </c>
      <c r="K553" s="180">
        <v>-6.1089486899999992</v>
      </c>
      <c r="L553" s="178">
        <v>219.94214529983</v>
      </c>
      <c r="M553" s="178">
        <v>-3.6812966400000002</v>
      </c>
      <c r="N553" s="178">
        <v>-210.91638794982998</v>
      </c>
      <c r="O553" s="178" t="s">
        <v>1317</v>
      </c>
      <c r="P553" s="178">
        <v>10.236404240000001</v>
      </c>
      <c r="Q553" s="178" t="s">
        <v>1317</v>
      </c>
      <c r="R553" s="178" t="s">
        <v>1317</v>
      </c>
      <c r="S553" s="179" t="s">
        <v>1317</v>
      </c>
      <c r="T553" s="181">
        <v>15.580864950000018</v>
      </c>
      <c r="U553" s="182">
        <v>219.94214529983</v>
      </c>
      <c r="V553" s="178">
        <v>-5.7886026900000003</v>
      </c>
      <c r="W553" s="178">
        <v>-234.97913245983</v>
      </c>
      <c r="X553" s="178" t="s">
        <v>1317</v>
      </c>
      <c r="Y553" s="178">
        <v>13.48437287</v>
      </c>
      <c r="Z553" s="178" t="s">
        <v>1317</v>
      </c>
      <c r="AA553" s="178" t="s">
        <v>1317</v>
      </c>
      <c r="AB553" s="178" t="s">
        <v>1317</v>
      </c>
      <c r="AC553" s="183">
        <v>-7.3412169799999925</v>
      </c>
      <c r="AD553" s="168"/>
    </row>
    <row r="554" spans="1:30" ht="15" customHeight="1">
      <c r="A554" s="169">
        <v>547</v>
      </c>
      <c r="B554" s="127" t="s">
        <v>32</v>
      </c>
      <c r="C554" s="170" t="s">
        <v>1317</v>
      </c>
      <c r="D554" s="170" t="s">
        <v>1317</v>
      </c>
      <c r="E554" s="170">
        <v>-0.21375264999999999</v>
      </c>
      <c r="F554" s="170" t="s">
        <v>1317</v>
      </c>
      <c r="G554" s="170" t="s">
        <v>1317</v>
      </c>
      <c r="H554" s="170" t="s">
        <v>1317</v>
      </c>
      <c r="I554" s="170" t="s">
        <v>1317</v>
      </c>
      <c r="J554" s="171" t="s">
        <v>1317</v>
      </c>
      <c r="K554" s="172">
        <v>-0.21375264999999999</v>
      </c>
      <c r="L554" s="170" t="s">
        <v>1317</v>
      </c>
      <c r="M554" s="170">
        <v>-1.6147010400000001</v>
      </c>
      <c r="N554" s="170">
        <v>-5.6835869299999997</v>
      </c>
      <c r="O554" s="170" t="s">
        <v>1317</v>
      </c>
      <c r="P554" s="170" t="s">
        <v>1317</v>
      </c>
      <c r="Q554" s="170" t="s">
        <v>1317</v>
      </c>
      <c r="R554" s="170" t="s">
        <v>1317</v>
      </c>
      <c r="S554" s="171" t="s">
        <v>1317</v>
      </c>
      <c r="T554" s="173">
        <v>-7.2982879699999996</v>
      </c>
      <c r="U554" s="174" t="s">
        <v>1317</v>
      </c>
      <c r="V554" s="170">
        <v>-1.6147010400000001</v>
      </c>
      <c r="W554" s="170">
        <v>-12.98287028</v>
      </c>
      <c r="X554" s="170" t="s">
        <v>1317</v>
      </c>
      <c r="Y554" s="170" t="s">
        <v>1317</v>
      </c>
      <c r="Z554" s="170" t="s">
        <v>1317</v>
      </c>
      <c r="AA554" s="170" t="s">
        <v>1317</v>
      </c>
      <c r="AB554" s="170" t="s">
        <v>1317</v>
      </c>
      <c r="AC554" s="175">
        <v>-14.59757132</v>
      </c>
      <c r="AD554" s="168"/>
    </row>
    <row r="555" spans="1:30" s="86" customFormat="1" ht="15" customHeight="1">
      <c r="A555" s="177">
        <v>548</v>
      </c>
      <c r="B555" s="146" t="s">
        <v>444</v>
      </c>
      <c r="C555" s="178" t="s">
        <v>1317</v>
      </c>
      <c r="D555" s="178" t="s">
        <v>1317</v>
      </c>
      <c r="E555" s="178" t="s">
        <v>1317</v>
      </c>
      <c r="F555" s="178" t="s">
        <v>1317</v>
      </c>
      <c r="G555" s="178" t="s">
        <v>1317</v>
      </c>
      <c r="H555" s="178" t="s">
        <v>1317</v>
      </c>
      <c r="I555" s="178" t="s">
        <v>1317</v>
      </c>
      <c r="J555" s="179" t="s">
        <v>1317</v>
      </c>
      <c r="K555" s="180" t="s">
        <v>1317</v>
      </c>
      <c r="L555" s="178" t="s">
        <v>1317</v>
      </c>
      <c r="M555" s="178" t="s">
        <v>1317</v>
      </c>
      <c r="N555" s="178">
        <v>-1021.43814447077</v>
      </c>
      <c r="O555" s="178" t="s">
        <v>1317</v>
      </c>
      <c r="P555" s="178" t="s">
        <v>1317</v>
      </c>
      <c r="Q555" s="178" t="s">
        <v>1317</v>
      </c>
      <c r="R555" s="178" t="s">
        <v>1317</v>
      </c>
      <c r="S555" s="179" t="s">
        <v>1317</v>
      </c>
      <c r="T555" s="181">
        <v>-1021.43814447077</v>
      </c>
      <c r="U555" s="182">
        <v>-107.32701342298</v>
      </c>
      <c r="V555" s="178" t="s">
        <v>1317</v>
      </c>
      <c r="W555" s="178">
        <v>-1460.8520435135702</v>
      </c>
      <c r="X555" s="178" t="s">
        <v>1317</v>
      </c>
      <c r="Y555" s="178" t="s">
        <v>1317</v>
      </c>
      <c r="Z555" s="178" t="s">
        <v>1317</v>
      </c>
      <c r="AA555" s="178" t="s">
        <v>1317</v>
      </c>
      <c r="AB555" s="178">
        <v>-257.45725369000002</v>
      </c>
      <c r="AC555" s="183">
        <v>-1825.6363106265501</v>
      </c>
      <c r="AD555" s="168"/>
    </row>
    <row r="556" spans="1:30" ht="15" customHeight="1">
      <c r="A556" s="169">
        <v>549</v>
      </c>
      <c r="B556" s="127" t="s">
        <v>612</v>
      </c>
      <c r="C556" s="170">
        <v>12.40326043</v>
      </c>
      <c r="D556" s="170">
        <v>-0.37785531</v>
      </c>
      <c r="E556" s="170" t="s">
        <v>1317</v>
      </c>
      <c r="F556" s="170" t="s">
        <v>1317</v>
      </c>
      <c r="G556" s="170">
        <v>8.4324326700000007</v>
      </c>
      <c r="H556" s="170" t="s">
        <v>1317</v>
      </c>
      <c r="I556" s="170" t="s">
        <v>1317</v>
      </c>
      <c r="J556" s="171" t="s">
        <v>1317</v>
      </c>
      <c r="K556" s="172">
        <v>20.457837789999999</v>
      </c>
      <c r="L556" s="170">
        <v>26.434843839999999</v>
      </c>
      <c r="M556" s="170">
        <v>-5.2042933397199995</v>
      </c>
      <c r="N556" s="170">
        <v>-28.255800762850001</v>
      </c>
      <c r="O556" s="170" t="s">
        <v>1317</v>
      </c>
      <c r="P556" s="170">
        <v>65.027349950000001</v>
      </c>
      <c r="Q556" s="170" t="s">
        <v>1317</v>
      </c>
      <c r="R556" s="170" t="s">
        <v>1317</v>
      </c>
      <c r="S556" s="171" t="s">
        <v>1317</v>
      </c>
      <c r="T556" s="173">
        <v>58.002099687430004</v>
      </c>
      <c r="U556" s="174">
        <v>28.875906399999998</v>
      </c>
      <c r="V556" s="170">
        <v>0.67878633028000002</v>
      </c>
      <c r="W556" s="170">
        <v>-30.485909402849998</v>
      </c>
      <c r="X556" s="170" t="s">
        <v>1317</v>
      </c>
      <c r="Y556" s="170">
        <v>94.700411709999997</v>
      </c>
      <c r="Z556" s="170" t="s">
        <v>1317</v>
      </c>
      <c r="AA556" s="170" t="s">
        <v>1317</v>
      </c>
      <c r="AB556" s="170" t="s">
        <v>1317</v>
      </c>
      <c r="AC556" s="175">
        <v>93.769195037429995</v>
      </c>
      <c r="AD556" s="168"/>
    </row>
    <row r="557" spans="1:30" s="86" customFormat="1" ht="15" customHeight="1">
      <c r="A557" s="177">
        <v>550</v>
      </c>
      <c r="B557" s="146" t="s">
        <v>1029</v>
      </c>
      <c r="C557" s="178" t="s">
        <v>1317</v>
      </c>
      <c r="D557" s="178" t="s">
        <v>1317</v>
      </c>
      <c r="E557" s="178" t="s">
        <v>1317</v>
      </c>
      <c r="F557" s="178" t="s">
        <v>1317</v>
      </c>
      <c r="G557" s="178" t="s">
        <v>1317</v>
      </c>
      <c r="H557" s="178" t="s">
        <v>1317</v>
      </c>
      <c r="I557" s="178" t="s">
        <v>1317</v>
      </c>
      <c r="J557" s="179" t="s">
        <v>1317</v>
      </c>
      <c r="K557" s="180" t="s">
        <v>1317</v>
      </c>
      <c r="L557" s="178" t="s">
        <v>1317</v>
      </c>
      <c r="M557" s="178" t="s">
        <v>1317</v>
      </c>
      <c r="N557" s="178" t="s">
        <v>1317</v>
      </c>
      <c r="O557" s="178" t="s">
        <v>1317</v>
      </c>
      <c r="P557" s="178" t="s">
        <v>1317</v>
      </c>
      <c r="Q557" s="178" t="s">
        <v>1317</v>
      </c>
      <c r="R557" s="178" t="s">
        <v>1317</v>
      </c>
      <c r="S557" s="179" t="s">
        <v>1317</v>
      </c>
      <c r="T557" s="181" t="s">
        <v>1317</v>
      </c>
      <c r="U557" s="182" t="s">
        <v>1317</v>
      </c>
      <c r="V557" s="178" t="s">
        <v>1317</v>
      </c>
      <c r="W557" s="178">
        <v>0.215</v>
      </c>
      <c r="X557" s="178" t="s">
        <v>1317</v>
      </c>
      <c r="Y557" s="178" t="s">
        <v>1317</v>
      </c>
      <c r="Z557" s="178" t="s">
        <v>1317</v>
      </c>
      <c r="AA557" s="178" t="s">
        <v>1317</v>
      </c>
      <c r="AB557" s="178" t="s">
        <v>1317</v>
      </c>
      <c r="AC557" s="183">
        <v>0.215</v>
      </c>
      <c r="AD557" s="168"/>
    </row>
    <row r="558" spans="1:30" ht="15" customHeight="1">
      <c r="A558" s="169">
        <v>551</v>
      </c>
      <c r="B558" s="127" t="s">
        <v>161</v>
      </c>
      <c r="C558" s="170" t="s">
        <v>1317</v>
      </c>
      <c r="D558" s="170" t="s">
        <v>1317</v>
      </c>
      <c r="E558" s="170" t="s">
        <v>1317</v>
      </c>
      <c r="F558" s="170" t="s">
        <v>1317</v>
      </c>
      <c r="G558" s="170" t="s">
        <v>1317</v>
      </c>
      <c r="H558" s="170" t="s">
        <v>1317</v>
      </c>
      <c r="I558" s="170" t="s">
        <v>1317</v>
      </c>
      <c r="J558" s="171" t="s">
        <v>1317</v>
      </c>
      <c r="K558" s="172" t="s">
        <v>1317</v>
      </c>
      <c r="L558" s="170" t="s">
        <v>1317</v>
      </c>
      <c r="M558" s="170" t="s">
        <v>1317</v>
      </c>
      <c r="N558" s="170" t="s">
        <v>1317</v>
      </c>
      <c r="O558" s="170" t="s">
        <v>1317</v>
      </c>
      <c r="P558" s="170" t="s">
        <v>1317</v>
      </c>
      <c r="Q558" s="170" t="s">
        <v>1317</v>
      </c>
      <c r="R558" s="170" t="s">
        <v>1317</v>
      </c>
      <c r="S558" s="171">
        <v>44.923200000000001</v>
      </c>
      <c r="T558" s="173">
        <v>44.923200000000001</v>
      </c>
      <c r="U558" s="174" t="s">
        <v>1317</v>
      </c>
      <c r="V558" s="170" t="s">
        <v>1317</v>
      </c>
      <c r="W558" s="170" t="s">
        <v>1317</v>
      </c>
      <c r="X558" s="170" t="s">
        <v>1317</v>
      </c>
      <c r="Y558" s="170" t="s">
        <v>1317</v>
      </c>
      <c r="Z558" s="170" t="s">
        <v>1317</v>
      </c>
      <c r="AA558" s="170" t="s">
        <v>1317</v>
      </c>
      <c r="AB558" s="170">
        <v>66.749200000000002</v>
      </c>
      <c r="AC558" s="175">
        <v>66.749200000000002</v>
      </c>
      <c r="AD558" s="168"/>
    </row>
    <row r="559" spans="1:30" s="86" customFormat="1" ht="15" customHeight="1">
      <c r="A559" s="177">
        <v>552</v>
      </c>
      <c r="B559" s="146" t="s">
        <v>1395</v>
      </c>
      <c r="C559" s="178">
        <v>-4.1831734000000003</v>
      </c>
      <c r="D559" s="178">
        <v>-6.5340023799999996</v>
      </c>
      <c r="E559" s="178">
        <v>-0.38792599</v>
      </c>
      <c r="F559" s="178" t="s">
        <v>1317</v>
      </c>
      <c r="G559" s="178">
        <v>-0.88408412000000003</v>
      </c>
      <c r="H559" s="178" t="s">
        <v>1317</v>
      </c>
      <c r="I559" s="178" t="s">
        <v>1317</v>
      </c>
      <c r="J559" s="179" t="s">
        <v>1317</v>
      </c>
      <c r="K559" s="180">
        <v>-11.98918589</v>
      </c>
      <c r="L559" s="178">
        <v>-2.5488164900000001</v>
      </c>
      <c r="M559" s="178">
        <v>6.4488277099999998</v>
      </c>
      <c r="N559" s="178">
        <v>-9.4874916999999996</v>
      </c>
      <c r="O559" s="178" t="s">
        <v>1317</v>
      </c>
      <c r="P559" s="178">
        <v>-5.8228320199999999</v>
      </c>
      <c r="Q559" s="178" t="s">
        <v>1317</v>
      </c>
      <c r="R559" s="178" t="s">
        <v>1317</v>
      </c>
      <c r="S559" s="179" t="s">
        <v>1317</v>
      </c>
      <c r="T559" s="181">
        <v>-11.4103125</v>
      </c>
      <c r="U559" s="182">
        <v>-2.8472953400000001</v>
      </c>
      <c r="V559" s="178">
        <v>-2.2901854799999999</v>
      </c>
      <c r="W559" s="178">
        <v>-30.53081538</v>
      </c>
      <c r="X559" s="178" t="s">
        <v>1317</v>
      </c>
      <c r="Y559" s="178">
        <v>-6.8518839400000005</v>
      </c>
      <c r="Z559" s="178" t="s">
        <v>1317</v>
      </c>
      <c r="AA559" s="178" t="s">
        <v>1317</v>
      </c>
      <c r="AB559" s="178" t="s">
        <v>1317</v>
      </c>
      <c r="AC559" s="183">
        <v>-42.520180140000001</v>
      </c>
      <c r="AD559" s="168"/>
    </row>
    <row r="560" spans="1:30" ht="15" customHeight="1">
      <c r="A560" s="169">
        <v>553</v>
      </c>
      <c r="B560" s="127" t="s">
        <v>1186</v>
      </c>
      <c r="C560" s="170" t="s">
        <v>1317</v>
      </c>
      <c r="D560" s="170" t="s">
        <v>1317</v>
      </c>
      <c r="E560" s="170" t="s">
        <v>1317</v>
      </c>
      <c r="F560" s="170" t="s">
        <v>1317</v>
      </c>
      <c r="G560" s="170" t="s">
        <v>1317</v>
      </c>
      <c r="H560" s="170" t="s">
        <v>1317</v>
      </c>
      <c r="I560" s="170" t="s">
        <v>1317</v>
      </c>
      <c r="J560" s="171" t="s">
        <v>1317</v>
      </c>
      <c r="K560" s="172" t="s">
        <v>1317</v>
      </c>
      <c r="L560" s="170" t="s">
        <v>1317</v>
      </c>
      <c r="M560" s="170" t="s">
        <v>1317</v>
      </c>
      <c r="N560" s="170" t="s">
        <v>1317</v>
      </c>
      <c r="O560" s="170" t="s">
        <v>1317</v>
      </c>
      <c r="P560" s="170" t="s">
        <v>1317</v>
      </c>
      <c r="Q560" s="170" t="s">
        <v>1317</v>
      </c>
      <c r="R560" s="170" t="s">
        <v>1317</v>
      </c>
      <c r="S560" s="171">
        <v>85.191999999999993</v>
      </c>
      <c r="T560" s="173">
        <v>85.191999999999993</v>
      </c>
      <c r="U560" s="174" t="s">
        <v>1317</v>
      </c>
      <c r="V560" s="170" t="s">
        <v>1317</v>
      </c>
      <c r="W560" s="170" t="s">
        <v>1317</v>
      </c>
      <c r="X560" s="170" t="s">
        <v>1317</v>
      </c>
      <c r="Y560" s="170" t="s">
        <v>1317</v>
      </c>
      <c r="Z560" s="170" t="s">
        <v>1317</v>
      </c>
      <c r="AA560" s="170" t="s">
        <v>1317</v>
      </c>
      <c r="AB560" s="170">
        <v>323.55916999999999</v>
      </c>
      <c r="AC560" s="175">
        <v>323.55916999999999</v>
      </c>
      <c r="AD560" s="168"/>
    </row>
    <row r="561" spans="1:30" s="86" customFormat="1" ht="15" customHeight="1">
      <c r="A561" s="177">
        <v>554</v>
      </c>
      <c r="B561" s="146" t="s">
        <v>948</v>
      </c>
      <c r="C561" s="178" t="s">
        <v>1317</v>
      </c>
      <c r="D561" s="178" t="s">
        <v>1317</v>
      </c>
      <c r="E561" s="178" t="s">
        <v>1317</v>
      </c>
      <c r="F561" s="178" t="s">
        <v>1317</v>
      </c>
      <c r="G561" s="178" t="s">
        <v>1317</v>
      </c>
      <c r="H561" s="178" t="s">
        <v>1317</v>
      </c>
      <c r="I561" s="178">
        <v>0.51916441999999996</v>
      </c>
      <c r="J561" s="179">
        <v>0.19800000000000001</v>
      </c>
      <c r="K561" s="180">
        <v>0.71716441999999991</v>
      </c>
      <c r="L561" s="178" t="s">
        <v>1317</v>
      </c>
      <c r="M561" s="178" t="s">
        <v>1317</v>
      </c>
      <c r="N561" s="178">
        <v>-2.1527968993199997</v>
      </c>
      <c r="O561" s="178" t="s">
        <v>1317</v>
      </c>
      <c r="P561" s="178" t="s">
        <v>1317</v>
      </c>
      <c r="Q561" s="178" t="s">
        <v>1317</v>
      </c>
      <c r="R561" s="178">
        <v>14.11330706</v>
      </c>
      <c r="S561" s="179">
        <v>5.4475425800000004</v>
      </c>
      <c r="T561" s="181">
        <v>17.408052740680002</v>
      </c>
      <c r="U561" s="182" t="s">
        <v>1317</v>
      </c>
      <c r="V561" s="178" t="s">
        <v>1317</v>
      </c>
      <c r="W561" s="178">
        <v>-1.8574300293199999</v>
      </c>
      <c r="X561" s="178" t="s">
        <v>1317</v>
      </c>
      <c r="Y561" s="178" t="s">
        <v>1317</v>
      </c>
      <c r="Z561" s="178" t="s">
        <v>1317</v>
      </c>
      <c r="AA561" s="178">
        <v>18.163307059999998</v>
      </c>
      <c r="AB561" s="178">
        <v>20.597542579999999</v>
      </c>
      <c r="AC561" s="183">
        <v>36.903419610679997</v>
      </c>
      <c r="AD561" s="168"/>
    </row>
    <row r="562" spans="1:30" ht="15" customHeight="1">
      <c r="A562" s="169">
        <v>555</v>
      </c>
      <c r="B562" s="127" t="s">
        <v>1056</v>
      </c>
      <c r="C562" s="170" t="s">
        <v>1317</v>
      </c>
      <c r="D562" s="170" t="s">
        <v>1317</v>
      </c>
      <c r="E562" s="170" t="s">
        <v>1317</v>
      </c>
      <c r="F562" s="170" t="s">
        <v>1317</v>
      </c>
      <c r="G562" s="170" t="s">
        <v>1317</v>
      </c>
      <c r="H562" s="170" t="s">
        <v>1317</v>
      </c>
      <c r="I562" s="170">
        <v>-2.9836226200000002</v>
      </c>
      <c r="J562" s="171" t="s">
        <v>1317</v>
      </c>
      <c r="K562" s="172">
        <v>-2.9836226200000002</v>
      </c>
      <c r="L562" s="170" t="s">
        <v>1317</v>
      </c>
      <c r="M562" s="170" t="s">
        <v>1317</v>
      </c>
      <c r="N562" s="170">
        <v>-3.7073387100000001</v>
      </c>
      <c r="O562" s="170" t="s">
        <v>1317</v>
      </c>
      <c r="P562" s="170" t="s">
        <v>1317</v>
      </c>
      <c r="Q562" s="170" t="s">
        <v>1317</v>
      </c>
      <c r="R562" s="170">
        <v>-35.032643790000002</v>
      </c>
      <c r="S562" s="171" t="s">
        <v>1317</v>
      </c>
      <c r="T562" s="173">
        <v>-38.739982500000004</v>
      </c>
      <c r="U562" s="174" t="s">
        <v>1317</v>
      </c>
      <c r="V562" s="170" t="s">
        <v>1317</v>
      </c>
      <c r="W562" s="170">
        <v>-3.7551963500000003</v>
      </c>
      <c r="X562" s="170" t="s">
        <v>1317</v>
      </c>
      <c r="Y562" s="170" t="s">
        <v>1317</v>
      </c>
      <c r="Z562" s="170" t="s">
        <v>1317</v>
      </c>
      <c r="AA562" s="170">
        <v>-48.652756890009996</v>
      </c>
      <c r="AB562" s="170" t="s">
        <v>1317</v>
      </c>
      <c r="AC562" s="175">
        <v>-52.407953240010002</v>
      </c>
      <c r="AD562" s="168"/>
    </row>
    <row r="563" spans="1:30" s="86" customFormat="1" ht="15" customHeight="1">
      <c r="A563" s="177">
        <v>556</v>
      </c>
      <c r="B563" s="146" t="s">
        <v>808</v>
      </c>
      <c r="C563" s="178" t="s">
        <v>1317</v>
      </c>
      <c r="D563" s="178" t="s">
        <v>1317</v>
      </c>
      <c r="E563" s="178" t="s">
        <v>1317</v>
      </c>
      <c r="F563" s="178" t="s">
        <v>1317</v>
      </c>
      <c r="G563" s="178" t="s">
        <v>1317</v>
      </c>
      <c r="H563" s="178" t="s">
        <v>1317</v>
      </c>
      <c r="I563" s="178" t="s">
        <v>1317</v>
      </c>
      <c r="J563" s="179" t="s">
        <v>1317</v>
      </c>
      <c r="K563" s="180" t="s">
        <v>1317</v>
      </c>
      <c r="L563" s="178" t="s">
        <v>1317</v>
      </c>
      <c r="M563" s="178" t="s">
        <v>1317</v>
      </c>
      <c r="N563" s="178" t="s">
        <v>1317</v>
      </c>
      <c r="O563" s="178" t="s">
        <v>1317</v>
      </c>
      <c r="P563" s="178" t="s">
        <v>1317</v>
      </c>
      <c r="Q563" s="178" t="s">
        <v>1317</v>
      </c>
      <c r="R563" s="178" t="s">
        <v>1317</v>
      </c>
      <c r="S563" s="179">
        <v>74.650002889999996</v>
      </c>
      <c r="T563" s="181">
        <v>74.650002889999996</v>
      </c>
      <c r="U563" s="182" t="s">
        <v>1317</v>
      </c>
      <c r="V563" s="178" t="s">
        <v>1317</v>
      </c>
      <c r="W563" s="178" t="s">
        <v>1317</v>
      </c>
      <c r="X563" s="178" t="s">
        <v>1317</v>
      </c>
      <c r="Y563" s="178" t="s">
        <v>1317</v>
      </c>
      <c r="Z563" s="178" t="s">
        <v>1317</v>
      </c>
      <c r="AA563" s="178" t="s">
        <v>1317</v>
      </c>
      <c r="AB563" s="178">
        <v>74.650002889999996</v>
      </c>
      <c r="AC563" s="183">
        <v>74.650002889999996</v>
      </c>
      <c r="AD563" s="168"/>
    </row>
    <row r="564" spans="1:30" ht="15" customHeight="1">
      <c r="A564" s="169">
        <v>557</v>
      </c>
      <c r="B564" s="127" t="s">
        <v>761</v>
      </c>
      <c r="C564" s="170" t="s">
        <v>1317</v>
      </c>
      <c r="D564" s="170" t="s">
        <v>1317</v>
      </c>
      <c r="E564" s="170" t="s">
        <v>1317</v>
      </c>
      <c r="F564" s="170" t="s">
        <v>1317</v>
      </c>
      <c r="G564" s="170" t="s">
        <v>1317</v>
      </c>
      <c r="H564" s="170" t="s">
        <v>1317</v>
      </c>
      <c r="I564" s="170" t="s">
        <v>1317</v>
      </c>
      <c r="J564" s="171">
        <v>2.6739985000000002</v>
      </c>
      <c r="K564" s="172">
        <v>2.6739985000000002</v>
      </c>
      <c r="L564" s="170" t="s">
        <v>1317</v>
      </c>
      <c r="M564" s="170" t="s">
        <v>1317</v>
      </c>
      <c r="N564" s="170" t="s">
        <v>1317</v>
      </c>
      <c r="O564" s="170" t="s">
        <v>1317</v>
      </c>
      <c r="P564" s="170" t="s">
        <v>1317</v>
      </c>
      <c r="Q564" s="170" t="s">
        <v>1317</v>
      </c>
      <c r="R564" s="170" t="s">
        <v>1317</v>
      </c>
      <c r="S564" s="171">
        <v>19.673998430000001</v>
      </c>
      <c r="T564" s="173">
        <v>19.673998430000001</v>
      </c>
      <c r="U564" s="174" t="s">
        <v>1317</v>
      </c>
      <c r="V564" s="170" t="s">
        <v>1317</v>
      </c>
      <c r="W564" s="170" t="s">
        <v>1317</v>
      </c>
      <c r="X564" s="170" t="s">
        <v>1317</v>
      </c>
      <c r="Y564" s="170" t="s">
        <v>1317</v>
      </c>
      <c r="Z564" s="170" t="s">
        <v>1317</v>
      </c>
      <c r="AA564" s="170" t="s">
        <v>1317</v>
      </c>
      <c r="AB564" s="170">
        <v>21.178998420000003</v>
      </c>
      <c r="AC564" s="175">
        <v>21.178998420000003</v>
      </c>
      <c r="AD564" s="168"/>
    </row>
    <row r="565" spans="1:30" s="86" customFormat="1" ht="15" customHeight="1">
      <c r="A565" s="177">
        <v>558</v>
      </c>
      <c r="B565" s="146" t="s">
        <v>1048</v>
      </c>
      <c r="C565" s="178" t="s">
        <v>1317</v>
      </c>
      <c r="D565" s="178" t="s">
        <v>1317</v>
      </c>
      <c r="E565" s="178">
        <v>-0.51235112999999999</v>
      </c>
      <c r="F565" s="178" t="s">
        <v>1317</v>
      </c>
      <c r="G565" s="178" t="s">
        <v>1317</v>
      </c>
      <c r="H565" s="178" t="s">
        <v>1317</v>
      </c>
      <c r="I565" s="178" t="s">
        <v>1317</v>
      </c>
      <c r="J565" s="179" t="s">
        <v>1317</v>
      </c>
      <c r="K565" s="180">
        <v>-0.51235112999999999</v>
      </c>
      <c r="L565" s="178" t="s">
        <v>1317</v>
      </c>
      <c r="M565" s="178" t="s">
        <v>1317</v>
      </c>
      <c r="N565" s="178">
        <v>4.8687338699999998</v>
      </c>
      <c r="O565" s="178" t="s">
        <v>1317</v>
      </c>
      <c r="P565" s="178" t="s">
        <v>1317</v>
      </c>
      <c r="Q565" s="178" t="s">
        <v>1317</v>
      </c>
      <c r="R565" s="178" t="s">
        <v>1317</v>
      </c>
      <c r="S565" s="179">
        <v>91.481976000000003</v>
      </c>
      <c r="T565" s="181">
        <v>96.350709870000003</v>
      </c>
      <c r="U565" s="182" t="s">
        <v>1317</v>
      </c>
      <c r="V565" s="178" t="s">
        <v>1317</v>
      </c>
      <c r="W565" s="178">
        <v>16.990918870000002</v>
      </c>
      <c r="X565" s="178" t="s">
        <v>1317</v>
      </c>
      <c r="Y565" s="178" t="s">
        <v>1317</v>
      </c>
      <c r="Z565" s="178" t="s">
        <v>1317</v>
      </c>
      <c r="AA565" s="178" t="s">
        <v>1317</v>
      </c>
      <c r="AB565" s="178">
        <v>241.08416231000001</v>
      </c>
      <c r="AC565" s="183">
        <v>258.07508117999998</v>
      </c>
      <c r="AD565" s="168"/>
    </row>
    <row r="566" spans="1:30" ht="15" customHeight="1">
      <c r="A566" s="169">
        <v>559</v>
      </c>
      <c r="B566" s="127" t="s">
        <v>1366</v>
      </c>
      <c r="C566" s="170" t="s">
        <v>1317</v>
      </c>
      <c r="D566" s="170">
        <v>-0.28299852000000003</v>
      </c>
      <c r="E566" s="170" t="s">
        <v>1317</v>
      </c>
      <c r="F566" s="170" t="s">
        <v>1317</v>
      </c>
      <c r="G566" s="170" t="s">
        <v>1317</v>
      </c>
      <c r="H566" s="170" t="s">
        <v>1317</v>
      </c>
      <c r="I566" s="170" t="s">
        <v>1317</v>
      </c>
      <c r="J566" s="171" t="s">
        <v>1317</v>
      </c>
      <c r="K566" s="172">
        <v>-0.28299852000000003</v>
      </c>
      <c r="L566" s="170">
        <v>-1.6238469999999998E-2</v>
      </c>
      <c r="M566" s="170">
        <v>-5.1780456100000007</v>
      </c>
      <c r="N566" s="170">
        <v>-0.65947862000000002</v>
      </c>
      <c r="O566" s="170" t="s">
        <v>1317</v>
      </c>
      <c r="P566" s="170" t="s">
        <v>1317</v>
      </c>
      <c r="Q566" s="170" t="s">
        <v>1317</v>
      </c>
      <c r="R566" s="170" t="s">
        <v>1317</v>
      </c>
      <c r="S566" s="171" t="s">
        <v>1317</v>
      </c>
      <c r="T566" s="173">
        <v>-5.8537626999999999</v>
      </c>
      <c r="U566" s="174">
        <v>-2.1028769999999999E-2</v>
      </c>
      <c r="V566" s="170">
        <v>-8.9927151199999997</v>
      </c>
      <c r="W566" s="170">
        <v>-1.4091756499999999</v>
      </c>
      <c r="X566" s="170" t="s">
        <v>1317</v>
      </c>
      <c r="Y566" s="170" t="s">
        <v>1317</v>
      </c>
      <c r="Z566" s="170" t="s">
        <v>1317</v>
      </c>
      <c r="AA566" s="170" t="s">
        <v>1317</v>
      </c>
      <c r="AB566" s="170" t="s">
        <v>1317</v>
      </c>
      <c r="AC566" s="175">
        <v>-10.422919539999999</v>
      </c>
      <c r="AD566" s="168"/>
    </row>
    <row r="567" spans="1:30" s="86" customFormat="1" ht="15" customHeight="1">
      <c r="A567" s="177">
        <v>560</v>
      </c>
      <c r="B567" s="146" t="s">
        <v>394</v>
      </c>
      <c r="C567" s="178" t="s">
        <v>1317</v>
      </c>
      <c r="D567" s="178" t="s">
        <v>1317</v>
      </c>
      <c r="E567" s="178" t="s">
        <v>1317</v>
      </c>
      <c r="F567" s="178" t="s">
        <v>1317</v>
      </c>
      <c r="G567" s="178" t="s">
        <v>1317</v>
      </c>
      <c r="H567" s="178" t="s">
        <v>1317</v>
      </c>
      <c r="I567" s="178" t="s">
        <v>1317</v>
      </c>
      <c r="J567" s="179" t="s">
        <v>1317</v>
      </c>
      <c r="K567" s="180" t="s">
        <v>1317</v>
      </c>
      <c r="L567" s="178" t="s">
        <v>1317</v>
      </c>
      <c r="M567" s="178" t="s">
        <v>1317</v>
      </c>
      <c r="N567" s="178">
        <v>-12.540801650000001</v>
      </c>
      <c r="O567" s="178" t="s">
        <v>1317</v>
      </c>
      <c r="P567" s="178" t="s">
        <v>1317</v>
      </c>
      <c r="Q567" s="178" t="s">
        <v>1317</v>
      </c>
      <c r="R567" s="178">
        <v>9.9999998200000011</v>
      </c>
      <c r="S567" s="179" t="s">
        <v>1317</v>
      </c>
      <c r="T567" s="181">
        <v>-2.5408018299999999</v>
      </c>
      <c r="U567" s="182" t="s">
        <v>1317</v>
      </c>
      <c r="V567" s="178" t="s">
        <v>1317</v>
      </c>
      <c r="W567" s="178">
        <v>-12.676764689999999</v>
      </c>
      <c r="X567" s="178" t="s">
        <v>1317</v>
      </c>
      <c r="Y567" s="178" t="s">
        <v>1317</v>
      </c>
      <c r="Z567" s="178" t="s">
        <v>1317</v>
      </c>
      <c r="AA567" s="178">
        <v>30.96528116</v>
      </c>
      <c r="AB567" s="178" t="s">
        <v>1317</v>
      </c>
      <c r="AC567" s="183">
        <v>18.288516469999998</v>
      </c>
      <c r="AD567" s="168"/>
    </row>
    <row r="568" spans="1:30" ht="15" customHeight="1">
      <c r="A568" s="169">
        <v>561</v>
      </c>
      <c r="B568" s="127" t="s">
        <v>1049</v>
      </c>
      <c r="C568" s="170" t="s">
        <v>1317</v>
      </c>
      <c r="D568" s="170" t="s">
        <v>1317</v>
      </c>
      <c r="E568" s="170" t="s">
        <v>1317</v>
      </c>
      <c r="F568" s="170" t="s">
        <v>1317</v>
      </c>
      <c r="G568" s="170" t="s">
        <v>1317</v>
      </c>
      <c r="H568" s="170" t="s">
        <v>1317</v>
      </c>
      <c r="I568" s="170">
        <v>29.146999999999998</v>
      </c>
      <c r="J568" s="171" t="s">
        <v>1317</v>
      </c>
      <c r="K568" s="172">
        <v>29.146999999999998</v>
      </c>
      <c r="L568" s="170" t="s">
        <v>1317</v>
      </c>
      <c r="M568" s="170" t="s">
        <v>1317</v>
      </c>
      <c r="N568" s="170" t="s">
        <v>1317</v>
      </c>
      <c r="O568" s="170" t="s">
        <v>1317</v>
      </c>
      <c r="P568" s="170" t="s">
        <v>1317</v>
      </c>
      <c r="Q568" s="170" t="s">
        <v>1317</v>
      </c>
      <c r="R568" s="170">
        <v>54.703000000000003</v>
      </c>
      <c r="S568" s="171" t="s">
        <v>1317</v>
      </c>
      <c r="T568" s="173">
        <v>54.703000000000003</v>
      </c>
      <c r="U568" s="174" t="s">
        <v>1317</v>
      </c>
      <c r="V568" s="170" t="s">
        <v>1317</v>
      </c>
      <c r="W568" s="170" t="s">
        <v>1317</v>
      </c>
      <c r="X568" s="170" t="s">
        <v>1317</v>
      </c>
      <c r="Y568" s="170" t="s">
        <v>1317</v>
      </c>
      <c r="Z568" s="170" t="s">
        <v>1317</v>
      </c>
      <c r="AA568" s="170">
        <v>54.703000000000003</v>
      </c>
      <c r="AB568" s="170" t="s">
        <v>1317</v>
      </c>
      <c r="AC568" s="175">
        <v>54.703000000000003</v>
      </c>
      <c r="AD568" s="168"/>
    </row>
    <row r="569" spans="1:30" s="86" customFormat="1" ht="15" customHeight="1">
      <c r="A569" s="177">
        <v>562</v>
      </c>
      <c r="B569" s="146" t="s">
        <v>333</v>
      </c>
      <c r="C569" s="178" t="s">
        <v>1317</v>
      </c>
      <c r="D569" s="178" t="s">
        <v>1317</v>
      </c>
      <c r="E569" s="178" t="s">
        <v>1317</v>
      </c>
      <c r="F569" s="178" t="s">
        <v>1317</v>
      </c>
      <c r="G569" s="178" t="s">
        <v>1317</v>
      </c>
      <c r="H569" s="178" t="s">
        <v>1317</v>
      </c>
      <c r="I569" s="178" t="s">
        <v>1317</v>
      </c>
      <c r="J569" s="179" t="s">
        <v>1317</v>
      </c>
      <c r="K569" s="180" t="s">
        <v>1317</v>
      </c>
      <c r="L569" s="178" t="s">
        <v>1317</v>
      </c>
      <c r="M569" s="178" t="s">
        <v>1317</v>
      </c>
      <c r="N569" s="178" t="s">
        <v>1317</v>
      </c>
      <c r="O569" s="178" t="s">
        <v>1317</v>
      </c>
      <c r="P569" s="178" t="s">
        <v>1317</v>
      </c>
      <c r="Q569" s="178" t="s">
        <v>1317</v>
      </c>
      <c r="R569" s="178" t="s">
        <v>1317</v>
      </c>
      <c r="S569" s="179">
        <v>16.4865645</v>
      </c>
      <c r="T569" s="181">
        <v>16.4865645</v>
      </c>
      <c r="U569" s="182" t="s">
        <v>1317</v>
      </c>
      <c r="V569" s="178" t="s">
        <v>1317</v>
      </c>
      <c r="W569" s="178" t="s">
        <v>1317</v>
      </c>
      <c r="X569" s="178" t="s">
        <v>1317</v>
      </c>
      <c r="Y569" s="178" t="s">
        <v>1317</v>
      </c>
      <c r="Z569" s="178" t="s">
        <v>1317</v>
      </c>
      <c r="AA569" s="178" t="s">
        <v>1317</v>
      </c>
      <c r="AB569" s="178">
        <v>22.092900180000001</v>
      </c>
      <c r="AC569" s="183">
        <v>22.092900180000001</v>
      </c>
      <c r="AD569" s="168"/>
    </row>
    <row r="570" spans="1:30" ht="15" customHeight="1">
      <c r="A570" s="169">
        <v>563</v>
      </c>
      <c r="B570" s="127" t="s">
        <v>1050</v>
      </c>
      <c r="C570" s="170" t="s">
        <v>1317</v>
      </c>
      <c r="D570" s="170" t="s">
        <v>1317</v>
      </c>
      <c r="E570" s="170">
        <v>-1.4861241599999999</v>
      </c>
      <c r="F570" s="170" t="s">
        <v>1317</v>
      </c>
      <c r="G570" s="170">
        <v>0.80296325000000002</v>
      </c>
      <c r="H570" s="170" t="s">
        <v>1317</v>
      </c>
      <c r="I570" s="170" t="s">
        <v>1317</v>
      </c>
      <c r="J570" s="171" t="s">
        <v>1317</v>
      </c>
      <c r="K570" s="172">
        <v>-0.6831609099999999</v>
      </c>
      <c r="L570" s="170" t="s">
        <v>1317</v>
      </c>
      <c r="M570" s="170" t="s">
        <v>1317</v>
      </c>
      <c r="N570" s="170">
        <v>-3.2823644600000002</v>
      </c>
      <c r="O570" s="170" t="s">
        <v>1317</v>
      </c>
      <c r="P570" s="170">
        <v>23.081144630000001</v>
      </c>
      <c r="Q570" s="170" t="s">
        <v>1317</v>
      </c>
      <c r="R570" s="170" t="s">
        <v>1317</v>
      </c>
      <c r="S570" s="171" t="s">
        <v>1317</v>
      </c>
      <c r="T570" s="173">
        <v>19.798780169999997</v>
      </c>
      <c r="U570" s="174" t="s">
        <v>1317</v>
      </c>
      <c r="V570" s="170" t="s">
        <v>1317</v>
      </c>
      <c r="W570" s="170">
        <v>-6.3952234099999998</v>
      </c>
      <c r="X570" s="170" t="s">
        <v>1317</v>
      </c>
      <c r="Y570" s="170">
        <v>62.118801916300001</v>
      </c>
      <c r="Z570" s="170" t="s">
        <v>1317</v>
      </c>
      <c r="AA570" s="170" t="s">
        <v>1317</v>
      </c>
      <c r="AB570" s="170" t="s">
        <v>1317</v>
      </c>
      <c r="AC570" s="175">
        <v>55.723578506300001</v>
      </c>
      <c r="AD570" s="168"/>
    </row>
    <row r="571" spans="1:30" s="86" customFormat="1" ht="15" customHeight="1">
      <c r="A571" s="177">
        <v>564</v>
      </c>
      <c r="B571" s="146" t="s">
        <v>1122</v>
      </c>
      <c r="C571" s="178" t="s">
        <v>1317</v>
      </c>
      <c r="D571" s="178">
        <v>-4.452</v>
      </c>
      <c r="E571" s="178" t="s">
        <v>1317</v>
      </c>
      <c r="F571" s="178" t="s">
        <v>1317</v>
      </c>
      <c r="G571" s="178" t="s">
        <v>1317</v>
      </c>
      <c r="H571" s="178" t="s">
        <v>1317</v>
      </c>
      <c r="I571" s="178" t="s">
        <v>1317</v>
      </c>
      <c r="J571" s="179" t="s">
        <v>1317</v>
      </c>
      <c r="K571" s="180">
        <v>-4.452</v>
      </c>
      <c r="L571" s="178" t="s">
        <v>1317</v>
      </c>
      <c r="M571" s="178">
        <v>23.140999999999998</v>
      </c>
      <c r="N571" s="178" t="s">
        <v>1317</v>
      </c>
      <c r="O571" s="178" t="s">
        <v>1317</v>
      </c>
      <c r="P571" s="178" t="s">
        <v>1317</v>
      </c>
      <c r="Q571" s="178" t="s">
        <v>1317</v>
      </c>
      <c r="R571" s="178" t="s">
        <v>1317</v>
      </c>
      <c r="S571" s="179" t="s">
        <v>1317</v>
      </c>
      <c r="T571" s="181">
        <v>23.140999999999998</v>
      </c>
      <c r="U571" s="182" t="s">
        <v>1317</v>
      </c>
      <c r="V571" s="178">
        <v>52.648733</v>
      </c>
      <c r="W571" s="178" t="s">
        <v>1317</v>
      </c>
      <c r="X571" s="178" t="s">
        <v>1317</v>
      </c>
      <c r="Y571" s="178" t="s">
        <v>1317</v>
      </c>
      <c r="Z571" s="178" t="s">
        <v>1317</v>
      </c>
      <c r="AA571" s="178" t="s">
        <v>1317</v>
      </c>
      <c r="AB571" s="178" t="s">
        <v>1317</v>
      </c>
      <c r="AC571" s="183">
        <v>52.648733</v>
      </c>
      <c r="AD571" s="168"/>
    </row>
    <row r="572" spans="1:30" ht="15" customHeight="1">
      <c r="A572" s="169">
        <v>565</v>
      </c>
      <c r="B572" s="127" t="s">
        <v>133</v>
      </c>
      <c r="C572" s="170" t="s">
        <v>1317</v>
      </c>
      <c r="D572" s="170">
        <v>-0.5</v>
      </c>
      <c r="E572" s="170">
        <v>-0.52046313</v>
      </c>
      <c r="F572" s="170" t="s">
        <v>1317</v>
      </c>
      <c r="G572" s="170" t="s">
        <v>1317</v>
      </c>
      <c r="H572" s="170" t="s">
        <v>1317</v>
      </c>
      <c r="I572" s="170" t="s">
        <v>1317</v>
      </c>
      <c r="J572" s="171" t="s">
        <v>1317</v>
      </c>
      <c r="K572" s="172">
        <v>-1.02046313</v>
      </c>
      <c r="L572" s="170" t="s">
        <v>1317</v>
      </c>
      <c r="M572" s="170">
        <v>4.3179999999999996</v>
      </c>
      <c r="N572" s="170">
        <v>-6.4747569400000007</v>
      </c>
      <c r="O572" s="170" t="s">
        <v>1317</v>
      </c>
      <c r="P572" s="170" t="s">
        <v>1317</v>
      </c>
      <c r="Q572" s="170" t="s">
        <v>1317</v>
      </c>
      <c r="R572" s="170" t="s">
        <v>1317</v>
      </c>
      <c r="S572" s="171" t="s">
        <v>1317</v>
      </c>
      <c r="T572" s="173">
        <v>-2.1567569400000006</v>
      </c>
      <c r="U572" s="174" t="s">
        <v>1317</v>
      </c>
      <c r="V572" s="170">
        <v>-8.1745000000000001</v>
      </c>
      <c r="W572" s="170">
        <v>-10.709914509999999</v>
      </c>
      <c r="X572" s="170" t="s">
        <v>1317</v>
      </c>
      <c r="Y572" s="170" t="s">
        <v>1317</v>
      </c>
      <c r="Z572" s="170" t="s">
        <v>1317</v>
      </c>
      <c r="AA572" s="170" t="s">
        <v>1317</v>
      </c>
      <c r="AB572" s="170" t="s">
        <v>1317</v>
      </c>
      <c r="AC572" s="175">
        <v>-18.884414509999999</v>
      </c>
      <c r="AD572" s="168"/>
    </row>
    <row r="573" spans="1:30" s="86" customFormat="1" ht="15" customHeight="1">
      <c r="A573" s="177">
        <v>566</v>
      </c>
      <c r="B573" s="146" t="s">
        <v>701</v>
      </c>
      <c r="C573" s="178" t="s">
        <v>1317</v>
      </c>
      <c r="D573" s="178" t="s">
        <v>1317</v>
      </c>
      <c r="E573" s="178" t="s">
        <v>1317</v>
      </c>
      <c r="F573" s="178" t="s">
        <v>1317</v>
      </c>
      <c r="G573" s="178" t="s">
        <v>1317</v>
      </c>
      <c r="H573" s="178" t="s">
        <v>1317</v>
      </c>
      <c r="I573" s="178" t="s">
        <v>1317</v>
      </c>
      <c r="J573" s="179" t="s">
        <v>1317</v>
      </c>
      <c r="K573" s="180" t="s">
        <v>1317</v>
      </c>
      <c r="L573" s="178" t="s">
        <v>1317</v>
      </c>
      <c r="M573" s="178" t="s">
        <v>1317</v>
      </c>
      <c r="N573" s="178" t="s">
        <v>1317</v>
      </c>
      <c r="O573" s="178" t="s">
        <v>1317</v>
      </c>
      <c r="P573" s="178" t="s">
        <v>1317</v>
      </c>
      <c r="Q573" s="178" t="s">
        <v>1317</v>
      </c>
      <c r="R573" s="178" t="s">
        <v>1317</v>
      </c>
      <c r="S573" s="179" t="s">
        <v>1317</v>
      </c>
      <c r="T573" s="181" t="s">
        <v>1317</v>
      </c>
      <c r="U573" s="182" t="s">
        <v>1317</v>
      </c>
      <c r="V573" s="178" t="s">
        <v>1317</v>
      </c>
      <c r="W573" s="178" t="s">
        <v>1317</v>
      </c>
      <c r="X573" s="178" t="s">
        <v>1317</v>
      </c>
      <c r="Y573" s="178" t="s">
        <v>1317</v>
      </c>
      <c r="Z573" s="178" t="s">
        <v>1317</v>
      </c>
      <c r="AA573" s="178" t="s">
        <v>1317</v>
      </c>
      <c r="AB573" s="178" t="s">
        <v>1317</v>
      </c>
      <c r="AC573" s="183" t="s">
        <v>1317</v>
      </c>
      <c r="AD573" s="168"/>
    </row>
    <row r="574" spans="1:30" ht="15" customHeight="1">
      <c r="A574" s="169">
        <v>567</v>
      </c>
      <c r="B574" s="127" t="s">
        <v>755</v>
      </c>
      <c r="C574" s="170" t="s">
        <v>1317</v>
      </c>
      <c r="D574" s="170" t="s">
        <v>1317</v>
      </c>
      <c r="E574" s="170">
        <v>7.77567378</v>
      </c>
      <c r="F574" s="170" t="s">
        <v>1317</v>
      </c>
      <c r="G574" s="170" t="s">
        <v>1317</v>
      </c>
      <c r="H574" s="170" t="s">
        <v>1317</v>
      </c>
      <c r="I574" s="170" t="s">
        <v>1317</v>
      </c>
      <c r="J574" s="171" t="s">
        <v>1317</v>
      </c>
      <c r="K574" s="172">
        <v>7.77567378</v>
      </c>
      <c r="L574" s="170" t="s">
        <v>1317</v>
      </c>
      <c r="M574" s="170" t="s">
        <v>1317</v>
      </c>
      <c r="N574" s="170">
        <v>92.360511720000005</v>
      </c>
      <c r="O574" s="170" t="s">
        <v>1317</v>
      </c>
      <c r="P574" s="170" t="s">
        <v>1317</v>
      </c>
      <c r="Q574" s="170" t="s">
        <v>1317</v>
      </c>
      <c r="R574" s="170" t="s">
        <v>1317</v>
      </c>
      <c r="S574" s="171" t="s">
        <v>1317</v>
      </c>
      <c r="T574" s="173">
        <v>92.360511720000005</v>
      </c>
      <c r="U574" s="174" t="s">
        <v>1317</v>
      </c>
      <c r="V574" s="170" t="s">
        <v>1317</v>
      </c>
      <c r="W574" s="170">
        <v>92.219995780000005</v>
      </c>
      <c r="X574" s="170" t="s">
        <v>1317</v>
      </c>
      <c r="Y574" s="170" t="s">
        <v>1317</v>
      </c>
      <c r="Z574" s="170" t="s">
        <v>1317</v>
      </c>
      <c r="AA574" s="170" t="s">
        <v>1317</v>
      </c>
      <c r="AB574" s="170" t="s">
        <v>1317</v>
      </c>
      <c r="AC574" s="175">
        <v>92.219995780000005</v>
      </c>
      <c r="AD574" s="168"/>
    </row>
    <row r="575" spans="1:30" s="86" customFormat="1" ht="15" customHeight="1">
      <c r="A575" s="177">
        <v>568</v>
      </c>
      <c r="B575" s="146" t="s">
        <v>569</v>
      </c>
      <c r="C575" s="178" t="s">
        <v>1317</v>
      </c>
      <c r="D575" s="178">
        <v>-5.2771175999999995</v>
      </c>
      <c r="E575" s="178" t="s">
        <v>1317</v>
      </c>
      <c r="F575" s="178" t="s">
        <v>1317</v>
      </c>
      <c r="G575" s="178" t="s">
        <v>1317</v>
      </c>
      <c r="H575" s="178" t="s">
        <v>1317</v>
      </c>
      <c r="I575" s="178" t="s">
        <v>1317</v>
      </c>
      <c r="J575" s="179" t="s">
        <v>1317</v>
      </c>
      <c r="K575" s="180">
        <v>-5.2771175999999995</v>
      </c>
      <c r="L575" s="178" t="s">
        <v>1317</v>
      </c>
      <c r="M575" s="178">
        <v>-18.22915231</v>
      </c>
      <c r="N575" s="178" t="s">
        <v>1317</v>
      </c>
      <c r="O575" s="178" t="s">
        <v>1317</v>
      </c>
      <c r="P575" s="178" t="s">
        <v>1317</v>
      </c>
      <c r="Q575" s="178" t="s">
        <v>1317</v>
      </c>
      <c r="R575" s="178" t="s">
        <v>1317</v>
      </c>
      <c r="S575" s="179" t="s">
        <v>1317</v>
      </c>
      <c r="T575" s="181">
        <v>-18.22915231</v>
      </c>
      <c r="U575" s="182" t="s">
        <v>1317</v>
      </c>
      <c r="V575" s="178">
        <v>-18.844660079999997</v>
      </c>
      <c r="W575" s="178" t="s">
        <v>1317</v>
      </c>
      <c r="X575" s="178" t="s">
        <v>1317</v>
      </c>
      <c r="Y575" s="178" t="s">
        <v>1317</v>
      </c>
      <c r="Z575" s="178" t="s">
        <v>1317</v>
      </c>
      <c r="AA575" s="178" t="s">
        <v>1317</v>
      </c>
      <c r="AB575" s="178" t="s">
        <v>1317</v>
      </c>
      <c r="AC575" s="183">
        <v>-18.844660079999997</v>
      </c>
      <c r="AD575" s="168"/>
    </row>
    <row r="576" spans="1:30" ht="15" customHeight="1">
      <c r="A576" s="169">
        <v>569</v>
      </c>
      <c r="B576" s="127" t="s">
        <v>873</v>
      </c>
      <c r="C576" s="170" t="s">
        <v>1317</v>
      </c>
      <c r="D576" s="170" t="s">
        <v>1317</v>
      </c>
      <c r="E576" s="170">
        <v>0.46849290999999998</v>
      </c>
      <c r="F576" s="170" t="s">
        <v>1317</v>
      </c>
      <c r="G576" s="170" t="s">
        <v>1317</v>
      </c>
      <c r="H576" s="170" t="s">
        <v>1317</v>
      </c>
      <c r="I576" s="170" t="s">
        <v>1317</v>
      </c>
      <c r="J576" s="171" t="s">
        <v>1317</v>
      </c>
      <c r="K576" s="172">
        <v>0.46849290999999998</v>
      </c>
      <c r="L576" s="170" t="s">
        <v>1317</v>
      </c>
      <c r="M576" s="170" t="s">
        <v>1317</v>
      </c>
      <c r="N576" s="170">
        <v>1.33349183</v>
      </c>
      <c r="O576" s="170" t="s">
        <v>1317</v>
      </c>
      <c r="P576" s="170">
        <v>8.7282509999999994E-2</v>
      </c>
      <c r="Q576" s="170" t="s">
        <v>1317</v>
      </c>
      <c r="R576" s="170" t="s">
        <v>1317</v>
      </c>
      <c r="S576" s="171">
        <v>5.0082500099999994</v>
      </c>
      <c r="T576" s="173">
        <v>6.4290243499999997</v>
      </c>
      <c r="U576" s="174" t="s">
        <v>1317</v>
      </c>
      <c r="V576" s="170" t="s">
        <v>1317</v>
      </c>
      <c r="W576" s="170">
        <v>1.04845158</v>
      </c>
      <c r="X576" s="170" t="s">
        <v>1317</v>
      </c>
      <c r="Y576" s="170">
        <v>8.7282509999999994E-2</v>
      </c>
      <c r="Z576" s="170" t="s">
        <v>1317</v>
      </c>
      <c r="AA576" s="170" t="s">
        <v>1317</v>
      </c>
      <c r="AB576" s="170">
        <v>133.07155937077999</v>
      </c>
      <c r="AC576" s="175">
        <v>134.20729346078002</v>
      </c>
      <c r="AD576" s="168"/>
    </row>
    <row r="577" spans="1:30" s="86" customFormat="1" ht="15" customHeight="1">
      <c r="A577" s="177">
        <v>570</v>
      </c>
      <c r="B577" s="146" t="s">
        <v>1396</v>
      </c>
      <c r="C577" s="178" t="s">
        <v>1317</v>
      </c>
      <c r="D577" s="178" t="s">
        <v>1317</v>
      </c>
      <c r="E577" s="178" t="s">
        <v>1317</v>
      </c>
      <c r="F577" s="178" t="s">
        <v>1317</v>
      </c>
      <c r="G577" s="178" t="s">
        <v>1317</v>
      </c>
      <c r="H577" s="178" t="s">
        <v>1317</v>
      </c>
      <c r="I577" s="178" t="s">
        <v>1317</v>
      </c>
      <c r="J577" s="179">
        <v>1.5</v>
      </c>
      <c r="K577" s="180">
        <v>1.5</v>
      </c>
      <c r="L577" s="178" t="s">
        <v>1317</v>
      </c>
      <c r="M577" s="178">
        <v>0.24848350831999999</v>
      </c>
      <c r="N577" s="178">
        <v>-23.831962098319998</v>
      </c>
      <c r="O577" s="178" t="s">
        <v>1317</v>
      </c>
      <c r="P577" s="178" t="s">
        <v>1317</v>
      </c>
      <c r="Q577" s="178" t="s">
        <v>1317</v>
      </c>
      <c r="R577" s="178" t="s">
        <v>1317</v>
      </c>
      <c r="S577" s="179">
        <v>44.385283280000003</v>
      </c>
      <c r="T577" s="181">
        <v>20.801804689999997</v>
      </c>
      <c r="U577" s="182" t="s">
        <v>1317</v>
      </c>
      <c r="V577" s="178">
        <v>0.76107813832000004</v>
      </c>
      <c r="W577" s="178">
        <v>-24.075732978319998</v>
      </c>
      <c r="X577" s="178" t="s">
        <v>1317</v>
      </c>
      <c r="Y577" s="178" t="s">
        <v>1317</v>
      </c>
      <c r="Z577" s="178" t="s">
        <v>1317</v>
      </c>
      <c r="AA577" s="178" t="s">
        <v>1317</v>
      </c>
      <c r="AB577" s="178">
        <v>46.385283280000003</v>
      </c>
      <c r="AC577" s="183">
        <v>23.07062844</v>
      </c>
      <c r="AD577" s="168"/>
    </row>
    <row r="578" spans="1:30" ht="15" customHeight="1">
      <c r="A578" s="169">
        <v>571</v>
      </c>
      <c r="B578" s="127" t="s">
        <v>1137</v>
      </c>
      <c r="C578" s="170" t="s">
        <v>1317</v>
      </c>
      <c r="D578" s="170" t="s">
        <v>1317</v>
      </c>
      <c r="E578" s="170" t="s">
        <v>1317</v>
      </c>
      <c r="F578" s="170" t="s">
        <v>1317</v>
      </c>
      <c r="G578" s="170" t="s">
        <v>1317</v>
      </c>
      <c r="H578" s="170" t="s">
        <v>1317</v>
      </c>
      <c r="I578" s="170" t="s">
        <v>1317</v>
      </c>
      <c r="J578" s="171" t="s">
        <v>1317</v>
      </c>
      <c r="K578" s="172" t="s">
        <v>1317</v>
      </c>
      <c r="L578" s="170" t="s">
        <v>1317</v>
      </c>
      <c r="M578" s="170" t="s">
        <v>1317</v>
      </c>
      <c r="N578" s="170" t="s">
        <v>1317</v>
      </c>
      <c r="O578" s="170" t="s">
        <v>1317</v>
      </c>
      <c r="P578" s="170" t="s">
        <v>1317</v>
      </c>
      <c r="Q578" s="170" t="s">
        <v>1317</v>
      </c>
      <c r="R578" s="170" t="s">
        <v>1317</v>
      </c>
      <c r="S578" s="171" t="s">
        <v>1317</v>
      </c>
      <c r="T578" s="173" t="s">
        <v>1317</v>
      </c>
      <c r="U578" s="174" t="s">
        <v>1317</v>
      </c>
      <c r="V578" s="170" t="s">
        <v>1317</v>
      </c>
      <c r="W578" s="170" t="s">
        <v>1317</v>
      </c>
      <c r="X578" s="170" t="s">
        <v>1317</v>
      </c>
      <c r="Y578" s="170" t="s">
        <v>1317</v>
      </c>
      <c r="Z578" s="170" t="s">
        <v>1317</v>
      </c>
      <c r="AA578" s="170" t="s">
        <v>1317</v>
      </c>
      <c r="AB578" s="170" t="s">
        <v>1317</v>
      </c>
      <c r="AC578" s="175" t="s">
        <v>1317</v>
      </c>
      <c r="AD578" s="168"/>
    </row>
    <row r="579" spans="1:30" s="86" customFormat="1" ht="15" customHeight="1">
      <c r="A579" s="177">
        <v>572</v>
      </c>
      <c r="B579" s="146" t="s">
        <v>716</v>
      </c>
      <c r="C579" s="178" t="s">
        <v>1317</v>
      </c>
      <c r="D579" s="178" t="s">
        <v>1317</v>
      </c>
      <c r="E579" s="178" t="s">
        <v>1317</v>
      </c>
      <c r="F579" s="178" t="s">
        <v>1317</v>
      </c>
      <c r="G579" s="178" t="s">
        <v>1317</v>
      </c>
      <c r="H579" s="178" t="s">
        <v>1317</v>
      </c>
      <c r="I579" s="178">
        <v>5.9070427400000005</v>
      </c>
      <c r="J579" s="179" t="s">
        <v>1317</v>
      </c>
      <c r="K579" s="180">
        <v>5.9070427400000005</v>
      </c>
      <c r="L579" s="178" t="s">
        <v>1317</v>
      </c>
      <c r="M579" s="178" t="s">
        <v>1317</v>
      </c>
      <c r="N579" s="178">
        <v>-28.447788069550001</v>
      </c>
      <c r="O579" s="178" t="s">
        <v>1317</v>
      </c>
      <c r="P579" s="178" t="s">
        <v>1317</v>
      </c>
      <c r="Q579" s="178" t="s">
        <v>1317</v>
      </c>
      <c r="R579" s="178">
        <v>95.16313821</v>
      </c>
      <c r="S579" s="179" t="s">
        <v>1317</v>
      </c>
      <c r="T579" s="181">
        <v>66.715350140449999</v>
      </c>
      <c r="U579" s="182" t="s">
        <v>1317</v>
      </c>
      <c r="V579" s="178" t="s">
        <v>1317</v>
      </c>
      <c r="W579" s="178">
        <v>-28.903849829550001</v>
      </c>
      <c r="X579" s="178" t="s">
        <v>1317</v>
      </c>
      <c r="Y579" s="178" t="s">
        <v>1317</v>
      </c>
      <c r="Z579" s="178" t="s">
        <v>1317</v>
      </c>
      <c r="AA579" s="178">
        <v>123.67807983</v>
      </c>
      <c r="AB579" s="178" t="s">
        <v>1317</v>
      </c>
      <c r="AC579" s="183">
        <v>94.774230000450004</v>
      </c>
      <c r="AD579" s="168"/>
    </row>
    <row r="580" spans="1:30" s="86" customFormat="1" ht="15" customHeight="1">
      <c r="A580" s="169">
        <v>573</v>
      </c>
      <c r="B580" s="127" t="s">
        <v>608</v>
      </c>
      <c r="C580" s="170" t="s">
        <v>1317</v>
      </c>
      <c r="D580" s="170" t="s">
        <v>1317</v>
      </c>
      <c r="E580" s="170" t="s">
        <v>1317</v>
      </c>
      <c r="F580" s="170" t="s">
        <v>1317</v>
      </c>
      <c r="G580" s="170" t="s">
        <v>1317</v>
      </c>
      <c r="H580" s="170" t="s">
        <v>1317</v>
      </c>
      <c r="I580" s="170" t="s">
        <v>1317</v>
      </c>
      <c r="J580" s="171" t="s">
        <v>1317</v>
      </c>
      <c r="K580" s="172" t="s">
        <v>1317</v>
      </c>
      <c r="L580" s="170" t="s">
        <v>1317</v>
      </c>
      <c r="M580" s="170" t="s">
        <v>1317</v>
      </c>
      <c r="N580" s="170" t="s">
        <v>1317</v>
      </c>
      <c r="O580" s="170" t="s">
        <v>1317</v>
      </c>
      <c r="P580" s="170" t="s">
        <v>1317</v>
      </c>
      <c r="Q580" s="170" t="s">
        <v>1317</v>
      </c>
      <c r="R580" s="170" t="s">
        <v>1317</v>
      </c>
      <c r="S580" s="171" t="s">
        <v>1317</v>
      </c>
      <c r="T580" s="173" t="s">
        <v>1317</v>
      </c>
      <c r="U580" s="174" t="s">
        <v>1317</v>
      </c>
      <c r="V580" s="170" t="s">
        <v>1317</v>
      </c>
      <c r="W580" s="170" t="s">
        <v>1317</v>
      </c>
      <c r="X580" s="170" t="s">
        <v>1317</v>
      </c>
      <c r="Y580" s="170" t="s">
        <v>1317</v>
      </c>
      <c r="Z580" s="170" t="s">
        <v>1317</v>
      </c>
      <c r="AA580" s="170" t="s">
        <v>1317</v>
      </c>
      <c r="AB580" s="170" t="s">
        <v>1317</v>
      </c>
      <c r="AC580" s="175" t="s">
        <v>1317</v>
      </c>
      <c r="AD580" s="168"/>
    </row>
    <row r="581" spans="1:30" ht="15" customHeight="1">
      <c r="A581" s="177">
        <v>574</v>
      </c>
      <c r="B581" s="146" t="s">
        <v>891</v>
      </c>
      <c r="C581" s="178" t="s">
        <v>1317</v>
      </c>
      <c r="D581" s="178">
        <v>-1.88005201</v>
      </c>
      <c r="E581" s="178" t="s">
        <v>1317</v>
      </c>
      <c r="F581" s="178" t="s">
        <v>1317</v>
      </c>
      <c r="G581" s="178">
        <v>0.29554883000000004</v>
      </c>
      <c r="H581" s="178" t="s">
        <v>1317</v>
      </c>
      <c r="I581" s="178" t="s">
        <v>1317</v>
      </c>
      <c r="J581" s="179" t="s">
        <v>1317</v>
      </c>
      <c r="K581" s="180">
        <v>-1.58450318</v>
      </c>
      <c r="L581" s="178" t="s">
        <v>1317</v>
      </c>
      <c r="M581" s="178">
        <v>69.894146284889999</v>
      </c>
      <c r="N581" s="178">
        <v>-8.1590036732400009</v>
      </c>
      <c r="O581" s="178" t="s">
        <v>1317</v>
      </c>
      <c r="P581" s="178">
        <v>8.6961575500000006</v>
      </c>
      <c r="Q581" s="178" t="s">
        <v>1317</v>
      </c>
      <c r="R581" s="178" t="s">
        <v>1317</v>
      </c>
      <c r="S581" s="179" t="s">
        <v>1317</v>
      </c>
      <c r="T581" s="181">
        <v>70.431300161649986</v>
      </c>
      <c r="U581" s="182" t="s">
        <v>1317</v>
      </c>
      <c r="V581" s="178">
        <v>71.41302274489</v>
      </c>
      <c r="W581" s="178">
        <v>-8.1199996132399992</v>
      </c>
      <c r="X581" s="178" t="s">
        <v>1317</v>
      </c>
      <c r="Y581" s="178">
        <v>17.965292469999998</v>
      </c>
      <c r="Z581" s="178" t="s">
        <v>1317</v>
      </c>
      <c r="AA581" s="178" t="s">
        <v>1317</v>
      </c>
      <c r="AB581" s="178" t="s">
        <v>1317</v>
      </c>
      <c r="AC581" s="183">
        <v>81.258315601649997</v>
      </c>
      <c r="AD581" s="168"/>
    </row>
    <row r="582" spans="1:30" s="86" customFormat="1" ht="15" customHeight="1">
      <c r="A582" s="169">
        <v>575</v>
      </c>
      <c r="B582" s="127" t="s">
        <v>933</v>
      </c>
      <c r="C582" s="170" t="s">
        <v>1317</v>
      </c>
      <c r="D582" s="170" t="s">
        <v>1317</v>
      </c>
      <c r="E582" s="170" t="s">
        <v>1317</v>
      </c>
      <c r="F582" s="170" t="s">
        <v>1317</v>
      </c>
      <c r="G582" s="170" t="s">
        <v>1317</v>
      </c>
      <c r="H582" s="170" t="s">
        <v>1317</v>
      </c>
      <c r="I582" s="170" t="s">
        <v>1317</v>
      </c>
      <c r="J582" s="171" t="s">
        <v>1317</v>
      </c>
      <c r="K582" s="172" t="s">
        <v>1317</v>
      </c>
      <c r="L582" s="170" t="s">
        <v>1317</v>
      </c>
      <c r="M582" s="170" t="s">
        <v>1317</v>
      </c>
      <c r="N582" s="170" t="s">
        <v>1317</v>
      </c>
      <c r="O582" s="170" t="s">
        <v>1317</v>
      </c>
      <c r="P582" s="170" t="s">
        <v>1317</v>
      </c>
      <c r="Q582" s="170" t="s">
        <v>1317</v>
      </c>
      <c r="R582" s="170" t="s">
        <v>1317</v>
      </c>
      <c r="S582" s="171">
        <v>3.40832128</v>
      </c>
      <c r="T582" s="173">
        <v>3.40832128</v>
      </c>
      <c r="U582" s="174" t="s">
        <v>1317</v>
      </c>
      <c r="V582" s="170" t="s">
        <v>1317</v>
      </c>
      <c r="W582" s="170" t="s">
        <v>1317</v>
      </c>
      <c r="X582" s="170" t="s">
        <v>1317</v>
      </c>
      <c r="Y582" s="170" t="s">
        <v>1317</v>
      </c>
      <c r="Z582" s="170" t="s">
        <v>1317</v>
      </c>
      <c r="AA582" s="170" t="s">
        <v>1317</v>
      </c>
      <c r="AB582" s="170">
        <v>5.90832128</v>
      </c>
      <c r="AC582" s="175">
        <v>5.90832128</v>
      </c>
      <c r="AD582" s="168"/>
    </row>
    <row r="583" spans="1:30" ht="15" customHeight="1">
      <c r="A583" s="177">
        <v>576</v>
      </c>
      <c r="B583" s="146" t="s">
        <v>804</v>
      </c>
      <c r="C583" s="178" t="s">
        <v>1317</v>
      </c>
      <c r="D583" s="178">
        <v>2.2501112599999997</v>
      </c>
      <c r="E583" s="178" t="s">
        <v>1317</v>
      </c>
      <c r="F583" s="178" t="s">
        <v>1317</v>
      </c>
      <c r="G583" s="178" t="s">
        <v>1317</v>
      </c>
      <c r="H583" s="178" t="s">
        <v>1317</v>
      </c>
      <c r="I583" s="178" t="s">
        <v>1317</v>
      </c>
      <c r="J583" s="179" t="s">
        <v>1317</v>
      </c>
      <c r="K583" s="180">
        <v>2.2501112599999997</v>
      </c>
      <c r="L583" s="178" t="s">
        <v>1317</v>
      </c>
      <c r="M583" s="178">
        <v>23.03158973</v>
      </c>
      <c r="N583" s="178" t="s">
        <v>1317</v>
      </c>
      <c r="O583" s="178" t="s">
        <v>1317</v>
      </c>
      <c r="P583" s="178" t="s">
        <v>1317</v>
      </c>
      <c r="Q583" s="178" t="s">
        <v>1317</v>
      </c>
      <c r="R583" s="178" t="s">
        <v>1317</v>
      </c>
      <c r="S583" s="179" t="s">
        <v>1317</v>
      </c>
      <c r="T583" s="181">
        <v>23.03158973</v>
      </c>
      <c r="U583" s="182" t="s">
        <v>1317</v>
      </c>
      <c r="V583" s="178">
        <v>2.1914016800000002</v>
      </c>
      <c r="W583" s="178" t="s">
        <v>1317</v>
      </c>
      <c r="X583" s="178" t="s">
        <v>1317</v>
      </c>
      <c r="Y583" s="178" t="s">
        <v>1317</v>
      </c>
      <c r="Z583" s="178" t="s">
        <v>1317</v>
      </c>
      <c r="AA583" s="178" t="s">
        <v>1317</v>
      </c>
      <c r="AB583" s="178" t="s">
        <v>1317</v>
      </c>
      <c r="AC583" s="183">
        <v>2.1914016800000002</v>
      </c>
      <c r="AD583" s="168"/>
    </row>
    <row r="584" spans="1:30" s="86" customFormat="1" ht="15" customHeight="1">
      <c r="A584" s="169">
        <v>577</v>
      </c>
      <c r="B584" s="127" t="s">
        <v>1179</v>
      </c>
      <c r="C584" s="170" t="s">
        <v>1317</v>
      </c>
      <c r="D584" s="170" t="s">
        <v>1317</v>
      </c>
      <c r="E584" s="170" t="s">
        <v>1317</v>
      </c>
      <c r="F584" s="170" t="s">
        <v>1317</v>
      </c>
      <c r="G584" s="170" t="s">
        <v>1317</v>
      </c>
      <c r="H584" s="170" t="s">
        <v>1317</v>
      </c>
      <c r="I584" s="170" t="s">
        <v>1317</v>
      </c>
      <c r="J584" s="171">
        <v>0.33505000000000001</v>
      </c>
      <c r="K584" s="172">
        <v>0.33505000000000001</v>
      </c>
      <c r="L584" s="170" t="s">
        <v>1317</v>
      </c>
      <c r="M584" s="170" t="s">
        <v>1317</v>
      </c>
      <c r="N584" s="170" t="s">
        <v>1317</v>
      </c>
      <c r="O584" s="170" t="s">
        <v>1317</v>
      </c>
      <c r="P584" s="170" t="s">
        <v>1317</v>
      </c>
      <c r="Q584" s="170" t="s">
        <v>1317</v>
      </c>
      <c r="R584" s="170" t="s">
        <v>1317</v>
      </c>
      <c r="S584" s="171">
        <v>1.1186462399999999</v>
      </c>
      <c r="T584" s="173">
        <v>1.1186462399999999</v>
      </c>
      <c r="U584" s="174" t="s">
        <v>1317</v>
      </c>
      <c r="V584" s="170" t="s">
        <v>1317</v>
      </c>
      <c r="W584" s="170" t="s">
        <v>1317</v>
      </c>
      <c r="X584" s="170" t="s">
        <v>1317</v>
      </c>
      <c r="Y584" s="170" t="s">
        <v>1317</v>
      </c>
      <c r="Z584" s="170" t="s">
        <v>1317</v>
      </c>
      <c r="AA584" s="170" t="s">
        <v>1317</v>
      </c>
      <c r="AB584" s="170">
        <v>16.028278350000001</v>
      </c>
      <c r="AC584" s="175">
        <v>16.028278350000001</v>
      </c>
      <c r="AD584" s="168"/>
    </row>
    <row r="585" spans="1:30" ht="15" customHeight="1">
      <c r="A585" s="177">
        <v>578</v>
      </c>
      <c r="B585" s="146" t="s">
        <v>1161</v>
      </c>
      <c r="C585" s="178">
        <v>19.600666320000002</v>
      </c>
      <c r="D585" s="178">
        <v>-0.39987062000000001</v>
      </c>
      <c r="E585" s="178" t="s">
        <v>1317</v>
      </c>
      <c r="F585" s="178" t="s">
        <v>1317</v>
      </c>
      <c r="G585" s="178" t="s">
        <v>1317</v>
      </c>
      <c r="H585" s="178" t="s">
        <v>1317</v>
      </c>
      <c r="I585" s="178" t="s">
        <v>1317</v>
      </c>
      <c r="J585" s="179" t="s">
        <v>1317</v>
      </c>
      <c r="K585" s="180">
        <v>19.2007957</v>
      </c>
      <c r="L585" s="178">
        <v>61.253155030000002</v>
      </c>
      <c r="M585" s="178">
        <v>-31.772193480000002</v>
      </c>
      <c r="N585" s="178">
        <v>-21.899564989999998</v>
      </c>
      <c r="O585" s="178" t="s">
        <v>1317</v>
      </c>
      <c r="P585" s="178" t="s">
        <v>1317</v>
      </c>
      <c r="Q585" s="178" t="s">
        <v>1317</v>
      </c>
      <c r="R585" s="178" t="s">
        <v>1317</v>
      </c>
      <c r="S585" s="179" t="s">
        <v>1317</v>
      </c>
      <c r="T585" s="181">
        <v>7.5813965600000026</v>
      </c>
      <c r="U585" s="182">
        <v>48.455713259999996</v>
      </c>
      <c r="V585" s="178">
        <v>-57.455872541110004</v>
      </c>
      <c r="W585" s="178">
        <v>1.05098185111</v>
      </c>
      <c r="X585" s="178" t="s">
        <v>1317</v>
      </c>
      <c r="Y585" s="178" t="s">
        <v>1317</v>
      </c>
      <c r="Z585" s="178" t="s">
        <v>1317</v>
      </c>
      <c r="AA585" s="178" t="s">
        <v>1317</v>
      </c>
      <c r="AB585" s="178" t="s">
        <v>1317</v>
      </c>
      <c r="AC585" s="183">
        <v>-7.9491774300000033</v>
      </c>
      <c r="AD585" s="168"/>
    </row>
    <row r="586" spans="1:30" s="86" customFormat="1" ht="15" customHeight="1">
      <c r="A586" s="169">
        <v>579</v>
      </c>
      <c r="B586" s="127" t="s">
        <v>997</v>
      </c>
      <c r="C586" s="170" t="s">
        <v>1317</v>
      </c>
      <c r="D586" s="170" t="s">
        <v>1317</v>
      </c>
      <c r="E586" s="170">
        <v>2.018E-2</v>
      </c>
      <c r="F586" s="170" t="s">
        <v>1317</v>
      </c>
      <c r="G586" s="170" t="s">
        <v>1317</v>
      </c>
      <c r="H586" s="170" t="s">
        <v>1317</v>
      </c>
      <c r="I586" s="170">
        <v>4</v>
      </c>
      <c r="J586" s="171">
        <v>-11.43464</v>
      </c>
      <c r="K586" s="172">
        <v>-7.4144600000000001</v>
      </c>
      <c r="L586" s="170" t="s">
        <v>1317</v>
      </c>
      <c r="M586" s="170" t="s">
        <v>1317</v>
      </c>
      <c r="N586" s="170">
        <v>7.9724575399999997</v>
      </c>
      <c r="O586" s="170" t="s">
        <v>1317</v>
      </c>
      <c r="P586" s="170" t="s">
        <v>1317</v>
      </c>
      <c r="Q586" s="170" t="s">
        <v>1317</v>
      </c>
      <c r="R586" s="170">
        <v>133.76457789135</v>
      </c>
      <c r="S586" s="171">
        <v>-10.07296579</v>
      </c>
      <c r="T586" s="173">
        <v>131.66406964135001</v>
      </c>
      <c r="U586" s="174" t="s">
        <v>1317</v>
      </c>
      <c r="V586" s="170" t="s">
        <v>1317</v>
      </c>
      <c r="W586" s="170">
        <v>7.9522677800000006</v>
      </c>
      <c r="X586" s="170" t="s">
        <v>1317</v>
      </c>
      <c r="Y586" s="170" t="s">
        <v>1317</v>
      </c>
      <c r="Z586" s="170" t="s">
        <v>1317</v>
      </c>
      <c r="AA586" s="170">
        <v>133.43861835134999</v>
      </c>
      <c r="AB586" s="170">
        <v>-10.009215789999999</v>
      </c>
      <c r="AC586" s="175">
        <v>131.38167034135</v>
      </c>
      <c r="AD586" s="168"/>
    </row>
    <row r="587" spans="1:30" ht="15" customHeight="1">
      <c r="A587" s="177">
        <v>580</v>
      </c>
      <c r="B587" s="146" t="s">
        <v>888</v>
      </c>
      <c r="C587" s="178" t="s">
        <v>1317</v>
      </c>
      <c r="D587" s="178">
        <v>-1.0149999999999999</v>
      </c>
      <c r="E587" s="178">
        <v>-38.00326952156</v>
      </c>
      <c r="F587" s="178" t="s">
        <v>1317</v>
      </c>
      <c r="G587" s="178" t="s">
        <v>1317</v>
      </c>
      <c r="H587" s="178" t="s">
        <v>1317</v>
      </c>
      <c r="I587" s="178" t="s">
        <v>1317</v>
      </c>
      <c r="J587" s="179" t="s">
        <v>1317</v>
      </c>
      <c r="K587" s="180">
        <v>-39.018269521560001</v>
      </c>
      <c r="L587" s="178" t="s">
        <v>1317</v>
      </c>
      <c r="M587" s="178">
        <v>-2.8994783100000001</v>
      </c>
      <c r="N587" s="178">
        <v>-363.60907593411997</v>
      </c>
      <c r="O587" s="178" t="s">
        <v>1317</v>
      </c>
      <c r="P587" s="178" t="s">
        <v>1317</v>
      </c>
      <c r="Q587" s="178" t="s">
        <v>1317</v>
      </c>
      <c r="R587" s="178" t="s">
        <v>1317</v>
      </c>
      <c r="S587" s="179" t="s">
        <v>1317</v>
      </c>
      <c r="T587" s="181">
        <v>-366.50855424411998</v>
      </c>
      <c r="U587" s="182" t="s">
        <v>1317</v>
      </c>
      <c r="V587" s="178">
        <v>-6.13336199</v>
      </c>
      <c r="W587" s="178">
        <v>-374.45043910411999</v>
      </c>
      <c r="X587" s="178" t="s">
        <v>1317</v>
      </c>
      <c r="Y587" s="178" t="s">
        <v>1317</v>
      </c>
      <c r="Z587" s="178" t="s">
        <v>1317</v>
      </c>
      <c r="AA587" s="178" t="s">
        <v>1317</v>
      </c>
      <c r="AB587" s="178" t="s">
        <v>1317</v>
      </c>
      <c r="AC587" s="183">
        <v>-380.58380109412002</v>
      </c>
      <c r="AD587" s="168"/>
    </row>
    <row r="588" spans="1:30" s="86" customFormat="1" ht="15" customHeight="1">
      <c r="A588" s="169">
        <v>581</v>
      </c>
      <c r="B588" s="127" t="s">
        <v>150</v>
      </c>
      <c r="C588" s="170">
        <v>-1.9</v>
      </c>
      <c r="D588" s="170" t="s">
        <v>1317</v>
      </c>
      <c r="E588" s="170">
        <v>-70</v>
      </c>
      <c r="F588" s="170" t="s">
        <v>1317</v>
      </c>
      <c r="G588" s="170" t="s">
        <v>1317</v>
      </c>
      <c r="H588" s="170" t="s">
        <v>1317</v>
      </c>
      <c r="I588" s="170" t="s">
        <v>1317</v>
      </c>
      <c r="J588" s="171" t="s">
        <v>1317</v>
      </c>
      <c r="K588" s="172">
        <v>-71.900000000000006</v>
      </c>
      <c r="L588" s="170">
        <v>9.74</v>
      </c>
      <c r="M588" s="170" t="s">
        <v>1317</v>
      </c>
      <c r="N588" s="170">
        <v>25.273476949999999</v>
      </c>
      <c r="O588" s="170" t="s">
        <v>1317</v>
      </c>
      <c r="P588" s="170" t="s">
        <v>1317</v>
      </c>
      <c r="Q588" s="170" t="s">
        <v>1317</v>
      </c>
      <c r="R588" s="170" t="s">
        <v>1317</v>
      </c>
      <c r="S588" s="171" t="s">
        <v>1317</v>
      </c>
      <c r="T588" s="173">
        <v>35.013476950000005</v>
      </c>
      <c r="U588" s="174">
        <v>9.74</v>
      </c>
      <c r="V588" s="170" t="s">
        <v>1317</v>
      </c>
      <c r="W588" s="170">
        <v>25.273476949999999</v>
      </c>
      <c r="X588" s="170" t="s">
        <v>1317</v>
      </c>
      <c r="Y588" s="170" t="s">
        <v>1317</v>
      </c>
      <c r="Z588" s="170" t="s">
        <v>1317</v>
      </c>
      <c r="AA588" s="170" t="s">
        <v>1317</v>
      </c>
      <c r="AB588" s="170" t="s">
        <v>1317</v>
      </c>
      <c r="AC588" s="175">
        <v>35.013476950000005</v>
      </c>
      <c r="AD588" s="168"/>
    </row>
    <row r="589" spans="1:30" ht="15" customHeight="1">
      <c r="A589" s="177">
        <v>582</v>
      </c>
      <c r="B589" s="146" t="s">
        <v>646</v>
      </c>
      <c r="C589" s="178" t="s">
        <v>1317</v>
      </c>
      <c r="D589" s="178" t="s">
        <v>1317</v>
      </c>
      <c r="E589" s="178" t="s">
        <v>1317</v>
      </c>
      <c r="F589" s="178" t="s">
        <v>1317</v>
      </c>
      <c r="G589" s="178" t="s">
        <v>1317</v>
      </c>
      <c r="H589" s="178" t="s">
        <v>1317</v>
      </c>
      <c r="I589" s="178">
        <v>1.33</v>
      </c>
      <c r="J589" s="179" t="s">
        <v>1317</v>
      </c>
      <c r="K589" s="180">
        <v>1.33</v>
      </c>
      <c r="L589" s="178" t="s">
        <v>1317</v>
      </c>
      <c r="M589" s="178" t="s">
        <v>1317</v>
      </c>
      <c r="N589" s="178">
        <v>-1.3874000000000002E-4</v>
      </c>
      <c r="O589" s="178" t="s">
        <v>1317</v>
      </c>
      <c r="P589" s="178" t="s">
        <v>1317</v>
      </c>
      <c r="Q589" s="178" t="s">
        <v>1317</v>
      </c>
      <c r="R589" s="178">
        <v>-109.61252758982</v>
      </c>
      <c r="S589" s="179" t="s">
        <v>1317</v>
      </c>
      <c r="T589" s="181">
        <v>-109.61266632981999</v>
      </c>
      <c r="U589" s="182" t="s">
        <v>1317</v>
      </c>
      <c r="V589" s="178" t="s">
        <v>1317</v>
      </c>
      <c r="W589" s="178">
        <v>-1.3874000000000002E-4</v>
      </c>
      <c r="X589" s="178" t="s">
        <v>1317</v>
      </c>
      <c r="Y589" s="178" t="s">
        <v>1317</v>
      </c>
      <c r="Z589" s="178" t="s">
        <v>1317</v>
      </c>
      <c r="AA589" s="178">
        <v>-112.24662902982</v>
      </c>
      <c r="AB589" s="178" t="s">
        <v>1317</v>
      </c>
      <c r="AC589" s="183">
        <v>-112.24676776982</v>
      </c>
      <c r="AD589" s="168"/>
    </row>
    <row r="590" spans="1:30" s="86" customFormat="1" ht="15" customHeight="1">
      <c r="A590" s="169">
        <v>583</v>
      </c>
      <c r="B590" s="127" t="s">
        <v>1038</v>
      </c>
      <c r="C590" s="170" t="s">
        <v>1317</v>
      </c>
      <c r="D590" s="170" t="s">
        <v>1317</v>
      </c>
      <c r="E590" s="170" t="s">
        <v>1317</v>
      </c>
      <c r="F590" s="170" t="s">
        <v>1317</v>
      </c>
      <c r="G590" s="170" t="s">
        <v>1317</v>
      </c>
      <c r="H590" s="170" t="s">
        <v>1317</v>
      </c>
      <c r="I590" s="170" t="s">
        <v>1317</v>
      </c>
      <c r="J590" s="171" t="s">
        <v>1317</v>
      </c>
      <c r="K590" s="172" t="s">
        <v>1317</v>
      </c>
      <c r="L590" s="170" t="s">
        <v>1317</v>
      </c>
      <c r="M590" s="170" t="s">
        <v>1317</v>
      </c>
      <c r="N590" s="170" t="s">
        <v>1317</v>
      </c>
      <c r="O590" s="170" t="s">
        <v>1317</v>
      </c>
      <c r="P590" s="170" t="s">
        <v>1317</v>
      </c>
      <c r="Q590" s="170" t="s">
        <v>1317</v>
      </c>
      <c r="R590" s="170">
        <v>59.622</v>
      </c>
      <c r="S590" s="171" t="s">
        <v>1317</v>
      </c>
      <c r="T590" s="173">
        <v>59.622</v>
      </c>
      <c r="U590" s="174" t="s">
        <v>1317</v>
      </c>
      <c r="V590" s="170" t="s">
        <v>1317</v>
      </c>
      <c r="W590" s="170" t="s">
        <v>1317</v>
      </c>
      <c r="X590" s="170" t="s">
        <v>1317</v>
      </c>
      <c r="Y590" s="170" t="s">
        <v>1317</v>
      </c>
      <c r="Z590" s="170" t="s">
        <v>1317</v>
      </c>
      <c r="AA590" s="170">
        <v>143.43488126</v>
      </c>
      <c r="AB590" s="170" t="s">
        <v>1317</v>
      </c>
      <c r="AC590" s="175">
        <v>143.43488126</v>
      </c>
      <c r="AD590" s="168"/>
    </row>
    <row r="591" spans="1:30" ht="15" customHeight="1">
      <c r="A591" s="177">
        <v>584</v>
      </c>
      <c r="B591" s="146" t="s">
        <v>1130</v>
      </c>
      <c r="C591" s="178" t="s">
        <v>1317</v>
      </c>
      <c r="D591" s="178" t="s">
        <v>1317</v>
      </c>
      <c r="E591" s="178" t="s">
        <v>1317</v>
      </c>
      <c r="F591" s="178" t="s">
        <v>1317</v>
      </c>
      <c r="G591" s="178" t="s">
        <v>1317</v>
      </c>
      <c r="H591" s="178" t="s">
        <v>1317</v>
      </c>
      <c r="I591" s="178" t="s">
        <v>1317</v>
      </c>
      <c r="J591" s="179" t="s">
        <v>1317</v>
      </c>
      <c r="K591" s="180" t="s">
        <v>1317</v>
      </c>
      <c r="L591" s="178">
        <v>10.864782419999999</v>
      </c>
      <c r="M591" s="178" t="s">
        <v>1317</v>
      </c>
      <c r="N591" s="178" t="s">
        <v>1317</v>
      </c>
      <c r="O591" s="178" t="s">
        <v>1317</v>
      </c>
      <c r="P591" s="178" t="s">
        <v>1317</v>
      </c>
      <c r="Q591" s="178" t="s">
        <v>1317</v>
      </c>
      <c r="R591" s="178" t="s">
        <v>1317</v>
      </c>
      <c r="S591" s="179" t="s">
        <v>1317</v>
      </c>
      <c r="T591" s="181">
        <v>10.864782419999999</v>
      </c>
      <c r="U591" s="182">
        <v>17.380205870000001</v>
      </c>
      <c r="V591" s="178" t="s">
        <v>1317</v>
      </c>
      <c r="W591" s="178" t="s">
        <v>1317</v>
      </c>
      <c r="X591" s="178" t="s">
        <v>1317</v>
      </c>
      <c r="Y591" s="178" t="s">
        <v>1317</v>
      </c>
      <c r="Z591" s="178" t="s">
        <v>1317</v>
      </c>
      <c r="AA591" s="178" t="s">
        <v>1317</v>
      </c>
      <c r="AB591" s="178" t="s">
        <v>1317</v>
      </c>
      <c r="AC591" s="183">
        <v>17.380205870000001</v>
      </c>
      <c r="AD591" s="168"/>
    </row>
    <row r="592" spans="1:30" s="86" customFormat="1" ht="15" customHeight="1">
      <c r="A592" s="169">
        <v>585</v>
      </c>
      <c r="B592" s="127" t="s">
        <v>328</v>
      </c>
      <c r="C592" s="170">
        <v>-2.88107398</v>
      </c>
      <c r="D592" s="170">
        <v>-0.85989612000000004</v>
      </c>
      <c r="E592" s="170">
        <v>-0.85499999999999998</v>
      </c>
      <c r="F592" s="170" t="s">
        <v>1317</v>
      </c>
      <c r="G592" s="170" t="s">
        <v>1317</v>
      </c>
      <c r="H592" s="170" t="s">
        <v>1317</v>
      </c>
      <c r="I592" s="170" t="s">
        <v>1317</v>
      </c>
      <c r="J592" s="171" t="s">
        <v>1317</v>
      </c>
      <c r="K592" s="172">
        <v>-4.5959700999999997</v>
      </c>
      <c r="L592" s="170">
        <v>-8.6388625999999995</v>
      </c>
      <c r="M592" s="170">
        <v>-10.67077924</v>
      </c>
      <c r="N592" s="170">
        <v>-67.718310610000003</v>
      </c>
      <c r="O592" s="170" t="s">
        <v>1317</v>
      </c>
      <c r="P592" s="170" t="s">
        <v>1317</v>
      </c>
      <c r="Q592" s="170" t="s">
        <v>1317</v>
      </c>
      <c r="R592" s="170" t="s">
        <v>1317</v>
      </c>
      <c r="S592" s="171" t="s">
        <v>1317</v>
      </c>
      <c r="T592" s="173">
        <v>-87.027952449999987</v>
      </c>
      <c r="U592" s="174">
        <v>-9.7249099700000006</v>
      </c>
      <c r="V592" s="170">
        <v>-12.438195990000001</v>
      </c>
      <c r="W592" s="170">
        <v>-74.982252529999997</v>
      </c>
      <c r="X592" s="170" t="s">
        <v>1317</v>
      </c>
      <c r="Y592" s="170" t="s">
        <v>1317</v>
      </c>
      <c r="Z592" s="170" t="s">
        <v>1317</v>
      </c>
      <c r="AA592" s="170" t="s">
        <v>1317</v>
      </c>
      <c r="AB592" s="170" t="s">
        <v>1317</v>
      </c>
      <c r="AC592" s="175">
        <v>-97.145358489999992</v>
      </c>
      <c r="AD592" s="168"/>
    </row>
    <row r="593" spans="1:30" ht="15" customHeight="1">
      <c r="A593" s="177">
        <v>586</v>
      </c>
      <c r="B593" s="146" t="s">
        <v>958</v>
      </c>
      <c r="C593" s="178" t="s">
        <v>1317</v>
      </c>
      <c r="D593" s="178" t="s">
        <v>1317</v>
      </c>
      <c r="E593" s="178" t="s">
        <v>1317</v>
      </c>
      <c r="F593" s="178" t="s">
        <v>1317</v>
      </c>
      <c r="G593" s="178" t="s">
        <v>1317</v>
      </c>
      <c r="H593" s="178" t="s">
        <v>1317</v>
      </c>
      <c r="I593" s="178" t="s">
        <v>1317</v>
      </c>
      <c r="J593" s="179" t="s">
        <v>1317</v>
      </c>
      <c r="K593" s="180" t="s">
        <v>1317</v>
      </c>
      <c r="L593" s="178" t="s">
        <v>1317</v>
      </c>
      <c r="M593" s="178" t="s">
        <v>1317</v>
      </c>
      <c r="N593" s="178" t="s">
        <v>1317</v>
      </c>
      <c r="O593" s="178" t="s">
        <v>1317</v>
      </c>
      <c r="P593" s="178" t="s">
        <v>1317</v>
      </c>
      <c r="Q593" s="178" t="s">
        <v>1317</v>
      </c>
      <c r="R593" s="178" t="s">
        <v>1317</v>
      </c>
      <c r="S593" s="179" t="s">
        <v>1317</v>
      </c>
      <c r="T593" s="181" t="s">
        <v>1317</v>
      </c>
      <c r="U593" s="182" t="s">
        <v>1317</v>
      </c>
      <c r="V593" s="178" t="s">
        <v>1317</v>
      </c>
      <c r="W593" s="178" t="s">
        <v>1317</v>
      </c>
      <c r="X593" s="178" t="s">
        <v>1317</v>
      </c>
      <c r="Y593" s="178" t="s">
        <v>1317</v>
      </c>
      <c r="Z593" s="178" t="s">
        <v>1317</v>
      </c>
      <c r="AA593" s="178" t="s">
        <v>1317</v>
      </c>
      <c r="AB593" s="178" t="s">
        <v>1317</v>
      </c>
      <c r="AC593" s="183" t="s">
        <v>1317</v>
      </c>
      <c r="AD593" s="168"/>
    </row>
    <row r="594" spans="1:30" s="86" customFormat="1" ht="15" customHeight="1">
      <c r="A594" s="169">
        <v>587</v>
      </c>
      <c r="B594" s="127" t="s">
        <v>29</v>
      </c>
      <c r="C594" s="170" t="s">
        <v>1317</v>
      </c>
      <c r="D594" s="170">
        <v>-43.52337704</v>
      </c>
      <c r="E594" s="170">
        <v>-2.0780655399999999</v>
      </c>
      <c r="F594" s="170" t="s">
        <v>1317</v>
      </c>
      <c r="G594" s="170">
        <v>-0.40308843999999999</v>
      </c>
      <c r="H594" s="170" t="s">
        <v>1317</v>
      </c>
      <c r="I594" s="170" t="s">
        <v>1317</v>
      </c>
      <c r="J594" s="171" t="s">
        <v>1317</v>
      </c>
      <c r="K594" s="172">
        <v>-46.004531019999995</v>
      </c>
      <c r="L594" s="170" t="s">
        <v>1317</v>
      </c>
      <c r="M594" s="170">
        <v>-45.206976020000006</v>
      </c>
      <c r="N594" s="170">
        <v>14.28873173</v>
      </c>
      <c r="O594" s="170" t="s">
        <v>1317</v>
      </c>
      <c r="P594" s="170">
        <v>-2.2605641000000003</v>
      </c>
      <c r="Q594" s="170" t="s">
        <v>1317</v>
      </c>
      <c r="R594" s="170" t="s">
        <v>1317</v>
      </c>
      <c r="S594" s="171" t="s">
        <v>1317</v>
      </c>
      <c r="T594" s="173">
        <v>-33.17880839</v>
      </c>
      <c r="U594" s="174" t="s">
        <v>1317</v>
      </c>
      <c r="V594" s="170">
        <v>-61.713219500000001</v>
      </c>
      <c r="W594" s="170">
        <v>32.215680939999999</v>
      </c>
      <c r="X594" s="170" t="s">
        <v>1317</v>
      </c>
      <c r="Y594" s="170">
        <v>-2.3672224399999999</v>
      </c>
      <c r="Z594" s="170" t="s">
        <v>1317</v>
      </c>
      <c r="AA594" s="170" t="s">
        <v>1317</v>
      </c>
      <c r="AB594" s="170" t="s">
        <v>1317</v>
      </c>
      <c r="AC594" s="175">
        <v>-31.864761000000001</v>
      </c>
      <c r="AD594" s="168"/>
    </row>
    <row r="595" spans="1:30" ht="15" customHeight="1">
      <c r="A595" s="177">
        <v>588</v>
      </c>
      <c r="B595" s="146" t="s">
        <v>1100</v>
      </c>
      <c r="C595" s="178" t="s">
        <v>1317</v>
      </c>
      <c r="D595" s="178" t="s">
        <v>1317</v>
      </c>
      <c r="E595" s="178" t="s">
        <v>1317</v>
      </c>
      <c r="F595" s="178" t="s">
        <v>1317</v>
      </c>
      <c r="G595" s="178" t="s">
        <v>1317</v>
      </c>
      <c r="H595" s="178" t="s">
        <v>1317</v>
      </c>
      <c r="I595" s="178" t="s">
        <v>1317</v>
      </c>
      <c r="J595" s="179" t="s">
        <v>1317</v>
      </c>
      <c r="K595" s="180" t="s">
        <v>1317</v>
      </c>
      <c r="L595" s="178" t="s">
        <v>1317</v>
      </c>
      <c r="M595" s="178" t="s">
        <v>1317</v>
      </c>
      <c r="N595" s="178" t="s">
        <v>1317</v>
      </c>
      <c r="O595" s="178" t="s">
        <v>1317</v>
      </c>
      <c r="P595" s="178" t="s">
        <v>1317</v>
      </c>
      <c r="Q595" s="178" t="s">
        <v>1317</v>
      </c>
      <c r="R595" s="178" t="s">
        <v>1317</v>
      </c>
      <c r="S595" s="179">
        <v>174.25928590000001</v>
      </c>
      <c r="T595" s="181">
        <v>174.25928590000001</v>
      </c>
      <c r="U595" s="182" t="s">
        <v>1317</v>
      </c>
      <c r="V595" s="178" t="s">
        <v>1317</v>
      </c>
      <c r="W595" s="178" t="s">
        <v>1317</v>
      </c>
      <c r="X595" s="178" t="s">
        <v>1317</v>
      </c>
      <c r="Y595" s="178" t="s">
        <v>1317</v>
      </c>
      <c r="Z595" s="178" t="s">
        <v>1317</v>
      </c>
      <c r="AA595" s="178" t="s">
        <v>1317</v>
      </c>
      <c r="AB595" s="178">
        <v>180.15062591</v>
      </c>
      <c r="AC595" s="183">
        <v>180.15062591</v>
      </c>
      <c r="AD595" s="168"/>
    </row>
    <row r="596" spans="1:30" s="86" customFormat="1" ht="15" customHeight="1">
      <c r="A596" s="169">
        <v>589</v>
      </c>
      <c r="B596" s="127" t="s">
        <v>1192</v>
      </c>
      <c r="C596" s="170" t="s">
        <v>1317</v>
      </c>
      <c r="D596" s="170">
        <v>7.3879999999999999</v>
      </c>
      <c r="E596" s="170" t="s">
        <v>1317</v>
      </c>
      <c r="F596" s="170" t="s">
        <v>1317</v>
      </c>
      <c r="G596" s="170" t="s">
        <v>1317</v>
      </c>
      <c r="H596" s="170" t="s">
        <v>1317</v>
      </c>
      <c r="I596" s="170" t="s">
        <v>1317</v>
      </c>
      <c r="J596" s="171" t="s">
        <v>1317</v>
      </c>
      <c r="K596" s="172">
        <v>7.3879999999999999</v>
      </c>
      <c r="L596" s="170" t="s">
        <v>1317</v>
      </c>
      <c r="M596" s="170">
        <v>273.16971691000003</v>
      </c>
      <c r="N596" s="170" t="s">
        <v>1317</v>
      </c>
      <c r="O596" s="170" t="s">
        <v>1317</v>
      </c>
      <c r="P596" s="170" t="s">
        <v>1317</v>
      </c>
      <c r="Q596" s="170" t="s">
        <v>1317</v>
      </c>
      <c r="R596" s="170" t="s">
        <v>1317</v>
      </c>
      <c r="S596" s="171" t="s">
        <v>1317</v>
      </c>
      <c r="T596" s="173">
        <v>273.16971691000003</v>
      </c>
      <c r="U596" s="174" t="s">
        <v>1317</v>
      </c>
      <c r="V596" s="170">
        <v>273.16971691000003</v>
      </c>
      <c r="W596" s="170" t="s">
        <v>1317</v>
      </c>
      <c r="X596" s="170" t="s">
        <v>1317</v>
      </c>
      <c r="Y596" s="170" t="s">
        <v>1317</v>
      </c>
      <c r="Z596" s="170" t="s">
        <v>1317</v>
      </c>
      <c r="AA596" s="170" t="s">
        <v>1317</v>
      </c>
      <c r="AB596" s="170" t="s">
        <v>1317</v>
      </c>
      <c r="AC596" s="175">
        <v>273.16971691000003</v>
      </c>
      <c r="AD596" s="168"/>
    </row>
    <row r="597" spans="1:30" ht="15" customHeight="1">
      <c r="A597" s="177">
        <v>590</v>
      </c>
      <c r="B597" s="146" t="s">
        <v>1076</v>
      </c>
      <c r="C597" s="178" t="s">
        <v>1317</v>
      </c>
      <c r="D597" s="178" t="s">
        <v>1317</v>
      </c>
      <c r="E597" s="178">
        <v>-3.553307E-2</v>
      </c>
      <c r="F597" s="178" t="s">
        <v>1317</v>
      </c>
      <c r="G597" s="178">
        <v>3.3561999999999997E-3</v>
      </c>
      <c r="H597" s="178" t="s">
        <v>1317</v>
      </c>
      <c r="I597" s="178" t="s">
        <v>1317</v>
      </c>
      <c r="J597" s="179" t="s">
        <v>1317</v>
      </c>
      <c r="K597" s="180">
        <v>-3.2176869999999996E-2</v>
      </c>
      <c r="L597" s="178" t="s">
        <v>1317</v>
      </c>
      <c r="M597" s="178">
        <v>-1.03281611</v>
      </c>
      <c r="N597" s="178">
        <v>12.81964524</v>
      </c>
      <c r="O597" s="178" t="s">
        <v>1317</v>
      </c>
      <c r="P597" s="178">
        <v>9.0568446400000013</v>
      </c>
      <c r="Q597" s="178" t="s">
        <v>1317</v>
      </c>
      <c r="R597" s="178" t="s">
        <v>1317</v>
      </c>
      <c r="S597" s="179">
        <v>0.1</v>
      </c>
      <c r="T597" s="181">
        <v>20.943673770000004</v>
      </c>
      <c r="U597" s="182" t="s">
        <v>1317</v>
      </c>
      <c r="V597" s="178">
        <v>-1.2039256299999999</v>
      </c>
      <c r="W597" s="178">
        <v>10.75048142</v>
      </c>
      <c r="X597" s="178" t="s">
        <v>1317</v>
      </c>
      <c r="Y597" s="178">
        <v>9.0568446400000013</v>
      </c>
      <c r="Z597" s="178" t="s">
        <v>1317</v>
      </c>
      <c r="AA597" s="178" t="s">
        <v>1317</v>
      </c>
      <c r="AB597" s="178">
        <v>0.1</v>
      </c>
      <c r="AC597" s="183">
        <v>18.703400429999999</v>
      </c>
      <c r="AD597" s="168"/>
    </row>
    <row r="598" spans="1:30" s="86" customFormat="1" ht="15" customHeight="1">
      <c r="A598" s="169">
        <v>591</v>
      </c>
      <c r="B598" s="127" t="s">
        <v>1093</v>
      </c>
      <c r="C598" s="170">
        <v>-1.25</v>
      </c>
      <c r="D598" s="170" t="s">
        <v>1317</v>
      </c>
      <c r="E598" s="170" t="s">
        <v>1317</v>
      </c>
      <c r="F598" s="170" t="s">
        <v>1317</v>
      </c>
      <c r="G598" s="170" t="s">
        <v>1317</v>
      </c>
      <c r="H598" s="170" t="s">
        <v>1317</v>
      </c>
      <c r="I598" s="170">
        <v>6.5546022000000006</v>
      </c>
      <c r="J598" s="171" t="s">
        <v>1317</v>
      </c>
      <c r="K598" s="172">
        <v>5.3046022000000006</v>
      </c>
      <c r="L598" s="170">
        <v>-0.49084352000000003</v>
      </c>
      <c r="M598" s="170" t="s">
        <v>1317</v>
      </c>
      <c r="N598" s="170">
        <v>0.26</v>
      </c>
      <c r="O598" s="170" t="s">
        <v>1317</v>
      </c>
      <c r="P598" s="170" t="s">
        <v>1317</v>
      </c>
      <c r="Q598" s="170" t="s">
        <v>1317</v>
      </c>
      <c r="R598" s="170">
        <v>96.290099940000005</v>
      </c>
      <c r="S598" s="171" t="s">
        <v>1317</v>
      </c>
      <c r="T598" s="173">
        <v>96.059256419999997</v>
      </c>
      <c r="U598" s="174">
        <v>5.14864297</v>
      </c>
      <c r="V598" s="170" t="s">
        <v>1317</v>
      </c>
      <c r="W598" s="170">
        <v>0.91</v>
      </c>
      <c r="X598" s="170" t="s">
        <v>1317</v>
      </c>
      <c r="Y598" s="170" t="s">
        <v>1317</v>
      </c>
      <c r="Z598" s="170" t="s">
        <v>1317</v>
      </c>
      <c r="AA598" s="170">
        <v>101.43131269</v>
      </c>
      <c r="AB598" s="170" t="s">
        <v>1317</v>
      </c>
      <c r="AC598" s="175">
        <v>107.48995565999999</v>
      </c>
      <c r="AD598" s="168"/>
    </row>
    <row r="599" spans="1:30" ht="15" customHeight="1">
      <c r="A599" s="177">
        <v>592</v>
      </c>
      <c r="B599" s="146" t="s">
        <v>1145</v>
      </c>
      <c r="C599" s="178" t="s">
        <v>1317</v>
      </c>
      <c r="D599" s="178" t="s">
        <v>1317</v>
      </c>
      <c r="E599" s="178">
        <v>3.63</v>
      </c>
      <c r="F599" s="178" t="s">
        <v>1317</v>
      </c>
      <c r="G599" s="178" t="s">
        <v>1317</v>
      </c>
      <c r="H599" s="178" t="s">
        <v>1317</v>
      </c>
      <c r="I599" s="178">
        <v>7.3295000000000003</v>
      </c>
      <c r="J599" s="179" t="s">
        <v>1317</v>
      </c>
      <c r="K599" s="180">
        <v>10.9595</v>
      </c>
      <c r="L599" s="178" t="s">
        <v>1317</v>
      </c>
      <c r="M599" s="178" t="s">
        <v>1317</v>
      </c>
      <c r="N599" s="178">
        <v>46.557103989969995</v>
      </c>
      <c r="O599" s="178" t="s">
        <v>1317</v>
      </c>
      <c r="P599" s="178" t="s">
        <v>1317</v>
      </c>
      <c r="Q599" s="178" t="s">
        <v>1317</v>
      </c>
      <c r="R599" s="178">
        <v>145.68028003000001</v>
      </c>
      <c r="S599" s="179" t="s">
        <v>1317</v>
      </c>
      <c r="T599" s="181">
        <v>192.23738401996999</v>
      </c>
      <c r="U599" s="182" t="s">
        <v>1317</v>
      </c>
      <c r="V599" s="178" t="s">
        <v>1317</v>
      </c>
      <c r="W599" s="178">
        <v>51.440485239970002</v>
      </c>
      <c r="X599" s="178" t="s">
        <v>1317</v>
      </c>
      <c r="Y599" s="178" t="s">
        <v>1317</v>
      </c>
      <c r="Z599" s="178" t="s">
        <v>1317</v>
      </c>
      <c r="AA599" s="178">
        <v>193.92195217094999</v>
      </c>
      <c r="AB599" s="178" t="s">
        <v>1317</v>
      </c>
      <c r="AC599" s="183">
        <v>245.36243741091999</v>
      </c>
      <c r="AD599" s="168"/>
    </row>
    <row r="600" spans="1:30" s="86" customFormat="1" ht="15" customHeight="1">
      <c r="A600" s="169">
        <v>593</v>
      </c>
      <c r="B600" s="127" t="s">
        <v>966</v>
      </c>
      <c r="C600" s="170" t="s">
        <v>1317</v>
      </c>
      <c r="D600" s="170" t="s">
        <v>1317</v>
      </c>
      <c r="E600" s="170">
        <v>-27.336942010000001</v>
      </c>
      <c r="F600" s="170" t="s">
        <v>1317</v>
      </c>
      <c r="G600" s="170" t="s">
        <v>1317</v>
      </c>
      <c r="H600" s="170" t="s">
        <v>1317</v>
      </c>
      <c r="I600" s="170">
        <v>16</v>
      </c>
      <c r="J600" s="171" t="s">
        <v>1317</v>
      </c>
      <c r="K600" s="172">
        <v>-11.336942010000001</v>
      </c>
      <c r="L600" s="170" t="s">
        <v>1317</v>
      </c>
      <c r="M600" s="170" t="s">
        <v>1317</v>
      </c>
      <c r="N600" s="170">
        <v>9.4215652481600003</v>
      </c>
      <c r="O600" s="170" t="s">
        <v>1317</v>
      </c>
      <c r="P600" s="170" t="s">
        <v>1317</v>
      </c>
      <c r="Q600" s="170" t="s">
        <v>1317</v>
      </c>
      <c r="R600" s="170">
        <v>34.4</v>
      </c>
      <c r="S600" s="171" t="s">
        <v>1317</v>
      </c>
      <c r="T600" s="173">
        <v>43.821565248160006</v>
      </c>
      <c r="U600" s="174" t="s">
        <v>1317</v>
      </c>
      <c r="V600" s="170" t="s">
        <v>1317</v>
      </c>
      <c r="W600" s="170">
        <v>33.51671905816</v>
      </c>
      <c r="X600" s="170" t="s">
        <v>1317</v>
      </c>
      <c r="Y600" s="170" t="s">
        <v>1317</v>
      </c>
      <c r="Z600" s="170" t="s">
        <v>1317</v>
      </c>
      <c r="AA600" s="170">
        <v>34.4</v>
      </c>
      <c r="AB600" s="170">
        <v>26.2</v>
      </c>
      <c r="AC600" s="175">
        <v>94.116719058160001</v>
      </c>
      <c r="AD600" s="168"/>
    </row>
    <row r="601" spans="1:30" ht="15" customHeight="1">
      <c r="A601" s="177">
        <v>594</v>
      </c>
      <c r="B601" s="146" t="s">
        <v>1156</v>
      </c>
      <c r="C601" s="178" t="s">
        <v>1317</v>
      </c>
      <c r="D601" s="178" t="s">
        <v>1317</v>
      </c>
      <c r="E601" s="178" t="s">
        <v>1317</v>
      </c>
      <c r="F601" s="178" t="s">
        <v>1317</v>
      </c>
      <c r="G601" s="178" t="s">
        <v>1317</v>
      </c>
      <c r="H601" s="178" t="s">
        <v>1317</v>
      </c>
      <c r="I601" s="178" t="s">
        <v>1317</v>
      </c>
      <c r="J601" s="179" t="s">
        <v>1317</v>
      </c>
      <c r="K601" s="180" t="s">
        <v>1317</v>
      </c>
      <c r="L601" s="178" t="s">
        <v>1317</v>
      </c>
      <c r="M601" s="178" t="s">
        <v>1317</v>
      </c>
      <c r="N601" s="178" t="s">
        <v>1317</v>
      </c>
      <c r="O601" s="178" t="s">
        <v>1317</v>
      </c>
      <c r="P601" s="178" t="s">
        <v>1317</v>
      </c>
      <c r="Q601" s="178" t="s">
        <v>1317</v>
      </c>
      <c r="R601" s="178" t="s">
        <v>1317</v>
      </c>
      <c r="S601" s="179">
        <v>-2.7</v>
      </c>
      <c r="T601" s="181">
        <v>-2.7</v>
      </c>
      <c r="U601" s="182" t="s">
        <v>1317</v>
      </c>
      <c r="V601" s="178" t="s">
        <v>1317</v>
      </c>
      <c r="W601" s="178" t="s">
        <v>1317</v>
      </c>
      <c r="X601" s="178" t="s">
        <v>1317</v>
      </c>
      <c r="Y601" s="178" t="s">
        <v>1317</v>
      </c>
      <c r="Z601" s="178" t="s">
        <v>1317</v>
      </c>
      <c r="AA601" s="178" t="s">
        <v>1317</v>
      </c>
      <c r="AB601" s="178">
        <v>-2.7</v>
      </c>
      <c r="AC601" s="183">
        <v>-2.7</v>
      </c>
      <c r="AD601" s="168"/>
    </row>
    <row r="602" spans="1:30" s="86" customFormat="1" ht="15" customHeight="1">
      <c r="A602" s="169">
        <v>595</v>
      </c>
      <c r="B602" s="127" t="s">
        <v>277</v>
      </c>
      <c r="C602" s="170" t="s">
        <v>1317</v>
      </c>
      <c r="D602" s="170">
        <v>1.2709999999999999</v>
      </c>
      <c r="E602" s="170" t="s">
        <v>1317</v>
      </c>
      <c r="F602" s="170" t="s">
        <v>1317</v>
      </c>
      <c r="G602" s="170" t="s">
        <v>1317</v>
      </c>
      <c r="H602" s="170" t="s">
        <v>1317</v>
      </c>
      <c r="I602" s="170" t="s">
        <v>1317</v>
      </c>
      <c r="J602" s="171" t="s">
        <v>1317</v>
      </c>
      <c r="K602" s="172">
        <v>1.2709999999999999</v>
      </c>
      <c r="L602" s="170" t="s">
        <v>1317</v>
      </c>
      <c r="M602" s="170">
        <v>-9.5727024900000011</v>
      </c>
      <c r="N602" s="170" t="s">
        <v>1317</v>
      </c>
      <c r="O602" s="170" t="s">
        <v>1317</v>
      </c>
      <c r="P602" s="170" t="s">
        <v>1317</v>
      </c>
      <c r="Q602" s="170" t="s">
        <v>1317</v>
      </c>
      <c r="R602" s="170" t="s">
        <v>1317</v>
      </c>
      <c r="S602" s="171" t="s">
        <v>1317</v>
      </c>
      <c r="T602" s="173">
        <v>-9.5727024900000011</v>
      </c>
      <c r="U602" s="174" t="s">
        <v>1317</v>
      </c>
      <c r="V602" s="170">
        <v>-19.743702489999997</v>
      </c>
      <c r="W602" s="170" t="s">
        <v>1317</v>
      </c>
      <c r="X602" s="170" t="s">
        <v>1317</v>
      </c>
      <c r="Y602" s="170" t="s">
        <v>1317</v>
      </c>
      <c r="Z602" s="170" t="s">
        <v>1317</v>
      </c>
      <c r="AA602" s="170" t="s">
        <v>1317</v>
      </c>
      <c r="AB602" s="170" t="s">
        <v>1317</v>
      </c>
      <c r="AC602" s="175">
        <v>-19.743702489999997</v>
      </c>
      <c r="AD602" s="168"/>
    </row>
    <row r="603" spans="1:30" ht="15" customHeight="1">
      <c r="A603" s="177">
        <v>596</v>
      </c>
      <c r="B603" s="146" t="s">
        <v>1128</v>
      </c>
      <c r="C603" s="178" t="s">
        <v>1317</v>
      </c>
      <c r="D603" s="178" t="s">
        <v>1317</v>
      </c>
      <c r="E603" s="178" t="s">
        <v>1317</v>
      </c>
      <c r="F603" s="178" t="s">
        <v>1317</v>
      </c>
      <c r="G603" s="178" t="s">
        <v>1317</v>
      </c>
      <c r="H603" s="178" t="s">
        <v>1317</v>
      </c>
      <c r="I603" s="178" t="s">
        <v>1317</v>
      </c>
      <c r="J603" s="179">
        <v>14.55000001</v>
      </c>
      <c r="K603" s="180">
        <v>14.55000001</v>
      </c>
      <c r="L603" s="178" t="s">
        <v>1317</v>
      </c>
      <c r="M603" s="178" t="s">
        <v>1317</v>
      </c>
      <c r="N603" s="178" t="s">
        <v>1317</v>
      </c>
      <c r="O603" s="178" t="s">
        <v>1317</v>
      </c>
      <c r="P603" s="178" t="s">
        <v>1317</v>
      </c>
      <c r="Q603" s="178" t="s">
        <v>1317</v>
      </c>
      <c r="R603" s="178" t="s">
        <v>1317</v>
      </c>
      <c r="S603" s="179">
        <v>58.523480499999998</v>
      </c>
      <c r="T603" s="181">
        <v>58.523480499999998</v>
      </c>
      <c r="U603" s="182" t="s">
        <v>1317</v>
      </c>
      <c r="V603" s="178" t="s">
        <v>1317</v>
      </c>
      <c r="W603" s="178" t="s">
        <v>1317</v>
      </c>
      <c r="X603" s="178" t="s">
        <v>1317</v>
      </c>
      <c r="Y603" s="178" t="s">
        <v>1317</v>
      </c>
      <c r="Z603" s="178" t="s">
        <v>1317</v>
      </c>
      <c r="AA603" s="178" t="s">
        <v>1317</v>
      </c>
      <c r="AB603" s="178">
        <v>58.523480499999998</v>
      </c>
      <c r="AC603" s="183">
        <v>58.523480499999998</v>
      </c>
      <c r="AD603" s="168"/>
    </row>
    <row r="604" spans="1:30" s="86" customFormat="1" ht="15" customHeight="1">
      <c r="A604" s="169">
        <v>597</v>
      </c>
      <c r="B604" s="127" t="s">
        <v>594</v>
      </c>
      <c r="C604" s="170" t="s">
        <v>1317</v>
      </c>
      <c r="D604" s="170" t="s">
        <v>1317</v>
      </c>
      <c r="E604" s="170" t="s">
        <v>1317</v>
      </c>
      <c r="F604" s="170" t="s">
        <v>1317</v>
      </c>
      <c r="G604" s="170" t="s">
        <v>1317</v>
      </c>
      <c r="H604" s="170" t="s">
        <v>1317</v>
      </c>
      <c r="I604" s="170" t="s">
        <v>1317</v>
      </c>
      <c r="J604" s="171" t="s">
        <v>1317</v>
      </c>
      <c r="K604" s="172" t="s">
        <v>1317</v>
      </c>
      <c r="L604" s="170" t="s">
        <v>1317</v>
      </c>
      <c r="M604" s="170" t="s">
        <v>1317</v>
      </c>
      <c r="N604" s="170" t="s">
        <v>1317</v>
      </c>
      <c r="O604" s="170" t="s">
        <v>1317</v>
      </c>
      <c r="P604" s="170" t="s">
        <v>1317</v>
      </c>
      <c r="Q604" s="170" t="s">
        <v>1317</v>
      </c>
      <c r="R604" s="170">
        <v>-22.450000020000001</v>
      </c>
      <c r="S604" s="171">
        <v>1.9500000100000001</v>
      </c>
      <c r="T604" s="173">
        <v>-20.500000009999997</v>
      </c>
      <c r="U604" s="174" t="s">
        <v>1317</v>
      </c>
      <c r="V604" s="170" t="s">
        <v>1317</v>
      </c>
      <c r="W604" s="170" t="s">
        <v>1317</v>
      </c>
      <c r="X604" s="170" t="s">
        <v>1317</v>
      </c>
      <c r="Y604" s="170" t="s">
        <v>1317</v>
      </c>
      <c r="Z604" s="170" t="s">
        <v>1317</v>
      </c>
      <c r="AA604" s="170">
        <v>-40.450000020000004</v>
      </c>
      <c r="AB604" s="170">
        <v>3.4499999900000002</v>
      </c>
      <c r="AC604" s="175">
        <v>-37.000000030000002</v>
      </c>
      <c r="AD604" s="168"/>
    </row>
    <row r="605" spans="1:30" ht="15" customHeight="1">
      <c r="A605" s="177">
        <v>598</v>
      </c>
      <c r="B605" s="146" t="s">
        <v>640</v>
      </c>
      <c r="C605" s="178" t="s">
        <v>1317</v>
      </c>
      <c r="D605" s="178" t="s">
        <v>1317</v>
      </c>
      <c r="E605" s="178">
        <v>0.36</v>
      </c>
      <c r="F605" s="178" t="s">
        <v>1317</v>
      </c>
      <c r="G605" s="178" t="s">
        <v>1317</v>
      </c>
      <c r="H605" s="178" t="s">
        <v>1317</v>
      </c>
      <c r="I605" s="178" t="s">
        <v>1317</v>
      </c>
      <c r="J605" s="179" t="s">
        <v>1317</v>
      </c>
      <c r="K605" s="180">
        <v>0.36</v>
      </c>
      <c r="L605" s="178" t="s">
        <v>1317</v>
      </c>
      <c r="M605" s="178" t="s">
        <v>1317</v>
      </c>
      <c r="N605" s="178">
        <v>4.6277152599999996</v>
      </c>
      <c r="O605" s="178" t="s">
        <v>1317</v>
      </c>
      <c r="P605" s="178" t="s">
        <v>1317</v>
      </c>
      <c r="Q605" s="178" t="s">
        <v>1317</v>
      </c>
      <c r="R605" s="178" t="s">
        <v>1317</v>
      </c>
      <c r="S605" s="179" t="s">
        <v>1317</v>
      </c>
      <c r="T605" s="181">
        <v>4.6277152599999996</v>
      </c>
      <c r="U605" s="182" t="s">
        <v>1317</v>
      </c>
      <c r="V605" s="178" t="s">
        <v>1317</v>
      </c>
      <c r="W605" s="178">
        <v>-7.2795873899999997</v>
      </c>
      <c r="X605" s="178" t="s">
        <v>1317</v>
      </c>
      <c r="Y605" s="178" t="s">
        <v>1317</v>
      </c>
      <c r="Z605" s="178" t="s">
        <v>1317</v>
      </c>
      <c r="AA605" s="178" t="s">
        <v>1317</v>
      </c>
      <c r="AB605" s="178" t="s">
        <v>1317</v>
      </c>
      <c r="AC605" s="183">
        <v>-7.2795873899999997</v>
      </c>
      <c r="AD605" s="168"/>
    </row>
    <row r="606" spans="1:30" s="86" customFormat="1" ht="15" customHeight="1">
      <c r="A606" s="169">
        <v>599</v>
      </c>
      <c r="B606" s="127" t="s">
        <v>449</v>
      </c>
      <c r="C606" s="170" t="s">
        <v>1317</v>
      </c>
      <c r="D606" s="170" t="s">
        <v>1317</v>
      </c>
      <c r="E606" s="170">
        <v>0.22997010999999998</v>
      </c>
      <c r="F606" s="170" t="s">
        <v>1317</v>
      </c>
      <c r="G606" s="170" t="s">
        <v>1317</v>
      </c>
      <c r="H606" s="170" t="s">
        <v>1317</v>
      </c>
      <c r="I606" s="170">
        <v>1.2</v>
      </c>
      <c r="J606" s="171">
        <v>2.5288499999999998</v>
      </c>
      <c r="K606" s="172">
        <v>3.95882011</v>
      </c>
      <c r="L606" s="170" t="s">
        <v>1317</v>
      </c>
      <c r="M606" s="170">
        <v>9.1035427899999988</v>
      </c>
      <c r="N606" s="170">
        <v>-5.9020727800000001</v>
      </c>
      <c r="O606" s="170" t="s">
        <v>1317</v>
      </c>
      <c r="P606" s="170" t="s">
        <v>1317</v>
      </c>
      <c r="Q606" s="170" t="s">
        <v>1317</v>
      </c>
      <c r="R606" s="170">
        <v>2.4</v>
      </c>
      <c r="S606" s="171">
        <v>6.5092889999999999</v>
      </c>
      <c r="T606" s="173">
        <v>12.110759009999997</v>
      </c>
      <c r="U606" s="174" t="s">
        <v>1317</v>
      </c>
      <c r="V606" s="170">
        <v>9.1035427899999988</v>
      </c>
      <c r="W606" s="170">
        <v>-2.58742223</v>
      </c>
      <c r="X606" s="170" t="s">
        <v>1317</v>
      </c>
      <c r="Y606" s="170" t="s">
        <v>1317</v>
      </c>
      <c r="Z606" s="170" t="s">
        <v>1317</v>
      </c>
      <c r="AA606" s="170">
        <v>2.4</v>
      </c>
      <c r="AB606" s="170">
        <v>40.709288999999998</v>
      </c>
      <c r="AC606" s="175">
        <v>49.625409560000001</v>
      </c>
      <c r="AD606" s="168"/>
    </row>
    <row r="607" spans="1:30" ht="15" customHeight="1">
      <c r="A607" s="177">
        <v>600</v>
      </c>
      <c r="B607" s="146" t="s">
        <v>1083</v>
      </c>
      <c r="C607" s="178" t="s">
        <v>1317</v>
      </c>
      <c r="D607" s="178" t="s">
        <v>1317</v>
      </c>
      <c r="E607" s="178" t="s">
        <v>1317</v>
      </c>
      <c r="F607" s="178" t="s">
        <v>1317</v>
      </c>
      <c r="G607" s="178" t="s">
        <v>1317</v>
      </c>
      <c r="H607" s="178" t="s">
        <v>1317</v>
      </c>
      <c r="I607" s="178">
        <v>-0.19887070000000001</v>
      </c>
      <c r="J607" s="179" t="s">
        <v>1317</v>
      </c>
      <c r="K607" s="180">
        <v>-0.19887070000000001</v>
      </c>
      <c r="L607" s="178" t="s">
        <v>1317</v>
      </c>
      <c r="M607" s="178" t="s">
        <v>1317</v>
      </c>
      <c r="N607" s="178">
        <v>-22.723778190099999</v>
      </c>
      <c r="O607" s="178" t="s">
        <v>1317</v>
      </c>
      <c r="P607" s="178" t="s">
        <v>1317</v>
      </c>
      <c r="Q607" s="178" t="s">
        <v>1317</v>
      </c>
      <c r="R607" s="178">
        <v>-4.1701892599999999</v>
      </c>
      <c r="S607" s="179" t="s">
        <v>1317</v>
      </c>
      <c r="T607" s="181">
        <v>-26.893967450099996</v>
      </c>
      <c r="U607" s="182" t="s">
        <v>1317</v>
      </c>
      <c r="V607" s="178" t="s">
        <v>1317</v>
      </c>
      <c r="W607" s="178">
        <v>-23.594679270100002</v>
      </c>
      <c r="X607" s="178" t="s">
        <v>1317</v>
      </c>
      <c r="Y607" s="178" t="s">
        <v>1317</v>
      </c>
      <c r="Z607" s="178" t="s">
        <v>1317</v>
      </c>
      <c r="AA607" s="178">
        <v>-4.1701892599999999</v>
      </c>
      <c r="AB607" s="178" t="s">
        <v>1317</v>
      </c>
      <c r="AC607" s="183">
        <v>-27.764868530100003</v>
      </c>
      <c r="AD607" s="168"/>
    </row>
    <row r="608" spans="1:30" s="86" customFormat="1" ht="15" customHeight="1">
      <c r="A608" s="169">
        <v>601</v>
      </c>
      <c r="B608" s="127" t="s">
        <v>170</v>
      </c>
      <c r="C608" s="170" t="s">
        <v>1317</v>
      </c>
      <c r="D608" s="170">
        <v>-0.02</v>
      </c>
      <c r="E608" s="170">
        <v>-4.4591368099999995</v>
      </c>
      <c r="F608" s="170" t="s">
        <v>1317</v>
      </c>
      <c r="G608" s="170" t="s">
        <v>1317</v>
      </c>
      <c r="H608" s="170" t="s">
        <v>1317</v>
      </c>
      <c r="I608" s="170" t="s">
        <v>1317</v>
      </c>
      <c r="J608" s="171" t="s">
        <v>1317</v>
      </c>
      <c r="K608" s="172">
        <v>-4.47913681</v>
      </c>
      <c r="L608" s="170" t="s">
        <v>1317</v>
      </c>
      <c r="M608" s="170">
        <v>-2.5044410299999997</v>
      </c>
      <c r="N608" s="170">
        <v>-196.93284645</v>
      </c>
      <c r="O608" s="170" t="s">
        <v>1317</v>
      </c>
      <c r="P608" s="170" t="s">
        <v>1317</v>
      </c>
      <c r="Q608" s="170" t="s">
        <v>1317</v>
      </c>
      <c r="R608" s="170" t="s">
        <v>1317</v>
      </c>
      <c r="S608" s="171" t="s">
        <v>1317</v>
      </c>
      <c r="T608" s="173">
        <v>-199.43728747999998</v>
      </c>
      <c r="U608" s="174" t="s">
        <v>1317</v>
      </c>
      <c r="V608" s="170">
        <v>-15.740851119999999</v>
      </c>
      <c r="W608" s="170">
        <v>-212.35726406999999</v>
      </c>
      <c r="X608" s="170" t="s">
        <v>1317</v>
      </c>
      <c r="Y608" s="170" t="s">
        <v>1317</v>
      </c>
      <c r="Z608" s="170" t="s">
        <v>1317</v>
      </c>
      <c r="AA608" s="170" t="s">
        <v>1317</v>
      </c>
      <c r="AB608" s="170">
        <v>-18.451647000000001</v>
      </c>
      <c r="AC608" s="175">
        <v>-246.54976219</v>
      </c>
      <c r="AD608" s="168"/>
    </row>
    <row r="609" spans="1:30" ht="15" customHeight="1">
      <c r="A609" s="177">
        <v>602</v>
      </c>
      <c r="B609" s="146" t="s">
        <v>268</v>
      </c>
      <c r="C609" s="178" t="s">
        <v>1317</v>
      </c>
      <c r="D609" s="178" t="s">
        <v>1317</v>
      </c>
      <c r="E609" s="178" t="s">
        <v>1317</v>
      </c>
      <c r="F609" s="178" t="s">
        <v>1317</v>
      </c>
      <c r="G609" s="178" t="s">
        <v>1317</v>
      </c>
      <c r="H609" s="178" t="s">
        <v>1317</v>
      </c>
      <c r="I609" s="178">
        <v>237.01884345984001</v>
      </c>
      <c r="J609" s="179" t="s">
        <v>1317</v>
      </c>
      <c r="K609" s="180">
        <v>237.01884345984001</v>
      </c>
      <c r="L609" s="178">
        <v>-211.15223802937999</v>
      </c>
      <c r="M609" s="178" t="s">
        <v>1317</v>
      </c>
      <c r="N609" s="178">
        <v>-1076.37376908641</v>
      </c>
      <c r="O609" s="178" t="s">
        <v>1317</v>
      </c>
      <c r="P609" s="178">
        <v>-138.32582889190999</v>
      </c>
      <c r="Q609" s="178" t="s">
        <v>1317</v>
      </c>
      <c r="R609" s="178">
        <v>256.44055932985998</v>
      </c>
      <c r="S609" s="179" t="s">
        <v>1317</v>
      </c>
      <c r="T609" s="181">
        <v>-1169.4112766778403</v>
      </c>
      <c r="U609" s="182">
        <v>-220.87625069938002</v>
      </c>
      <c r="V609" s="178" t="s">
        <v>1317</v>
      </c>
      <c r="W609" s="178">
        <v>-1228.6255159864099</v>
      </c>
      <c r="X609" s="178" t="s">
        <v>1317</v>
      </c>
      <c r="Y609" s="178">
        <v>-160.60082601190999</v>
      </c>
      <c r="Z609" s="178" t="s">
        <v>1317</v>
      </c>
      <c r="AA609" s="178">
        <v>256.44055932985998</v>
      </c>
      <c r="AB609" s="178" t="s">
        <v>1317</v>
      </c>
      <c r="AC609" s="183">
        <v>-1353.6620333678397</v>
      </c>
      <c r="AD609" s="168"/>
    </row>
    <row r="610" spans="1:30" s="86" customFormat="1" ht="15" customHeight="1">
      <c r="A610" s="169">
        <v>603</v>
      </c>
      <c r="B610" s="127" t="s">
        <v>729</v>
      </c>
      <c r="C610" s="170" t="s">
        <v>1317</v>
      </c>
      <c r="D610" s="170" t="s">
        <v>1317</v>
      </c>
      <c r="E610" s="170" t="s">
        <v>1317</v>
      </c>
      <c r="F610" s="170" t="s">
        <v>1317</v>
      </c>
      <c r="G610" s="170" t="s">
        <v>1317</v>
      </c>
      <c r="H610" s="170" t="s">
        <v>1317</v>
      </c>
      <c r="I610" s="170" t="s">
        <v>1317</v>
      </c>
      <c r="J610" s="171" t="s">
        <v>1317</v>
      </c>
      <c r="K610" s="172" t="s">
        <v>1317</v>
      </c>
      <c r="L610" s="170" t="s">
        <v>1317</v>
      </c>
      <c r="M610" s="170" t="s">
        <v>1317</v>
      </c>
      <c r="N610" s="170">
        <v>-22.669942062610001</v>
      </c>
      <c r="O610" s="170" t="s">
        <v>1317</v>
      </c>
      <c r="P610" s="170" t="s">
        <v>1317</v>
      </c>
      <c r="Q610" s="170" t="s">
        <v>1317</v>
      </c>
      <c r="R610" s="170" t="s">
        <v>1317</v>
      </c>
      <c r="S610" s="171" t="s">
        <v>1317</v>
      </c>
      <c r="T610" s="173">
        <v>-22.669942062610001</v>
      </c>
      <c r="U610" s="174" t="s">
        <v>1317</v>
      </c>
      <c r="V610" s="170" t="s">
        <v>1317</v>
      </c>
      <c r="W610" s="170">
        <v>-22.68969533261</v>
      </c>
      <c r="X610" s="170" t="s">
        <v>1317</v>
      </c>
      <c r="Y610" s="170" t="s">
        <v>1317</v>
      </c>
      <c r="Z610" s="170" t="s">
        <v>1317</v>
      </c>
      <c r="AA610" s="170" t="s">
        <v>1317</v>
      </c>
      <c r="AB610" s="170" t="s">
        <v>1317</v>
      </c>
      <c r="AC610" s="175">
        <v>-22.68969533261</v>
      </c>
      <c r="AD610" s="168"/>
    </row>
    <row r="611" spans="1:30" ht="15" customHeight="1">
      <c r="A611" s="177">
        <v>604</v>
      </c>
      <c r="B611" s="146" t="s">
        <v>558</v>
      </c>
      <c r="C611" s="178" t="s">
        <v>1317</v>
      </c>
      <c r="D611" s="178" t="s">
        <v>1317</v>
      </c>
      <c r="E611" s="178">
        <v>-3.6346559799999998</v>
      </c>
      <c r="F611" s="178" t="s">
        <v>1317</v>
      </c>
      <c r="G611" s="178">
        <v>-1.054</v>
      </c>
      <c r="H611" s="178" t="s">
        <v>1317</v>
      </c>
      <c r="I611" s="178" t="s">
        <v>1317</v>
      </c>
      <c r="J611" s="179" t="s">
        <v>1317</v>
      </c>
      <c r="K611" s="180">
        <v>-4.6886559800000001</v>
      </c>
      <c r="L611" s="178" t="s">
        <v>1317</v>
      </c>
      <c r="M611" s="178" t="s">
        <v>1317</v>
      </c>
      <c r="N611" s="178">
        <v>-37.134672610000003</v>
      </c>
      <c r="O611" s="178" t="s">
        <v>1317</v>
      </c>
      <c r="P611" s="178">
        <v>-10.2416</v>
      </c>
      <c r="Q611" s="178" t="s">
        <v>1317</v>
      </c>
      <c r="R611" s="178" t="s">
        <v>1317</v>
      </c>
      <c r="S611" s="179" t="s">
        <v>1317</v>
      </c>
      <c r="T611" s="181">
        <v>-47.376272610000001</v>
      </c>
      <c r="U611" s="182" t="s">
        <v>1317</v>
      </c>
      <c r="V611" s="178" t="s">
        <v>1317</v>
      </c>
      <c r="W611" s="178">
        <v>-54.522605420000005</v>
      </c>
      <c r="X611" s="178" t="s">
        <v>1317</v>
      </c>
      <c r="Y611" s="178">
        <v>-18.00481289</v>
      </c>
      <c r="Z611" s="178" t="s">
        <v>1317</v>
      </c>
      <c r="AA611" s="178" t="s">
        <v>1317</v>
      </c>
      <c r="AB611" s="178" t="s">
        <v>1317</v>
      </c>
      <c r="AC611" s="183">
        <v>-72.527418310000002</v>
      </c>
      <c r="AD611" s="168"/>
    </row>
    <row r="612" spans="1:30" s="86" customFormat="1" ht="15" customHeight="1">
      <c r="A612" s="169">
        <v>605</v>
      </c>
      <c r="B612" s="127" t="s">
        <v>343</v>
      </c>
      <c r="C612" s="170" t="s">
        <v>1317</v>
      </c>
      <c r="D612" s="170" t="s">
        <v>1317</v>
      </c>
      <c r="E612" s="170" t="s">
        <v>1317</v>
      </c>
      <c r="F612" s="170" t="s">
        <v>1317</v>
      </c>
      <c r="G612" s="170" t="s">
        <v>1317</v>
      </c>
      <c r="H612" s="170" t="s">
        <v>1317</v>
      </c>
      <c r="I612" s="170" t="s">
        <v>1317</v>
      </c>
      <c r="J612" s="171" t="s">
        <v>1317</v>
      </c>
      <c r="K612" s="172" t="s">
        <v>1317</v>
      </c>
      <c r="L612" s="170" t="s">
        <v>1317</v>
      </c>
      <c r="M612" s="170" t="s">
        <v>1317</v>
      </c>
      <c r="N612" s="170" t="s">
        <v>1317</v>
      </c>
      <c r="O612" s="170" t="s">
        <v>1317</v>
      </c>
      <c r="P612" s="170" t="s">
        <v>1317</v>
      </c>
      <c r="Q612" s="170" t="s">
        <v>1317</v>
      </c>
      <c r="R612" s="170" t="s">
        <v>1317</v>
      </c>
      <c r="S612" s="171" t="s">
        <v>1317</v>
      </c>
      <c r="T612" s="173" t="s">
        <v>1317</v>
      </c>
      <c r="U612" s="174" t="s">
        <v>1317</v>
      </c>
      <c r="V612" s="170">
        <v>-0.13911401000000001</v>
      </c>
      <c r="W612" s="170" t="s">
        <v>1317</v>
      </c>
      <c r="X612" s="170" t="s">
        <v>1317</v>
      </c>
      <c r="Y612" s="170" t="s">
        <v>1317</v>
      </c>
      <c r="Z612" s="170" t="s">
        <v>1317</v>
      </c>
      <c r="AA612" s="170" t="s">
        <v>1317</v>
      </c>
      <c r="AB612" s="170" t="s">
        <v>1317</v>
      </c>
      <c r="AC612" s="175">
        <v>-0.13911401000000001</v>
      </c>
      <c r="AD612" s="168"/>
    </row>
    <row r="613" spans="1:30" ht="15" customHeight="1">
      <c r="A613" s="177">
        <v>606</v>
      </c>
      <c r="B613" s="146" t="s">
        <v>1399</v>
      </c>
      <c r="C613" s="178" t="s">
        <v>1317</v>
      </c>
      <c r="D613" s="178" t="s">
        <v>1317</v>
      </c>
      <c r="E613" s="178" t="s">
        <v>1317</v>
      </c>
      <c r="F613" s="178" t="s">
        <v>1317</v>
      </c>
      <c r="G613" s="178" t="s">
        <v>1317</v>
      </c>
      <c r="H613" s="178" t="s">
        <v>1317</v>
      </c>
      <c r="I613" s="178" t="s">
        <v>1317</v>
      </c>
      <c r="J613" s="179" t="s">
        <v>1317</v>
      </c>
      <c r="K613" s="180" t="s">
        <v>1317</v>
      </c>
      <c r="L613" s="178" t="s">
        <v>1317</v>
      </c>
      <c r="M613" s="178" t="s">
        <v>1317</v>
      </c>
      <c r="N613" s="178" t="s">
        <v>1317</v>
      </c>
      <c r="O613" s="178" t="s">
        <v>1317</v>
      </c>
      <c r="P613" s="178" t="s">
        <v>1317</v>
      </c>
      <c r="Q613" s="178" t="s">
        <v>1317</v>
      </c>
      <c r="R613" s="178" t="s">
        <v>1317</v>
      </c>
      <c r="S613" s="179" t="s">
        <v>1317</v>
      </c>
      <c r="T613" s="181" t="s">
        <v>1317</v>
      </c>
      <c r="U613" s="182" t="s">
        <v>1317</v>
      </c>
      <c r="V613" s="178" t="s">
        <v>1317</v>
      </c>
      <c r="W613" s="178" t="s">
        <v>1317</v>
      </c>
      <c r="X613" s="178" t="s">
        <v>1317</v>
      </c>
      <c r="Y613" s="178" t="s">
        <v>1317</v>
      </c>
      <c r="Z613" s="178" t="s">
        <v>1317</v>
      </c>
      <c r="AA613" s="178" t="s">
        <v>1317</v>
      </c>
      <c r="AB613" s="178" t="s">
        <v>1317</v>
      </c>
      <c r="AC613" s="183" t="s">
        <v>1317</v>
      </c>
      <c r="AD613" s="168"/>
    </row>
    <row r="614" spans="1:30" s="86" customFormat="1" ht="15" customHeight="1">
      <c r="A614" s="169">
        <v>607</v>
      </c>
      <c r="B614" s="127" t="s">
        <v>685</v>
      </c>
      <c r="C614" s="170" t="s">
        <v>1317</v>
      </c>
      <c r="D614" s="170" t="s">
        <v>1317</v>
      </c>
      <c r="E614" s="170" t="s">
        <v>1317</v>
      </c>
      <c r="F614" s="170" t="s">
        <v>1317</v>
      </c>
      <c r="G614" s="170" t="s">
        <v>1317</v>
      </c>
      <c r="H614" s="170" t="s">
        <v>1317</v>
      </c>
      <c r="I614" s="170" t="s">
        <v>1317</v>
      </c>
      <c r="J614" s="171" t="s">
        <v>1317</v>
      </c>
      <c r="K614" s="172" t="s">
        <v>1317</v>
      </c>
      <c r="L614" s="170" t="s">
        <v>1317</v>
      </c>
      <c r="M614" s="170" t="s">
        <v>1317</v>
      </c>
      <c r="N614" s="170">
        <v>-9.3161999999999997E-4</v>
      </c>
      <c r="O614" s="170" t="s">
        <v>1317</v>
      </c>
      <c r="P614" s="170" t="s">
        <v>1317</v>
      </c>
      <c r="Q614" s="170" t="s">
        <v>1317</v>
      </c>
      <c r="R614" s="170" t="s">
        <v>1317</v>
      </c>
      <c r="S614" s="171" t="s">
        <v>1317</v>
      </c>
      <c r="T614" s="173">
        <v>-9.3161999999999997E-4</v>
      </c>
      <c r="U614" s="174" t="s">
        <v>1317</v>
      </c>
      <c r="V614" s="170" t="s">
        <v>1317</v>
      </c>
      <c r="W614" s="170">
        <v>-1.6613775900000001</v>
      </c>
      <c r="X614" s="170" t="s">
        <v>1317</v>
      </c>
      <c r="Y614" s="170" t="s">
        <v>1317</v>
      </c>
      <c r="Z614" s="170" t="s">
        <v>1317</v>
      </c>
      <c r="AA614" s="170" t="s">
        <v>1317</v>
      </c>
      <c r="AB614" s="170" t="s">
        <v>1317</v>
      </c>
      <c r="AC614" s="175">
        <v>-1.6613775900000001</v>
      </c>
      <c r="AD614" s="168"/>
    </row>
    <row r="615" spans="1:30" ht="15" customHeight="1">
      <c r="A615" s="177">
        <v>608</v>
      </c>
      <c r="B615" s="146" t="s">
        <v>1205</v>
      </c>
      <c r="C615" s="178" t="s">
        <v>1317</v>
      </c>
      <c r="D615" s="178" t="s">
        <v>1317</v>
      </c>
      <c r="E615" s="178" t="s">
        <v>1317</v>
      </c>
      <c r="F615" s="178" t="s">
        <v>1317</v>
      </c>
      <c r="G615" s="178" t="s">
        <v>1317</v>
      </c>
      <c r="H615" s="178" t="s">
        <v>1317</v>
      </c>
      <c r="I615" s="178">
        <v>1.17402E-3</v>
      </c>
      <c r="J615" s="179" t="s">
        <v>1317</v>
      </c>
      <c r="K615" s="180">
        <v>1.17402E-3</v>
      </c>
      <c r="L615" s="178" t="s">
        <v>1317</v>
      </c>
      <c r="M615" s="178" t="s">
        <v>1317</v>
      </c>
      <c r="N615" s="178" t="s">
        <v>1317</v>
      </c>
      <c r="O615" s="178" t="s">
        <v>1317</v>
      </c>
      <c r="P615" s="178" t="s">
        <v>1317</v>
      </c>
      <c r="Q615" s="178" t="s">
        <v>1317</v>
      </c>
      <c r="R615" s="178">
        <v>151.92919474958001</v>
      </c>
      <c r="S615" s="179" t="s">
        <v>1317</v>
      </c>
      <c r="T615" s="181">
        <v>151.92919474958001</v>
      </c>
      <c r="U615" s="182" t="s">
        <v>1317</v>
      </c>
      <c r="V615" s="178" t="s">
        <v>1317</v>
      </c>
      <c r="W615" s="178" t="s">
        <v>1317</v>
      </c>
      <c r="X615" s="178" t="s">
        <v>1317</v>
      </c>
      <c r="Y615" s="178" t="s">
        <v>1317</v>
      </c>
      <c r="Z615" s="178" t="s">
        <v>1317</v>
      </c>
      <c r="AA615" s="178">
        <v>151.92919474958001</v>
      </c>
      <c r="AB615" s="178" t="s">
        <v>1317</v>
      </c>
      <c r="AC615" s="183">
        <v>151.92919474958001</v>
      </c>
      <c r="AD615" s="168"/>
    </row>
    <row r="616" spans="1:30" s="86" customFormat="1" ht="15" customHeight="1">
      <c r="A616" s="169">
        <v>609</v>
      </c>
      <c r="B616" s="127" t="s">
        <v>195</v>
      </c>
      <c r="C616" s="170" t="s">
        <v>1317</v>
      </c>
      <c r="D616" s="170" t="s">
        <v>1317</v>
      </c>
      <c r="E616" s="170">
        <v>-12.57206163</v>
      </c>
      <c r="F616" s="170" t="s">
        <v>1317</v>
      </c>
      <c r="G616" s="170">
        <v>-7.99</v>
      </c>
      <c r="H616" s="170" t="s">
        <v>1317</v>
      </c>
      <c r="I616" s="170" t="s">
        <v>1317</v>
      </c>
      <c r="J616" s="171" t="s">
        <v>1317</v>
      </c>
      <c r="K616" s="172">
        <v>-20.562061630000002</v>
      </c>
      <c r="L616" s="170" t="s">
        <v>1317</v>
      </c>
      <c r="M616" s="170" t="s">
        <v>1317</v>
      </c>
      <c r="N616" s="170">
        <v>37.520634280000003</v>
      </c>
      <c r="O616" s="170" t="s">
        <v>1317</v>
      </c>
      <c r="P616" s="170">
        <v>-24.646999999999998</v>
      </c>
      <c r="Q616" s="170" t="s">
        <v>1317</v>
      </c>
      <c r="R616" s="170" t="s">
        <v>1317</v>
      </c>
      <c r="S616" s="171" t="s">
        <v>1317</v>
      </c>
      <c r="T616" s="173">
        <v>12.873634280000001</v>
      </c>
      <c r="U616" s="174" t="s">
        <v>1317</v>
      </c>
      <c r="V616" s="170" t="s">
        <v>1317</v>
      </c>
      <c r="W616" s="170">
        <v>39.662364229999994</v>
      </c>
      <c r="X616" s="170" t="s">
        <v>1317</v>
      </c>
      <c r="Y616" s="170">
        <v>1.49475</v>
      </c>
      <c r="Z616" s="170" t="s">
        <v>1317</v>
      </c>
      <c r="AA616" s="170" t="s">
        <v>1317</v>
      </c>
      <c r="AB616" s="170" t="s">
        <v>1317</v>
      </c>
      <c r="AC616" s="175">
        <v>41.157114229999998</v>
      </c>
      <c r="AD616" s="168"/>
    </row>
    <row r="617" spans="1:30" ht="15" customHeight="1">
      <c r="A617" s="177">
        <v>610</v>
      </c>
      <c r="B617" s="146" t="s">
        <v>1092</v>
      </c>
      <c r="C617" s="178" t="s">
        <v>1317</v>
      </c>
      <c r="D617" s="178" t="s">
        <v>1317</v>
      </c>
      <c r="E617" s="178">
        <v>-6.1689260000000003E-2</v>
      </c>
      <c r="F617" s="178" t="s">
        <v>1317</v>
      </c>
      <c r="G617" s="178" t="s">
        <v>1317</v>
      </c>
      <c r="H617" s="178" t="s">
        <v>1317</v>
      </c>
      <c r="I617" s="178">
        <v>7.9340765900000001</v>
      </c>
      <c r="J617" s="179">
        <v>3</v>
      </c>
      <c r="K617" s="180">
        <v>10.87238733</v>
      </c>
      <c r="L617" s="178" t="s">
        <v>1317</v>
      </c>
      <c r="M617" s="178" t="s">
        <v>1317</v>
      </c>
      <c r="N617" s="178">
        <v>88.103850489750002</v>
      </c>
      <c r="O617" s="178" t="s">
        <v>1317</v>
      </c>
      <c r="P617" s="178" t="s">
        <v>1317</v>
      </c>
      <c r="Q617" s="178" t="s">
        <v>1317</v>
      </c>
      <c r="R617" s="178">
        <v>15.5689847</v>
      </c>
      <c r="S617" s="179">
        <v>18.618999989999999</v>
      </c>
      <c r="T617" s="181">
        <v>122.29183517975</v>
      </c>
      <c r="U617" s="182" t="s">
        <v>1317</v>
      </c>
      <c r="V617" s="178" t="s">
        <v>1317</v>
      </c>
      <c r="W617" s="178">
        <v>88.103850489750002</v>
      </c>
      <c r="X617" s="178" t="s">
        <v>1317</v>
      </c>
      <c r="Y617" s="178" t="s">
        <v>1317</v>
      </c>
      <c r="Z617" s="178" t="s">
        <v>1317</v>
      </c>
      <c r="AA617" s="178">
        <v>43.118805130000005</v>
      </c>
      <c r="AB617" s="178">
        <v>51.618999989999999</v>
      </c>
      <c r="AC617" s="183">
        <v>182.84165560975001</v>
      </c>
      <c r="AD617" s="168"/>
    </row>
    <row r="618" spans="1:30" s="86" customFormat="1" ht="15" customHeight="1">
      <c r="A618" s="169">
        <v>611</v>
      </c>
      <c r="B618" s="127" t="s">
        <v>1082</v>
      </c>
      <c r="C618" s="170" t="s">
        <v>1317</v>
      </c>
      <c r="D618" s="170" t="s">
        <v>1317</v>
      </c>
      <c r="E618" s="170">
        <v>-8.2437666900000011</v>
      </c>
      <c r="F618" s="170" t="s">
        <v>1317</v>
      </c>
      <c r="G618" s="170" t="s">
        <v>1317</v>
      </c>
      <c r="H618" s="170" t="s">
        <v>1317</v>
      </c>
      <c r="I618" s="170" t="s">
        <v>1317</v>
      </c>
      <c r="J618" s="171" t="s">
        <v>1317</v>
      </c>
      <c r="K618" s="172">
        <v>-8.2437666900000011</v>
      </c>
      <c r="L618" s="170">
        <v>-24.327894449999999</v>
      </c>
      <c r="M618" s="170" t="s">
        <v>1317</v>
      </c>
      <c r="N618" s="170">
        <v>71.607379121680012</v>
      </c>
      <c r="O618" s="170" t="s">
        <v>1317</v>
      </c>
      <c r="P618" s="170" t="s">
        <v>1317</v>
      </c>
      <c r="Q618" s="170" t="s">
        <v>1317</v>
      </c>
      <c r="R618" s="170" t="s">
        <v>1317</v>
      </c>
      <c r="S618" s="171" t="s">
        <v>1317</v>
      </c>
      <c r="T618" s="173">
        <v>47.279484671680002</v>
      </c>
      <c r="U618" s="174">
        <v>-17.929889109999998</v>
      </c>
      <c r="V618" s="170" t="s">
        <v>1317</v>
      </c>
      <c r="W618" s="170">
        <v>67.84557324168</v>
      </c>
      <c r="X618" s="170" t="s">
        <v>1317</v>
      </c>
      <c r="Y618" s="170" t="s">
        <v>1317</v>
      </c>
      <c r="Z618" s="170" t="s">
        <v>1317</v>
      </c>
      <c r="AA618" s="170" t="s">
        <v>1317</v>
      </c>
      <c r="AB618" s="170" t="s">
        <v>1317</v>
      </c>
      <c r="AC618" s="175">
        <v>49.915684131679996</v>
      </c>
      <c r="AD618" s="168"/>
    </row>
    <row r="619" spans="1:30" ht="15" customHeight="1">
      <c r="A619" s="177">
        <v>612</v>
      </c>
      <c r="B619" s="146" t="s">
        <v>938</v>
      </c>
      <c r="C619" s="178" t="s">
        <v>1317</v>
      </c>
      <c r="D619" s="178" t="s">
        <v>1317</v>
      </c>
      <c r="E619" s="178" t="s">
        <v>1317</v>
      </c>
      <c r="F619" s="178" t="s">
        <v>1317</v>
      </c>
      <c r="G619" s="178" t="s">
        <v>1317</v>
      </c>
      <c r="H619" s="178" t="s">
        <v>1317</v>
      </c>
      <c r="I619" s="178" t="s">
        <v>1317</v>
      </c>
      <c r="J619" s="179" t="s">
        <v>1317</v>
      </c>
      <c r="K619" s="180" t="s">
        <v>1317</v>
      </c>
      <c r="L619" s="178" t="s">
        <v>1317</v>
      </c>
      <c r="M619" s="178" t="s">
        <v>1317</v>
      </c>
      <c r="N619" s="178" t="s">
        <v>1317</v>
      </c>
      <c r="O619" s="178" t="s">
        <v>1317</v>
      </c>
      <c r="P619" s="178" t="s">
        <v>1317</v>
      </c>
      <c r="Q619" s="178" t="s">
        <v>1317</v>
      </c>
      <c r="R619" s="178" t="s">
        <v>1317</v>
      </c>
      <c r="S619" s="179" t="s">
        <v>1317</v>
      </c>
      <c r="T619" s="181" t="s">
        <v>1317</v>
      </c>
      <c r="U619" s="182" t="s">
        <v>1317</v>
      </c>
      <c r="V619" s="178" t="s">
        <v>1317</v>
      </c>
      <c r="W619" s="178" t="s">
        <v>1317</v>
      </c>
      <c r="X619" s="178" t="s">
        <v>1317</v>
      </c>
      <c r="Y619" s="178" t="s">
        <v>1317</v>
      </c>
      <c r="Z619" s="178" t="s">
        <v>1317</v>
      </c>
      <c r="AA619" s="178" t="s">
        <v>1317</v>
      </c>
      <c r="AB619" s="178" t="s">
        <v>1317</v>
      </c>
      <c r="AC619" s="183" t="s">
        <v>1317</v>
      </c>
      <c r="AD619" s="168"/>
    </row>
    <row r="620" spans="1:30" s="86" customFormat="1" ht="15" customHeight="1">
      <c r="A620" s="169">
        <v>613</v>
      </c>
      <c r="B620" s="127" t="s">
        <v>1073</v>
      </c>
      <c r="C620" s="170" t="s">
        <v>1317</v>
      </c>
      <c r="D620" s="170" t="s">
        <v>1317</v>
      </c>
      <c r="E620" s="170" t="s">
        <v>1317</v>
      </c>
      <c r="F620" s="170" t="s">
        <v>1317</v>
      </c>
      <c r="G620" s="170" t="s">
        <v>1317</v>
      </c>
      <c r="H620" s="170" t="s">
        <v>1317</v>
      </c>
      <c r="I620" s="170">
        <v>105.07327342000001</v>
      </c>
      <c r="J620" s="171" t="s">
        <v>1317</v>
      </c>
      <c r="K620" s="172">
        <v>105.07327342000001</v>
      </c>
      <c r="L620" s="170" t="s">
        <v>1317</v>
      </c>
      <c r="M620" s="170" t="s">
        <v>1317</v>
      </c>
      <c r="N620" s="170" t="s">
        <v>1317</v>
      </c>
      <c r="O620" s="170" t="s">
        <v>1317</v>
      </c>
      <c r="P620" s="170" t="s">
        <v>1317</v>
      </c>
      <c r="Q620" s="170" t="s">
        <v>1317</v>
      </c>
      <c r="R620" s="170">
        <v>143.08250772</v>
      </c>
      <c r="S620" s="171" t="s">
        <v>1317</v>
      </c>
      <c r="T620" s="173">
        <v>143.08250772</v>
      </c>
      <c r="U620" s="174" t="s">
        <v>1317</v>
      </c>
      <c r="V620" s="170" t="s">
        <v>1317</v>
      </c>
      <c r="W620" s="170" t="s">
        <v>1317</v>
      </c>
      <c r="X620" s="170" t="s">
        <v>1317</v>
      </c>
      <c r="Y620" s="170" t="s">
        <v>1317</v>
      </c>
      <c r="Z620" s="170" t="s">
        <v>1317</v>
      </c>
      <c r="AA620" s="170">
        <v>168.65754613008002</v>
      </c>
      <c r="AB620" s="170" t="s">
        <v>1317</v>
      </c>
      <c r="AC620" s="175">
        <v>168.65754613008002</v>
      </c>
      <c r="AD620" s="168"/>
    </row>
    <row r="621" spans="1:30" ht="15" customHeight="1">
      <c r="A621" s="177">
        <v>614</v>
      </c>
      <c r="B621" s="146" t="s">
        <v>1217</v>
      </c>
      <c r="C621" s="178" t="s">
        <v>1317</v>
      </c>
      <c r="D621" s="178" t="s">
        <v>1317</v>
      </c>
      <c r="E621" s="178" t="s">
        <v>1317</v>
      </c>
      <c r="F621" s="178" t="s">
        <v>1317</v>
      </c>
      <c r="G621" s="178" t="s">
        <v>1317</v>
      </c>
      <c r="H621" s="178" t="s">
        <v>1317</v>
      </c>
      <c r="I621" s="178" t="s">
        <v>1317</v>
      </c>
      <c r="J621" s="179" t="s">
        <v>1317</v>
      </c>
      <c r="K621" s="180" t="s">
        <v>1317</v>
      </c>
      <c r="L621" s="178" t="s">
        <v>1317</v>
      </c>
      <c r="M621" s="178" t="s">
        <v>1317</v>
      </c>
      <c r="N621" s="178">
        <v>229.91061747863</v>
      </c>
      <c r="O621" s="178" t="s">
        <v>1317</v>
      </c>
      <c r="P621" s="178" t="s">
        <v>1317</v>
      </c>
      <c r="Q621" s="178" t="s">
        <v>1317</v>
      </c>
      <c r="R621" s="178" t="s">
        <v>1317</v>
      </c>
      <c r="S621" s="179" t="s">
        <v>1317</v>
      </c>
      <c r="T621" s="181">
        <v>229.91061747863</v>
      </c>
      <c r="U621" s="182" t="s">
        <v>1317</v>
      </c>
      <c r="V621" s="178" t="s">
        <v>1317</v>
      </c>
      <c r="W621" s="178">
        <v>229.91061747863</v>
      </c>
      <c r="X621" s="178" t="s">
        <v>1317</v>
      </c>
      <c r="Y621" s="178" t="s">
        <v>1317</v>
      </c>
      <c r="Z621" s="178" t="s">
        <v>1317</v>
      </c>
      <c r="AA621" s="178" t="s">
        <v>1317</v>
      </c>
      <c r="AB621" s="178" t="s">
        <v>1317</v>
      </c>
      <c r="AC621" s="183">
        <v>229.91061747863</v>
      </c>
      <c r="AD621" s="168"/>
    </row>
    <row r="622" spans="1:30" s="86" customFormat="1" ht="15" customHeight="1">
      <c r="A622" s="169">
        <v>615</v>
      </c>
      <c r="B622" s="127" t="s">
        <v>952</v>
      </c>
      <c r="C622" s="170">
        <v>0.21490752999999999</v>
      </c>
      <c r="D622" s="170">
        <v>-0.29934596999999996</v>
      </c>
      <c r="E622" s="170" t="s">
        <v>1317</v>
      </c>
      <c r="F622" s="170" t="s">
        <v>1317</v>
      </c>
      <c r="G622" s="170" t="s">
        <v>1317</v>
      </c>
      <c r="H622" s="170" t="s">
        <v>1317</v>
      </c>
      <c r="I622" s="170" t="s">
        <v>1317</v>
      </c>
      <c r="J622" s="171" t="s">
        <v>1317</v>
      </c>
      <c r="K622" s="172">
        <v>-8.4438439999999976E-2</v>
      </c>
      <c r="L622" s="170">
        <v>-1.48488318</v>
      </c>
      <c r="M622" s="170">
        <v>0.12616279</v>
      </c>
      <c r="N622" s="170">
        <v>-0.42047625</v>
      </c>
      <c r="O622" s="170" t="s">
        <v>1317</v>
      </c>
      <c r="P622" s="170" t="s">
        <v>1317</v>
      </c>
      <c r="Q622" s="170" t="s">
        <v>1317</v>
      </c>
      <c r="R622" s="170">
        <v>-5.0000000000000001E-3</v>
      </c>
      <c r="S622" s="171">
        <v>-343.81837872763003</v>
      </c>
      <c r="T622" s="173">
        <v>-345.60257536762998</v>
      </c>
      <c r="U622" s="174">
        <v>-5.6061945399999997</v>
      </c>
      <c r="V622" s="170">
        <v>-0.80760124</v>
      </c>
      <c r="W622" s="170">
        <v>-0.38977480999999997</v>
      </c>
      <c r="X622" s="170" t="s">
        <v>1317</v>
      </c>
      <c r="Y622" s="170" t="s">
        <v>1317</v>
      </c>
      <c r="Z622" s="170" t="s">
        <v>1317</v>
      </c>
      <c r="AA622" s="170">
        <v>-5.0000000000000001E-3</v>
      </c>
      <c r="AB622" s="170">
        <v>-343.81837872763003</v>
      </c>
      <c r="AC622" s="175">
        <v>-350.62694931763008</v>
      </c>
      <c r="AD622" s="168"/>
    </row>
    <row r="623" spans="1:30" ht="15" customHeight="1">
      <c r="A623" s="177">
        <v>616</v>
      </c>
      <c r="B623" s="146" t="s">
        <v>3</v>
      </c>
      <c r="C623" s="178" t="s">
        <v>1317</v>
      </c>
      <c r="D623" s="178">
        <v>-3.1631328299999999</v>
      </c>
      <c r="E623" s="178">
        <v>-11.59390226</v>
      </c>
      <c r="F623" s="178" t="s">
        <v>1317</v>
      </c>
      <c r="G623" s="178">
        <v>-7.4468556699999997</v>
      </c>
      <c r="H623" s="178" t="s">
        <v>1317</v>
      </c>
      <c r="I623" s="178" t="s">
        <v>1317</v>
      </c>
      <c r="J623" s="179" t="s">
        <v>1317</v>
      </c>
      <c r="K623" s="180">
        <v>-22.203890759999997</v>
      </c>
      <c r="L623" s="178" t="s">
        <v>1317</v>
      </c>
      <c r="M623" s="178">
        <v>-0.9785842321199999</v>
      </c>
      <c r="N623" s="178">
        <v>-55.655071890000002</v>
      </c>
      <c r="O623" s="178" t="s">
        <v>1317</v>
      </c>
      <c r="P623" s="178">
        <v>-14.27040292</v>
      </c>
      <c r="Q623" s="178" t="s">
        <v>1317</v>
      </c>
      <c r="R623" s="178" t="s">
        <v>1317</v>
      </c>
      <c r="S623" s="179" t="s">
        <v>1317</v>
      </c>
      <c r="T623" s="181">
        <v>-70.904059042119997</v>
      </c>
      <c r="U623" s="182" t="s">
        <v>1317</v>
      </c>
      <c r="V623" s="178">
        <v>1.1645460378799999</v>
      </c>
      <c r="W623" s="178">
        <v>-48.937288760000001</v>
      </c>
      <c r="X623" s="178" t="s">
        <v>1317</v>
      </c>
      <c r="Y623" s="178">
        <v>22.04917446</v>
      </c>
      <c r="Z623" s="178" t="s">
        <v>1317</v>
      </c>
      <c r="AA623" s="178" t="s">
        <v>1317</v>
      </c>
      <c r="AB623" s="178" t="s">
        <v>1317</v>
      </c>
      <c r="AC623" s="183">
        <v>-25.723568262119997</v>
      </c>
      <c r="AD623" s="168"/>
    </row>
    <row r="624" spans="1:30" s="86" customFormat="1" ht="15" customHeight="1">
      <c r="A624" s="169">
        <v>617</v>
      </c>
      <c r="B624" s="127" t="s">
        <v>872</v>
      </c>
      <c r="C624" s="170" t="s">
        <v>1317</v>
      </c>
      <c r="D624" s="170" t="s">
        <v>1317</v>
      </c>
      <c r="E624" s="170">
        <v>26.828788498009999</v>
      </c>
      <c r="F624" s="170" t="s">
        <v>1317</v>
      </c>
      <c r="G624" s="170" t="s">
        <v>1317</v>
      </c>
      <c r="H624" s="170" t="s">
        <v>1317</v>
      </c>
      <c r="I624" s="170" t="s">
        <v>1317</v>
      </c>
      <c r="J624" s="171" t="s">
        <v>1317</v>
      </c>
      <c r="K624" s="172">
        <v>26.828788498009999</v>
      </c>
      <c r="L624" s="170" t="s">
        <v>1317</v>
      </c>
      <c r="M624" s="170" t="s">
        <v>1317</v>
      </c>
      <c r="N624" s="170">
        <v>23.952019728009997</v>
      </c>
      <c r="O624" s="170" t="s">
        <v>1317</v>
      </c>
      <c r="P624" s="170" t="s">
        <v>1317</v>
      </c>
      <c r="Q624" s="170" t="s">
        <v>1317</v>
      </c>
      <c r="R624" s="170">
        <v>-29.460193399999998</v>
      </c>
      <c r="S624" s="171" t="s">
        <v>1317</v>
      </c>
      <c r="T624" s="173">
        <v>-5.5081736719899999</v>
      </c>
      <c r="U624" s="174" t="s">
        <v>1317</v>
      </c>
      <c r="V624" s="170" t="s">
        <v>1317</v>
      </c>
      <c r="W624" s="170">
        <v>23.882106958009999</v>
      </c>
      <c r="X624" s="170" t="s">
        <v>1317</v>
      </c>
      <c r="Y624" s="170" t="s">
        <v>1317</v>
      </c>
      <c r="Z624" s="170" t="s">
        <v>1317</v>
      </c>
      <c r="AA624" s="170">
        <v>40.574973770000007</v>
      </c>
      <c r="AB624" s="170" t="s">
        <v>1317</v>
      </c>
      <c r="AC624" s="175">
        <v>64.457080728009998</v>
      </c>
      <c r="AD624" s="168"/>
    </row>
    <row r="625" spans="1:30" ht="15" customHeight="1">
      <c r="A625" s="177">
        <v>618</v>
      </c>
      <c r="B625" s="146" t="s">
        <v>817</v>
      </c>
      <c r="C625" s="178" t="s">
        <v>1317</v>
      </c>
      <c r="D625" s="178" t="s">
        <v>1317</v>
      </c>
      <c r="E625" s="178">
        <v>3.0600003199999999</v>
      </c>
      <c r="F625" s="178" t="s">
        <v>1317</v>
      </c>
      <c r="G625" s="178" t="s">
        <v>1317</v>
      </c>
      <c r="H625" s="178" t="s">
        <v>1317</v>
      </c>
      <c r="I625" s="178" t="s">
        <v>1317</v>
      </c>
      <c r="J625" s="179" t="s">
        <v>1317</v>
      </c>
      <c r="K625" s="180">
        <v>3.0600003199999999</v>
      </c>
      <c r="L625" s="178" t="s">
        <v>1317</v>
      </c>
      <c r="M625" s="178">
        <v>-1.57</v>
      </c>
      <c r="N625" s="178">
        <v>3.6422570299999997</v>
      </c>
      <c r="O625" s="178" t="s">
        <v>1317</v>
      </c>
      <c r="P625" s="178" t="s">
        <v>1317</v>
      </c>
      <c r="Q625" s="178" t="s">
        <v>1317</v>
      </c>
      <c r="R625" s="178">
        <v>5.0999999999999996</v>
      </c>
      <c r="S625" s="179" t="s">
        <v>1317</v>
      </c>
      <c r="T625" s="181">
        <v>7.172257029999999</v>
      </c>
      <c r="U625" s="182" t="s">
        <v>1317</v>
      </c>
      <c r="V625" s="178">
        <v>-11.67</v>
      </c>
      <c r="W625" s="178">
        <v>3.6417349400000001</v>
      </c>
      <c r="X625" s="178" t="s">
        <v>1317</v>
      </c>
      <c r="Y625" s="178" t="s">
        <v>1317</v>
      </c>
      <c r="Z625" s="178" t="s">
        <v>1317</v>
      </c>
      <c r="AA625" s="178">
        <v>6.3</v>
      </c>
      <c r="AB625" s="178" t="s">
        <v>1317</v>
      </c>
      <c r="AC625" s="183">
        <v>-1.72826506</v>
      </c>
      <c r="AD625" s="168"/>
    </row>
    <row r="626" spans="1:30" s="86" customFormat="1" ht="15" customHeight="1">
      <c r="A626" s="169">
        <v>619</v>
      </c>
      <c r="B626" s="127" t="s">
        <v>1185</v>
      </c>
      <c r="C626" s="170" t="s">
        <v>1317</v>
      </c>
      <c r="D626" s="170" t="s">
        <v>1317</v>
      </c>
      <c r="E626" s="170">
        <v>0.96171664000000001</v>
      </c>
      <c r="F626" s="170" t="s">
        <v>1317</v>
      </c>
      <c r="G626" s="170" t="s">
        <v>1317</v>
      </c>
      <c r="H626" s="170" t="s">
        <v>1317</v>
      </c>
      <c r="I626" s="170" t="s">
        <v>1317</v>
      </c>
      <c r="J626" s="171" t="s">
        <v>1317</v>
      </c>
      <c r="K626" s="172">
        <v>0.96171664000000001</v>
      </c>
      <c r="L626" s="170" t="s">
        <v>1317</v>
      </c>
      <c r="M626" s="170" t="s">
        <v>1317</v>
      </c>
      <c r="N626" s="170">
        <v>212.63402288315001</v>
      </c>
      <c r="O626" s="170" t="s">
        <v>1317</v>
      </c>
      <c r="P626" s="170" t="s">
        <v>1317</v>
      </c>
      <c r="Q626" s="170" t="s">
        <v>1317</v>
      </c>
      <c r="R626" s="170" t="s">
        <v>1317</v>
      </c>
      <c r="S626" s="171" t="s">
        <v>1317</v>
      </c>
      <c r="T626" s="173">
        <v>212.63402288315001</v>
      </c>
      <c r="U626" s="174" t="s">
        <v>1317</v>
      </c>
      <c r="V626" s="170" t="s">
        <v>1317</v>
      </c>
      <c r="W626" s="170">
        <v>212.63402288315001</v>
      </c>
      <c r="X626" s="170" t="s">
        <v>1317</v>
      </c>
      <c r="Y626" s="170" t="s">
        <v>1317</v>
      </c>
      <c r="Z626" s="170" t="s">
        <v>1317</v>
      </c>
      <c r="AA626" s="170" t="s">
        <v>1317</v>
      </c>
      <c r="AB626" s="170" t="s">
        <v>1317</v>
      </c>
      <c r="AC626" s="175">
        <v>212.63402288315001</v>
      </c>
      <c r="AD626" s="168"/>
    </row>
    <row r="627" spans="1:30" ht="15" customHeight="1">
      <c r="A627" s="177">
        <v>620</v>
      </c>
      <c r="B627" s="146" t="s">
        <v>926</v>
      </c>
      <c r="C627" s="178" t="s">
        <v>1317</v>
      </c>
      <c r="D627" s="178" t="s">
        <v>1317</v>
      </c>
      <c r="E627" s="178">
        <v>-2.0704791199999999</v>
      </c>
      <c r="F627" s="178" t="s">
        <v>1317</v>
      </c>
      <c r="G627" s="178" t="s">
        <v>1317</v>
      </c>
      <c r="H627" s="178" t="s">
        <v>1317</v>
      </c>
      <c r="I627" s="178" t="s">
        <v>1317</v>
      </c>
      <c r="J627" s="179" t="s">
        <v>1317</v>
      </c>
      <c r="K627" s="180">
        <v>-2.0704791199999999</v>
      </c>
      <c r="L627" s="178" t="s">
        <v>1317</v>
      </c>
      <c r="M627" s="178" t="s">
        <v>1317</v>
      </c>
      <c r="N627" s="178">
        <v>0.90551503</v>
      </c>
      <c r="O627" s="178" t="s">
        <v>1317</v>
      </c>
      <c r="P627" s="178" t="s">
        <v>1317</v>
      </c>
      <c r="Q627" s="178" t="s">
        <v>1317</v>
      </c>
      <c r="R627" s="178" t="s">
        <v>1317</v>
      </c>
      <c r="S627" s="179" t="s">
        <v>1317</v>
      </c>
      <c r="T627" s="181">
        <v>0.90551503</v>
      </c>
      <c r="U627" s="182" t="s">
        <v>1317</v>
      </c>
      <c r="V627" s="178" t="s">
        <v>1317</v>
      </c>
      <c r="W627" s="178">
        <v>94.970423440000005</v>
      </c>
      <c r="X627" s="178" t="s">
        <v>1317</v>
      </c>
      <c r="Y627" s="178" t="s">
        <v>1317</v>
      </c>
      <c r="Z627" s="178" t="s">
        <v>1317</v>
      </c>
      <c r="AA627" s="178" t="s">
        <v>1317</v>
      </c>
      <c r="AB627" s="178" t="s">
        <v>1317</v>
      </c>
      <c r="AC627" s="183">
        <v>94.970423440000005</v>
      </c>
      <c r="AD627" s="168"/>
    </row>
    <row r="628" spans="1:30" s="86" customFormat="1" ht="15" customHeight="1">
      <c r="A628" s="169">
        <v>621</v>
      </c>
      <c r="B628" s="127" t="s">
        <v>445</v>
      </c>
      <c r="C628" s="170" t="s">
        <v>1317</v>
      </c>
      <c r="D628" s="170">
        <v>-1.8536989499999998</v>
      </c>
      <c r="E628" s="170" t="s">
        <v>1317</v>
      </c>
      <c r="F628" s="170" t="s">
        <v>1317</v>
      </c>
      <c r="G628" s="170">
        <v>-0.17013710999999998</v>
      </c>
      <c r="H628" s="170" t="s">
        <v>1317</v>
      </c>
      <c r="I628" s="170" t="s">
        <v>1317</v>
      </c>
      <c r="J628" s="171" t="s">
        <v>1317</v>
      </c>
      <c r="K628" s="172">
        <v>-2.0238360600000003</v>
      </c>
      <c r="L628" s="170" t="s">
        <v>1317</v>
      </c>
      <c r="M628" s="170">
        <v>-23.932207990109998</v>
      </c>
      <c r="N628" s="170" t="s">
        <v>1317</v>
      </c>
      <c r="O628" s="170" t="s">
        <v>1317</v>
      </c>
      <c r="P628" s="170">
        <v>-3.8770799</v>
      </c>
      <c r="Q628" s="170" t="s">
        <v>1317</v>
      </c>
      <c r="R628" s="170" t="s">
        <v>1317</v>
      </c>
      <c r="S628" s="171" t="s">
        <v>1317</v>
      </c>
      <c r="T628" s="173">
        <v>-27.809287890109996</v>
      </c>
      <c r="U628" s="174" t="s">
        <v>1317</v>
      </c>
      <c r="V628" s="170">
        <v>-24.182207990109998</v>
      </c>
      <c r="W628" s="170" t="s">
        <v>1317</v>
      </c>
      <c r="X628" s="170" t="s">
        <v>1317</v>
      </c>
      <c r="Y628" s="170">
        <v>-4.2601233399999998</v>
      </c>
      <c r="Z628" s="170" t="s">
        <v>1317</v>
      </c>
      <c r="AA628" s="170" t="s">
        <v>1317</v>
      </c>
      <c r="AB628" s="170" t="s">
        <v>1317</v>
      </c>
      <c r="AC628" s="175">
        <v>-28.442331330109997</v>
      </c>
      <c r="AD628" s="168"/>
    </row>
    <row r="629" spans="1:30" s="86" customFormat="1" ht="15" customHeight="1">
      <c r="A629" s="177">
        <v>622</v>
      </c>
      <c r="B629" s="146" t="s">
        <v>1191</v>
      </c>
      <c r="C629" s="178" t="s">
        <v>1317</v>
      </c>
      <c r="D629" s="178" t="s">
        <v>1317</v>
      </c>
      <c r="E629" s="178" t="s">
        <v>1317</v>
      </c>
      <c r="F629" s="178" t="s">
        <v>1317</v>
      </c>
      <c r="G629" s="178" t="s">
        <v>1317</v>
      </c>
      <c r="H629" s="178" t="s">
        <v>1317</v>
      </c>
      <c r="I629" s="178">
        <v>-8.8094110000000008</v>
      </c>
      <c r="J629" s="179" t="s">
        <v>1317</v>
      </c>
      <c r="K629" s="180">
        <v>-8.8094110000000008</v>
      </c>
      <c r="L629" s="178" t="s">
        <v>1317</v>
      </c>
      <c r="M629" s="178" t="s">
        <v>1317</v>
      </c>
      <c r="N629" s="178" t="s">
        <v>1317</v>
      </c>
      <c r="O629" s="178" t="s">
        <v>1317</v>
      </c>
      <c r="P629" s="178" t="s">
        <v>1317</v>
      </c>
      <c r="Q629" s="178" t="s">
        <v>1317</v>
      </c>
      <c r="R629" s="178">
        <v>220.44135495338</v>
      </c>
      <c r="S629" s="179" t="s">
        <v>1317</v>
      </c>
      <c r="T629" s="181">
        <v>220.44135495338</v>
      </c>
      <c r="U629" s="182" t="s">
        <v>1317</v>
      </c>
      <c r="V629" s="178" t="s">
        <v>1317</v>
      </c>
      <c r="W629" s="178" t="s">
        <v>1317</v>
      </c>
      <c r="X629" s="178" t="s">
        <v>1317</v>
      </c>
      <c r="Y629" s="178" t="s">
        <v>1317</v>
      </c>
      <c r="Z629" s="178" t="s">
        <v>1317</v>
      </c>
      <c r="AA629" s="178">
        <v>220.44135495338</v>
      </c>
      <c r="AB629" s="178" t="s">
        <v>1317</v>
      </c>
      <c r="AC629" s="183">
        <v>220.44135495338</v>
      </c>
      <c r="AD629" s="168"/>
    </row>
    <row r="630" spans="1:30" ht="15" customHeight="1">
      <c r="A630" s="169">
        <v>623</v>
      </c>
      <c r="B630" s="127" t="s">
        <v>461</v>
      </c>
      <c r="C630" s="170">
        <v>-3.8851579100000002</v>
      </c>
      <c r="D630" s="170">
        <v>-5.88834196</v>
      </c>
      <c r="E630" s="170">
        <v>-2.0113619999999999E-2</v>
      </c>
      <c r="F630" s="170" t="s">
        <v>1317</v>
      </c>
      <c r="G630" s="170">
        <v>7.4684000000000003E-4</v>
      </c>
      <c r="H630" s="170" t="s">
        <v>1317</v>
      </c>
      <c r="I630" s="170" t="s">
        <v>1317</v>
      </c>
      <c r="J630" s="171" t="s">
        <v>1317</v>
      </c>
      <c r="K630" s="172">
        <v>-9.7928666500000006</v>
      </c>
      <c r="L630" s="170">
        <v>86.01540623999999</v>
      </c>
      <c r="M630" s="170">
        <v>-9.7896499000000006</v>
      </c>
      <c r="N630" s="170">
        <v>-13.628239519999999</v>
      </c>
      <c r="O630" s="170" t="s">
        <v>1317</v>
      </c>
      <c r="P630" s="170">
        <v>-1.35142293</v>
      </c>
      <c r="Q630" s="170" t="s">
        <v>1317</v>
      </c>
      <c r="R630" s="170" t="s">
        <v>1317</v>
      </c>
      <c r="S630" s="171" t="s">
        <v>1317</v>
      </c>
      <c r="T630" s="173">
        <v>61.24609388999999</v>
      </c>
      <c r="U630" s="174">
        <v>77.351745829999999</v>
      </c>
      <c r="V630" s="170">
        <v>-14.086755720000001</v>
      </c>
      <c r="W630" s="170">
        <v>-14.459186730000001</v>
      </c>
      <c r="X630" s="170" t="s">
        <v>1317</v>
      </c>
      <c r="Y630" s="170">
        <v>10.24031441</v>
      </c>
      <c r="Z630" s="170" t="s">
        <v>1317</v>
      </c>
      <c r="AA630" s="170" t="s">
        <v>1317</v>
      </c>
      <c r="AB630" s="170" t="s">
        <v>1317</v>
      </c>
      <c r="AC630" s="175">
        <v>59.04611778999999</v>
      </c>
      <c r="AD630" s="168"/>
    </row>
    <row r="631" spans="1:30" s="86" customFormat="1" ht="15" customHeight="1">
      <c r="A631" s="177">
        <v>624</v>
      </c>
      <c r="B631" s="146" t="s">
        <v>979</v>
      </c>
      <c r="C631" s="178">
        <v>7.4622790999999999</v>
      </c>
      <c r="D631" s="178">
        <v>0.18697882999999998</v>
      </c>
      <c r="E631" s="178">
        <v>1.05486656</v>
      </c>
      <c r="F631" s="178" t="s">
        <v>1317</v>
      </c>
      <c r="G631" s="178" t="s">
        <v>1317</v>
      </c>
      <c r="H631" s="178" t="s">
        <v>1317</v>
      </c>
      <c r="I631" s="178" t="s">
        <v>1317</v>
      </c>
      <c r="J631" s="179" t="s">
        <v>1317</v>
      </c>
      <c r="K631" s="180">
        <v>8.7041244899999999</v>
      </c>
      <c r="L631" s="178">
        <v>37.232177100000001</v>
      </c>
      <c r="M631" s="178">
        <v>11.36529225</v>
      </c>
      <c r="N631" s="178">
        <v>2.0309079300000001</v>
      </c>
      <c r="O631" s="178" t="s">
        <v>1317</v>
      </c>
      <c r="P631" s="178" t="s">
        <v>1317</v>
      </c>
      <c r="Q631" s="178" t="s">
        <v>1317</v>
      </c>
      <c r="R631" s="178" t="s">
        <v>1317</v>
      </c>
      <c r="S631" s="179" t="s">
        <v>1317</v>
      </c>
      <c r="T631" s="181">
        <v>50.628377280000002</v>
      </c>
      <c r="U631" s="182">
        <v>37.393059549999997</v>
      </c>
      <c r="V631" s="178">
        <v>113.96296318972</v>
      </c>
      <c r="W631" s="178">
        <v>-100.02008036971999</v>
      </c>
      <c r="X631" s="178" t="s">
        <v>1317</v>
      </c>
      <c r="Y631" s="178" t="s">
        <v>1317</v>
      </c>
      <c r="Z631" s="178" t="s">
        <v>1317</v>
      </c>
      <c r="AA631" s="178" t="s">
        <v>1317</v>
      </c>
      <c r="AB631" s="178" t="s">
        <v>1317</v>
      </c>
      <c r="AC631" s="183">
        <v>51.335942370000005</v>
      </c>
      <c r="AD631" s="168"/>
    </row>
    <row r="632" spans="1:30" ht="15" customHeight="1">
      <c r="A632" s="169">
        <v>625</v>
      </c>
      <c r="B632" s="127" t="s">
        <v>1004</v>
      </c>
      <c r="C632" s="170" t="s">
        <v>1317</v>
      </c>
      <c r="D632" s="170" t="s">
        <v>1317</v>
      </c>
      <c r="E632" s="170">
        <v>-0.38500000000000001</v>
      </c>
      <c r="F632" s="170" t="s">
        <v>1317</v>
      </c>
      <c r="G632" s="170" t="s">
        <v>1317</v>
      </c>
      <c r="H632" s="170" t="s">
        <v>1317</v>
      </c>
      <c r="I632" s="170" t="s">
        <v>1317</v>
      </c>
      <c r="J632" s="171" t="s">
        <v>1317</v>
      </c>
      <c r="K632" s="172">
        <v>-0.38500000000000001</v>
      </c>
      <c r="L632" s="170" t="s">
        <v>1317</v>
      </c>
      <c r="M632" s="170" t="s">
        <v>1317</v>
      </c>
      <c r="N632" s="170">
        <v>13.70246571</v>
      </c>
      <c r="O632" s="170" t="s">
        <v>1317</v>
      </c>
      <c r="P632" s="170" t="s">
        <v>1317</v>
      </c>
      <c r="Q632" s="170" t="s">
        <v>1317</v>
      </c>
      <c r="R632" s="170" t="s">
        <v>1317</v>
      </c>
      <c r="S632" s="171" t="s">
        <v>1317</v>
      </c>
      <c r="T632" s="173">
        <v>13.70246571</v>
      </c>
      <c r="U632" s="174" t="s">
        <v>1317</v>
      </c>
      <c r="V632" s="170" t="s">
        <v>1317</v>
      </c>
      <c r="W632" s="170">
        <v>10.590662330000001</v>
      </c>
      <c r="X632" s="170" t="s">
        <v>1317</v>
      </c>
      <c r="Y632" s="170" t="s">
        <v>1317</v>
      </c>
      <c r="Z632" s="170" t="s">
        <v>1317</v>
      </c>
      <c r="AA632" s="170" t="s">
        <v>1317</v>
      </c>
      <c r="AB632" s="170" t="s">
        <v>1317</v>
      </c>
      <c r="AC632" s="175">
        <v>10.590662330000001</v>
      </c>
      <c r="AD632" s="168"/>
    </row>
    <row r="633" spans="1:30" s="86" customFormat="1" ht="15" customHeight="1">
      <c r="A633" s="177">
        <v>626</v>
      </c>
      <c r="B633" s="146" t="s">
        <v>215</v>
      </c>
      <c r="C633" s="178" t="s">
        <v>1317</v>
      </c>
      <c r="D633" s="178" t="s">
        <v>1317</v>
      </c>
      <c r="E633" s="178">
        <v>0.05</v>
      </c>
      <c r="F633" s="178" t="s">
        <v>1317</v>
      </c>
      <c r="G633" s="178" t="s">
        <v>1317</v>
      </c>
      <c r="H633" s="178" t="s">
        <v>1317</v>
      </c>
      <c r="I633" s="178" t="s">
        <v>1317</v>
      </c>
      <c r="J633" s="179">
        <v>0.04</v>
      </c>
      <c r="K633" s="180">
        <v>0.09</v>
      </c>
      <c r="L633" s="178" t="s">
        <v>1317</v>
      </c>
      <c r="M633" s="178" t="s">
        <v>1317</v>
      </c>
      <c r="N633" s="178">
        <v>3.4421016899999999</v>
      </c>
      <c r="O633" s="178" t="s">
        <v>1317</v>
      </c>
      <c r="P633" s="178" t="s">
        <v>1317</v>
      </c>
      <c r="Q633" s="178" t="s">
        <v>1317</v>
      </c>
      <c r="R633" s="178" t="s">
        <v>1317</v>
      </c>
      <c r="S633" s="179">
        <v>0.28000000000000003</v>
      </c>
      <c r="T633" s="181">
        <v>3.7221016900000001</v>
      </c>
      <c r="U633" s="182" t="s">
        <v>1317</v>
      </c>
      <c r="V633" s="178" t="s">
        <v>1317</v>
      </c>
      <c r="W633" s="178">
        <v>4.6121016900000003</v>
      </c>
      <c r="X633" s="178" t="s">
        <v>1317</v>
      </c>
      <c r="Y633" s="178" t="s">
        <v>1317</v>
      </c>
      <c r="Z633" s="178" t="s">
        <v>1317</v>
      </c>
      <c r="AA633" s="178">
        <v>0.21</v>
      </c>
      <c r="AB633" s="178">
        <v>0.30299999999999999</v>
      </c>
      <c r="AC633" s="183">
        <v>5.1251016900000002</v>
      </c>
      <c r="AD633" s="168"/>
    </row>
    <row r="634" spans="1:30" ht="15" customHeight="1">
      <c r="A634" s="169">
        <v>627</v>
      </c>
      <c r="B634" s="127" t="s">
        <v>778</v>
      </c>
      <c r="C634" s="170" t="s">
        <v>1317</v>
      </c>
      <c r="D634" s="170" t="s">
        <v>1317</v>
      </c>
      <c r="E634" s="170" t="s">
        <v>1317</v>
      </c>
      <c r="F634" s="170" t="s">
        <v>1317</v>
      </c>
      <c r="G634" s="170" t="s">
        <v>1317</v>
      </c>
      <c r="H634" s="170" t="s">
        <v>1317</v>
      </c>
      <c r="I634" s="170" t="s">
        <v>1317</v>
      </c>
      <c r="J634" s="171" t="s">
        <v>1317</v>
      </c>
      <c r="K634" s="172" t="s">
        <v>1317</v>
      </c>
      <c r="L634" s="170" t="s">
        <v>1317</v>
      </c>
      <c r="M634" s="170" t="s">
        <v>1317</v>
      </c>
      <c r="N634" s="170" t="s">
        <v>1317</v>
      </c>
      <c r="O634" s="170" t="s">
        <v>1317</v>
      </c>
      <c r="P634" s="170" t="s">
        <v>1317</v>
      </c>
      <c r="Q634" s="170" t="s">
        <v>1317</v>
      </c>
      <c r="R634" s="170" t="s">
        <v>1317</v>
      </c>
      <c r="S634" s="171" t="s">
        <v>1317</v>
      </c>
      <c r="T634" s="173" t="s">
        <v>1317</v>
      </c>
      <c r="U634" s="174" t="s">
        <v>1317</v>
      </c>
      <c r="V634" s="170" t="s">
        <v>1317</v>
      </c>
      <c r="W634" s="170" t="s">
        <v>1317</v>
      </c>
      <c r="X634" s="170" t="s">
        <v>1317</v>
      </c>
      <c r="Y634" s="170" t="s">
        <v>1317</v>
      </c>
      <c r="Z634" s="170" t="s">
        <v>1317</v>
      </c>
      <c r="AA634" s="170" t="s">
        <v>1317</v>
      </c>
      <c r="AB634" s="170" t="s">
        <v>1317</v>
      </c>
      <c r="AC634" s="175" t="s">
        <v>1317</v>
      </c>
      <c r="AD634" s="168"/>
    </row>
    <row r="635" spans="1:30" s="86" customFormat="1" ht="15" customHeight="1">
      <c r="A635" s="177">
        <v>628</v>
      </c>
      <c r="B635" s="146" t="s">
        <v>809</v>
      </c>
      <c r="C635" s="178">
        <v>-0.21608462000000001</v>
      </c>
      <c r="D635" s="178">
        <v>-3.1172810000000002E-2</v>
      </c>
      <c r="E635" s="178">
        <v>-8.9832720600000009</v>
      </c>
      <c r="F635" s="178" t="s">
        <v>1317</v>
      </c>
      <c r="G635" s="178" t="s">
        <v>1317</v>
      </c>
      <c r="H635" s="178" t="s">
        <v>1317</v>
      </c>
      <c r="I635" s="178" t="s">
        <v>1317</v>
      </c>
      <c r="J635" s="179" t="s">
        <v>1317</v>
      </c>
      <c r="K635" s="180">
        <v>-9.2305294900000003</v>
      </c>
      <c r="L635" s="178">
        <v>-0.22042877999999999</v>
      </c>
      <c r="M635" s="178">
        <v>-0.61718271999999996</v>
      </c>
      <c r="N635" s="178">
        <v>-188.18435330311999</v>
      </c>
      <c r="O635" s="178" t="s">
        <v>1317</v>
      </c>
      <c r="P635" s="178" t="s">
        <v>1317</v>
      </c>
      <c r="Q635" s="178" t="s">
        <v>1317</v>
      </c>
      <c r="R635" s="178" t="s">
        <v>1317</v>
      </c>
      <c r="S635" s="179" t="s">
        <v>1317</v>
      </c>
      <c r="T635" s="181">
        <v>-189.02196480312</v>
      </c>
      <c r="U635" s="182">
        <v>6.3392635400000001</v>
      </c>
      <c r="V635" s="178">
        <v>-0.66607318999999998</v>
      </c>
      <c r="W635" s="178">
        <v>-211.73484153312</v>
      </c>
      <c r="X635" s="178" t="s">
        <v>1317</v>
      </c>
      <c r="Y635" s="178">
        <v>-20.45528543</v>
      </c>
      <c r="Z635" s="178" t="s">
        <v>1317</v>
      </c>
      <c r="AA635" s="178" t="s">
        <v>1317</v>
      </c>
      <c r="AB635" s="178" t="s">
        <v>1317</v>
      </c>
      <c r="AC635" s="183">
        <v>-226.51693661312001</v>
      </c>
      <c r="AD635" s="168"/>
    </row>
    <row r="636" spans="1:30" ht="15" customHeight="1">
      <c r="A636" s="169">
        <v>629</v>
      </c>
      <c r="B636" s="127" t="s">
        <v>737</v>
      </c>
      <c r="C636" s="170" t="s">
        <v>1317</v>
      </c>
      <c r="D636" s="170" t="s">
        <v>1317</v>
      </c>
      <c r="E636" s="170" t="s">
        <v>1317</v>
      </c>
      <c r="F636" s="170" t="s">
        <v>1317</v>
      </c>
      <c r="G636" s="170" t="s">
        <v>1317</v>
      </c>
      <c r="H636" s="170" t="s">
        <v>1317</v>
      </c>
      <c r="I636" s="170" t="s">
        <v>1317</v>
      </c>
      <c r="J636" s="171" t="s">
        <v>1317</v>
      </c>
      <c r="K636" s="172" t="s">
        <v>1317</v>
      </c>
      <c r="L636" s="170" t="s">
        <v>1317</v>
      </c>
      <c r="M636" s="170" t="s">
        <v>1317</v>
      </c>
      <c r="N636" s="170" t="s">
        <v>1317</v>
      </c>
      <c r="O636" s="170" t="s">
        <v>1317</v>
      </c>
      <c r="P636" s="170" t="s">
        <v>1317</v>
      </c>
      <c r="Q636" s="170" t="s">
        <v>1317</v>
      </c>
      <c r="R636" s="170" t="s">
        <v>1317</v>
      </c>
      <c r="S636" s="171" t="s">
        <v>1317</v>
      </c>
      <c r="T636" s="173" t="s">
        <v>1317</v>
      </c>
      <c r="U636" s="174" t="s">
        <v>1317</v>
      </c>
      <c r="V636" s="170" t="s">
        <v>1317</v>
      </c>
      <c r="W636" s="170" t="s">
        <v>1317</v>
      </c>
      <c r="X636" s="170" t="s">
        <v>1317</v>
      </c>
      <c r="Y636" s="170" t="s">
        <v>1317</v>
      </c>
      <c r="Z636" s="170" t="s">
        <v>1317</v>
      </c>
      <c r="AA636" s="170" t="s">
        <v>1317</v>
      </c>
      <c r="AB636" s="170" t="s">
        <v>1317</v>
      </c>
      <c r="AC636" s="175" t="s">
        <v>1317</v>
      </c>
      <c r="AD636" s="168"/>
    </row>
    <row r="637" spans="1:30" s="86" customFormat="1" ht="15" customHeight="1">
      <c r="A637" s="177">
        <v>630</v>
      </c>
      <c r="B637" s="146" t="s">
        <v>48</v>
      </c>
      <c r="C637" s="178" t="s">
        <v>1317</v>
      </c>
      <c r="D637" s="178" t="s">
        <v>1317</v>
      </c>
      <c r="E637" s="178" t="s">
        <v>1317</v>
      </c>
      <c r="F637" s="178" t="s">
        <v>1317</v>
      </c>
      <c r="G637" s="178">
        <v>-1.1510158500000001</v>
      </c>
      <c r="H637" s="178" t="s">
        <v>1317</v>
      </c>
      <c r="I637" s="178" t="s">
        <v>1317</v>
      </c>
      <c r="J637" s="179" t="s">
        <v>1317</v>
      </c>
      <c r="K637" s="180">
        <v>-1.1510158500000001</v>
      </c>
      <c r="L637" s="178" t="s">
        <v>1317</v>
      </c>
      <c r="M637" s="178" t="s">
        <v>1317</v>
      </c>
      <c r="N637" s="178" t="s">
        <v>1317</v>
      </c>
      <c r="O637" s="178" t="s">
        <v>1317</v>
      </c>
      <c r="P637" s="178">
        <v>-4.8197452599999995</v>
      </c>
      <c r="Q637" s="178" t="s">
        <v>1317</v>
      </c>
      <c r="R637" s="178" t="s">
        <v>1317</v>
      </c>
      <c r="S637" s="179" t="s">
        <v>1317</v>
      </c>
      <c r="T637" s="181">
        <v>-4.8197452599999995</v>
      </c>
      <c r="U637" s="182" t="s">
        <v>1317</v>
      </c>
      <c r="V637" s="178" t="s">
        <v>1317</v>
      </c>
      <c r="W637" s="178" t="s">
        <v>1317</v>
      </c>
      <c r="X637" s="178" t="s">
        <v>1317</v>
      </c>
      <c r="Y637" s="178">
        <v>-7.5357411500000007</v>
      </c>
      <c r="Z637" s="178" t="s">
        <v>1317</v>
      </c>
      <c r="AA637" s="178" t="s">
        <v>1317</v>
      </c>
      <c r="AB637" s="178" t="s">
        <v>1317</v>
      </c>
      <c r="AC637" s="183">
        <v>-7.5357411500000007</v>
      </c>
      <c r="AD637" s="168"/>
    </row>
    <row r="638" spans="1:30" ht="15" customHeight="1">
      <c r="A638" s="169">
        <v>631</v>
      </c>
      <c r="B638" s="127" t="s">
        <v>1141</v>
      </c>
      <c r="C638" s="170" t="s">
        <v>1317</v>
      </c>
      <c r="D638" s="170" t="s">
        <v>1317</v>
      </c>
      <c r="E638" s="170" t="s">
        <v>1317</v>
      </c>
      <c r="F638" s="170" t="s">
        <v>1317</v>
      </c>
      <c r="G638" s="170" t="s">
        <v>1317</v>
      </c>
      <c r="H638" s="170" t="s">
        <v>1317</v>
      </c>
      <c r="I638" s="170" t="s">
        <v>1317</v>
      </c>
      <c r="J638" s="171">
        <v>1.1000000000000001</v>
      </c>
      <c r="K638" s="172">
        <v>1.1000000000000001</v>
      </c>
      <c r="L638" s="170" t="s">
        <v>1317</v>
      </c>
      <c r="M638" s="170" t="s">
        <v>1317</v>
      </c>
      <c r="N638" s="170" t="s">
        <v>1317</v>
      </c>
      <c r="O638" s="170" t="s">
        <v>1317</v>
      </c>
      <c r="P638" s="170" t="s">
        <v>1317</v>
      </c>
      <c r="Q638" s="170" t="s">
        <v>1317</v>
      </c>
      <c r="R638" s="170">
        <v>30</v>
      </c>
      <c r="S638" s="171">
        <v>30.446000000000002</v>
      </c>
      <c r="T638" s="173">
        <v>60.445999999999998</v>
      </c>
      <c r="U638" s="174" t="s">
        <v>1317</v>
      </c>
      <c r="V638" s="170" t="s">
        <v>1317</v>
      </c>
      <c r="W638" s="170" t="s">
        <v>1317</v>
      </c>
      <c r="X638" s="170" t="s">
        <v>1317</v>
      </c>
      <c r="Y638" s="170" t="s">
        <v>1317</v>
      </c>
      <c r="Z638" s="170" t="s">
        <v>1317</v>
      </c>
      <c r="AA638" s="170">
        <v>30</v>
      </c>
      <c r="AB638" s="170">
        <v>53.445999999999998</v>
      </c>
      <c r="AC638" s="175">
        <v>83.445999999999998</v>
      </c>
      <c r="AD638" s="168"/>
    </row>
    <row r="639" spans="1:30" s="86" customFormat="1" ht="15" customHeight="1">
      <c r="A639" s="177">
        <v>632</v>
      </c>
      <c r="B639" s="146" t="s">
        <v>671</v>
      </c>
      <c r="C639" s="178" t="s">
        <v>1317</v>
      </c>
      <c r="D639" s="178" t="s">
        <v>1317</v>
      </c>
      <c r="E639" s="178" t="s">
        <v>1317</v>
      </c>
      <c r="F639" s="178" t="s">
        <v>1317</v>
      </c>
      <c r="G639" s="178" t="s">
        <v>1317</v>
      </c>
      <c r="H639" s="178" t="s">
        <v>1317</v>
      </c>
      <c r="I639" s="178">
        <v>0.8</v>
      </c>
      <c r="J639" s="179">
        <v>1.7000000000000001E-2</v>
      </c>
      <c r="K639" s="180">
        <v>0.81699999999999995</v>
      </c>
      <c r="L639" s="178" t="s">
        <v>1317</v>
      </c>
      <c r="M639" s="178">
        <v>-1.0839101299999998</v>
      </c>
      <c r="N639" s="178">
        <v>4.0723026200000003</v>
      </c>
      <c r="O639" s="178" t="s">
        <v>1317</v>
      </c>
      <c r="P639" s="178" t="s">
        <v>1317</v>
      </c>
      <c r="Q639" s="178" t="s">
        <v>1317</v>
      </c>
      <c r="R639" s="178">
        <v>12.562943859999999</v>
      </c>
      <c r="S639" s="179">
        <v>-1189.3487147799999</v>
      </c>
      <c r="T639" s="181">
        <v>-1173.79737843</v>
      </c>
      <c r="U639" s="182" t="s">
        <v>1317</v>
      </c>
      <c r="V639" s="178">
        <v>4.1093086000000003</v>
      </c>
      <c r="W639" s="178">
        <v>-1.1276973799999999</v>
      </c>
      <c r="X639" s="178" t="s">
        <v>1317</v>
      </c>
      <c r="Y639" s="178" t="s">
        <v>1317</v>
      </c>
      <c r="Z639" s="178" t="s">
        <v>1317</v>
      </c>
      <c r="AA639" s="178">
        <v>8.5680358499999993</v>
      </c>
      <c r="AB639" s="178">
        <v>-1192.88828532</v>
      </c>
      <c r="AC639" s="183">
        <v>-1181.3386382500003</v>
      </c>
      <c r="AD639" s="168"/>
    </row>
    <row r="640" spans="1:30" ht="15" customHeight="1">
      <c r="A640" s="169">
        <v>633</v>
      </c>
      <c r="B640" s="127" t="s">
        <v>1108</v>
      </c>
      <c r="C640" s="170" t="s">
        <v>1317</v>
      </c>
      <c r="D640" s="170" t="s">
        <v>1317</v>
      </c>
      <c r="E640" s="170" t="s">
        <v>1317</v>
      </c>
      <c r="F640" s="170" t="s">
        <v>1317</v>
      </c>
      <c r="G640" s="170" t="s">
        <v>1317</v>
      </c>
      <c r="H640" s="170" t="s">
        <v>1317</v>
      </c>
      <c r="I640" s="170" t="s">
        <v>1317</v>
      </c>
      <c r="J640" s="171" t="s">
        <v>1317</v>
      </c>
      <c r="K640" s="172" t="s">
        <v>1317</v>
      </c>
      <c r="L640" s="170" t="s">
        <v>1317</v>
      </c>
      <c r="M640" s="170" t="s">
        <v>1317</v>
      </c>
      <c r="N640" s="170" t="s">
        <v>1317</v>
      </c>
      <c r="O640" s="170" t="s">
        <v>1317</v>
      </c>
      <c r="P640" s="170" t="s">
        <v>1317</v>
      </c>
      <c r="Q640" s="170" t="s">
        <v>1317</v>
      </c>
      <c r="R640" s="170" t="s">
        <v>1317</v>
      </c>
      <c r="S640" s="171">
        <v>50.038774689999997</v>
      </c>
      <c r="T640" s="173">
        <v>50.038774689999997</v>
      </c>
      <c r="U640" s="174" t="s">
        <v>1317</v>
      </c>
      <c r="V640" s="170" t="s">
        <v>1317</v>
      </c>
      <c r="W640" s="170" t="s">
        <v>1317</v>
      </c>
      <c r="X640" s="170" t="s">
        <v>1317</v>
      </c>
      <c r="Y640" s="170" t="s">
        <v>1317</v>
      </c>
      <c r="Z640" s="170" t="s">
        <v>1317</v>
      </c>
      <c r="AA640" s="170" t="s">
        <v>1317</v>
      </c>
      <c r="AB640" s="170">
        <v>50.038774689999997</v>
      </c>
      <c r="AC640" s="175">
        <v>50.038774689999997</v>
      </c>
      <c r="AD640" s="168"/>
    </row>
    <row r="641" spans="1:30" s="86" customFormat="1" ht="15" customHeight="1">
      <c r="A641" s="177">
        <v>634</v>
      </c>
      <c r="B641" s="146" t="s">
        <v>1024</v>
      </c>
      <c r="C641" s="178" t="s">
        <v>1317</v>
      </c>
      <c r="D641" s="178" t="s">
        <v>1317</v>
      </c>
      <c r="E641" s="178" t="s">
        <v>1317</v>
      </c>
      <c r="F641" s="178" t="s">
        <v>1317</v>
      </c>
      <c r="G641" s="178" t="s">
        <v>1317</v>
      </c>
      <c r="H641" s="178" t="s">
        <v>1317</v>
      </c>
      <c r="I641" s="178" t="s">
        <v>1317</v>
      </c>
      <c r="J641" s="179" t="s">
        <v>1317</v>
      </c>
      <c r="K641" s="180" t="s">
        <v>1317</v>
      </c>
      <c r="L641" s="178" t="s">
        <v>1317</v>
      </c>
      <c r="M641" s="178" t="s">
        <v>1317</v>
      </c>
      <c r="N641" s="178" t="s">
        <v>1317</v>
      </c>
      <c r="O641" s="178" t="s">
        <v>1317</v>
      </c>
      <c r="P641" s="178" t="s">
        <v>1317</v>
      </c>
      <c r="Q641" s="178" t="s">
        <v>1317</v>
      </c>
      <c r="R641" s="178" t="s">
        <v>1317</v>
      </c>
      <c r="S641" s="179" t="s">
        <v>1317</v>
      </c>
      <c r="T641" s="181" t="s">
        <v>1317</v>
      </c>
      <c r="U641" s="182" t="s">
        <v>1317</v>
      </c>
      <c r="V641" s="178" t="s">
        <v>1317</v>
      </c>
      <c r="W641" s="178" t="s">
        <v>1317</v>
      </c>
      <c r="X641" s="178" t="s">
        <v>1317</v>
      </c>
      <c r="Y641" s="178" t="s">
        <v>1317</v>
      </c>
      <c r="Z641" s="178" t="s">
        <v>1317</v>
      </c>
      <c r="AA641" s="178" t="s">
        <v>1317</v>
      </c>
      <c r="AB641" s="178" t="s">
        <v>1317</v>
      </c>
      <c r="AC641" s="183" t="s">
        <v>1317</v>
      </c>
      <c r="AD641" s="168"/>
    </row>
    <row r="642" spans="1:30" ht="15" customHeight="1">
      <c r="A642" s="169">
        <v>635</v>
      </c>
      <c r="B642" s="127" t="s">
        <v>1010</v>
      </c>
      <c r="C642" s="170" t="s">
        <v>1317</v>
      </c>
      <c r="D642" s="170" t="s">
        <v>1317</v>
      </c>
      <c r="E642" s="170" t="s">
        <v>1317</v>
      </c>
      <c r="F642" s="170" t="s">
        <v>1317</v>
      </c>
      <c r="G642" s="170" t="s">
        <v>1317</v>
      </c>
      <c r="H642" s="170" t="s">
        <v>1317</v>
      </c>
      <c r="I642" s="170">
        <v>-3.7129987599999996</v>
      </c>
      <c r="J642" s="171" t="s">
        <v>1317</v>
      </c>
      <c r="K642" s="172">
        <v>-3.7129987599999996</v>
      </c>
      <c r="L642" s="170" t="s">
        <v>1317</v>
      </c>
      <c r="M642" s="170" t="s">
        <v>1317</v>
      </c>
      <c r="N642" s="170" t="s">
        <v>1317</v>
      </c>
      <c r="O642" s="170" t="s">
        <v>1317</v>
      </c>
      <c r="P642" s="170" t="s">
        <v>1317</v>
      </c>
      <c r="Q642" s="170" t="s">
        <v>1317</v>
      </c>
      <c r="R642" s="170">
        <v>-29.150541879999999</v>
      </c>
      <c r="S642" s="171" t="s">
        <v>1317</v>
      </c>
      <c r="T642" s="173">
        <v>-29.150541879999999</v>
      </c>
      <c r="U642" s="174" t="s">
        <v>1317</v>
      </c>
      <c r="V642" s="170" t="s">
        <v>1317</v>
      </c>
      <c r="W642" s="170" t="s">
        <v>1317</v>
      </c>
      <c r="X642" s="170" t="s">
        <v>1317</v>
      </c>
      <c r="Y642" s="170" t="s">
        <v>1317</v>
      </c>
      <c r="Z642" s="170" t="s">
        <v>1317</v>
      </c>
      <c r="AA642" s="170">
        <v>-37.987250060000001</v>
      </c>
      <c r="AB642" s="170" t="s">
        <v>1317</v>
      </c>
      <c r="AC642" s="175">
        <v>-37.987250060000001</v>
      </c>
      <c r="AD642" s="168"/>
    </row>
    <row r="643" spans="1:30" s="86" customFormat="1" ht="15" customHeight="1">
      <c r="A643" s="177">
        <v>636</v>
      </c>
      <c r="B643" s="146" t="s">
        <v>1134</v>
      </c>
      <c r="C643" s="178" t="s">
        <v>1317</v>
      </c>
      <c r="D643" s="178">
        <v>-0.215</v>
      </c>
      <c r="E643" s="178">
        <v>-0.22619871999999999</v>
      </c>
      <c r="F643" s="178" t="s">
        <v>1317</v>
      </c>
      <c r="G643" s="178" t="s">
        <v>1317</v>
      </c>
      <c r="H643" s="178" t="s">
        <v>1317</v>
      </c>
      <c r="I643" s="178">
        <v>-8.1268799999999995E-3</v>
      </c>
      <c r="J643" s="179" t="s">
        <v>1317</v>
      </c>
      <c r="K643" s="180">
        <v>-0.44932559999999999</v>
      </c>
      <c r="L643" s="178" t="s">
        <v>1317</v>
      </c>
      <c r="M643" s="178">
        <v>-2.9981228775800002</v>
      </c>
      <c r="N643" s="178">
        <v>1.9124251596500002</v>
      </c>
      <c r="O643" s="178" t="s">
        <v>1317</v>
      </c>
      <c r="P643" s="178" t="s">
        <v>1317</v>
      </c>
      <c r="Q643" s="178" t="s">
        <v>1317</v>
      </c>
      <c r="R643" s="178">
        <v>25.493706030000002</v>
      </c>
      <c r="S643" s="179" t="s">
        <v>1317</v>
      </c>
      <c r="T643" s="181">
        <v>24.408008312070002</v>
      </c>
      <c r="U643" s="182" t="s">
        <v>1317</v>
      </c>
      <c r="V643" s="178">
        <v>-2.9796082875799996</v>
      </c>
      <c r="W643" s="178">
        <v>10.743344769649999</v>
      </c>
      <c r="X643" s="178" t="s">
        <v>1317</v>
      </c>
      <c r="Y643" s="178" t="s">
        <v>1317</v>
      </c>
      <c r="Z643" s="178" t="s">
        <v>1317</v>
      </c>
      <c r="AA643" s="178">
        <v>44.652188650040003</v>
      </c>
      <c r="AB643" s="178" t="s">
        <v>1317</v>
      </c>
      <c r="AC643" s="183">
        <v>52.415925132109997</v>
      </c>
      <c r="AD643" s="168"/>
    </row>
    <row r="644" spans="1:30" ht="15" customHeight="1">
      <c r="A644" s="169">
        <v>637</v>
      </c>
      <c r="B644" s="127" t="s">
        <v>188</v>
      </c>
      <c r="C644" s="170" t="s">
        <v>1317</v>
      </c>
      <c r="D644" s="170" t="s">
        <v>1317</v>
      </c>
      <c r="E644" s="170" t="s">
        <v>1317</v>
      </c>
      <c r="F644" s="170" t="s">
        <v>1317</v>
      </c>
      <c r="G644" s="170" t="s">
        <v>1317</v>
      </c>
      <c r="H644" s="170" t="s">
        <v>1317</v>
      </c>
      <c r="I644" s="170" t="s">
        <v>1317</v>
      </c>
      <c r="J644" s="171" t="s">
        <v>1317</v>
      </c>
      <c r="K644" s="172" t="s">
        <v>1317</v>
      </c>
      <c r="L644" s="170" t="s">
        <v>1317</v>
      </c>
      <c r="M644" s="170" t="s">
        <v>1317</v>
      </c>
      <c r="N644" s="170" t="s">
        <v>1317</v>
      </c>
      <c r="O644" s="170" t="s">
        <v>1317</v>
      </c>
      <c r="P644" s="170" t="s">
        <v>1317</v>
      </c>
      <c r="Q644" s="170" t="s">
        <v>1317</v>
      </c>
      <c r="R644" s="170" t="s">
        <v>1317</v>
      </c>
      <c r="S644" s="171" t="s">
        <v>1317</v>
      </c>
      <c r="T644" s="173" t="s">
        <v>1317</v>
      </c>
      <c r="U644" s="174" t="s">
        <v>1317</v>
      </c>
      <c r="V644" s="170" t="s">
        <v>1317</v>
      </c>
      <c r="W644" s="170" t="s">
        <v>1317</v>
      </c>
      <c r="X644" s="170" t="s">
        <v>1317</v>
      </c>
      <c r="Y644" s="170" t="s">
        <v>1317</v>
      </c>
      <c r="Z644" s="170" t="s">
        <v>1317</v>
      </c>
      <c r="AA644" s="170" t="s">
        <v>1317</v>
      </c>
      <c r="AB644" s="170">
        <v>-0.32080434000000002</v>
      </c>
      <c r="AC644" s="175">
        <v>-0.32080434000000002</v>
      </c>
      <c r="AD644" s="168"/>
    </row>
    <row r="645" spans="1:30" s="86" customFormat="1" ht="15" customHeight="1">
      <c r="A645" s="177">
        <v>638</v>
      </c>
      <c r="B645" s="146" t="s">
        <v>1133</v>
      </c>
      <c r="C645" s="178" t="s">
        <v>1317</v>
      </c>
      <c r="D645" s="178">
        <v>-4.1500000000000004</v>
      </c>
      <c r="E645" s="178" t="s">
        <v>1317</v>
      </c>
      <c r="F645" s="178" t="s">
        <v>1317</v>
      </c>
      <c r="G645" s="178" t="s">
        <v>1317</v>
      </c>
      <c r="H645" s="178" t="s">
        <v>1317</v>
      </c>
      <c r="I645" s="178" t="s">
        <v>1317</v>
      </c>
      <c r="J645" s="179" t="s">
        <v>1317</v>
      </c>
      <c r="K645" s="180">
        <v>-4.1500000000000004</v>
      </c>
      <c r="L645" s="178" t="s">
        <v>1317</v>
      </c>
      <c r="M645" s="178">
        <v>-46.103022509999995</v>
      </c>
      <c r="N645" s="178" t="s">
        <v>1317</v>
      </c>
      <c r="O645" s="178" t="s">
        <v>1317</v>
      </c>
      <c r="P645" s="178" t="s">
        <v>1317</v>
      </c>
      <c r="Q645" s="178" t="s">
        <v>1317</v>
      </c>
      <c r="R645" s="178" t="s">
        <v>1317</v>
      </c>
      <c r="S645" s="179" t="s">
        <v>1317</v>
      </c>
      <c r="T645" s="181">
        <v>-46.103022509999995</v>
      </c>
      <c r="U645" s="182" t="s">
        <v>1317</v>
      </c>
      <c r="V645" s="178">
        <v>212.43408552225</v>
      </c>
      <c r="W645" s="178">
        <v>-248.45916528224998</v>
      </c>
      <c r="X645" s="178" t="s">
        <v>1317</v>
      </c>
      <c r="Y645" s="178" t="s">
        <v>1317</v>
      </c>
      <c r="Z645" s="178" t="s">
        <v>1317</v>
      </c>
      <c r="AA645" s="178" t="s">
        <v>1317</v>
      </c>
      <c r="AB645" s="178" t="s">
        <v>1317</v>
      </c>
      <c r="AC645" s="183">
        <v>-36.02507975999999</v>
      </c>
      <c r="AD645" s="168"/>
    </row>
    <row r="646" spans="1:30" ht="15" customHeight="1">
      <c r="A646" s="169">
        <v>639</v>
      </c>
      <c r="B646" s="127" t="s">
        <v>315</v>
      </c>
      <c r="C646" s="170" t="s">
        <v>1317</v>
      </c>
      <c r="D646" s="170" t="s">
        <v>1317</v>
      </c>
      <c r="E646" s="170">
        <v>-0.85300401000000003</v>
      </c>
      <c r="F646" s="170" t="s">
        <v>1317</v>
      </c>
      <c r="G646" s="170" t="s">
        <v>1317</v>
      </c>
      <c r="H646" s="170" t="s">
        <v>1317</v>
      </c>
      <c r="I646" s="170" t="s">
        <v>1317</v>
      </c>
      <c r="J646" s="171" t="s">
        <v>1317</v>
      </c>
      <c r="K646" s="172">
        <v>-0.85300401000000003</v>
      </c>
      <c r="L646" s="170" t="s">
        <v>1317</v>
      </c>
      <c r="M646" s="170" t="s">
        <v>1317</v>
      </c>
      <c r="N646" s="170">
        <v>-5.3098822500000002</v>
      </c>
      <c r="O646" s="170" t="s">
        <v>1317</v>
      </c>
      <c r="P646" s="170" t="s">
        <v>1317</v>
      </c>
      <c r="Q646" s="170" t="s">
        <v>1317</v>
      </c>
      <c r="R646" s="170" t="s">
        <v>1317</v>
      </c>
      <c r="S646" s="171" t="s">
        <v>1317</v>
      </c>
      <c r="T646" s="173">
        <v>-5.3098822500000002</v>
      </c>
      <c r="U646" s="174" t="s">
        <v>1317</v>
      </c>
      <c r="V646" s="170" t="s">
        <v>1317</v>
      </c>
      <c r="W646" s="170">
        <v>-10.342977320000001</v>
      </c>
      <c r="X646" s="170" t="s">
        <v>1317</v>
      </c>
      <c r="Y646" s="170" t="s">
        <v>1317</v>
      </c>
      <c r="Z646" s="170" t="s">
        <v>1317</v>
      </c>
      <c r="AA646" s="170" t="s">
        <v>1317</v>
      </c>
      <c r="AB646" s="170" t="s">
        <v>1317</v>
      </c>
      <c r="AC646" s="175">
        <v>-10.342977320000001</v>
      </c>
      <c r="AD646" s="168"/>
    </row>
    <row r="647" spans="1:30" s="86" customFormat="1" ht="15" customHeight="1">
      <c r="A647" s="177">
        <v>640</v>
      </c>
      <c r="B647" s="146" t="s">
        <v>630</v>
      </c>
      <c r="C647" s="178">
        <v>-2.86746444</v>
      </c>
      <c r="D647" s="178">
        <v>-5.2064174699999999</v>
      </c>
      <c r="E647" s="178">
        <v>-3.0168784100000003</v>
      </c>
      <c r="F647" s="178" t="s">
        <v>1317</v>
      </c>
      <c r="G647" s="178">
        <v>1.3282278999999999</v>
      </c>
      <c r="H647" s="178" t="s">
        <v>1317</v>
      </c>
      <c r="I647" s="178" t="s">
        <v>1317</v>
      </c>
      <c r="J647" s="179" t="s">
        <v>1317</v>
      </c>
      <c r="K647" s="180">
        <v>-9.7625324199999994</v>
      </c>
      <c r="L647" s="178">
        <v>-19.629875629999997</v>
      </c>
      <c r="M647" s="178">
        <v>-3.45860626205</v>
      </c>
      <c r="N647" s="178">
        <v>-12.3486312437</v>
      </c>
      <c r="O647" s="178" t="s">
        <v>1317</v>
      </c>
      <c r="P647" s="178">
        <v>-4.6574757099999999</v>
      </c>
      <c r="Q647" s="178" t="s">
        <v>1317</v>
      </c>
      <c r="R647" s="178">
        <v>-1.5717933500000001</v>
      </c>
      <c r="S647" s="179" t="s">
        <v>1317</v>
      </c>
      <c r="T647" s="181">
        <v>-41.666382195749996</v>
      </c>
      <c r="U647" s="182">
        <v>4.7981694299999997</v>
      </c>
      <c r="V647" s="178">
        <v>-5.0018178020499997</v>
      </c>
      <c r="W647" s="178">
        <v>-20.611355523699999</v>
      </c>
      <c r="X647" s="178" t="s">
        <v>1317</v>
      </c>
      <c r="Y647" s="178">
        <v>-0.30293165</v>
      </c>
      <c r="Z647" s="178" t="s">
        <v>1317</v>
      </c>
      <c r="AA647" s="178">
        <v>-18.03405137008</v>
      </c>
      <c r="AB647" s="178" t="s">
        <v>1317</v>
      </c>
      <c r="AC647" s="183">
        <v>-39.151986915830001</v>
      </c>
      <c r="AD647" s="168"/>
    </row>
    <row r="648" spans="1:30" ht="15" customHeight="1">
      <c r="A648" s="169">
        <v>641</v>
      </c>
      <c r="B648" s="127" t="s">
        <v>288</v>
      </c>
      <c r="C648" s="170" t="s">
        <v>1317</v>
      </c>
      <c r="D648" s="170" t="s">
        <v>1317</v>
      </c>
      <c r="E648" s="170" t="s">
        <v>1317</v>
      </c>
      <c r="F648" s="170" t="s">
        <v>1317</v>
      </c>
      <c r="G648" s="170" t="s">
        <v>1317</v>
      </c>
      <c r="H648" s="170" t="s">
        <v>1317</v>
      </c>
      <c r="I648" s="170" t="s">
        <v>1317</v>
      </c>
      <c r="J648" s="171" t="s">
        <v>1317</v>
      </c>
      <c r="K648" s="172" t="s">
        <v>1317</v>
      </c>
      <c r="L648" s="170" t="s">
        <v>1317</v>
      </c>
      <c r="M648" s="170" t="s">
        <v>1317</v>
      </c>
      <c r="N648" s="170" t="s">
        <v>1317</v>
      </c>
      <c r="O648" s="170" t="s">
        <v>1317</v>
      </c>
      <c r="P648" s="170" t="s">
        <v>1317</v>
      </c>
      <c r="Q648" s="170" t="s">
        <v>1317</v>
      </c>
      <c r="R648" s="170" t="s">
        <v>1317</v>
      </c>
      <c r="S648" s="171">
        <v>21.070126350000002</v>
      </c>
      <c r="T648" s="173">
        <v>21.070126350000002</v>
      </c>
      <c r="U648" s="174" t="s">
        <v>1317</v>
      </c>
      <c r="V648" s="170" t="s">
        <v>1317</v>
      </c>
      <c r="W648" s="170" t="s">
        <v>1317</v>
      </c>
      <c r="X648" s="170" t="s">
        <v>1317</v>
      </c>
      <c r="Y648" s="170" t="s">
        <v>1317</v>
      </c>
      <c r="Z648" s="170" t="s">
        <v>1317</v>
      </c>
      <c r="AA648" s="170" t="s">
        <v>1317</v>
      </c>
      <c r="AB648" s="170">
        <v>21.070126350000002</v>
      </c>
      <c r="AC648" s="175">
        <v>21.070126350000002</v>
      </c>
      <c r="AD648" s="168"/>
    </row>
    <row r="649" spans="1:30" s="86" customFormat="1" ht="15" customHeight="1">
      <c r="A649" s="177">
        <v>642</v>
      </c>
      <c r="B649" s="146" t="s">
        <v>229</v>
      </c>
      <c r="C649" s="178" t="s">
        <v>1317</v>
      </c>
      <c r="D649" s="178">
        <v>0.61627995999999996</v>
      </c>
      <c r="E649" s="178">
        <v>-5.6002735799999996</v>
      </c>
      <c r="F649" s="178" t="s">
        <v>1317</v>
      </c>
      <c r="G649" s="178" t="s">
        <v>1317</v>
      </c>
      <c r="H649" s="178" t="s">
        <v>1317</v>
      </c>
      <c r="I649" s="178" t="s">
        <v>1317</v>
      </c>
      <c r="J649" s="179" t="s">
        <v>1317</v>
      </c>
      <c r="K649" s="180">
        <v>-4.9839936199999997</v>
      </c>
      <c r="L649" s="178" t="s">
        <v>1317</v>
      </c>
      <c r="M649" s="178">
        <v>3.8260642699999998</v>
      </c>
      <c r="N649" s="178">
        <v>-27.0293907</v>
      </c>
      <c r="O649" s="178" t="s">
        <v>1317</v>
      </c>
      <c r="P649" s="178" t="s">
        <v>1317</v>
      </c>
      <c r="Q649" s="178" t="s">
        <v>1317</v>
      </c>
      <c r="R649" s="178" t="s">
        <v>1317</v>
      </c>
      <c r="S649" s="179" t="s">
        <v>1317</v>
      </c>
      <c r="T649" s="181">
        <v>-23.203326430000001</v>
      </c>
      <c r="U649" s="182" t="s">
        <v>1317</v>
      </c>
      <c r="V649" s="178">
        <v>2.97722993</v>
      </c>
      <c r="W649" s="178">
        <v>-46.940911299999996</v>
      </c>
      <c r="X649" s="178" t="s">
        <v>1317</v>
      </c>
      <c r="Y649" s="178" t="s">
        <v>1317</v>
      </c>
      <c r="Z649" s="178" t="s">
        <v>1317</v>
      </c>
      <c r="AA649" s="178" t="s">
        <v>1317</v>
      </c>
      <c r="AB649" s="178" t="s">
        <v>1317</v>
      </c>
      <c r="AC649" s="183">
        <v>-43.963681369999996</v>
      </c>
      <c r="AD649" s="168"/>
    </row>
    <row r="650" spans="1:30" ht="15" customHeight="1">
      <c r="A650" s="169">
        <v>643</v>
      </c>
      <c r="B650" s="127" t="s">
        <v>519</v>
      </c>
      <c r="C650" s="170" t="s">
        <v>1317</v>
      </c>
      <c r="D650" s="170">
        <v>-0.83653770999999999</v>
      </c>
      <c r="E650" s="170" t="s">
        <v>1317</v>
      </c>
      <c r="F650" s="170" t="s">
        <v>1317</v>
      </c>
      <c r="G650" s="170" t="s">
        <v>1317</v>
      </c>
      <c r="H650" s="170" t="s">
        <v>1317</v>
      </c>
      <c r="I650" s="170" t="s">
        <v>1317</v>
      </c>
      <c r="J650" s="171" t="s">
        <v>1317</v>
      </c>
      <c r="K650" s="172">
        <v>-0.83653770999999999</v>
      </c>
      <c r="L650" s="170" t="s">
        <v>1317</v>
      </c>
      <c r="M650" s="170">
        <v>-7.6911315499999997</v>
      </c>
      <c r="N650" s="170">
        <v>-7.1575410000000002</v>
      </c>
      <c r="O650" s="170" t="s">
        <v>1317</v>
      </c>
      <c r="P650" s="170" t="s">
        <v>1317</v>
      </c>
      <c r="Q650" s="170" t="s">
        <v>1317</v>
      </c>
      <c r="R650" s="170" t="s">
        <v>1317</v>
      </c>
      <c r="S650" s="171" t="s">
        <v>1317</v>
      </c>
      <c r="T650" s="173">
        <v>-14.84867255</v>
      </c>
      <c r="U650" s="174" t="s">
        <v>1317</v>
      </c>
      <c r="V650" s="170">
        <v>-6.9833020000000001</v>
      </c>
      <c r="W650" s="170">
        <v>-9.1907352600000003</v>
      </c>
      <c r="X650" s="170" t="s">
        <v>1317</v>
      </c>
      <c r="Y650" s="170" t="s">
        <v>1317</v>
      </c>
      <c r="Z650" s="170" t="s">
        <v>1317</v>
      </c>
      <c r="AA650" s="170" t="s">
        <v>1317</v>
      </c>
      <c r="AB650" s="170" t="s">
        <v>1317</v>
      </c>
      <c r="AC650" s="175">
        <v>-16.174037259999999</v>
      </c>
      <c r="AD650" s="168"/>
    </row>
    <row r="651" spans="1:30" s="86" customFormat="1" ht="15" customHeight="1">
      <c r="A651" s="177">
        <v>644</v>
      </c>
      <c r="B651" s="146" t="s">
        <v>986</v>
      </c>
      <c r="C651" s="178" t="s">
        <v>1317</v>
      </c>
      <c r="D651" s="178" t="s">
        <v>1317</v>
      </c>
      <c r="E651" s="178" t="s">
        <v>1317</v>
      </c>
      <c r="F651" s="178" t="s">
        <v>1317</v>
      </c>
      <c r="G651" s="178" t="s">
        <v>1317</v>
      </c>
      <c r="H651" s="178" t="s">
        <v>1317</v>
      </c>
      <c r="I651" s="178" t="s">
        <v>1317</v>
      </c>
      <c r="J651" s="179" t="s">
        <v>1317</v>
      </c>
      <c r="K651" s="180" t="s">
        <v>1317</v>
      </c>
      <c r="L651" s="178" t="s">
        <v>1317</v>
      </c>
      <c r="M651" s="178" t="s">
        <v>1317</v>
      </c>
      <c r="N651" s="178">
        <v>3.0499999999999999E-2</v>
      </c>
      <c r="O651" s="178" t="s">
        <v>1317</v>
      </c>
      <c r="P651" s="178" t="s">
        <v>1317</v>
      </c>
      <c r="Q651" s="178" t="s">
        <v>1317</v>
      </c>
      <c r="R651" s="178">
        <v>-29.712703749999999</v>
      </c>
      <c r="S651" s="179" t="s">
        <v>1317</v>
      </c>
      <c r="T651" s="181">
        <v>-29.682203749999999</v>
      </c>
      <c r="U651" s="182" t="s">
        <v>1317</v>
      </c>
      <c r="V651" s="178" t="s">
        <v>1317</v>
      </c>
      <c r="W651" s="178">
        <v>-78.458968869689997</v>
      </c>
      <c r="X651" s="178" t="s">
        <v>1317</v>
      </c>
      <c r="Y651" s="178" t="s">
        <v>1317</v>
      </c>
      <c r="Z651" s="178" t="s">
        <v>1317</v>
      </c>
      <c r="AA651" s="178">
        <v>97.811968599690005</v>
      </c>
      <c r="AB651" s="178" t="s">
        <v>1317</v>
      </c>
      <c r="AC651" s="183">
        <v>19.352999730000004</v>
      </c>
      <c r="AD651" s="168"/>
    </row>
    <row r="652" spans="1:30" ht="15" customHeight="1">
      <c r="A652" s="169">
        <v>645</v>
      </c>
      <c r="B652" s="127" t="s">
        <v>202</v>
      </c>
      <c r="C652" s="170" t="s">
        <v>1317</v>
      </c>
      <c r="D652" s="170" t="s">
        <v>1317</v>
      </c>
      <c r="E652" s="170">
        <v>-0.60066522999999994</v>
      </c>
      <c r="F652" s="170" t="s">
        <v>1317</v>
      </c>
      <c r="G652" s="170" t="s">
        <v>1317</v>
      </c>
      <c r="H652" s="170" t="s">
        <v>1317</v>
      </c>
      <c r="I652" s="170" t="s">
        <v>1317</v>
      </c>
      <c r="J652" s="171" t="s">
        <v>1317</v>
      </c>
      <c r="K652" s="172">
        <v>-0.60066522999999994</v>
      </c>
      <c r="L652" s="170" t="s">
        <v>1317</v>
      </c>
      <c r="M652" s="170">
        <v>88.396061980919995</v>
      </c>
      <c r="N652" s="170">
        <v>-2.52271091233</v>
      </c>
      <c r="O652" s="170" t="s">
        <v>1317</v>
      </c>
      <c r="P652" s="170" t="s">
        <v>1317</v>
      </c>
      <c r="Q652" s="170" t="s">
        <v>1317</v>
      </c>
      <c r="R652" s="170" t="s">
        <v>1317</v>
      </c>
      <c r="S652" s="171" t="s">
        <v>1317</v>
      </c>
      <c r="T652" s="173">
        <v>85.873351068589997</v>
      </c>
      <c r="U652" s="174" t="s">
        <v>1317</v>
      </c>
      <c r="V652" s="170">
        <v>88.396061980919995</v>
      </c>
      <c r="W652" s="170">
        <v>-11.680419512329999</v>
      </c>
      <c r="X652" s="170" t="s">
        <v>1317</v>
      </c>
      <c r="Y652" s="170" t="s">
        <v>1317</v>
      </c>
      <c r="Z652" s="170" t="s">
        <v>1317</v>
      </c>
      <c r="AA652" s="170" t="s">
        <v>1317</v>
      </c>
      <c r="AB652" s="170" t="s">
        <v>1317</v>
      </c>
      <c r="AC652" s="175">
        <v>76.715642468590005</v>
      </c>
      <c r="AD652" s="168"/>
    </row>
    <row r="653" spans="1:30" s="86" customFormat="1" ht="15" customHeight="1">
      <c r="A653" s="177">
        <v>646</v>
      </c>
      <c r="B653" s="146" t="s">
        <v>1051</v>
      </c>
      <c r="C653" s="178" t="s">
        <v>1317</v>
      </c>
      <c r="D653" s="178" t="s">
        <v>1317</v>
      </c>
      <c r="E653" s="178" t="s">
        <v>1317</v>
      </c>
      <c r="F653" s="178" t="s">
        <v>1317</v>
      </c>
      <c r="G653" s="178" t="s">
        <v>1317</v>
      </c>
      <c r="H653" s="178" t="s">
        <v>1317</v>
      </c>
      <c r="I653" s="178" t="s">
        <v>1317</v>
      </c>
      <c r="J653" s="179" t="s">
        <v>1317</v>
      </c>
      <c r="K653" s="180" t="s">
        <v>1317</v>
      </c>
      <c r="L653" s="178" t="s">
        <v>1317</v>
      </c>
      <c r="M653" s="178" t="s">
        <v>1317</v>
      </c>
      <c r="N653" s="178" t="s">
        <v>1317</v>
      </c>
      <c r="O653" s="178" t="s">
        <v>1317</v>
      </c>
      <c r="P653" s="178" t="s">
        <v>1317</v>
      </c>
      <c r="Q653" s="178" t="s">
        <v>1317</v>
      </c>
      <c r="R653" s="178" t="s">
        <v>1317</v>
      </c>
      <c r="S653" s="179" t="s">
        <v>1317</v>
      </c>
      <c r="T653" s="181" t="s">
        <v>1317</v>
      </c>
      <c r="U653" s="182" t="s">
        <v>1317</v>
      </c>
      <c r="V653" s="178" t="s">
        <v>1317</v>
      </c>
      <c r="W653" s="178" t="s">
        <v>1317</v>
      </c>
      <c r="X653" s="178" t="s">
        <v>1317</v>
      </c>
      <c r="Y653" s="178" t="s">
        <v>1317</v>
      </c>
      <c r="Z653" s="178" t="s">
        <v>1317</v>
      </c>
      <c r="AA653" s="178" t="s">
        <v>1317</v>
      </c>
      <c r="AB653" s="178" t="s">
        <v>1317</v>
      </c>
      <c r="AC653" s="183" t="s">
        <v>1317</v>
      </c>
      <c r="AD653" s="168"/>
    </row>
    <row r="654" spans="1:30" ht="15" customHeight="1">
      <c r="A654" s="169">
        <v>647</v>
      </c>
      <c r="B654" s="127" t="s">
        <v>976</v>
      </c>
      <c r="C654" s="170" t="s">
        <v>1317</v>
      </c>
      <c r="D654" s="170">
        <v>0.30882629</v>
      </c>
      <c r="E654" s="170">
        <v>0.03</v>
      </c>
      <c r="F654" s="170" t="s">
        <v>1317</v>
      </c>
      <c r="G654" s="170" t="s">
        <v>1317</v>
      </c>
      <c r="H654" s="170" t="s">
        <v>1317</v>
      </c>
      <c r="I654" s="170" t="s">
        <v>1317</v>
      </c>
      <c r="J654" s="171" t="s">
        <v>1317</v>
      </c>
      <c r="K654" s="172">
        <v>0.33882628999999997</v>
      </c>
      <c r="L654" s="170" t="s">
        <v>1317</v>
      </c>
      <c r="M654" s="170">
        <v>5.21691752</v>
      </c>
      <c r="N654" s="170">
        <v>-7.9446148799999996</v>
      </c>
      <c r="O654" s="170" t="s">
        <v>1317</v>
      </c>
      <c r="P654" s="170" t="s">
        <v>1317</v>
      </c>
      <c r="Q654" s="170" t="s">
        <v>1317</v>
      </c>
      <c r="R654" s="170">
        <v>5</v>
      </c>
      <c r="S654" s="171" t="s">
        <v>1317</v>
      </c>
      <c r="T654" s="173">
        <v>2.2723026399999995</v>
      </c>
      <c r="U654" s="174" t="s">
        <v>1317</v>
      </c>
      <c r="V654" s="170">
        <v>56.066599657410002</v>
      </c>
      <c r="W654" s="170">
        <v>-24.47417920741</v>
      </c>
      <c r="X654" s="170" t="s">
        <v>1317</v>
      </c>
      <c r="Y654" s="170" t="s">
        <v>1317</v>
      </c>
      <c r="Z654" s="170" t="s">
        <v>1317</v>
      </c>
      <c r="AA654" s="170">
        <v>5</v>
      </c>
      <c r="AB654" s="170" t="s">
        <v>1317</v>
      </c>
      <c r="AC654" s="175">
        <v>36.592420450000006</v>
      </c>
      <c r="AD654" s="168"/>
    </row>
    <row r="655" spans="1:30" s="86" customFormat="1" ht="15" customHeight="1">
      <c r="A655" s="177">
        <v>648</v>
      </c>
      <c r="B655" s="146" t="s">
        <v>2</v>
      </c>
      <c r="C655" s="178" t="s">
        <v>1317</v>
      </c>
      <c r="D655" s="178">
        <v>1.006</v>
      </c>
      <c r="E655" s="178">
        <v>9.3577238499999993</v>
      </c>
      <c r="F655" s="178" t="s">
        <v>1317</v>
      </c>
      <c r="G655" s="178" t="s">
        <v>1317</v>
      </c>
      <c r="H655" s="178" t="s">
        <v>1317</v>
      </c>
      <c r="I655" s="178" t="s">
        <v>1317</v>
      </c>
      <c r="J655" s="179" t="s">
        <v>1317</v>
      </c>
      <c r="K655" s="180">
        <v>10.36372385</v>
      </c>
      <c r="L655" s="178">
        <v>-6.0448550399999998</v>
      </c>
      <c r="M655" s="178">
        <v>6.6650147500000001</v>
      </c>
      <c r="N655" s="178">
        <v>38.872264180000002</v>
      </c>
      <c r="O655" s="178" t="s">
        <v>1317</v>
      </c>
      <c r="P655" s="178" t="s">
        <v>1317</v>
      </c>
      <c r="Q655" s="178" t="s">
        <v>1317</v>
      </c>
      <c r="R655" s="178">
        <v>5.0871226700000003</v>
      </c>
      <c r="S655" s="179">
        <v>-2.8510000000000001E-2</v>
      </c>
      <c r="T655" s="181">
        <v>44.55103656</v>
      </c>
      <c r="U655" s="182">
        <v>15.07508198</v>
      </c>
      <c r="V655" s="178">
        <v>8.6650147499999992</v>
      </c>
      <c r="W655" s="178">
        <v>51.245412680000001</v>
      </c>
      <c r="X655" s="178" t="s">
        <v>1317</v>
      </c>
      <c r="Y655" s="178" t="s">
        <v>1317</v>
      </c>
      <c r="Z655" s="178" t="s">
        <v>1317</v>
      </c>
      <c r="AA655" s="178">
        <v>5.0871226700000003</v>
      </c>
      <c r="AB655" s="178">
        <v>-2.8510000000000001E-2</v>
      </c>
      <c r="AC655" s="183">
        <v>80.044122079999994</v>
      </c>
      <c r="AD655" s="168"/>
    </row>
    <row r="656" spans="1:30" ht="15" customHeight="1">
      <c r="A656" s="169">
        <v>649</v>
      </c>
      <c r="B656" s="127" t="s">
        <v>1350</v>
      </c>
      <c r="C656" s="170" t="s">
        <v>1317</v>
      </c>
      <c r="D656" s="170" t="s">
        <v>1317</v>
      </c>
      <c r="E656" s="170" t="s">
        <v>1317</v>
      </c>
      <c r="F656" s="170" t="s">
        <v>1317</v>
      </c>
      <c r="G656" s="170" t="s">
        <v>1317</v>
      </c>
      <c r="H656" s="170" t="s">
        <v>1317</v>
      </c>
      <c r="I656" s="170" t="s">
        <v>1317</v>
      </c>
      <c r="J656" s="171" t="s">
        <v>1317</v>
      </c>
      <c r="K656" s="172" t="s">
        <v>1317</v>
      </c>
      <c r="L656" s="170" t="s">
        <v>1317</v>
      </c>
      <c r="M656" s="170" t="s">
        <v>1317</v>
      </c>
      <c r="N656" s="170" t="s">
        <v>1317</v>
      </c>
      <c r="O656" s="170" t="s">
        <v>1317</v>
      </c>
      <c r="P656" s="170" t="s">
        <v>1317</v>
      </c>
      <c r="Q656" s="170" t="s">
        <v>1317</v>
      </c>
      <c r="R656" s="170" t="s">
        <v>1317</v>
      </c>
      <c r="S656" s="171">
        <v>2.84596822</v>
      </c>
      <c r="T656" s="173">
        <v>2.84596822</v>
      </c>
      <c r="U656" s="174" t="s">
        <v>1317</v>
      </c>
      <c r="V656" s="170" t="s">
        <v>1317</v>
      </c>
      <c r="W656" s="170" t="s">
        <v>1317</v>
      </c>
      <c r="X656" s="170" t="s">
        <v>1317</v>
      </c>
      <c r="Y656" s="170" t="s">
        <v>1317</v>
      </c>
      <c r="Z656" s="170" t="s">
        <v>1317</v>
      </c>
      <c r="AA656" s="170" t="s">
        <v>1317</v>
      </c>
      <c r="AB656" s="170">
        <v>2.84596822</v>
      </c>
      <c r="AC656" s="175">
        <v>2.84596822</v>
      </c>
      <c r="AD656" s="168"/>
    </row>
    <row r="657" spans="1:30" s="86" customFormat="1" ht="15" customHeight="1">
      <c r="A657" s="177">
        <v>650</v>
      </c>
      <c r="B657" s="146" t="s">
        <v>805</v>
      </c>
      <c r="C657" s="178" t="s">
        <v>1317</v>
      </c>
      <c r="D657" s="178">
        <v>-0.47799999999999998</v>
      </c>
      <c r="E657" s="178" t="s">
        <v>1317</v>
      </c>
      <c r="F657" s="178" t="s">
        <v>1317</v>
      </c>
      <c r="G657" s="178">
        <v>3.4909499999999996E-3</v>
      </c>
      <c r="H657" s="178" t="s">
        <v>1317</v>
      </c>
      <c r="I657" s="178" t="s">
        <v>1317</v>
      </c>
      <c r="J657" s="179" t="s">
        <v>1317</v>
      </c>
      <c r="K657" s="180">
        <v>-0.47450904999999999</v>
      </c>
      <c r="L657" s="178" t="s">
        <v>1317</v>
      </c>
      <c r="M657" s="178">
        <v>-15.561953519999999</v>
      </c>
      <c r="N657" s="178">
        <v>-10.536746490000001</v>
      </c>
      <c r="O657" s="178" t="s">
        <v>1317</v>
      </c>
      <c r="P657" s="178">
        <v>4.9960153800000002</v>
      </c>
      <c r="Q657" s="178" t="s">
        <v>1317</v>
      </c>
      <c r="R657" s="178" t="s">
        <v>1317</v>
      </c>
      <c r="S657" s="179" t="s">
        <v>1317</v>
      </c>
      <c r="T657" s="181">
        <v>-21.102684629999999</v>
      </c>
      <c r="U657" s="182" t="s">
        <v>1317</v>
      </c>
      <c r="V657" s="178">
        <v>74.097318740669991</v>
      </c>
      <c r="W657" s="178">
        <v>-93.636173430669999</v>
      </c>
      <c r="X657" s="178" t="s">
        <v>1317</v>
      </c>
      <c r="Y657" s="178">
        <v>4.12942331</v>
      </c>
      <c r="Z657" s="178" t="s">
        <v>1317</v>
      </c>
      <c r="AA657" s="178" t="s">
        <v>1317</v>
      </c>
      <c r="AB657" s="178" t="s">
        <v>1317</v>
      </c>
      <c r="AC657" s="183">
        <v>-15.409431379999996</v>
      </c>
      <c r="AD657" s="168"/>
    </row>
    <row r="658" spans="1:30" ht="15" customHeight="1">
      <c r="A658" s="169">
        <v>651</v>
      </c>
      <c r="B658" s="127" t="s">
        <v>711</v>
      </c>
      <c r="C658" s="170" t="s">
        <v>1317</v>
      </c>
      <c r="D658" s="170" t="s">
        <v>1317</v>
      </c>
      <c r="E658" s="170" t="s">
        <v>1317</v>
      </c>
      <c r="F658" s="170" t="s">
        <v>1317</v>
      </c>
      <c r="G658" s="170" t="s">
        <v>1317</v>
      </c>
      <c r="H658" s="170" t="s">
        <v>1317</v>
      </c>
      <c r="I658" s="170" t="s">
        <v>1317</v>
      </c>
      <c r="J658" s="171" t="s">
        <v>1317</v>
      </c>
      <c r="K658" s="172" t="s">
        <v>1317</v>
      </c>
      <c r="L658" s="170" t="s">
        <v>1317</v>
      </c>
      <c r="M658" s="170" t="s">
        <v>1317</v>
      </c>
      <c r="N658" s="170" t="s">
        <v>1317</v>
      </c>
      <c r="O658" s="170" t="s">
        <v>1317</v>
      </c>
      <c r="P658" s="170" t="s">
        <v>1317</v>
      </c>
      <c r="Q658" s="170" t="s">
        <v>1317</v>
      </c>
      <c r="R658" s="170" t="s">
        <v>1317</v>
      </c>
      <c r="S658" s="171" t="s">
        <v>1317</v>
      </c>
      <c r="T658" s="173" t="s">
        <v>1317</v>
      </c>
      <c r="U658" s="174" t="s">
        <v>1317</v>
      </c>
      <c r="V658" s="170" t="s">
        <v>1317</v>
      </c>
      <c r="W658" s="170" t="s">
        <v>1317</v>
      </c>
      <c r="X658" s="170" t="s">
        <v>1317</v>
      </c>
      <c r="Y658" s="170" t="s">
        <v>1317</v>
      </c>
      <c r="Z658" s="170" t="s">
        <v>1317</v>
      </c>
      <c r="AA658" s="170" t="s">
        <v>1317</v>
      </c>
      <c r="AB658" s="170" t="s">
        <v>1317</v>
      </c>
      <c r="AC658" s="175" t="s">
        <v>1317</v>
      </c>
      <c r="AD658" s="168"/>
    </row>
    <row r="659" spans="1:30" s="86" customFormat="1" ht="15" customHeight="1">
      <c r="A659" s="177">
        <v>652</v>
      </c>
      <c r="B659" s="146" t="s">
        <v>1365</v>
      </c>
      <c r="C659" s="178" t="s">
        <v>1317</v>
      </c>
      <c r="D659" s="178" t="s">
        <v>1317</v>
      </c>
      <c r="E659" s="178" t="s">
        <v>1317</v>
      </c>
      <c r="F659" s="178" t="s">
        <v>1317</v>
      </c>
      <c r="G659" s="178" t="s">
        <v>1317</v>
      </c>
      <c r="H659" s="178" t="s">
        <v>1317</v>
      </c>
      <c r="I659" s="178" t="s">
        <v>1317</v>
      </c>
      <c r="J659" s="179" t="s">
        <v>1317</v>
      </c>
      <c r="K659" s="180" t="s">
        <v>1317</v>
      </c>
      <c r="L659" s="178" t="s">
        <v>1317</v>
      </c>
      <c r="M659" s="178" t="s">
        <v>1317</v>
      </c>
      <c r="N659" s="178">
        <v>-2.9</v>
      </c>
      <c r="O659" s="178" t="s">
        <v>1317</v>
      </c>
      <c r="P659" s="178" t="s">
        <v>1317</v>
      </c>
      <c r="Q659" s="178" t="s">
        <v>1317</v>
      </c>
      <c r="R659" s="178">
        <v>-142.02509154958</v>
      </c>
      <c r="S659" s="179" t="s">
        <v>1317</v>
      </c>
      <c r="T659" s="181">
        <v>-144.92509154958</v>
      </c>
      <c r="U659" s="182" t="s">
        <v>1317</v>
      </c>
      <c r="V659" s="178" t="s">
        <v>1317</v>
      </c>
      <c r="W659" s="178">
        <v>-9.4</v>
      </c>
      <c r="X659" s="178" t="s">
        <v>1317</v>
      </c>
      <c r="Y659" s="178" t="s">
        <v>1317</v>
      </c>
      <c r="Z659" s="178" t="s">
        <v>1317</v>
      </c>
      <c r="AA659" s="178">
        <v>-112.69966652958</v>
      </c>
      <c r="AB659" s="178" t="s">
        <v>1317</v>
      </c>
      <c r="AC659" s="183">
        <v>-122.09966652957999</v>
      </c>
      <c r="AD659" s="168"/>
    </row>
    <row r="660" spans="1:30" ht="15" customHeight="1">
      <c r="A660" s="169">
        <v>653</v>
      </c>
      <c r="B660" s="127" t="s">
        <v>869</v>
      </c>
      <c r="C660" s="170" t="s">
        <v>1317</v>
      </c>
      <c r="D660" s="170" t="s">
        <v>1317</v>
      </c>
      <c r="E660" s="170" t="s">
        <v>1317</v>
      </c>
      <c r="F660" s="170" t="s">
        <v>1317</v>
      </c>
      <c r="G660" s="170" t="s">
        <v>1317</v>
      </c>
      <c r="H660" s="170" t="s">
        <v>1317</v>
      </c>
      <c r="I660" s="170" t="s">
        <v>1317</v>
      </c>
      <c r="J660" s="171" t="s">
        <v>1317</v>
      </c>
      <c r="K660" s="172" t="s">
        <v>1317</v>
      </c>
      <c r="L660" s="170" t="s">
        <v>1317</v>
      </c>
      <c r="M660" s="170" t="s">
        <v>1317</v>
      </c>
      <c r="N660" s="170" t="s">
        <v>1317</v>
      </c>
      <c r="O660" s="170" t="s">
        <v>1317</v>
      </c>
      <c r="P660" s="170" t="s">
        <v>1317</v>
      </c>
      <c r="Q660" s="170" t="s">
        <v>1317</v>
      </c>
      <c r="R660" s="170" t="s">
        <v>1317</v>
      </c>
      <c r="S660" s="171" t="s">
        <v>1317</v>
      </c>
      <c r="T660" s="173" t="s">
        <v>1317</v>
      </c>
      <c r="U660" s="174" t="s">
        <v>1317</v>
      </c>
      <c r="V660" s="170" t="s">
        <v>1317</v>
      </c>
      <c r="W660" s="170" t="s">
        <v>1317</v>
      </c>
      <c r="X660" s="170" t="s">
        <v>1317</v>
      </c>
      <c r="Y660" s="170" t="s">
        <v>1317</v>
      </c>
      <c r="Z660" s="170" t="s">
        <v>1317</v>
      </c>
      <c r="AA660" s="170" t="s">
        <v>1317</v>
      </c>
      <c r="AB660" s="170" t="s">
        <v>1317</v>
      </c>
      <c r="AC660" s="175" t="s">
        <v>1317</v>
      </c>
      <c r="AD660" s="168"/>
    </row>
    <row r="661" spans="1:30" s="86" customFormat="1" ht="15" customHeight="1">
      <c r="A661" s="177">
        <v>654</v>
      </c>
      <c r="B661" s="146" t="s">
        <v>1071</v>
      </c>
      <c r="C661" s="178">
        <v>-5.4539642599999993</v>
      </c>
      <c r="D661" s="178">
        <v>0.14249985000000001</v>
      </c>
      <c r="E661" s="178" t="s">
        <v>1317</v>
      </c>
      <c r="F661" s="178" t="s">
        <v>1317</v>
      </c>
      <c r="G661" s="178" t="s">
        <v>1317</v>
      </c>
      <c r="H661" s="178" t="s">
        <v>1317</v>
      </c>
      <c r="I661" s="178" t="s">
        <v>1317</v>
      </c>
      <c r="J661" s="179" t="s">
        <v>1317</v>
      </c>
      <c r="K661" s="180">
        <v>-5.3114644100000001</v>
      </c>
      <c r="L661" s="178">
        <v>18.17538506</v>
      </c>
      <c r="M661" s="178">
        <v>1.4059070300000001</v>
      </c>
      <c r="N661" s="178" t="s">
        <v>1317</v>
      </c>
      <c r="O661" s="178" t="s">
        <v>1317</v>
      </c>
      <c r="P661" s="178" t="s">
        <v>1317</v>
      </c>
      <c r="Q661" s="178" t="s">
        <v>1317</v>
      </c>
      <c r="R661" s="178" t="s">
        <v>1317</v>
      </c>
      <c r="S661" s="179" t="s">
        <v>1317</v>
      </c>
      <c r="T661" s="181">
        <v>19.581292090000002</v>
      </c>
      <c r="U661" s="182">
        <v>29.205246800000001</v>
      </c>
      <c r="V661" s="178">
        <v>1.4059070300000001</v>
      </c>
      <c r="W661" s="178" t="s">
        <v>1317</v>
      </c>
      <c r="X661" s="178" t="s">
        <v>1317</v>
      </c>
      <c r="Y661" s="178" t="s">
        <v>1317</v>
      </c>
      <c r="Z661" s="178" t="s">
        <v>1317</v>
      </c>
      <c r="AA661" s="178" t="s">
        <v>1317</v>
      </c>
      <c r="AB661" s="178" t="s">
        <v>1317</v>
      </c>
      <c r="AC661" s="183">
        <v>30.611153830000003</v>
      </c>
      <c r="AD661" s="168"/>
    </row>
    <row r="662" spans="1:30" ht="15" customHeight="1">
      <c r="A662" s="169">
        <v>655</v>
      </c>
      <c r="B662" s="127" t="s">
        <v>741</v>
      </c>
      <c r="C662" s="170" t="s">
        <v>1317</v>
      </c>
      <c r="D662" s="170" t="s">
        <v>1317</v>
      </c>
      <c r="E662" s="170">
        <v>1.9925186000000001</v>
      </c>
      <c r="F662" s="170" t="s">
        <v>1317</v>
      </c>
      <c r="G662" s="170" t="s">
        <v>1317</v>
      </c>
      <c r="H662" s="170" t="s">
        <v>1317</v>
      </c>
      <c r="I662" s="170" t="s">
        <v>1317</v>
      </c>
      <c r="J662" s="171" t="s">
        <v>1317</v>
      </c>
      <c r="K662" s="172">
        <v>1.9925186000000001</v>
      </c>
      <c r="L662" s="170" t="s">
        <v>1317</v>
      </c>
      <c r="M662" s="170" t="s">
        <v>1317</v>
      </c>
      <c r="N662" s="170">
        <v>-58.181958850000001</v>
      </c>
      <c r="O662" s="170" t="s">
        <v>1317</v>
      </c>
      <c r="P662" s="170" t="s">
        <v>1317</v>
      </c>
      <c r="Q662" s="170" t="s">
        <v>1317</v>
      </c>
      <c r="R662" s="170" t="s">
        <v>1317</v>
      </c>
      <c r="S662" s="171" t="s">
        <v>1317</v>
      </c>
      <c r="T662" s="173">
        <v>-58.181958850000001</v>
      </c>
      <c r="U662" s="174" t="s">
        <v>1317</v>
      </c>
      <c r="V662" s="170">
        <v>71.933409492869998</v>
      </c>
      <c r="W662" s="170">
        <v>-131.13206773286998</v>
      </c>
      <c r="X662" s="170" t="s">
        <v>1317</v>
      </c>
      <c r="Y662" s="170" t="s">
        <v>1317</v>
      </c>
      <c r="Z662" s="170" t="s">
        <v>1317</v>
      </c>
      <c r="AA662" s="170" t="s">
        <v>1317</v>
      </c>
      <c r="AB662" s="170" t="s">
        <v>1317</v>
      </c>
      <c r="AC662" s="175">
        <v>-59.198658239999993</v>
      </c>
      <c r="AD662" s="168"/>
    </row>
    <row r="663" spans="1:30" s="86" customFormat="1" ht="15" customHeight="1">
      <c r="A663" s="177">
        <v>656</v>
      </c>
      <c r="B663" s="146" t="s">
        <v>1370</v>
      </c>
      <c r="C663" s="178" t="s">
        <v>1317</v>
      </c>
      <c r="D663" s="178" t="s">
        <v>1317</v>
      </c>
      <c r="E663" s="178">
        <v>5.5</v>
      </c>
      <c r="F663" s="178" t="s">
        <v>1317</v>
      </c>
      <c r="G663" s="178" t="s">
        <v>1317</v>
      </c>
      <c r="H663" s="178" t="s">
        <v>1317</v>
      </c>
      <c r="I663" s="178" t="s">
        <v>1317</v>
      </c>
      <c r="J663" s="179" t="s">
        <v>1317</v>
      </c>
      <c r="K663" s="180">
        <v>5.5</v>
      </c>
      <c r="L663" s="178" t="s">
        <v>1317</v>
      </c>
      <c r="M663" s="178" t="s">
        <v>1317</v>
      </c>
      <c r="N663" s="178">
        <v>6.1921635400000001</v>
      </c>
      <c r="O663" s="178" t="s">
        <v>1317</v>
      </c>
      <c r="P663" s="178" t="s">
        <v>1317</v>
      </c>
      <c r="Q663" s="178" t="s">
        <v>1317</v>
      </c>
      <c r="R663" s="178" t="s">
        <v>1317</v>
      </c>
      <c r="S663" s="179" t="s">
        <v>1317</v>
      </c>
      <c r="T663" s="181">
        <v>6.1921635400000001</v>
      </c>
      <c r="U663" s="182" t="s">
        <v>1317</v>
      </c>
      <c r="V663" s="178" t="s">
        <v>1317</v>
      </c>
      <c r="W663" s="178">
        <v>-8.1622298400000002</v>
      </c>
      <c r="X663" s="178" t="s">
        <v>1317</v>
      </c>
      <c r="Y663" s="178" t="s">
        <v>1317</v>
      </c>
      <c r="Z663" s="178" t="s">
        <v>1317</v>
      </c>
      <c r="AA663" s="178" t="s">
        <v>1317</v>
      </c>
      <c r="AB663" s="178" t="s">
        <v>1317</v>
      </c>
      <c r="AC663" s="183">
        <v>-8.1622298400000002</v>
      </c>
      <c r="AD663" s="168"/>
    </row>
    <row r="664" spans="1:30" ht="15" customHeight="1">
      <c r="A664" s="169">
        <v>657</v>
      </c>
      <c r="B664" s="127" t="s">
        <v>1114</v>
      </c>
      <c r="C664" s="170" t="s">
        <v>1317</v>
      </c>
      <c r="D664" s="170" t="s">
        <v>1317</v>
      </c>
      <c r="E664" s="170" t="s">
        <v>1317</v>
      </c>
      <c r="F664" s="170" t="s">
        <v>1317</v>
      </c>
      <c r="G664" s="170" t="s">
        <v>1317</v>
      </c>
      <c r="H664" s="170" t="s">
        <v>1317</v>
      </c>
      <c r="I664" s="170" t="s">
        <v>1317</v>
      </c>
      <c r="J664" s="171" t="s">
        <v>1317</v>
      </c>
      <c r="K664" s="172" t="s">
        <v>1317</v>
      </c>
      <c r="L664" s="170" t="s">
        <v>1317</v>
      </c>
      <c r="M664" s="170" t="s">
        <v>1317</v>
      </c>
      <c r="N664" s="170" t="s">
        <v>1317</v>
      </c>
      <c r="O664" s="170" t="s">
        <v>1317</v>
      </c>
      <c r="P664" s="170" t="s">
        <v>1317</v>
      </c>
      <c r="Q664" s="170" t="s">
        <v>1317</v>
      </c>
      <c r="R664" s="170" t="s">
        <v>1317</v>
      </c>
      <c r="S664" s="171" t="s">
        <v>1317</v>
      </c>
      <c r="T664" s="173" t="s">
        <v>1317</v>
      </c>
      <c r="U664" s="174" t="s">
        <v>1317</v>
      </c>
      <c r="V664" s="170" t="s">
        <v>1317</v>
      </c>
      <c r="W664" s="170" t="s">
        <v>1317</v>
      </c>
      <c r="X664" s="170" t="s">
        <v>1317</v>
      </c>
      <c r="Y664" s="170" t="s">
        <v>1317</v>
      </c>
      <c r="Z664" s="170" t="s">
        <v>1317</v>
      </c>
      <c r="AA664" s="170" t="s">
        <v>1317</v>
      </c>
      <c r="AB664" s="170" t="s">
        <v>1317</v>
      </c>
      <c r="AC664" s="175" t="s">
        <v>1317</v>
      </c>
      <c r="AD664" s="168"/>
    </row>
    <row r="665" spans="1:30" s="86" customFormat="1" ht="15" customHeight="1">
      <c r="A665" s="177">
        <v>658</v>
      </c>
      <c r="B665" s="146" t="s">
        <v>378</v>
      </c>
      <c r="C665" s="178" t="s">
        <v>1317</v>
      </c>
      <c r="D665" s="178">
        <v>-2.4601040299999997</v>
      </c>
      <c r="E665" s="178" t="s">
        <v>1317</v>
      </c>
      <c r="F665" s="178" t="s">
        <v>1317</v>
      </c>
      <c r="G665" s="178">
        <v>2.8435E-4</v>
      </c>
      <c r="H665" s="178" t="s">
        <v>1317</v>
      </c>
      <c r="I665" s="178" t="s">
        <v>1317</v>
      </c>
      <c r="J665" s="179" t="s">
        <v>1317</v>
      </c>
      <c r="K665" s="180">
        <v>-2.4598196799999998</v>
      </c>
      <c r="L665" s="178" t="s">
        <v>1317</v>
      </c>
      <c r="M665" s="178">
        <v>-115.41015859000001</v>
      </c>
      <c r="N665" s="178" t="s">
        <v>1317</v>
      </c>
      <c r="O665" s="178" t="s">
        <v>1317</v>
      </c>
      <c r="P665" s="178">
        <v>-13.52088268</v>
      </c>
      <c r="Q665" s="178" t="s">
        <v>1317</v>
      </c>
      <c r="R665" s="178" t="s">
        <v>1317</v>
      </c>
      <c r="S665" s="179" t="s">
        <v>1317</v>
      </c>
      <c r="T665" s="181">
        <v>-128.93104127000001</v>
      </c>
      <c r="U665" s="182" t="s">
        <v>1317</v>
      </c>
      <c r="V665" s="178">
        <v>-158.14033764999999</v>
      </c>
      <c r="W665" s="178" t="s">
        <v>1317</v>
      </c>
      <c r="X665" s="178" t="s">
        <v>1317</v>
      </c>
      <c r="Y665" s="178">
        <v>-16.628924850000001</v>
      </c>
      <c r="Z665" s="178" t="s">
        <v>1317</v>
      </c>
      <c r="AA665" s="178" t="s">
        <v>1317</v>
      </c>
      <c r="AB665" s="178" t="s">
        <v>1317</v>
      </c>
      <c r="AC665" s="183">
        <v>-174.7692625</v>
      </c>
      <c r="AD665" s="168"/>
    </row>
    <row r="666" spans="1:30" ht="15" customHeight="1">
      <c r="A666" s="169">
        <v>659</v>
      </c>
      <c r="B666" s="127" t="s">
        <v>1378</v>
      </c>
      <c r="C666" s="170" t="s">
        <v>1317</v>
      </c>
      <c r="D666" s="170" t="s">
        <v>1317</v>
      </c>
      <c r="E666" s="170" t="s">
        <v>1317</v>
      </c>
      <c r="F666" s="170" t="s">
        <v>1317</v>
      </c>
      <c r="G666" s="170" t="s">
        <v>1317</v>
      </c>
      <c r="H666" s="170" t="s">
        <v>1317</v>
      </c>
      <c r="I666" s="170" t="s">
        <v>1317</v>
      </c>
      <c r="J666" s="171" t="s">
        <v>1317</v>
      </c>
      <c r="K666" s="172" t="s">
        <v>1317</v>
      </c>
      <c r="L666" s="170" t="s">
        <v>1317</v>
      </c>
      <c r="M666" s="170" t="s">
        <v>1317</v>
      </c>
      <c r="N666" s="170" t="s">
        <v>1317</v>
      </c>
      <c r="O666" s="170" t="s">
        <v>1317</v>
      </c>
      <c r="P666" s="170" t="s">
        <v>1317</v>
      </c>
      <c r="Q666" s="170" t="s">
        <v>1317</v>
      </c>
      <c r="R666" s="170" t="s">
        <v>1317</v>
      </c>
      <c r="S666" s="171">
        <v>185.88742561973001</v>
      </c>
      <c r="T666" s="173">
        <v>185.88742561973001</v>
      </c>
      <c r="U666" s="174" t="s">
        <v>1317</v>
      </c>
      <c r="V666" s="170" t="s">
        <v>1317</v>
      </c>
      <c r="W666" s="170" t="s">
        <v>1317</v>
      </c>
      <c r="X666" s="170" t="s">
        <v>1317</v>
      </c>
      <c r="Y666" s="170" t="s">
        <v>1317</v>
      </c>
      <c r="Z666" s="170" t="s">
        <v>1317</v>
      </c>
      <c r="AA666" s="170" t="s">
        <v>1317</v>
      </c>
      <c r="AB666" s="170">
        <v>185.88742561973001</v>
      </c>
      <c r="AC666" s="175">
        <v>185.88742561973001</v>
      </c>
      <c r="AD666" s="168"/>
    </row>
    <row r="667" spans="1:30" s="86" customFormat="1" ht="15" customHeight="1">
      <c r="A667" s="177">
        <v>660</v>
      </c>
      <c r="B667" s="146" t="s">
        <v>881</v>
      </c>
      <c r="C667" s="178" t="s">
        <v>1317</v>
      </c>
      <c r="D667" s="178" t="s">
        <v>1317</v>
      </c>
      <c r="E667" s="178">
        <v>-0.3906</v>
      </c>
      <c r="F667" s="178" t="s">
        <v>1317</v>
      </c>
      <c r="G667" s="178" t="s">
        <v>1317</v>
      </c>
      <c r="H667" s="178" t="s">
        <v>1317</v>
      </c>
      <c r="I667" s="178" t="s">
        <v>1317</v>
      </c>
      <c r="J667" s="179" t="s">
        <v>1317</v>
      </c>
      <c r="K667" s="180">
        <v>-0.3906</v>
      </c>
      <c r="L667" s="178" t="s">
        <v>1317</v>
      </c>
      <c r="M667" s="178" t="s">
        <v>1317</v>
      </c>
      <c r="N667" s="178">
        <v>-302.30556411000003</v>
      </c>
      <c r="O667" s="178" t="s">
        <v>1317</v>
      </c>
      <c r="P667" s="178">
        <v>-2.387769E-2</v>
      </c>
      <c r="Q667" s="178" t="s">
        <v>1317</v>
      </c>
      <c r="R667" s="178" t="s">
        <v>1317</v>
      </c>
      <c r="S667" s="179" t="s">
        <v>1317</v>
      </c>
      <c r="T667" s="181">
        <v>-302.32944179999998</v>
      </c>
      <c r="U667" s="182" t="s">
        <v>1317</v>
      </c>
      <c r="V667" s="178" t="s">
        <v>1317</v>
      </c>
      <c r="W667" s="178">
        <v>-304.18713860000003</v>
      </c>
      <c r="X667" s="178" t="s">
        <v>1317</v>
      </c>
      <c r="Y667" s="178">
        <v>6.4756341800000001</v>
      </c>
      <c r="Z667" s="178" t="s">
        <v>1317</v>
      </c>
      <c r="AA667" s="178" t="s">
        <v>1317</v>
      </c>
      <c r="AB667" s="178" t="s">
        <v>1317</v>
      </c>
      <c r="AC667" s="183">
        <v>-297.71150442000004</v>
      </c>
      <c r="AD667" s="168"/>
    </row>
    <row r="668" spans="1:30" s="86" customFormat="1" ht="15" customHeight="1">
      <c r="A668" s="169">
        <v>661</v>
      </c>
      <c r="B668" s="127" t="s">
        <v>442</v>
      </c>
      <c r="C668" s="170" t="s">
        <v>1317</v>
      </c>
      <c r="D668" s="170">
        <v>0.11</v>
      </c>
      <c r="E668" s="170" t="s">
        <v>1317</v>
      </c>
      <c r="F668" s="170" t="s">
        <v>1317</v>
      </c>
      <c r="G668" s="170" t="s">
        <v>1317</v>
      </c>
      <c r="H668" s="170" t="s">
        <v>1317</v>
      </c>
      <c r="I668" s="170" t="s">
        <v>1317</v>
      </c>
      <c r="J668" s="171" t="s">
        <v>1317</v>
      </c>
      <c r="K668" s="172">
        <v>0.11</v>
      </c>
      <c r="L668" s="170" t="s">
        <v>1317</v>
      </c>
      <c r="M668" s="170">
        <v>-4.7250440400000002</v>
      </c>
      <c r="N668" s="170">
        <v>-9.9064595200000003</v>
      </c>
      <c r="O668" s="170" t="s">
        <v>1317</v>
      </c>
      <c r="P668" s="170" t="s">
        <v>1317</v>
      </c>
      <c r="Q668" s="170" t="s">
        <v>1317</v>
      </c>
      <c r="R668" s="170" t="s">
        <v>1317</v>
      </c>
      <c r="S668" s="171" t="s">
        <v>1317</v>
      </c>
      <c r="T668" s="173">
        <v>-14.631503559999999</v>
      </c>
      <c r="U668" s="174" t="s">
        <v>1317</v>
      </c>
      <c r="V668" s="170">
        <v>-7.3006973200000003</v>
      </c>
      <c r="W668" s="170">
        <v>-8.54939143</v>
      </c>
      <c r="X668" s="170" t="s">
        <v>1317</v>
      </c>
      <c r="Y668" s="170" t="s">
        <v>1317</v>
      </c>
      <c r="Z668" s="170" t="s">
        <v>1317</v>
      </c>
      <c r="AA668" s="170" t="s">
        <v>1317</v>
      </c>
      <c r="AB668" s="170" t="s">
        <v>1317</v>
      </c>
      <c r="AC668" s="175">
        <v>-15.850088749999999</v>
      </c>
      <c r="AD668" s="168"/>
    </row>
    <row r="669" spans="1:30" ht="15" customHeight="1">
      <c r="A669" s="177">
        <v>662</v>
      </c>
      <c r="B669" s="146" t="s">
        <v>452</v>
      </c>
      <c r="C669" s="178" t="s">
        <v>1317</v>
      </c>
      <c r="D669" s="178" t="s">
        <v>1317</v>
      </c>
      <c r="E669" s="178" t="s">
        <v>1317</v>
      </c>
      <c r="F669" s="178" t="s">
        <v>1317</v>
      </c>
      <c r="G669" s="178" t="s">
        <v>1317</v>
      </c>
      <c r="H669" s="178" t="s">
        <v>1317</v>
      </c>
      <c r="I669" s="178" t="s">
        <v>1317</v>
      </c>
      <c r="J669" s="179">
        <v>6.4759248300000003</v>
      </c>
      <c r="K669" s="180">
        <v>6.4759248300000003</v>
      </c>
      <c r="L669" s="178" t="s">
        <v>1317</v>
      </c>
      <c r="M669" s="178" t="s">
        <v>1317</v>
      </c>
      <c r="N669" s="178" t="s">
        <v>1317</v>
      </c>
      <c r="O669" s="178" t="s">
        <v>1317</v>
      </c>
      <c r="P669" s="178" t="s">
        <v>1317</v>
      </c>
      <c r="Q669" s="178" t="s">
        <v>1317</v>
      </c>
      <c r="R669" s="178" t="s">
        <v>1317</v>
      </c>
      <c r="S669" s="179">
        <v>9.4759248399999993</v>
      </c>
      <c r="T669" s="181">
        <v>9.4759248399999993</v>
      </c>
      <c r="U669" s="182" t="s">
        <v>1317</v>
      </c>
      <c r="V669" s="178" t="s">
        <v>1317</v>
      </c>
      <c r="W669" s="178" t="s">
        <v>1317</v>
      </c>
      <c r="X669" s="178" t="s">
        <v>1317</v>
      </c>
      <c r="Y669" s="178" t="s">
        <v>1317</v>
      </c>
      <c r="Z669" s="178" t="s">
        <v>1317</v>
      </c>
      <c r="AA669" s="178" t="s">
        <v>1317</v>
      </c>
      <c r="AB669" s="178">
        <v>10.775924849999999</v>
      </c>
      <c r="AC669" s="183">
        <v>10.775924849999999</v>
      </c>
      <c r="AD669" s="168"/>
    </row>
    <row r="670" spans="1:30" s="86" customFormat="1" ht="15" customHeight="1">
      <c r="A670" s="169">
        <v>663</v>
      </c>
      <c r="B670" s="127" t="s">
        <v>924</v>
      </c>
      <c r="C670" s="170" t="s">
        <v>1317</v>
      </c>
      <c r="D670" s="170">
        <v>0.35</v>
      </c>
      <c r="E670" s="170" t="s">
        <v>1317</v>
      </c>
      <c r="F670" s="170" t="s">
        <v>1317</v>
      </c>
      <c r="G670" s="170" t="s">
        <v>1317</v>
      </c>
      <c r="H670" s="170" t="s">
        <v>1317</v>
      </c>
      <c r="I670" s="170" t="s">
        <v>1317</v>
      </c>
      <c r="J670" s="171" t="s">
        <v>1317</v>
      </c>
      <c r="K670" s="172">
        <v>0.35</v>
      </c>
      <c r="L670" s="170" t="s">
        <v>1317</v>
      </c>
      <c r="M670" s="170">
        <v>0.96504601000000001</v>
      </c>
      <c r="N670" s="170" t="s">
        <v>1317</v>
      </c>
      <c r="O670" s="170" t="s">
        <v>1317</v>
      </c>
      <c r="P670" s="170" t="s">
        <v>1317</v>
      </c>
      <c r="Q670" s="170" t="s">
        <v>1317</v>
      </c>
      <c r="R670" s="170" t="s">
        <v>1317</v>
      </c>
      <c r="S670" s="171">
        <v>0.6</v>
      </c>
      <c r="T670" s="173">
        <v>1.5650460100000001</v>
      </c>
      <c r="U670" s="174" t="s">
        <v>1317</v>
      </c>
      <c r="V670" s="170">
        <v>0.89004601000000005</v>
      </c>
      <c r="W670" s="170" t="s">
        <v>1317</v>
      </c>
      <c r="X670" s="170" t="s">
        <v>1317</v>
      </c>
      <c r="Y670" s="170" t="s">
        <v>1317</v>
      </c>
      <c r="Z670" s="170" t="s">
        <v>1317</v>
      </c>
      <c r="AA670" s="170" t="s">
        <v>1317</v>
      </c>
      <c r="AB670" s="170">
        <v>0.6</v>
      </c>
      <c r="AC670" s="175">
        <v>1.4900460099999999</v>
      </c>
      <c r="AD670" s="168"/>
    </row>
    <row r="671" spans="1:30" ht="15" customHeight="1">
      <c r="A671" s="177">
        <v>664</v>
      </c>
      <c r="B671" s="146" t="s">
        <v>745</v>
      </c>
      <c r="C671" s="178" t="s">
        <v>1317</v>
      </c>
      <c r="D671" s="178">
        <v>1.5928096899999999</v>
      </c>
      <c r="E671" s="178" t="s">
        <v>1317</v>
      </c>
      <c r="F671" s="178" t="s">
        <v>1317</v>
      </c>
      <c r="G671" s="178">
        <v>-1.6305429999999999E-2</v>
      </c>
      <c r="H671" s="178" t="s">
        <v>1317</v>
      </c>
      <c r="I671" s="178" t="s">
        <v>1317</v>
      </c>
      <c r="J671" s="179" t="s">
        <v>1317</v>
      </c>
      <c r="K671" s="180">
        <v>1.5765042600000001</v>
      </c>
      <c r="L671" s="178" t="s">
        <v>1317</v>
      </c>
      <c r="M671" s="178">
        <v>39.256909619999995</v>
      </c>
      <c r="N671" s="178" t="s">
        <v>1317</v>
      </c>
      <c r="O671" s="178" t="s">
        <v>1317</v>
      </c>
      <c r="P671" s="178">
        <v>0.29287249999999998</v>
      </c>
      <c r="Q671" s="178" t="s">
        <v>1317</v>
      </c>
      <c r="R671" s="178" t="s">
        <v>1317</v>
      </c>
      <c r="S671" s="179" t="s">
        <v>1317</v>
      </c>
      <c r="T671" s="181">
        <v>39.549782119999996</v>
      </c>
      <c r="U671" s="182" t="s">
        <v>1317</v>
      </c>
      <c r="V671" s="178">
        <v>36.548228090000002</v>
      </c>
      <c r="W671" s="178" t="s">
        <v>1317</v>
      </c>
      <c r="X671" s="178" t="s">
        <v>1317</v>
      </c>
      <c r="Y671" s="178">
        <v>2.1930374399999999</v>
      </c>
      <c r="Z671" s="178" t="s">
        <v>1317</v>
      </c>
      <c r="AA671" s="178" t="s">
        <v>1317</v>
      </c>
      <c r="AB671" s="178" t="s">
        <v>1317</v>
      </c>
      <c r="AC671" s="183">
        <v>38.74126553</v>
      </c>
      <c r="AD671" s="168"/>
    </row>
    <row r="672" spans="1:30" s="86" customFormat="1" ht="15" customHeight="1">
      <c r="A672" s="169">
        <v>665</v>
      </c>
      <c r="B672" s="127" t="s">
        <v>1380</v>
      </c>
      <c r="C672" s="170">
        <v>0.92239668000000008</v>
      </c>
      <c r="D672" s="170">
        <v>-1.6</v>
      </c>
      <c r="E672" s="170">
        <v>-24.937252920000002</v>
      </c>
      <c r="F672" s="170" t="s">
        <v>1317</v>
      </c>
      <c r="G672" s="170">
        <v>-5.5566652000000003</v>
      </c>
      <c r="H672" s="170" t="s">
        <v>1317</v>
      </c>
      <c r="I672" s="170" t="s">
        <v>1317</v>
      </c>
      <c r="J672" s="171" t="s">
        <v>1317</v>
      </c>
      <c r="K672" s="172">
        <v>-31.171521440000003</v>
      </c>
      <c r="L672" s="170">
        <v>-3.4053939799999999</v>
      </c>
      <c r="M672" s="170">
        <v>7.1</v>
      </c>
      <c r="N672" s="170">
        <v>-56.989264456919997</v>
      </c>
      <c r="O672" s="170" t="s">
        <v>1317</v>
      </c>
      <c r="P672" s="170">
        <v>-68.960799040000012</v>
      </c>
      <c r="Q672" s="170" t="s">
        <v>1317</v>
      </c>
      <c r="R672" s="170" t="s">
        <v>1317</v>
      </c>
      <c r="S672" s="171" t="s">
        <v>1317</v>
      </c>
      <c r="T672" s="173">
        <v>-122.25545747692001</v>
      </c>
      <c r="U672" s="174">
        <v>-19.566056449999998</v>
      </c>
      <c r="V672" s="170">
        <v>7.1</v>
      </c>
      <c r="W672" s="170">
        <v>20.833724898740002</v>
      </c>
      <c r="X672" s="170" t="s">
        <v>1317</v>
      </c>
      <c r="Y672" s="170">
        <v>-66.354730450000005</v>
      </c>
      <c r="Z672" s="170" t="s">
        <v>1317</v>
      </c>
      <c r="AA672" s="170" t="s">
        <v>1317</v>
      </c>
      <c r="AB672" s="170" t="s">
        <v>1317</v>
      </c>
      <c r="AC672" s="175">
        <v>-57.98706200126</v>
      </c>
      <c r="AD672" s="168"/>
    </row>
    <row r="673" spans="1:30" ht="15" customHeight="1">
      <c r="A673" s="177">
        <v>666</v>
      </c>
      <c r="B673" s="146" t="s">
        <v>834</v>
      </c>
      <c r="C673" s="178" t="s">
        <v>1317</v>
      </c>
      <c r="D673" s="178" t="s">
        <v>1317</v>
      </c>
      <c r="E673" s="178" t="s">
        <v>1317</v>
      </c>
      <c r="F673" s="178" t="s">
        <v>1317</v>
      </c>
      <c r="G673" s="178" t="s">
        <v>1317</v>
      </c>
      <c r="H673" s="178" t="s">
        <v>1317</v>
      </c>
      <c r="I673" s="178" t="s">
        <v>1317</v>
      </c>
      <c r="J673" s="179">
        <v>0.56731695999999998</v>
      </c>
      <c r="K673" s="180">
        <v>0.56731695999999998</v>
      </c>
      <c r="L673" s="178" t="s">
        <v>1317</v>
      </c>
      <c r="M673" s="178" t="s">
        <v>1317</v>
      </c>
      <c r="N673" s="178" t="s">
        <v>1317</v>
      </c>
      <c r="O673" s="178" t="s">
        <v>1317</v>
      </c>
      <c r="P673" s="178" t="s">
        <v>1317</v>
      </c>
      <c r="Q673" s="178" t="s">
        <v>1317</v>
      </c>
      <c r="R673" s="178" t="s">
        <v>1317</v>
      </c>
      <c r="S673" s="179">
        <v>65.114791019999998</v>
      </c>
      <c r="T673" s="181">
        <v>65.114791019999998</v>
      </c>
      <c r="U673" s="182" t="s">
        <v>1317</v>
      </c>
      <c r="V673" s="178" t="s">
        <v>1317</v>
      </c>
      <c r="W673" s="178" t="s">
        <v>1317</v>
      </c>
      <c r="X673" s="178" t="s">
        <v>1317</v>
      </c>
      <c r="Y673" s="178" t="s">
        <v>1317</v>
      </c>
      <c r="Z673" s="178" t="s">
        <v>1317</v>
      </c>
      <c r="AA673" s="178" t="s">
        <v>1317</v>
      </c>
      <c r="AB673" s="178">
        <v>91.039382549999999</v>
      </c>
      <c r="AC673" s="183">
        <v>91.039382549999999</v>
      </c>
      <c r="AD673" s="168"/>
    </row>
    <row r="674" spans="1:30" s="86" customFormat="1" ht="15" customHeight="1">
      <c r="A674" s="169">
        <v>667</v>
      </c>
      <c r="B674" s="127" t="s">
        <v>848</v>
      </c>
      <c r="C674" s="170" t="s">
        <v>1317</v>
      </c>
      <c r="D674" s="170" t="s">
        <v>1317</v>
      </c>
      <c r="E674" s="170" t="s">
        <v>1317</v>
      </c>
      <c r="F674" s="170" t="s">
        <v>1317</v>
      </c>
      <c r="G674" s="170" t="s">
        <v>1317</v>
      </c>
      <c r="H674" s="170" t="s">
        <v>1317</v>
      </c>
      <c r="I674" s="170" t="s">
        <v>1317</v>
      </c>
      <c r="J674" s="171">
        <v>13.084961470000001</v>
      </c>
      <c r="K674" s="172">
        <v>13.084961470000001</v>
      </c>
      <c r="L674" s="170" t="s">
        <v>1317</v>
      </c>
      <c r="M674" s="170" t="s">
        <v>1317</v>
      </c>
      <c r="N674" s="170" t="s">
        <v>1317</v>
      </c>
      <c r="O674" s="170" t="s">
        <v>1317</v>
      </c>
      <c r="P674" s="170" t="s">
        <v>1317</v>
      </c>
      <c r="Q674" s="170" t="s">
        <v>1317</v>
      </c>
      <c r="R674" s="170" t="s">
        <v>1317</v>
      </c>
      <c r="S674" s="171">
        <v>29.0529188</v>
      </c>
      <c r="T674" s="173">
        <v>29.0529188</v>
      </c>
      <c r="U674" s="174" t="s">
        <v>1317</v>
      </c>
      <c r="V674" s="170" t="s">
        <v>1317</v>
      </c>
      <c r="W674" s="170" t="s">
        <v>1317</v>
      </c>
      <c r="X674" s="170" t="s">
        <v>1317</v>
      </c>
      <c r="Y674" s="170" t="s">
        <v>1317</v>
      </c>
      <c r="Z674" s="170" t="s">
        <v>1317</v>
      </c>
      <c r="AA674" s="170" t="s">
        <v>1317</v>
      </c>
      <c r="AB674" s="170">
        <v>29.0529188</v>
      </c>
      <c r="AC674" s="175">
        <v>29.0529188</v>
      </c>
      <c r="AD674" s="168"/>
    </row>
    <row r="675" spans="1:30" s="86" customFormat="1" ht="15" customHeight="1">
      <c r="A675" s="177">
        <v>668</v>
      </c>
      <c r="B675" s="146" t="s">
        <v>535</v>
      </c>
      <c r="C675" s="178" t="s">
        <v>1317</v>
      </c>
      <c r="D675" s="178" t="s">
        <v>1317</v>
      </c>
      <c r="E675" s="178" t="s">
        <v>1317</v>
      </c>
      <c r="F675" s="178" t="s">
        <v>1317</v>
      </c>
      <c r="G675" s="178" t="s">
        <v>1317</v>
      </c>
      <c r="H675" s="178" t="s">
        <v>1317</v>
      </c>
      <c r="I675" s="178" t="s">
        <v>1317</v>
      </c>
      <c r="J675" s="179" t="s">
        <v>1317</v>
      </c>
      <c r="K675" s="180" t="s">
        <v>1317</v>
      </c>
      <c r="L675" s="178" t="s">
        <v>1317</v>
      </c>
      <c r="M675" s="178" t="s">
        <v>1317</v>
      </c>
      <c r="N675" s="178" t="s">
        <v>1317</v>
      </c>
      <c r="O675" s="178" t="s">
        <v>1317</v>
      </c>
      <c r="P675" s="178" t="s">
        <v>1317</v>
      </c>
      <c r="Q675" s="178" t="s">
        <v>1317</v>
      </c>
      <c r="R675" s="178" t="s">
        <v>1317</v>
      </c>
      <c r="S675" s="179" t="s">
        <v>1317</v>
      </c>
      <c r="T675" s="181" t="s">
        <v>1317</v>
      </c>
      <c r="U675" s="182" t="s">
        <v>1317</v>
      </c>
      <c r="V675" s="178" t="s">
        <v>1317</v>
      </c>
      <c r="W675" s="178" t="s">
        <v>1317</v>
      </c>
      <c r="X675" s="178" t="s">
        <v>1317</v>
      </c>
      <c r="Y675" s="178" t="s">
        <v>1317</v>
      </c>
      <c r="Z675" s="178" t="s">
        <v>1317</v>
      </c>
      <c r="AA675" s="178" t="s">
        <v>1317</v>
      </c>
      <c r="AB675" s="178" t="s">
        <v>1317</v>
      </c>
      <c r="AC675" s="183" t="s">
        <v>1317</v>
      </c>
      <c r="AD675" s="168"/>
    </row>
    <row r="676" spans="1:30" s="86" customFormat="1" ht="15" customHeight="1">
      <c r="A676" s="169">
        <v>669</v>
      </c>
      <c r="B676" s="127" t="s">
        <v>393</v>
      </c>
      <c r="C676" s="170" t="s">
        <v>1317</v>
      </c>
      <c r="D676" s="170" t="s">
        <v>1317</v>
      </c>
      <c r="E676" s="170" t="s">
        <v>1317</v>
      </c>
      <c r="F676" s="170" t="s">
        <v>1317</v>
      </c>
      <c r="G676" s="170" t="s">
        <v>1317</v>
      </c>
      <c r="H676" s="170" t="s">
        <v>1317</v>
      </c>
      <c r="I676" s="170" t="s">
        <v>1317</v>
      </c>
      <c r="J676" s="171" t="s">
        <v>1317</v>
      </c>
      <c r="K676" s="172" t="s">
        <v>1317</v>
      </c>
      <c r="L676" s="170" t="s">
        <v>1317</v>
      </c>
      <c r="M676" s="170">
        <v>-9.8673748499999991</v>
      </c>
      <c r="N676" s="170" t="s">
        <v>1317</v>
      </c>
      <c r="O676" s="170" t="s">
        <v>1317</v>
      </c>
      <c r="P676" s="170" t="s">
        <v>1317</v>
      </c>
      <c r="Q676" s="170" t="s">
        <v>1317</v>
      </c>
      <c r="R676" s="170" t="s">
        <v>1317</v>
      </c>
      <c r="S676" s="171" t="s">
        <v>1317</v>
      </c>
      <c r="T676" s="173">
        <v>-9.8673748499999991</v>
      </c>
      <c r="U676" s="174" t="s">
        <v>1317</v>
      </c>
      <c r="V676" s="170">
        <v>-73.101237480000009</v>
      </c>
      <c r="W676" s="170" t="s">
        <v>1317</v>
      </c>
      <c r="X676" s="170" t="s">
        <v>1317</v>
      </c>
      <c r="Y676" s="170" t="s">
        <v>1317</v>
      </c>
      <c r="Z676" s="170" t="s">
        <v>1317</v>
      </c>
      <c r="AA676" s="170" t="s">
        <v>1317</v>
      </c>
      <c r="AB676" s="170" t="s">
        <v>1317</v>
      </c>
      <c r="AC676" s="175">
        <v>-73.101237480000009</v>
      </c>
      <c r="AD676" s="168"/>
    </row>
    <row r="677" spans="1:30" s="86" customFormat="1" ht="15" customHeight="1">
      <c r="A677" s="177">
        <v>670</v>
      </c>
      <c r="B677" s="146" t="s">
        <v>330</v>
      </c>
      <c r="C677" s="178" t="s">
        <v>1317</v>
      </c>
      <c r="D677" s="178">
        <v>-1.1482208899999999</v>
      </c>
      <c r="E677" s="178">
        <v>-1.5491644499999999</v>
      </c>
      <c r="F677" s="178" t="s">
        <v>1317</v>
      </c>
      <c r="G677" s="178">
        <v>-5.7399947899999999</v>
      </c>
      <c r="H677" s="178" t="s">
        <v>1317</v>
      </c>
      <c r="I677" s="178" t="s">
        <v>1317</v>
      </c>
      <c r="J677" s="179" t="s">
        <v>1317</v>
      </c>
      <c r="K677" s="180">
        <v>-8.4373801300000011</v>
      </c>
      <c r="L677" s="178" t="s">
        <v>1317</v>
      </c>
      <c r="M677" s="178">
        <v>6.7828044426599998</v>
      </c>
      <c r="N677" s="178">
        <v>-49.904361262659997</v>
      </c>
      <c r="O677" s="178" t="s">
        <v>1317</v>
      </c>
      <c r="P677" s="178">
        <v>-4.2623257099999998</v>
      </c>
      <c r="Q677" s="178" t="s">
        <v>1317</v>
      </c>
      <c r="R677" s="178" t="s">
        <v>1317</v>
      </c>
      <c r="S677" s="179" t="s">
        <v>1317</v>
      </c>
      <c r="T677" s="181">
        <v>-47.383882529999994</v>
      </c>
      <c r="U677" s="182" t="s">
        <v>1317</v>
      </c>
      <c r="V677" s="178">
        <v>-19.83229812734</v>
      </c>
      <c r="W677" s="178">
        <v>-59.286336222659997</v>
      </c>
      <c r="X677" s="178" t="s">
        <v>1317</v>
      </c>
      <c r="Y677" s="178">
        <v>-5.2095925099999993</v>
      </c>
      <c r="Z677" s="178" t="s">
        <v>1317</v>
      </c>
      <c r="AA677" s="178" t="s">
        <v>1317</v>
      </c>
      <c r="AB677" s="178" t="s">
        <v>1317</v>
      </c>
      <c r="AC677" s="183">
        <v>-84.328226860000001</v>
      </c>
      <c r="AD677" s="168"/>
    </row>
    <row r="678" spans="1:30" s="86" customFormat="1" ht="15" customHeight="1">
      <c r="A678" s="169">
        <v>671</v>
      </c>
      <c r="B678" s="127" t="s">
        <v>1166</v>
      </c>
      <c r="C678" s="170" t="s">
        <v>1317</v>
      </c>
      <c r="D678" s="170">
        <v>12.77</v>
      </c>
      <c r="E678" s="170" t="s">
        <v>1317</v>
      </c>
      <c r="F678" s="170" t="s">
        <v>1317</v>
      </c>
      <c r="G678" s="170" t="s">
        <v>1317</v>
      </c>
      <c r="H678" s="170" t="s">
        <v>1317</v>
      </c>
      <c r="I678" s="170" t="s">
        <v>1317</v>
      </c>
      <c r="J678" s="171" t="s">
        <v>1317</v>
      </c>
      <c r="K678" s="172">
        <v>12.77</v>
      </c>
      <c r="L678" s="170" t="s">
        <v>1317</v>
      </c>
      <c r="M678" s="170">
        <v>76.888132099999993</v>
      </c>
      <c r="N678" s="170" t="s">
        <v>1317</v>
      </c>
      <c r="O678" s="170" t="s">
        <v>1317</v>
      </c>
      <c r="P678" s="170" t="s">
        <v>1317</v>
      </c>
      <c r="Q678" s="170" t="s">
        <v>1317</v>
      </c>
      <c r="R678" s="170" t="s">
        <v>1317</v>
      </c>
      <c r="S678" s="171">
        <v>-23.898341600000002</v>
      </c>
      <c r="T678" s="173">
        <v>52.989790499999991</v>
      </c>
      <c r="U678" s="174" t="s">
        <v>1317</v>
      </c>
      <c r="V678" s="170">
        <v>78.888132099999993</v>
      </c>
      <c r="W678" s="170" t="s">
        <v>1317</v>
      </c>
      <c r="X678" s="170" t="s">
        <v>1317</v>
      </c>
      <c r="Y678" s="170" t="s">
        <v>1317</v>
      </c>
      <c r="Z678" s="170" t="s">
        <v>1317</v>
      </c>
      <c r="AA678" s="170" t="s">
        <v>1317</v>
      </c>
      <c r="AB678" s="170">
        <v>-8.3983416000000002</v>
      </c>
      <c r="AC678" s="175">
        <v>70.489790499999998</v>
      </c>
      <c r="AD678" s="168"/>
    </row>
    <row r="679" spans="1:30" s="86" customFormat="1" ht="15" customHeight="1">
      <c r="A679" s="177">
        <v>672</v>
      </c>
      <c r="B679" s="146" t="s">
        <v>847</v>
      </c>
      <c r="C679" s="178" t="s">
        <v>1317</v>
      </c>
      <c r="D679" s="178" t="s">
        <v>1317</v>
      </c>
      <c r="E679" s="178" t="s">
        <v>1317</v>
      </c>
      <c r="F679" s="178" t="s">
        <v>1317</v>
      </c>
      <c r="G679" s="178" t="s">
        <v>1317</v>
      </c>
      <c r="H679" s="178" t="s">
        <v>1317</v>
      </c>
      <c r="I679" s="178" t="s">
        <v>1317</v>
      </c>
      <c r="J679" s="179">
        <v>5.0999999999999996</v>
      </c>
      <c r="K679" s="180">
        <v>5.0999999999999996</v>
      </c>
      <c r="L679" s="178" t="s">
        <v>1317</v>
      </c>
      <c r="M679" s="178" t="s">
        <v>1317</v>
      </c>
      <c r="N679" s="178" t="s">
        <v>1317</v>
      </c>
      <c r="O679" s="178" t="s">
        <v>1317</v>
      </c>
      <c r="P679" s="178" t="s">
        <v>1317</v>
      </c>
      <c r="Q679" s="178" t="s">
        <v>1317</v>
      </c>
      <c r="R679" s="178" t="s">
        <v>1317</v>
      </c>
      <c r="S679" s="179">
        <v>63.145000000000003</v>
      </c>
      <c r="T679" s="181">
        <v>63.145000000000003</v>
      </c>
      <c r="U679" s="182" t="s">
        <v>1317</v>
      </c>
      <c r="V679" s="178" t="s">
        <v>1317</v>
      </c>
      <c r="W679" s="178" t="s">
        <v>1317</v>
      </c>
      <c r="X679" s="178" t="s">
        <v>1317</v>
      </c>
      <c r="Y679" s="178" t="s">
        <v>1317</v>
      </c>
      <c r="Z679" s="178" t="s">
        <v>1317</v>
      </c>
      <c r="AA679" s="178" t="s">
        <v>1317</v>
      </c>
      <c r="AB679" s="178">
        <v>63.145000000000003</v>
      </c>
      <c r="AC679" s="183">
        <v>63.145000000000003</v>
      </c>
      <c r="AD679" s="168"/>
    </row>
    <row r="680" spans="1:30" s="86" customFormat="1" ht="15" customHeight="1">
      <c r="A680" s="169">
        <v>673</v>
      </c>
      <c r="B680" s="127" t="s">
        <v>758</v>
      </c>
      <c r="C680" s="170" t="s">
        <v>1317</v>
      </c>
      <c r="D680" s="170" t="s">
        <v>1317</v>
      </c>
      <c r="E680" s="170" t="s">
        <v>1317</v>
      </c>
      <c r="F680" s="170" t="s">
        <v>1317</v>
      </c>
      <c r="G680" s="170" t="s">
        <v>1317</v>
      </c>
      <c r="H680" s="170" t="s">
        <v>1317</v>
      </c>
      <c r="I680" s="170" t="s">
        <v>1317</v>
      </c>
      <c r="J680" s="171" t="s">
        <v>1317</v>
      </c>
      <c r="K680" s="172" t="s">
        <v>1317</v>
      </c>
      <c r="L680" s="170" t="s">
        <v>1317</v>
      </c>
      <c r="M680" s="170" t="s">
        <v>1317</v>
      </c>
      <c r="N680" s="170" t="s">
        <v>1317</v>
      </c>
      <c r="O680" s="170" t="s">
        <v>1317</v>
      </c>
      <c r="P680" s="170" t="s">
        <v>1317</v>
      </c>
      <c r="Q680" s="170" t="s">
        <v>1317</v>
      </c>
      <c r="R680" s="170">
        <v>-566.02374819921999</v>
      </c>
      <c r="S680" s="171" t="s">
        <v>1317</v>
      </c>
      <c r="T680" s="173">
        <v>-566.02374819921999</v>
      </c>
      <c r="U680" s="174" t="s">
        <v>1317</v>
      </c>
      <c r="V680" s="170">
        <v>-252.67604485942999</v>
      </c>
      <c r="W680" s="170">
        <v>-295.66323512028998</v>
      </c>
      <c r="X680" s="170" t="s">
        <v>1317</v>
      </c>
      <c r="Y680" s="170" t="s">
        <v>1317</v>
      </c>
      <c r="Z680" s="170" t="s">
        <v>1317</v>
      </c>
      <c r="AA680" s="170">
        <v>-581.92374815921994</v>
      </c>
      <c r="AB680" s="170" t="s">
        <v>1317</v>
      </c>
      <c r="AC680" s="175">
        <v>-1130.2630281389399</v>
      </c>
      <c r="AD680" s="168"/>
    </row>
    <row r="681" spans="1:30" s="86" customFormat="1" ht="15" customHeight="1">
      <c r="A681" s="177">
        <v>674</v>
      </c>
      <c r="B681" s="146" t="s">
        <v>911</v>
      </c>
      <c r="C681" s="178" t="s">
        <v>1317</v>
      </c>
      <c r="D681" s="178" t="s">
        <v>1317</v>
      </c>
      <c r="E681" s="178" t="s">
        <v>1317</v>
      </c>
      <c r="F681" s="178" t="s">
        <v>1317</v>
      </c>
      <c r="G681" s="178" t="s">
        <v>1317</v>
      </c>
      <c r="H681" s="178" t="s">
        <v>1317</v>
      </c>
      <c r="I681" s="178" t="s">
        <v>1317</v>
      </c>
      <c r="J681" s="179" t="s">
        <v>1317</v>
      </c>
      <c r="K681" s="180" t="s">
        <v>1317</v>
      </c>
      <c r="L681" s="178" t="s">
        <v>1317</v>
      </c>
      <c r="M681" s="178" t="s">
        <v>1317</v>
      </c>
      <c r="N681" s="178" t="s">
        <v>1317</v>
      </c>
      <c r="O681" s="178" t="s">
        <v>1317</v>
      </c>
      <c r="P681" s="178" t="s">
        <v>1317</v>
      </c>
      <c r="Q681" s="178" t="s">
        <v>1317</v>
      </c>
      <c r="R681" s="178" t="s">
        <v>1317</v>
      </c>
      <c r="S681" s="179">
        <v>2.0220351000000001</v>
      </c>
      <c r="T681" s="181">
        <v>2.0220351000000001</v>
      </c>
      <c r="U681" s="182" t="s">
        <v>1317</v>
      </c>
      <c r="V681" s="178" t="s">
        <v>1317</v>
      </c>
      <c r="W681" s="178" t="s">
        <v>1317</v>
      </c>
      <c r="X681" s="178" t="s">
        <v>1317</v>
      </c>
      <c r="Y681" s="178" t="s">
        <v>1317</v>
      </c>
      <c r="Z681" s="178" t="s">
        <v>1317</v>
      </c>
      <c r="AA681" s="178" t="s">
        <v>1317</v>
      </c>
      <c r="AB681" s="178">
        <v>2.0220351000000001</v>
      </c>
      <c r="AC681" s="183">
        <v>2.0220351000000001</v>
      </c>
      <c r="AD681" s="168"/>
    </row>
    <row r="682" spans="1:30" s="86" customFormat="1" ht="15" customHeight="1">
      <c r="A682" s="169">
        <v>675</v>
      </c>
      <c r="B682" s="127" t="s">
        <v>697</v>
      </c>
      <c r="C682" s="170" t="s">
        <v>1317</v>
      </c>
      <c r="D682" s="170">
        <v>-0.45891033000000003</v>
      </c>
      <c r="E682" s="170">
        <v>-4.4956550000000005E-2</v>
      </c>
      <c r="F682" s="170" t="s">
        <v>1317</v>
      </c>
      <c r="G682" s="170" t="s">
        <v>1317</v>
      </c>
      <c r="H682" s="170" t="s">
        <v>1317</v>
      </c>
      <c r="I682" s="170" t="s">
        <v>1317</v>
      </c>
      <c r="J682" s="171" t="s">
        <v>1317</v>
      </c>
      <c r="K682" s="172">
        <v>-0.50386688000000002</v>
      </c>
      <c r="L682" s="170" t="s">
        <v>1317</v>
      </c>
      <c r="M682" s="170">
        <v>-29.400629890000001</v>
      </c>
      <c r="N682" s="170">
        <v>-0.26648438000000002</v>
      </c>
      <c r="O682" s="170" t="s">
        <v>1317</v>
      </c>
      <c r="P682" s="170" t="s">
        <v>1317</v>
      </c>
      <c r="Q682" s="170" t="s">
        <v>1317</v>
      </c>
      <c r="R682" s="170" t="s">
        <v>1317</v>
      </c>
      <c r="S682" s="171" t="s">
        <v>1317</v>
      </c>
      <c r="T682" s="173">
        <v>-29.667114269999999</v>
      </c>
      <c r="U682" s="174" t="s">
        <v>1317</v>
      </c>
      <c r="V682" s="170">
        <v>-40.556463289999996</v>
      </c>
      <c r="W682" s="170">
        <v>-6.9225949999999994E-2</v>
      </c>
      <c r="X682" s="170" t="s">
        <v>1317</v>
      </c>
      <c r="Y682" s="170" t="s">
        <v>1317</v>
      </c>
      <c r="Z682" s="170" t="s">
        <v>1317</v>
      </c>
      <c r="AA682" s="170" t="s">
        <v>1317</v>
      </c>
      <c r="AB682" s="170" t="s">
        <v>1317</v>
      </c>
      <c r="AC682" s="175">
        <v>-40.62568924</v>
      </c>
      <c r="AD682" s="168"/>
    </row>
    <row r="683" spans="1:30" s="86" customFormat="1" ht="15" customHeight="1">
      <c r="A683" s="177">
        <v>676</v>
      </c>
      <c r="B683" s="146" t="s">
        <v>1400</v>
      </c>
      <c r="C683" s="178" t="s">
        <v>1317</v>
      </c>
      <c r="D683" s="178" t="s">
        <v>1317</v>
      </c>
      <c r="E683" s="178" t="s">
        <v>1317</v>
      </c>
      <c r="F683" s="178" t="s">
        <v>1317</v>
      </c>
      <c r="G683" s="178" t="s">
        <v>1317</v>
      </c>
      <c r="H683" s="178" t="s">
        <v>1317</v>
      </c>
      <c r="I683" s="178" t="s">
        <v>1317</v>
      </c>
      <c r="J683" s="179" t="s">
        <v>1317</v>
      </c>
      <c r="K683" s="180" t="s">
        <v>1317</v>
      </c>
      <c r="L683" s="178" t="s">
        <v>1317</v>
      </c>
      <c r="M683" s="178" t="s">
        <v>1317</v>
      </c>
      <c r="N683" s="178" t="s">
        <v>1317</v>
      </c>
      <c r="O683" s="178" t="s">
        <v>1317</v>
      </c>
      <c r="P683" s="178" t="s">
        <v>1317</v>
      </c>
      <c r="Q683" s="178" t="s">
        <v>1317</v>
      </c>
      <c r="R683" s="178">
        <v>29.7</v>
      </c>
      <c r="S683" s="179">
        <v>2.3288659999999999E-2</v>
      </c>
      <c r="T683" s="181">
        <v>29.723288660000001</v>
      </c>
      <c r="U683" s="182" t="s">
        <v>1317</v>
      </c>
      <c r="V683" s="178" t="s">
        <v>1317</v>
      </c>
      <c r="W683" s="178" t="s">
        <v>1317</v>
      </c>
      <c r="X683" s="178" t="s">
        <v>1317</v>
      </c>
      <c r="Y683" s="178" t="s">
        <v>1317</v>
      </c>
      <c r="Z683" s="178" t="s">
        <v>1317</v>
      </c>
      <c r="AA683" s="178">
        <v>29.8</v>
      </c>
      <c r="AB683" s="178">
        <v>2.3288659999999999E-2</v>
      </c>
      <c r="AC683" s="183">
        <v>29.823288659999999</v>
      </c>
      <c r="AD683" s="168"/>
    </row>
    <row r="684" spans="1:30" s="86" customFormat="1" ht="15" customHeight="1">
      <c r="A684" s="169">
        <v>677</v>
      </c>
      <c r="B684" s="127" t="s">
        <v>897</v>
      </c>
      <c r="C684" s="170" t="s">
        <v>1317</v>
      </c>
      <c r="D684" s="170" t="s">
        <v>1317</v>
      </c>
      <c r="E684" s="170" t="s">
        <v>1317</v>
      </c>
      <c r="F684" s="170" t="s">
        <v>1317</v>
      </c>
      <c r="G684" s="170" t="s">
        <v>1317</v>
      </c>
      <c r="H684" s="170" t="s">
        <v>1317</v>
      </c>
      <c r="I684" s="170" t="s">
        <v>1317</v>
      </c>
      <c r="J684" s="171" t="s">
        <v>1317</v>
      </c>
      <c r="K684" s="172" t="s">
        <v>1317</v>
      </c>
      <c r="L684" s="170" t="s">
        <v>1317</v>
      </c>
      <c r="M684" s="170" t="s">
        <v>1317</v>
      </c>
      <c r="N684" s="170" t="s">
        <v>1317</v>
      </c>
      <c r="O684" s="170" t="s">
        <v>1317</v>
      </c>
      <c r="P684" s="170" t="s">
        <v>1317</v>
      </c>
      <c r="Q684" s="170" t="s">
        <v>1317</v>
      </c>
      <c r="R684" s="170" t="s">
        <v>1317</v>
      </c>
      <c r="S684" s="171">
        <v>35.663233240000004</v>
      </c>
      <c r="T684" s="173">
        <v>35.663233240000004</v>
      </c>
      <c r="U684" s="174" t="s">
        <v>1317</v>
      </c>
      <c r="V684" s="170" t="s">
        <v>1317</v>
      </c>
      <c r="W684" s="170" t="s">
        <v>1317</v>
      </c>
      <c r="X684" s="170" t="s">
        <v>1317</v>
      </c>
      <c r="Y684" s="170" t="s">
        <v>1317</v>
      </c>
      <c r="Z684" s="170" t="s">
        <v>1317</v>
      </c>
      <c r="AA684" s="170" t="s">
        <v>1317</v>
      </c>
      <c r="AB684" s="170">
        <v>119.91810193000001</v>
      </c>
      <c r="AC684" s="175">
        <v>119.91810193000001</v>
      </c>
      <c r="AD684" s="168"/>
    </row>
    <row r="685" spans="1:30" s="86" customFormat="1" ht="15" customHeight="1">
      <c r="A685" s="177">
        <v>678</v>
      </c>
      <c r="B685" s="146" t="s">
        <v>820</v>
      </c>
      <c r="C685" s="178">
        <v>-3.5723640000000001E-2</v>
      </c>
      <c r="D685" s="178">
        <v>2.8850349999999997E-2</v>
      </c>
      <c r="E685" s="178">
        <v>-0.12189999999999999</v>
      </c>
      <c r="F685" s="178" t="s">
        <v>1317</v>
      </c>
      <c r="G685" s="178" t="s">
        <v>1317</v>
      </c>
      <c r="H685" s="178" t="s">
        <v>1317</v>
      </c>
      <c r="I685" s="178" t="s">
        <v>1317</v>
      </c>
      <c r="J685" s="179" t="s">
        <v>1317</v>
      </c>
      <c r="K685" s="180">
        <v>-0.12877328999999998</v>
      </c>
      <c r="L685" s="178">
        <v>-0.35056276000000003</v>
      </c>
      <c r="M685" s="178">
        <v>29.066993789999998</v>
      </c>
      <c r="N685" s="178">
        <v>2.9171502200000003</v>
      </c>
      <c r="O685" s="178" t="s">
        <v>1317</v>
      </c>
      <c r="P685" s="178" t="s">
        <v>1317</v>
      </c>
      <c r="Q685" s="178" t="s">
        <v>1317</v>
      </c>
      <c r="R685" s="178" t="s">
        <v>1317</v>
      </c>
      <c r="S685" s="179" t="s">
        <v>1317</v>
      </c>
      <c r="T685" s="181">
        <v>31.633581249999995</v>
      </c>
      <c r="U685" s="182">
        <v>-0.90175693999999995</v>
      </c>
      <c r="V685" s="178">
        <v>42.522703703039994</v>
      </c>
      <c r="W685" s="178">
        <v>10.878276358699999</v>
      </c>
      <c r="X685" s="178" t="s">
        <v>1317</v>
      </c>
      <c r="Y685" s="178" t="s">
        <v>1317</v>
      </c>
      <c r="Z685" s="178" t="s">
        <v>1317</v>
      </c>
      <c r="AA685" s="178" t="s">
        <v>1317</v>
      </c>
      <c r="AB685" s="178" t="s">
        <v>1317</v>
      </c>
      <c r="AC685" s="183">
        <v>52.499223121740002</v>
      </c>
      <c r="AD685" s="168"/>
    </row>
    <row r="686" spans="1:30" s="86" customFormat="1" ht="15" customHeight="1">
      <c r="A686" s="169">
        <v>679</v>
      </c>
      <c r="B686" s="127" t="s">
        <v>436</v>
      </c>
      <c r="C686" s="170" t="s">
        <v>1317</v>
      </c>
      <c r="D686" s="170">
        <v>-1.87346032</v>
      </c>
      <c r="E686" s="170" t="s">
        <v>1317</v>
      </c>
      <c r="F686" s="170" t="s">
        <v>1317</v>
      </c>
      <c r="G686" s="170" t="s">
        <v>1317</v>
      </c>
      <c r="H686" s="170" t="s">
        <v>1317</v>
      </c>
      <c r="I686" s="170" t="s">
        <v>1317</v>
      </c>
      <c r="J686" s="171" t="s">
        <v>1317</v>
      </c>
      <c r="K686" s="172">
        <v>-1.87346032</v>
      </c>
      <c r="L686" s="170">
        <v>-1.07481038</v>
      </c>
      <c r="M686" s="170">
        <v>-21.824966127029999</v>
      </c>
      <c r="N686" s="170" t="s">
        <v>1317</v>
      </c>
      <c r="O686" s="170" t="s">
        <v>1317</v>
      </c>
      <c r="P686" s="170" t="s">
        <v>1317</v>
      </c>
      <c r="Q686" s="170" t="s">
        <v>1317</v>
      </c>
      <c r="R686" s="170" t="s">
        <v>1317</v>
      </c>
      <c r="S686" s="171" t="s">
        <v>1317</v>
      </c>
      <c r="T686" s="173">
        <v>-22.899776507029998</v>
      </c>
      <c r="U686" s="174">
        <v>-1.2260658999999998</v>
      </c>
      <c r="V686" s="170">
        <v>-30.511175257030001</v>
      </c>
      <c r="W686" s="170" t="s">
        <v>1317</v>
      </c>
      <c r="X686" s="170" t="s">
        <v>1317</v>
      </c>
      <c r="Y686" s="170" t="s">
        <v>1317</v>
      </c>
      <c r="Z686" s="170" t="s">
        <v>1317</v>
      </c>
      <c r="AA686" s="170" t="s">
        <v>1317</v>
      </c>
      <c r="AB686" s="170" t="s">
        <v>1317</v>
      </c>
      <c r="AC686" s="175">
        <v>-31.737241157029999</v>
      </c>
      <c r="AD686" s="168"/>
    </row>
    <row r="687" spans="1:30" s="86" customFormat="1" ht="15" customHeight="1">
      <c r="A687" s="177">
        <v>680</v>
      </c>
      <c r="B687" s="146" t="s">
        <v>545</v>
      </c>
      <c r="C687" s="178" t="s">
        <v>1317</v>
      </c>
      <c r="D687" s="178" t="s">
        <v>1317</v>
      </c>
      <c r="E687" s="178" t="s">
        <v>1317</v>
      </c>
      <c r="F687" s="178" t="s">
        <v>1317</v>
      </c>
      <c r="G687" s="178" t="s">
        <v>1317</v>
      </c>
      <c r="H687" s="178" t="s">
        <v>1317</v>
      </c>
      <c r="I687" s="178">
        <v>3.9176745899999998</v>
      </c>
      <c r="J687" s="179" t="s">
        <v>1317</v>
      </c>
      <c r="K687" s="180">
        <v>3.9176745899999998</v>
      </c>
      <c r="L687" s="178" t="s">
        <v>1317</v>
      </c>
      <c r="M687" s="178" t="s">
        <v>1317</v>
      </c>
      <c r="N687" s="178" t="s">
        <v>1317</v>
      </c>
      <c r="O687" s="178" t="s">
        <v>1317</v>
      </c>
      <c r="P687" s="178" t="s">
        <v>1317</v>
      </c>
      <c r="Q687" s="178" t="s">
        <v>1317</v>
      </c>
      <c r="R687" s="178">
        <v>14.417674590000001</v>
      </c>
      <c r="S687" s="179">
        <v>-6.5203259999999999E-2</v>
      </c>
      <c r="T687" s="181">
        <v>14.35247133</v>
      </c>
      <c r="U687" s="182" t="s">
        <v>1317</v>
      </c>
      <c r="V687" s="178" t="s">
        <v>1317</v>
      </c>
      <c r="W687" s="178" t="s">
        <v>1317</v>
      </c>
      <c r="X687" s="178" t="s">
        <v>1317</v>
      </c>
      <c r="Y687" s="178" t="s">
        <v>1317</v>
      </c>
      <c r="Z687" s="178" t="s">
        <v>1317</v>
      </c>
      <c r="AA687" s="178">
        <v>24.187674569999999</v>
      </c>
      <c r="AB687" s="178">
        <v>-3.9115424700000001</v>
      </c>
      <c r="AC687" s="183">
        <v>20.276132100000002</v>
      </c>
      <c r="AD687" s="168"/>
    </row>
    <row r="688" spans="1:30" s="86" customFormat="1" ht="15" customHeight="1">
      <c r="A688" s="169">
        <v>681</v>
      </c>
      <c r="B688" s="127" t="s">
        <v>159</v>
      </c>
      <c r="C688" s="170">
        <v>-0.55021852999999998</v>
      </c>
      <c r="D688" s="170">
        <v>-2.8195830000000002E-2</v>
      </c>
      <c r="E688" s="170" t="s">
        <v>1317</v>
      </c>
      <c r="F688" s="170" t="s">
        <v>1317</v>
      </c>
      <c r="G688" s="170" t="s">
        <v>1317</v>
      </c>
      <c r="H688" s="170" t="s">
        <v>1317</v>
      </c>
      <c r="I688" s="170" t="s">
        <v>1317</v>
      </c>
      <c r="J688" s="171" t="s">
        <v>1317</v>
      </c>
      <c r="K688" s="172">
        <v>-0.57841436000000002</v>
      </c>
      <c r="L688" s="170">
        <v>-1.1133553300000001</v>
      </c>
      <c r="M688" s="170">
        <v>-12.83869211</v>
      </c>
      <c r="N688" s="170">
        <v>4.5177597599999997</v>
      </c>
      <c r="O688" s="170" t="s">
        <v>1317</v>
      </c>
      <c r="P688" s="170" t="s">
        <v>1317</v>
      </c>
      <c r="Q688" s="170" t="s">
        <v>1317</v>
      </c>
      <c r="R688" s="170" t="s">
        <v>1317</v>
      </c>
      <c r="S688" s="171" t="s">
        <v>1317</v>
      </c>
      <c r="T688" s="173">
        <v>-9.4342876799999988</v>
      </c>
      <c r="U688" s="174">
        <v>-0.42390132000000003</v>
      </c>
      <c r="V688" s="170">
        <v>-12.888320910000001</v>
      </c>
      <c r="W688" s="170">
        <v>-2.71014475</v>
      </c>
      <c r="X688" s="170" t="s">
        <v>1317</v>
      </c>
      <c r="Y688" s="170" t="s">
        <v>1317</v>
      </c>
      <c r="Z688" s="170" t="s">
        <v>1317</v>
      </c>
      <c r="AA688" s="170" t="s">
        <v>1317</v>
      </c>
      <c r="AB688" s="170" t="s">
        <v>1317</v>
      </c>
      <c r="AC688" s="175">
        <v>-16.022366980000001</v>
      </c>
      <c r="AD688" s="168"/>
    </row>
    <row r="689" spans="1:30" s="86" customFormat="1" ht="15" customHeight="1">
      <c r="A689" s="177">
        <v>682</v>
      </c>
      <c r="B689" s="146" t="s">
        <v>1098</v>
      </c>
      <c r="C689" s="178" t="s">
        <v>1317</v>
      </c>
      <c r="D689" s="178" t="s">
        <v>1317</v>
      </c>
      <c r="E689" s="178" t="s">
        <v>1317</v>
      </c>
      <c r="F689" s="178" t="s">
        <v>1317</v>
      </c>
      <c r="G689" s="178" t="s">
        <v>1317</v>
      </c>
      <c r="H689" s="178" t="s">
        <v>1317</v>
      </c>
      <c r="I689" s="178" t="s">
        <v>1317</v>
      </c>
      <c r="J689" s="179" t="s">
        <v>1317</v>
      </c>
      <c r="K689" s="180" t="s">
        <v>1317</v>
      </c>
      <c r="L689" s="178" t="s">
        <v>1317</v>
      </c>
      <c r="M689" s="178" t="s">
        <v>1317</v>
      </c>
      <c r="N689" s="178" t="s">
        <v>1317</v>
      </c>
      <c r="O689" s="178" t="s">
        <v>1317</v>
      </c>
      <c r="P689" s="178" t="s">
        <v>1317</v>
      </c>
      <c r="Q689" s="178" t="s">
        <v>1317</v>
      </c>
      <c r="R689" s="178">
        <v>47.682891950000005</v>
      </c>
      <c r="S689" s="179" t="s">
        <v>1317</v>
      </c>
      <c r="T689" s="181">
        <v>47.682891950000005</v>
      </c>
      <c r="U689" s="182" t="s">
        <v>1317</v>
      </c>
      <c r="V689" s="178" t="s">
        <v>1317</v>
      </c>
      <c r="W689" s="178">
        <v>2.4114451099999998</v>
      </c>
      <c r="X689" s="178" t="s">
        <v>1317</v>
      </c>
      <c r="Y689" s="178" t="s">
        <v>1317</v>
      </c>
      <c r="Z689" s="178" t="s">
        <v>1317</v>
      </c>
      <c r="AA689" s="178">
        <v>47.682891950000005</v>
      </c>
      <c r="AB689" s="178" t="s">
        <v>1317</v>
      </c>
      <c r="AC689" s="183">
        <v>50.094337060000001</v>
      </c>
      <c r="AD689" s="168"/>
    </row>
    <row r="690" spans="1:30" s="86" customFormat="1" ht="15" customHeight="1">
      <c r="A690" s="169">
        <v>683</v>
      </c>
      <c r="B690" s="127" t="s">
        <v>30</v>
      </c>
      <c r="C690" s="170" t="s">
        <v>1317</v>
      </c>
      <c r="D690" s="170">
        <v>-0.12820672</v>
      </c>
      <c r="E690" s="170" t="s">
        <v>1317</v>
      </c>
      <c r="F690" s="170" t="s">
        <v>1317</v>
      </c>
      <c r="G690" s="170" t="s">
        <v>1317</v>
      </c>
      <c r="H690" s="170" t="s">
        <v>1317</v>
      </c>
      <c r="I690" s="170" t="s">
        <v>1317</v>
      </c>
      <c r="J690" s="171" t="s">
        <v>1317</v>
      </c>
      <c r="K690" s="172">
        <v>-0.12820672</v>
      </c>
      <c r="L690" s="170" t="s">
        <v>1317</v>
      </c>
      <c r="M690" s="170">
        <v>-7.88842088</v>
      </c>
      <c r="N690" s="170">
        <v>-0.13837717000000002</v>
      </c>
      <c r="O690" s="170" t="s">
        <v>1317</v>
      </c>
      <c r="P690" s="170" t="s">
        <v>1317</v>
      </c>
      <c r="Q690" s="170" t="s">
        <v>1317</v>
      </c>
      <c r="R690" s="170" t="s">
        <v>1317</v>
      </c>
      <c r="S690" s="171" t="s">
        <v>1317</v>
      </c>
      <c r="T690" s="173">
        <v>-8.02679805</v>
      </c>
      <c r="U690" s="174" t="s">
        <v>1317</v>
      </c>
      <c r="V690" s="170">
        <v>-4.1699924700000004</v>
      </c>
      <c r="W690" s="170">
        <v>-3.9189981700000001</v>
      </c>
      <c r="X690" s="170" t="s">
        <v>1317</v>
      </c>
      <c r="Y690" s="170" t="s">
        <v>1317</v>
      </c>
      <c r="Z690" s="170" t="s">
        <v>1317</v>
      </c>
      <c r="AA690" s="170" t="s">
        <v>1317</v>
      </c>
      <c r="AB690" s="170" t="s">
        <v>1317</v>
      </c>
      <c r="AC690" s="175">
        <v>-8.0889906400000005</v>
      </c>
      <c r="AD690" s="168"/>
    </row>
    <row r="691" spans="1:30" s="86" customFormat="1" ht="15" customHeight="1">
      <c r="A691" s="177">
        <v>684</v>
      </c>
      <c r="B691" s="146" t="s">
        <v>923</v>
      </c>
      <c r="C691" s="178" t="s">
        <v>1317</v>
      </c>
      <c r="D691" s="178" t="s">
        <v>1317</v>
      </c>
      <c r="E691" s="178" t="s">
        <v>1317</v>
      </c>
      <c r="F691" s="178" t="s">
        <v>1317</v>
      </c>
      <c r="G691" s="178" t="s">
        <v>1317</v>
      </c>
      <c r="H691" s="178" t="s">
        <v>1317</v>
      </c>
      <c r="I691" s="178" t="s">
        <v>1317</v>
      </c>
      <c r="J691" s="179" t="s">
        <v>1317</v>
      </c>
      <c r="K691" s="180" t="s">
        <v>1317</v>
      </c>
      <c r="L691" s="178" t="s">
        <v>1317</v>
      </c>
      <c r="M691" s="178" t="s">
        <v>1317</v>
      </c>
      <c r="N691" s="178">
        <v>1.0886832</v>
      </c>
      <c r="O691" s="178" t="s">
        <v>1317</v>
      </c>
      <c r="P691" s="178" t="s">
        <v>1317</v>
      </c>
      <c r="Q691" s="178" t="s">
        <v>1317</v>
      </c>
      <c r="R691" s="178" t="s">
        <v>1317</v>
      </c>
      <c r="S691" s="179" t="s">
        <v>1317</v>
      </c>
      <c r="T691" s="181">
        <v>1.0886832</v>
      </c>
      <c r="U691" s="182" t="s">
        <v>1317</v>
      </c>
      <c r="V691" s="178" t="s">
        <v>1317</v>
      </c>
      <c r="W691" s="178">
        <v>1.0886832</v>
      </c>
      <c r="X691" s="178" t="s">
        <v>1317</v>
      </c>
      <c r="Y691" s="178" t="s">
        <v>1317</v>
      </c>
      <c r="Z691" s="178" t="s">
        <v>1317</v>
      </c>
      <c r="AA691" s="178" t="s">
        <v>1317</v>
      </c>
      <c r="AB691" s="178">
        <v>6.8199999800000004</v>
      </c>
      <c r="AC691" s="183">
        <v>7.9086831800000006</v>
      </c>
      <c r="AD691" s="168"/>
    </row>
    <row r="692" spans="1:30" s="86" customFormat="1" ht="15" customHeight="1">
      <c r="A692" s="169">
        <v>685</v>
      </c>
      <c r="B692" s="127" t="s">
        <v>772</v>
      </c>
      <c r="C692" s="170" t="s">
        <v>1317</v>
      </c>
      <c r="D692" s="170">
        <v>-0.21788104</v>
      </c>
      <c r="E692" s="170" t="s">
        <v>1317</v>
      </c>
      <c r="F692" s="170" t="s">
        <v>1317</v>
      </c>
      <c r="G692" s="170" t="s">
        <v>1317</v>
      </c>
      <c r="H692" s="170" t="s">
        <v>1317</v>
      </c>
      <c r="I692" s="170" t="s">
        <v>1317</v>
      </c>
      <c r="J692" s="171" t="s">
        <v>1317</v>
      </c>
      <c r="K692" s="172">
        <v>-0.21788104</v>
      </c>
      <c r="L692" s="170" t="s">
        <v>1317</v>
      </c>
      <c r="M692" s="170">
        <v>-5.8154600000000001E-2</v>
      </c>
      <c r="N692" s="170">
        <v>-0.34691042</v>
      </c>
      <c r="O692" s="170" t="s">
        <v>1317</v>
      </c>
      <c r="P692" s="170" t="s">
        <v>1317</v>
      </c>
      <c r="Q692" s="170" t="s">
        <v>1317</v>
      </c>
      <c r="R692" s="170" t="s">
        <v>1317</v>
      </c>
      <c r="S692" s="171" t="s">
        <v>1317</v>
      </c>
      <c r="T692" s="173">
        <v>-0.40506501999999994</v>
      </c>
      <c r="U692" s="174" t="s">
        <v>1317</v>
      </c>
      <c r="V692" s="170">
        <v>14.52015812</v>
      </c>
      <c r="W692" s="170">
        <v>-0.76145356999999991</v>
      </c>
      <c r="X692" s="170" t="s">
        <v>1317</v>
      </c>
      <c r="Y692" s="170" t="s">
        <v>1317</v>
      </c>
      <c r="Z692" s="170" t="s">
        <v>1317</v>
      </c>
      <c r="AA692" s="170" t="s">
        <v>1317</v>
      </c>
      <c r="AB692" s="170" t="s">
        <v>1317</v>
      </c>
      <c r="AC692" s="175">
        <v>13.758704549999999</v>
      </c>
      <c r="AD692" s="168"/>
    </row>
    <row r="693" spans="1:30" s="86" customFormat="1" ht="15" customHeight="1">
      <c r="A693" s="177">
        <v>686</v>
      </c>
      <c r="B693" s="146" t="s">
        <v>1198</v>
      </c>
      <c r="C693" s="178" t="s">
        <v>1317</v>
      </c>
      <c r="D693" s="178">
        <v>-0.17034499</v>
      </c>
      <c r="E693" s="178" t="s">
        <v>1317</v>
      </c>
      <c r="F693" s="178" t="s">
        <v>1317</v>
      </c>
      <c r="G693" s="178" t="s">
        <v>1317</v>
      </c>
      <c r="H693" s="178" t="s">
        <v>1317</v>
      </c>
      <c r="I693" s="178" t="s">
        <v>1317</v>
      </c>
      <c r="J693" s="179" t="s">
        <v>1317</v>
      </c>
      <c r="K693" s="180">
        <v>-0.17034499</v>
      </c>
      <c r="L693" s="178" t="s">
        <v>1317</v>
      </c>
      <c r="M693" s="178">
        <v>-1.39603951</v>
      </c>
      <c r="N693" s="178" t="s">
        <v>1317</v>
      </c>
      <c r="O693" s="178" t="s">
        <v>1317</v>
      </c>
      <c r="P693" s="178" t="s">
        <v>1317</v>
      </c>
      <c r="Q693" s="178" t="s">
        <v>1317</v>
      </c>
      <c r="R693" s="178" t="s">
        <v>1317</v>
      </c>
      <c r="S693" s="179" t="s">
        <v>1317</v>
      </c>
      <c r="T693" s="181">
        <v>-1.39603951</v>
      </c>
      <c r="U693" s="182" t="s">
        <v>1317</v>
      </c>
      <c r="V693" s="178">
        <v>29.446836742819997</v>
      </c>
      <c r="W693" s="178" t="s">
        <v>1317</v>
      </c>
      <c r="X693" s="178" t="s">
        <v>1317</v>
      </c>
      <c r="Y693" s="178" t="s">
        <v>1317</v>
      </c>
      <c r="Z693" s="178" t="s">
        <v>1317</v>
      </c>
      <c r="AA693" s="178" t="s">
        <v>1317</v>
      </c>
      <c r="AB693" s="178">
        <v>62.483020720030005</v>
      </c>
      <c r="AC693" s="183">
        <v>91.929857462850009</v>
      </c>
      <c r="AD693" s="168"/>
    </row>
    <row r="694" spans="1:30" s="86" customFormat="1" ht="15" customHeight="1">
      <c r="A694" s="169">
        <v>687</v>
      </c>
      <c r="B694" s="127" t="s">
        <v>145</v>
      </c>
      <c r="C694" s="170" t="s">
        <v>1317</v>
      </c>
      <c r="D694" s="170" t="s">
        <v>1317</v>
      </c>
      <c r="E694" s="170" t="s">
        <v>1317</v>
      </c>
      <c r="F694" s="170" t="s">
        <v>1317</v>
      </c>
      <c r="G694" s="170" t="s">
        <v>1317</v>
      </c>
      <c r="H694" s="170" t="s">
        <v>1317</v>
      </c>
      <c r="I694" s="170" t="s">
        <v>1317</v>
      </c>
      <c r="J694" s="171" t="s">
        <v>1317</v>
      </c>
      <c r="K694" s="172" t="s">
        <v>1317</v>
      </c>
      <c r="L694" s="170" t="s">
        <v>1317</v>
      </c>
      <c r="M694" s="170" t="s">
        <v>1317</v>
      </c>
      <c r="N694" s="170">
        <v>11.63152960565</v>
      </c>
      <c r="O694" s="170" t="s">
        <v>1317</v>
      </c>
      <c r="P694" s="170" t="s">
        <v>1317</v>
      </c>
      <c r="Q694" s="170" t="s">
        <v>1317</v>
      </c>
      <c r="R694" s="170" t="s">
        <v>1317</v>
      </c>
      <c r="S694" s="171" t="s">
        <v>1317</v>
      </c>
      <c r="T694" s="173">
        <v>11.63152960565</v>
      </c>
      <c r="U694" s="174" t="s">
        <v>1317</v>
      </c>
      <c r="V694" s="170" t="s">
        <v>1317</v>
      </c>
      <c r="W694" s="170">
        <v>8.9236913056499994</v>
      </c>
      <c r="X694" s="170" t="s">
        <v>1317</v>
      </c>
      <c r="Y694" s="170" t="s">
        <v>1317</v>
      </c>
      <c r="Z694" s="170" t="s">
        <v>1317</v>
      </c>
      <c r="AA694" s="170" t="s">
        <v>1317</v>
      </c>
      <c r="AB694" s="170" t="s">
        <v>1317</v>
      </c>
      <c r="AC694" s="175">
        <v>8.9236913056499994</v>
      </c>
      <c r="AD694" s="168"/>
    </row>
    <row r="695" spans="1:30" s="86" customFormat="1" ht="15" customHeight="1">
      <c r="A695" s="177">
        <v>688</v>
      </c>
      <c r="B695" s="146" t="s">
        <v>670</v>
      </c>
      <c r="C695" s="178" t="s">
        <v>1317</v>
      </c>
      <c r="D695" s="178">
        <v>0.18907756000000001</v>
      </c>
      <c r="E695" s="178">
        <v>-1.29832474</v>
      </c>
      <c r="F695" s="178" t="s">
        <v>1317</v>
      </c>
      <c r="G695" s="178" t="s">
        <v>1317</v>
      </c>
      <c r="H695" s="178" t="s">
        <v>1317</v>
      </c>
      <c r="I695" s="178" t="s">
        <v>1317</v>
      </c>
      <c r="J695" s="179" t="s">
        <v>1317</v>
      </c>
      <c r="K695" s="180">
        <v>-1.1092471799999999</v>
      </c>
      <c r="L695" s="178" t="s">
        <v>1317</v>
      </c>
      <c r="M695" s="178">
        <v>-1.3869808700000001</v>
      </c>
      <c r="N695" s="178">
        <v>-13.330090720000001</v>
      </c>
      <c r="O695" s="178" t="s">
        <v>1317</v>
      </c>
      <c r="P695" s="178" t="s">
        <v>1317</v>
      </c>
      <c r="Q695" s="178" t="s">
        <v>1317</v>
      </c>
      <c r="R695" s="178" t="s">
        <v>1317</v>
      </c>
      <c r="S695" s="179" t="s">
        <v>1317</v>
      </c>
      <c r="T695" s="181">
        <v>-14.71707159</v>
      </c>
      <c r="U695" s="182" t="s">
        <v>1317</v>
      </c>
      <c r="V695" s="178">
        <v>-3.4689167000000003</v>
      </c>
      <c r="W695" s="178">
        <v>-18.898320780000002</v>
      </c>
      <c r="X695" s="178" t="s">
        <v>1317</v>
      </c>
      <c r="Y695" s="178" t="s">
        <v>1317</v>
      </c>
      <c r="Z695" s="178" t="s">
        <v>1317</v>
      </c>
      <c r="AA695" s="178" t="s">
        <v>1317</v>
      </c>
      <c r="AB695" s="178" t="s">
        <v>1317</v>
      </c>
      <c r="AC695" s="183">
        <v>-22.36723748</v>
      </c>
      <c r="AD695" s="168"/>
    </row>
    <row r="696" spans="1:30" s="86" customFormat="1" ht="15" customHeight="1">
      <c r="A696" s="169">
        <v>689</v>
      </c>
      <c r="B696" s="127" t="s">
        <v>1091</v>
      </c>
      <c r="C696" s="170" t="s">
        <v>1317</v>
      </c>
      <c r="D696" s="170" t="s">
        <v>1317</v>
      </c>
      <c r="E696" s="170">
        <v>-317.71323238999997</v>
      </c>
      <c r="F696" s="170" t="s">
        <v>1317</v>
      </c>
      <c r="G696" s="170" t="s">
        <v>1317</v>
      </c>
      <c r="H696" s="170" t="s">
        <v>1317</v>
      </c>
      <c r="I696" s="170">
        <v>-1.9116</v>
      </c>
      <c r="J696" s="171" t="s">
        <v>1317</v>
      </c>
      <c r="K696" s="172">
        <v>-319.62483238999999</v>
      </c>
      <c r="L696" s="170" t="s">
        <v>1317</v>
      </c>
      <c r="M696" s="170" t="s">
        <v>1317</v>
      </c>
      <c r="N696" s="170">
        <v>-341.92235833000001</v>
      </c>
      <c r="O696" s="170" t="s">
        <v>1317</v>
      </c>
      <c r="P696" s="170" t="s">
        <v>1317</v>
      </c>
      <c r="Q696" s="170" t="s">
        <v>1317</v>
      </c>
      <c r="R696" s="170">
        <v>-2.5774164800000001</v>
      </c>
      <c r="S696" s="171" t="s">
        <v>1317</v>
      </c>
      <c r="T696" s="173">
        <v>-344.49977481000002</v>
      </c>
      <c r="U696" s="174" t="s">
        <v>1317</v>
      </c>
      <c r="V696" s="170" t="s">
        <v>1317</v>
      </c>
      <c r="W696" s="170">
        <v>-335.31226169000001</v>
      </c>
      <c r="X696" s="170" t="s">
        <v>1317</v>
      </c>
      <c r="Y696" s="170" t="s">
        <v>1317</v>
      </c>
      <c r="Z696" s="170" t="s">
        <v>1317</v>
      </c>
      <c r="AA696" s="170">
        <v>42.372583520000006</v>
      </c>
      <c r="AB696" s="170" t="s">
        <v>1317</v>
      </c>
      <c r="AC696" s="175">
        <v>-292.93967817000004</v>
      </c>
      <c r="AD696" s="168"/>
    </row>
    <row r="697" spans="1:30" s="86" customFormat="1" ht="15" customHeight="1">
      <c r="A697" s="177">
        <v>690</v>
      </c>
      <c r="B697" s="146" t="s">
        <v>657</v>
      </c>
      <c r="C697" s="178" t="s">
        <v>1317</v>
      </c>
      <c r="D697" s="178" t="s">
        <v>1317</v>
      </c>
      <c r="E697" s="178" t="s">
        <v>1317</v>
      </c>
      <c r="F697" s="178" t="s">
        <v>1317</v>
      </c>
      <c r="G697" s="178" t="s">
        <v>1317</v>
      </c>
      <c r="H697" s="178" t="s">
        <v>1317</v>
      </c>
      <c r="I697" s="178" t="s">
        <v>1317</v>
      </c>
      <c r="J697" s="179">
        <v>0.1</v>
      </c>
      <c r="K697" s="180">
        <v>0.1</v>
      </c>
      <c r="L697" s="178" t="s">
        <v>1317</v>
      </c>
      <c r="M697" s="178" t="s">
        <v>1317</v>
      </c>
      <c r="N697" s="178" t="s">
        <v>1317</v>
      </c>
      <c r="O697" s="178" t="s">
        <v>1317</v>
      </c>
      <c r="P697" s="178" t="s">
        <v>1317</v>
      </c>
      <c r="Q697" s="178" t="s">
        <v>1317</v>
      </c>
      <c r="R697" s="178" t="s">
        <v>1317</v>
      </c>
      <c r="S697" s="179">
        <v>18.60676550674</v>
      </c>
      <c r="T697" s="181">
        <v>18.60676550674</v>
      </c>
      <c r="U697" s="182" t="s">
        <v>1317</v>
      </c>
      <c r="V697" s="178" t="s">
        <v>1317</v>
      </c>
      <c r="W697" s="178" t="s">
        <v>1317</v>
      </c>
      <c r="X697" s="178" t="s">
        <v>1317</v>
      </c>
      <c r="Y697" s="178" t="s">
        <v>1317</v>
      </c>
      <c r="Z697" s="178" t="s">
        <v>1317</v>
      </c>
      <c r="AA697" s="178" t="s">
        <v>1317</v>
      </c>
      <c r="AB697" s="178">
        <v>41.697765506739998</v>
      </c>
      <c r="AC697" s="183">
        <v>41.697765506739998</v>
      </c>
      <c r="AD697" s="168"/>
    </row>
    <row r="698" spans="1:30" s="86" customFormat="1" ht="15" customHeight="1">
      <c r="A698" s="169">
        <v>691</v>
      </c>
      <c r="B698" s="127" t="s">
        <v>174</v>
      </c>
      <c r="C698" s="170" t="s">
        <v>1317</v>
      </c>
      <c r="D698" s="170">
        <v>1.1464670700000001</v>
      </c>
      <c r="E698" s="170" t="s">
        <v>1317</v>
      </c>
      <c r="F698" s="170" t="s">
        <v>1317</v>
      </c>
      <c r="G698" s="170" t="s">
        <v>1317</v>
      </c>
      <c r="H698" s="170" t="s">
        <v>1317</v>
      </c>
      <c r="I698" s="170" t="s">
        <v>1317</v>
      </c>
      <c r="J698" s="171" t="s">
        <v>1317</v>
      </c>
      <c r="K698" s="172">
        <v>1.1464670700000001</v>
      </c>
      <c r="L698" s="170" t="s">
        <v>1317</v>
      </c>
      <c r="M698" s="170">
        <v>-21.265497280000002</v>
      </c>
      <c r="N698" s="170" t="s">
        <v>1317</v>
      </c>
      <c r="O698" s="170" t="s">
        <v>1317</v>
      </c>
      <c r="P698" s="170" t="s">
        <v>1317</v>
      </c>
      <c r="Q698" s="170" t="s">
        <v>1317</v>
      </c>
      <c r="R698" s="170" t="s">
        <v>1317</v>
      </c>
      <c r="S698" s="171" t="s">
        <v>1317</v>
      </c>
      <c r="T698" s="173">
        <v>-21.265497280000002</v>
      </c>
      <c r="U698" s="174" t="s">
        <v>1317</v>
      </c>
      <c r="V698" s="170">
        <v>-8.9074214600000001</v>
      </c>
      <c r="W698" s="170" t="s">
        <v>1317</v>
      </c>
      <c r="X698" s="170" t="s">
        <v>1317</v>
      </c>
      <c r="Y698" s="170" t="s">
        <v>1317</v>
      </c>
      <c r="Z698" s="170" t="s">
        <v>1317</v>
      </c>
      <c r="AA698" s="170" t="s">
        <v>1317</v>
      </c>
      <c r="AB698" s="170" t="s">
        <v>1317</v>
      </c>
      <c r="AC698" s="175">
        <v>-8.9074214600000001</v>
      </c>
      <c r="AD698" s="168"/>
    </row>
    <row r="699" spans="1:30" s="86" customFormat="1" ht="15" customHeight="1">
      <c r="A699" s="177">
        <v>692</v>
      </c>
      <c r="B699" s="146" t="s">
        <v>1055</v>
      </c>
      <c r="C699" s="178" t="s">
        <v>1317</v>
      </c>
      <c r="D699" s="178" t="s">
        <v>1317</v>
      </c>
      <c r="E699" s="178">
        <v>0.02</v>
      </c>
      <c r="F699" s="178" t="s">
        <v>1317</v>
      </c>
      <c r="G699" s="178" t="s">
        <v>1317</v>
      </c>
      <c r="H699" s="178" t="s">
        <v>1317</v>
      </c>
      <c r="I699" s="178" t="s">
        <v>1317</v>
      </c>
      <c r="J699" s="179" t="s">
        <v>1317</v>
      </c>
      <c r="K699" s="180">
        <v>0.02</v>
      </c>
      <c r="L699" s="178" t="s">
        <v>1317</v>
      </c>
      <c r="M699" s="178" t="s">
        <v>1317</v>
      </c>
      <c r="N699" s="178">
        <v>6.4831434200000002</v>
      </c>
      <c r="O699" s="178" t="s">
        <v>1317</v>
      </c>
      <c r="P699" s="178" t="s">
        <v>1317</v>
      </c>
      <c r="Q699" s="178" t="s">
        <v>1317</v>
      </c>
      <c r="R699" s="178">
        <v>-20.76200468</v>
      </c>
      <c r="S699" s="179">
        <v>0.15</v>
      </c>
      <c r="T699" s="181">
        <v>-14.128861259999999</v>
      </c>
      <c r="U699" s="182" t="s">
        <v>1317</v>
      </c>
      <c r="V699" s="178" t="s">
        <v>1317</v>
      </c>
      <c r="W699" s="178">
        <v>11.73988243</v>
      </c>
      <c r="X699" s="178" t="s">
        <v>1317</v>
      </c>
      <c r="Y699" s="178" t="s">
        <v>1317</v>
      </c>
      <c r="Z699" s="178" t="s">
        <v>1317</v>
      </c>
      <c r="AA699" s="178">
        <v>-13.09887468</v>
      </c>
      <c r="AB699" s="178">
        <v>0.15</v>
      </c>
      <c r="AC699" s="183">
        <v>-1.2089922500000001</v>
      </c>
      <c r="AD699" s="168"/>
    </row>
    <row r="700" spans="1:30" s="86" customFormat="1" ht="15" customHeight="1">
      <c r="A700" s="169">
        <v>693</v>
      </c>
      <c r="B700" s="127" t="s">
        <v>793</v>
      </c>
      <c r="C700" s="170" t="s">
        <v>1317</v>
      </c>
      <c r="D700" s="170" t="s">
        <v>1317</v>
      </c>
      <c r="E700" s="170" t="s">
        <v>1317</v>
      </c>
      <c r="F700" s="170" t="s">
        <v>1317</v>
      </c>
      <c r="G700" s="170" t="s">
        <v>1317</v>
      </c>
      <c r="H700" s="170" t="s">
        <v>1317</v>
      </c>
      <c r="I700" s="170" t="s">
        <v>1317</v>
      </c>
      <c r="J700" s="171" t="s">
        <v>1317</v>
      </c>
      <c r="K700" s="172" t="s">
        <v>1317</v>
      </c>
      <c r="L700" s="170" t="s">
        <v>1317</v>
      </c>
      <c r="M700" s="170" t="s">
        <v>1317</v>
      </c>
      <c r="N700" s="170" t="s">
        <v>1317</v>
      </c>
      <c r="O700" s="170" t="s">
        <v>1317</v>
      </c>
      <c r="P700" s="170" t="s">
        <v>1317</v>
      </c>
      <c r="Q700" s="170" t="s">
        <v>1317</v>
      </c>
      <c r="R700" s="170" t="s">
        <v>1317</v>
      </c>
      <c r="S700" s="171">
        <v>34.865271960000001</v>
      </c>
      <c r="T700" s="173">
        <v>34.865271960000001</v>
      </c>
      <c r="U700" s="174" t="s">
        <v>1317</v>
      </c>
      <c r="V700" s="170" t="s">
        <v>1317</v>
      </c>
      <c r="W700" s="170" t="s">
        <v>1317</v>
      </c>
      <c r="X700" s="170" t="s">
        <v>1317</v>
      </c>
      <c r="Y700" s="170" t="s">
        <v>1317</v>
      </c>
      <c r="Z700" s="170" t="s">
        <v>1317</v>
      </c>
      <c r="AA700" s="170" t="s">
        <v>1317</v>
      </c>
      <c r="AB700" s="170">
        <v>57.198721280000001</v>
      </c>
      <c r="AC700" s="175">
        <v>57.198721280000001</v>
      </c>
      <c r="AD700" s="168"/>
    </row>
    <row r="701" spans="1:30" s="86" customFormat="1" ht="15" customHeight="1">
      <c r="A701" s="177">
        <v>694</v>
      </c>
      <c r="B701" s="146" t="s">
        <v>849</v>
      </c>
      <c r="C701" s="178">
        <v>10.153</v>
      </c>
      <c r="D701" s="178" t="s">
        <v>1317</v>
      </c>
      <c r="E701" s="178">
        <v>-14.062772000000001</v>
      </c>
      <c r="F701" s="178" t="s">
        <v>1317</v>
      </c>
      <c r="G701" s="178">
        <v>0.51276803999999998</v>
      </c>
      <c r="H701" s="178" t="s">
        <v>1317</v>
      </c>
      <c r="I701" s="178" t="s">
        <v>1317</v>
      </c>
      <c r="J701" s="179" t="s">
        <v>1317</v>
      </c>
      <c r="K701" s="180">
        <v>-3.3970039600000002</v>
      </c>
      <c r="L701" s="178">
        <v>15.4435</v>
      </c>
      <c r="M701" s="178" t="s">
        <v>1317</v>
      </c>
      <c r="N701" s="178">
        <v>-881.47422160000008</v>
      </c>
      <c r="O701" s="178" t="s">
        <v>1317</v>
      </c>
      <c r="P701" s="178">
        <v>-0.88859547999999999</v>
      </c>
      <c r="Q701" s="178" t="s">
        <v>1317</v>
      </c>
      <c r="R701" s="178" t="s">
        <v>1317</v>
      </c>
      <c r="S701" s="179" t="s">
        <v>1317</v>
      </c>
      <c r="T701" s="181">
        <v>-866.91931708000004</v>
      </c>
      <c r="U701" s="182">
        <v>15.4435</v>
      </c>
      <c r="V701" s="178" t="s">
        <v>1317</v>
      </c>
      <c r="W701" s="178">
        <v>-926.4052216</v>
      </c>
      <c r="X701" s="178" t="s">
        <v>1317</v>
      </c>
      <c r="Y701" s="178">
        <v>-1.2162149</v>
      </c>
      <c r="Z701" s="178" t="s">
        <v>1317</v>
      </c>
      <c r="AA701" s="178" t="s">
        <v>1317</v>
      </c>
      <c r="AB701" s="178" t="s">
        <v>1317</v>
      </c>
      <c r="AC701" s="183">
        <v>-912.17793649999999</v>
      </c>
      <c r="AD701" s="168"/>
    </row>
    <row r="702" spans="1:30" s="86" customFormat="1" ht="15" customHeight="1">
      <c r="A702" s="169">
        <v>695</v>
      </c>
      <c r="B702" s="127" t="s">
        <v>774</v>
      </c>
      <c r="C702" s="170" t="s">
        <v>1317</v>
      </c>
      <c r="D702" s="170" t="s">
        <v>1317</v>
      </c>
      <c r="E702" s="170" t="s">
        <v>1317</v>
      </c>
      <c r="F702" s="170" t="s">
        <v>1317</v>
      </c>
      <c r="G702" s="170" t="s">
        <v>1317</v>
      </c>
      <c r="H702" s="170" t="s">
        <v>1317</v>
      </c>
      <c r="I702" s="170" t="s">
        <v>1317</v>
      </c>
      <c r="J702" s="171" t="s">
        <v>1317</v>
      </c>
      <c r="K702" s="172" t="s">
        <v>1317</v>
      </c>
      <c r="L702" s="170" t="s">
        <v>1317</v>
      </c>
      <c r="M702" s="170" t="s">
        <v>1317</v>
      </c>
      <c r="N702" s="170">
        <v>-1.133345E-2</v>
      </c>
      <c r="O702" s="170" t="s">
        <v>1317</v>
      </c>
      <c r="P702" s="170" t="s">
        <v>1317</v>
      </c>
      <c r="Q702" s="170" t="s">
        <v>1317</v>
      </c>
      <c r="R702" s="170">
        <v>-44.790389950150001</v>
      </c>
      <c r="S702" s="171">
        <v>14.682794230000001</v>
      </c>
      <c r="T702" s="173">
        <v>-30.118929170149997</v>
      </c>
      <c r="U702" s="174" t="s">
        <v>1317</v>
      </c>
      <c r="V702" s="170" t="s">
        <v>1317</v>
      </c>
      <c r="W702" s="170">
        <v>-1.8615067199999999</v>
      </c>
      <c r="X702" s="170" t="s">
        <v>1317</v>
      </c>
      <c r="Y702" s="170" t="s">
        <v>1317</v>
      </c>
      <c r="Z702" s="170" t="s">
        <v>1317</v>
      </c>
      <c r="AA702" s="170">
        <v>-41.009915030149998</v>
      </c>
      <c r="AB702" s="170">
        <v>14.682794230000001</v>
      </c>
      <c r="AC702" s="175">
        <v>-28.188627520149996</v>
      </c>
      <c r="AD702" s="168"/>
    </row>
    <row r="703" spans="1:30" s="86" customFormat="1" ht="15" customHeight="1">
      <c r="A703" s="177">
        <v>696</v>
      </c>
      <c r="B703" s="146" t="s">
        <v>756</v>
      </c>
      <c r="C703" s="178" t="s">
        <v>1317</v>
      </c>
      <c r="D703" s="178" t="s">
        <v>1317</v>
      </c>
      <c r="E703" s="178" t="s">
        <v>1317</v>
      </c>
      <c r="F703" s="178" t="s">
        <v>1317</v>
      </c>
      <c r="G703" s="178">
        <v>13.12262613</v>
      </c>
      <c r="H703" s="178" t="s">
        <v>1317</v>
      </c>
      <c r="I703" s="178" t="s">
        <v>1317</v>
      </c>
      <c r="J703" s="179" t="s">
        <v>1317</v>
      </c>
      <c r="K703" s="180">
        <v>13.12262613</v>
      </c>
      <c r="L703" s="178" t="s">
        <v>1317</v>
      </c>
      <c r="M703" s="178" t="s">
        <v>1317</v>
      </c>
      <c r="N703" s="178" t="s">
        <v>1317</v>
      </c>
      <c r="O703" s="178" t="s">
        <v>1317</v>
      </c>
      <c r="P703" s="178">
        <v>23.092707230000002</v>
      </c>
      <c r="Q703" s="178" t="s">
        <v>1317</v>
      </c>
      <c r="R703" s="178" t="s">
        <v>1317</v>
      </c>
      <c r="S703" s="179" t="s">
        <v>1317</v>
      </c>
      <c r="T703" s="181">
        <v>23.092707230000002</v>
      </c>
      <c r="U703" s="182" t="s">
        <v>1317</v>
      </c>
      <c r="V703" s="178" t="s">
        <v>1317</v>
      </c>
      <c r="W703" s="178" t="s">
        <v>1317</v>
      </c>
      <c r="X703" s="178" t="s">
        <v>1317</v>
      </c>
      <c r="Y703" s="178">
        <v>35.188442770000002</v>
      </c>
      <c r="Z703" s="178" t="s">
        <v>1317</v>
      </c>
      <c r="AA703" s="178" t="s">
        <v>1317</v>
      </c>
      <c r="AB703" s="178" t="s">
        <v>1317</v>
      </c>
      <c r="AC703" s="183">
        <v>35.188442770000002</v>
      </c>
      <c r="AD703" s="168"/>
    </row>
    <row r="704" spans="1:30" s="86" customFormat="1" ht="15" customHeight="1">
      <c r="A704" s="169">
        <v>697</v>
      </c>
      <c r="B704" s="127" t="s">
        <v>754</v>
      </c>
      <c r="C704" s="170" t="s">
        <v>1317</v>
      </c>
      <c r="D704" s="170" t="s">
        <v>1317</v>
      </c>
      <c r="E704" s="170" t="s">
        <v>1317</v>
      </c>
      <c r="F704" s="170" t="s">
        <v>1317</v>
      </c>
      <c r="G704" s="170" t="s">
        <v>1317</v>
      </c>
      <c r="H704" s="170" t="s">
        <v>1317</v>
      </c>
      <c r="I704" s="170" t="s">
        <v>1317</v>
      </c>
      <c r="J704" s="171">
        <v>1.60000001</v>
      </c>
      <c r="K704" s="172">
        <v>1.60000001</v>
      </c>
      <c r="L704" s="170" t="s">
        <v>1317</v>
      </c>
      <c r="M704" s="170" t="s">
        <v>1317</v>
      </c>
      <c r="N704" s="170" t="s">
        <v>1317</v>
      </c>
      <c r="O704" s="170" t="s">
        <v>1317</v>
      </c>
      <c r="P704" s="170" t="s">
        <v>1317</v>
      </c>
      <c r="Q704" s="170" t="s">
        <v>1317</v>
      </c>
      <c r="R704" s="170" t="s">
        <v>1317</v>
      </c>
      <c r="S704" s="171">
        <v>15.499998550000001</v>
      </c>
      <c r="T704" s="173">
        <v>15.499998550000001</v>
      </c>
      <c r="U704" s="174" t="s">
        <v>1317</v>
      </c>
      <c r="V704" s="170" t="s">
        <v>1317</v>
      </c>
      <c r="W704" s="170" t="s">
        <v>1317</v>
      </c>
      <c r="X704" s="170" t="s">
        <v>1317</v>
      </c>
      <c r="Y704" s="170" t="s">
        <v>1317</v>
      </c>
      <c r="Z704" s="170" t="s">
        <v>1317</v>
      </c>
      <c r="AA704" s="170" t="s">
        <v>1317</v>
      </c>
      <c r="AB704" s="170">
        <v>21.960316519999999</v>
      </c>
      <c r="AC704" s="175">
        <v>21.960316519999999</v>
      </c>
      <c r="AD704" s="168"/>
    </row>
    <row r="705" spans="1:30" s="86" customFormat="1" ht="15" customHeight="1">
      <c r="A705" s="177">
        <v>698</v>
      </c>
      <c r="B705" s="146" t="s">
        <v>476</v>
      </c>
      <c r="C705" s="178" t="s">
        <v>1317</v>
      </c>
      <c r="D705" s="178">
        <v>0.12</v>
      </c>
      <c r="E705" s="178" t="s">
        <v>1317</v>
      </c>
      <c r="F705" s="178" t="s">
        <v>1317</v>
      </c>
      <c r="G705" s="178" t="s">
        <v>1317</v>
      </c>
      <c r="H705" s="178" t="s">
        <v>1317</v>
      </c>
      <c r="I705" s="178" t="s">
        <v>1317</v>
      </c>
      <c r="J705" s="179" t="s">
        <v>1317</v>
      </c>
      <c r="K705" s="180">
        <v>0.12</v>
      </c>
      <c r="L705" s="178" t="s">
        <v>1317</v>
      </c>
      <c r="M705" s="178">
        <v>55.290119920000002</v>
      </c>
      <c r="N705" s="178" t="s">
        <v>1317</v>
      </c>
      <c r="O705" s="178" t="s">
        <v>1317</v>
      </c>
      <c r="P705" s="178" t="s">
        <v>1317</v>
      </c>
      <c r="Q705" s="178" t="s">
        <v>1317</v>
      </c>
      <c r="R705" s="178" t="s">
        <v>1317</v>
      </c>
      <c r="S705" s="179" t="s">
        <v>1317</v>
      </c>
      <c r="T705" s="181">
        <v>55.290119920000002</v>
      </c>
      <c r="U705" s="182" t="s">
        <v>1317</v>
      </c>
      <c r="V705" s="178">
        <v>64.252138689999995</v>
      </c>
      <c r="W705" s="178" t="s">
        <v>1317</v>
      </c>
      <c r="X705" s="178" t="s">
        <v>1317</v>
      </c>
      <c r="Y705" s="178" t="s">
        <v>1317</v>
      </c>
      <c r="Z705" s="178" t="s">
        <v>1317</v>
      </c>
      <c r="AA705" s="178" t="s">
        <v>1317</v>
      </c>
      <c r="AB705" s="178" t="s">
        <v>1317</v>
      </c>
      <c r="AC705" s="183">
        <v>64.252138689999995</v>
      </c>
      <c r="AD705" s="168"/>
    </row>
    <row r="706" spans="1:30" s="86" customFormat="1" ht="15" customHeight="1">
      <c r="A706" s="169">
        <v>699</v>
      </c>
      <c r="B706" s="127" t="s">
        <v>822</v>
      </c>
      <c r="C706" s="170" t="s">
        <v>1317</v>
      </c>
      <c r="D706" s="170" t="s">
        <v>1317</v>
      </c>
      <c r="E706" s="170" t="s">
        <v>1317</v>
      </c>
      <c r="F706" s="170" t="s">
        <v>1317</v>
      </c>
      <c r="G706" s="170" t="s">
        <v>1317</v>
      </c>
      <c r="H706" s="170" t="s">
        <v>1317</v>
      </c>
      <c r="I706" s="170">
        <v>-0.45300000000000001</v>
      </c>
      <c r="J706" s="171" t="s">
        <v>1317</v>
      </c>
      <c r="K706" s="172">
        <v>-0.45300000000000001</v>
      </c>
      <c r="L706" s="170" t="s">
        <v>1317</v>
      </c>
      <c r="M706" s="170" t="s">
        <v>1317</v>
      </c>
      <c r="N706" s="170">
        <v>-0.37195233</v>
      </c>
      <c r="O706" s="170" t="s">
        <v>1317</v>
      </c>
      <c r="P706" s="170" t="s">
        <v>1317</v>
      </c>
      <c r="Q706" s="170" t="s">
        <v>1317</v>
      </c>
      <c r="R706" s="170">
        <v>-35.548124819999998</v>
      </c>
      <c r="S706" s="171" t="s">
        <v>1317</v>
      </c>
      <c r="T706" s="173">
        <v>-35.920077149999997</v>
      </c>
      <c r="U706" s="174" t="s">
        <v>1317</v>
      </c>
      <c r="V706" s="170" t="s">
        <v>1317</v>
      </c>
      <c r="W706" s="170">
        <v>-3.3397034100000003</v>
      </c>
      <c r="X706" s="170" t="s">
        <v>1317</v>
      </c>
      <c r="Y706" s="170" t="s">
        <v>1317</v>
      </c>
      <c r="Z706" s="170" t="s">
        <v>1317</v>
      </c>
      <c r="AA706" s="170">
        <v>-43.855884340000003</v>
      </c>
      <c r="AB706" s="170" t="s">
        <v>1317</v>
      </c>
      <c r="AC706" s="175">
        <v>-47.195587750000001</v>
      </c>
      <c r="AD706" s="168"/>
    </row>
    <row r="707" spans="1:30" s="86" customFormat="1" ht="15" customHeight="1">
      <c r="A707" s="177">
        <v>700</v>
      </c>
      <c r="B707" s="146" t="s">
        <v>14</v>
      </c>
      <c r="C707" s="178" t="s">
        <v>1317</v>
      </c>
      <c r="D707" s="178">
        <v>-8.8693684299999997</v>
      </c>
      <c r="E707" s="178" t="s">
        <v>1317</v>
      </c>
      <c r="F707" s="178" t="s">
        <v>1317</v>
      </c>
      <c r="G707" s="178" t="s">
        <v>1317</v>
      </c>
      <c r="H707" s="178" t="s">
        <v>1317</v>
      </c>
      <c r="I707" s="178" t="s">
        <v>1317</v>
      </c>
      <c r="J707" s="179" t="s">
        <v>1317</v>
      </c>
      <c r="K707" s="180">
        <v>-8.8693684299999997</v>
      </c>
      <c r="L707" s="178" t="s">
        <v>1317</v>
      </c>
      <c r="M707" s="178">
        <v>16.847590724350002</v>
      </c>
      <c r="N707" s="178">
        <v>-28.03550869435</v>
      </c>
      <c r="O707" s="178" t="s">
        <v>1317</v>
      </c>
      <c r="P707" s="178" t="s">
        <v>1317</v>
      </c>
      <c r="Q707" s="178" t="s">
        <v>1317</v>
      </c>
      <c r="R707" s="178" t="s">
        <v>1317</v>
      </c>
      <c r="S707" s="179">
        <v>7.2</v>
      </c>
      <c r="T707" s="181">
        <v>-3.9879179699999989</v>
      </c>
      <c r="U707" s="182" t="s">
        <v>1317</v>
      </c>
      <c r="V707" s="178">
        <v>36.683994026400001</v>
      </c>
      <c r="W707" s="178">
        <v>-52.416591926399995</v>
      </c>
      <c r="X707" s="178" t="s">
        <v>1317</v>
      </c>
      <c r="Y707" s="178" t="s">
        <v>1317</v>
      </c>
      <c r="Z707" s="178" t="s">
        <v>1317</v>
      </c>
      <c r="AA707" s="178" t="s">
        <v>1317</v>
      </c>
      <c r="AB707" s="178">
        <v>10.86740861</v>
      </c>
      <c r="AC707" s="183">
        <v>-4.8651892899999991</v>
      </c>
      <c r="AD707" s="168"/>
    </row>
    <row r="708" spans="1:30" s="86" customFormat="1" ht="15" customHeight="1">
      <c r="A708" s="169">
        <v>701</v>
      </c>
      <c r="B708" s="127" t="s">
        <v>1066</v>
      </c>
      <c r="C708" s="170" t="s">
        <v>1317</v>
      </c>
      <c r="D708" s="170" t="s">
        <v>1317</v>
      </c>
      <c r="E708" s="170" t="s">
        <v>1317</v>
      </c>
      <c r="F708" s="170" t="s">
        <v>1317</v>
      </c>
      <c r="G708" s="170" t="s">
        <v>1317</v>
      </c>
      <c r="H708" s="170" t="s">
        <v>1317</v>
      </c>
      <c r="I708" s="170" t="s">
        <v>1317</v>
      </c>
      <c r="J708" s="171" t="s">
        <v>1317</v>
      </c>
      <c r="K708" s="172" t="s">
        <v>1317</v>
      </c>
      <c r="L708" s="170" t="s">
        <v>1317</v>
      </c>
      <c r="M708" s="170" t="s">
        <v>1317</v>
      </c>
      <c r="N708" s="170" t="s">
        <v>1317</v>
      </c>
      <c r="O708" s="170" t="s">
        <v>1317</v>
      </c>
      <c r="P708" s="170" t="s">
        <v>1317</v>
      </c>
      <c r="Q708" s="170" t="s">
        <v>1317</v>
      </c>
      <c r="R708" s="170" t="s">
        <v>1317</v>
      </c>
      <c r="S708" s="171" t="s">
        <v>1317</v>
      </c>
      <c r="T708" s="173" t="s">
        <v>1317</v>
      </c>
      <c r="U708" s="174" t="s">
        <v>1317</v>
      </c>
      <c r="V708" s="170" t="s">
        <v>1317</v>
      </c>
      <c r="W708" s="170" t="s">
        <v>1317</v>
      </c>
      <c r="X708" s="170" t="s">
        <v>1317</v>
      </c>
      <c r="Y708" s="170" t="s">
        <v>1317</v>
      </c>
      <c r="Z708" s="170" t="s">
        <v>1317</v>
      </c>
      <c r="AA708" s="170">
        <v>10.802858560000001</v>
      </c>
      <c r="AB708" s="170" t="s">
        <v>1317</v>
      </c>
      <c r="AC708" s="175">
        <v>10.802858560000001</v>
      </c>
      <c r="AD708" s="168"/>
    </row>
    <row r="709" spans="1:30" s="86" customFormat="1" ht="15" customHeight="1">
      <c r="A709" s="177">
        <v>702</v>
      </c>
      <c r="B709" s="146" t="s">
        <v>194</v>
      </c>
      <c r="C709" s="178" t="s">
        <v>1317</v>
      </c>
      <c r="D709" s="178" t="s">
        <v>1317</v>
      </c>
      <c r="E709" s="178" t="s">
        <v>1317</v>
      </c>
      <c r="F709" s="178" t="s">
        <v>1317</v>
      </c>
      <c r="G709" s="178" t="s">
        <v>1317</v>
      </c>
      <c r="H709" s="178" t="s">
        <v>1317</v>
      </c>
      <c r="I709" s="178" t="s">
        <v>1317</v>
      </c>
      <c r="J709" s="179" t="s">
        <v>1317</v>
      </c>
      <c r="K709" s="180" t="s">
        <v>1317</v>
      </c>
      <c r="L709" s="178" t="s">
        <v>1317</v>
      </c>
      <c r="M709" s="178" t="s">
        <v>1317</v>
      </c>
      <c r="N709" s="178" t="s">
        <v>1317</v>
      </c>
      <c r="O709" s="178" t="s">
        <v>1317</v>
      </c>
      <c r="P709" s="178" t="s">
        <v>1317</v>
      </c>
      <c r="Q709" s="178" t="s">
        <v>1317</v>
      </c>
      <c r="R709" s="178" t="s">
        <v>1317</v>
      </c>
      <c r="S709" s="179" t="s">
        <v>1317</v>
      </c>
      <c r="T709" s="181" t="s">
        <v>1317</v>
      </c>
      <c r="U709" s="182" t="s">
        <v>1317</v>
      </c>
      <c r="V709" s="178" t="s">
        <v>1317</v>
      </c>
      <c r="W709" s="178" t="s">
        <v>1317</v>
      </c>
      <c r="X709" s="178" t="s">
        <v>1317</v>
      </c>
      <c r="Y709" s="178" t="s">
        <v>1317</v>
      </c>
      <c r="Z709" s="178" t="s">
        <v>1317</v>
      </c>
      <c r="AA709" s="178" t="s">
        <v>1317</v>
      </c>
      <c r="AB709" s="178" t="s">
        <v>1317</v>
      </c>
      <c r="AC709" s="183" t="s">
        <v>1317</v>
      </c>
      <c r="AD709" s="168"/>
    </row>
    <row r="710" spans="1:30" s="86" customFormat="1" ht="15" customHeight="1">
      <c r="A710" s="169">
        <v>703</v>
      </c>
      <c r="B710" s="127" t="s">
        <v>833</v>
      </c>
      <c r="C710" s="170" t="s">
        <v>1317</v>
      </c>
      <c r="D710" s="170" t="s">
        <v>1317</v>
      </c>
      <c r="E710" s="170" t="s">
        <v>1317</v>
      </c>
      <c r="F710" s="170" t="s">
        <v>1317</v>
      </c>
      <c r="G710" s="170" t="s">
        <v>1317</v>
      </c>
      <c r="H710" s="170" t="s">
        <v>1317</v>
      </c>
      <c r="I710" s="170" t="s">
        <v>1317</v>
      </c>
      <c r="J710" s="171" t="s">
        <v>1317</v>
      </c>
      <c r="K710" s="172" t="s">
        <v>1317</v>
      </c>
      <c r="L710" s="170" t="s">
        <v>1317</v>
      </c>
      <c r="M710" s="170" t="s">
        <v>1317</v>
      </c>
      <c r="N710" s="170" t="s">
        <v>1317</v>
      </c>
      <c r="O710" s="170" t="s">
        <v>1317</v>
      </c>
      <c r="P710" s="170" t="s">
        <v>1317</v>
      </c>
      <c r="Q710" s="170" t="s">
        <v>1317</v>
      </c>
      <c r="R710" s="170" t="s">
        <v>1317</v>
      </c>
      <c r="S710" s="171">
        <v>13.21185</v>
      </c>
      <c r="T710" s="173">
        <v>13.21185</v>
      </c>
      <c r="U710" s="174" t="s">
        <v>1317</v>
      </c>
      <c r="V710" s="170" t="s">
        <v>1317</v>
      </c>
      <c r="W710" s="170" t="s">
        <v>1317</v>
      </c>
      <c r="X710" s="170" t="s">
        <v>1317</v>
      </c>
      <c r="Y710" s="170" t="s">
        <v>1317</v>
      </c>
      <c r="Z710" s="170" t="s">
        <v>1317</v>
      </c>
      <c r="AA710" s="170" t="s">
        <v>1317</v>
      </c>
      <c r="AB710" s="170">
        <v>19.360600000000002</v>
      </c>
      <c r="AC710" s="175">
        <v>19.360600000000002</v>
      </c>
      <c r="AD710" s="168"/>
    </row>
    <row r="711" spans="1:30" s="86" customFormat="1" ht="15" customHeight="1">
      <c r="A711" s="177">
        <v>704</v>
      </c>
      <c r="B711" s="146" t="s">
        <v>961</v>
      </c>
      <c r="C711" s="178" t="s">
        <v>1317</v>
      </c>
      <c r="D711" s="178" t="s">
        <v>1317</v>
      </c>
      <c r="E711" s="178" t="s">
        <v>1317</v>
      </c>
      <c r="F711" s="178" t="s">
        <v>1317</v>
      </c>
      <c r="G711" s="178">
        <v>1.6769313700000001</v>
      </c>
      <c r="H711" s="178" t="s">
        <v>1317</v>
      </c>
      <c r="I711" s="178" t="s">
        <v>1317</v>
      </c>
      <c r="J711" s="179" t="s">
        <v>1317</v>
      </c>
      <c r="K711" s="180">
        <v>1.6769313700000001</v>
      </c>
      <c r="L711" s="178" t="s">
        <v>1317</v>
      </c>
      <c r="M711" s="178" t="s">
        <v>1317</v>
      </c>
      <c r="N711" s="178" t="s">
        <v>1317</v>
      </c>
      <c r="O711" s="178" t="s">
        <v>1317</v>
      </c>
      <c r="P711" s="178">
        <v>2.2338822999999999</v>
      </c>
      <c r="Q711" s="178" t="s">
        <v>1317</v>
      </c>
      <c r="R711" s="178" t="s">
        <v>1317</v>
      </c>
      <c r="S711" s="179" t="s">
        <v>1317</v>
      </c>
      <c r="T711" s="181">
        <v>2.2338822999999999</v>
      </c>
      <c r="U711" s="182" t="s">
        <v>1317</v>
      </c>
      <c r="V711" s="178" t="s">
        <v>1317</v>
      </c>
      <c r="W711" s="178">
        <v>-0.21174034999999999</v>
      </c>
      <c r="X711" s="178" t="s">
        <v>1317</v>
      </c>
      <c r="Y711" s="178">
        <v>7.6674932</v>
      </c>
      <c r="Z711" s="178" t="s">
        <v>1317</v>
      </c>
      <c r="AA711" s="178" t="s">
        <v>1317</v>
      </c>
      <c r="AB711" s="178" t="s">
        <v>1317</v>
      </c>
      <c r="AC711" s="183">
        <v>7.4557528500000005</v>
      </c>
      <c r="AD711" s="168"/>
    </row>
    <row r="712" spans="1:30" s="86" customFormat="1" ht="15" customHeight="1">
      <c r="A712" s="169">
        <v>705</v>
      </c>
      <c r="B712" s="127" t="s">
        <v>567</v>
      </c>
      <c r="C712" s="170" t="s">
        <v>1317</v>
      </c>
      <c r="D712" s="170" t="s">
        <v>1317</v>
      </c>
      <c r="E712" s="170">
        <v>-6.67</v>
      </c>
      <c r="F712" s="170" t="s">
        <v>1317</v>
      </c>
      <c r="G712" s="170" t="s">
        <v>1317</v>
      </c>
      <c r="H712" s="170" t="s">
        <v>1317</v>
      </c>
      <c r="I712" s="170" t="s">
        <v>1317</v>
      </c>
      <c r="J712" s="171" t="s">
        <v>1317</v>
      </c>
      <c r="K712" s="172">
        <v>-6.67</v>
      </c>
      <c r="L712" s="170" t="s">
        <v>1317</v>
      </c>
      <c r="M712" s="170">
        <v>7.5</v>
      </c>
      <c r="N712" s="170">
        <v>-3.7958725099999997</v>
      </c>
      <c r="O712" s="170" t="s">
        <v>1317</v>
      </c>
      <c r="P712" s="170" t="s">
        <v>1317</v>
      </c>
      <c r="Q712" s="170" t="s">
        <v>1317</v>
      </c>
      <c r="R712" s="170" t="s">
        <v>1317</v>
      </c>
      <c r="S712" s="171" t="s">
        <v>1317</v>
      </c>
      <c r="T712" s="173">
        <v>3.7041274900000003</v>
      </c>
      <c r="U712" s="174" t="s">
        <v>1317</v>
      </c>
      <c r="V712" s="170">
        <v>7.5</v>
      </c>
      <c r="W712" s="170">
        <v>-16.945872510000001</v>
      </c>
      <c r="X712" s="170" t="s">
        <v>1317</v>
      </c>
      <c r="Y712" s="170" t="s">
        <v>1317</v>
      </c>
      <c r="Z712" s="170" t="s">
        <v>1317</v>
      </c>
      <c r="AA712" s="170" t="s">
        <v>1317</v>
      </c>
      <c r="AB712" s="170" t="s">
        <v>1317</v>
      </c>
      <c r="AC712" s="175">
        <v>-9.4458725100000009</v>
      </c>
      <c r="AD712" s="168"/>
    </row>
    <row r="713" spans="1:30" s="86" customFormat="1" ht="15" customHeight="1">
      <c r="A713" s="177">
        <v>706</v>
      </c>
      <c r="B713" s="146" t="s">
        <v>1053</v>
      </c>
      <c r="C713" s="178" t="s">
        <v>1317</v>
      </c>
      <c r="D713" s="178" t="s">
        <v>1317</v>
      </c>
      <c r="E713" s="178" t="s">
        <v>1317</v>
      </c>
      <c r="F713" s="178" t="s">
        <v>1317</v>
      </c>
      <c r="G713" s="178" t="s">
        <v>1317</v>
      </c>
      <c r="H713" s="178" t="s">
        <v>1317</v>
      </c>
      <c r="I713" s="178" t="s">
        <v>1317</v>
      </c>
      <c r="J713" s="179" t="s">
        <v>1317</v>
      </c>
      <c r="K713" s="180" t="s">
        <v>1317</v>
      </c>
      <c r="L713" s="178" t="s">
        <v>1317</v>
      </c>
      <c r="M713" s="178" t="s">
        <v>1317</v>
      </c>
      <c r="N713" s="178" t="s">
        <v>1317</v>
      </c>
      <c r="O713" s="178" t="s">
        <v>1317</v>
      </c>
      <c r="P713" s="178" t="s">
        <v>1317</v>
      </c>
      <c r="Q713" s="178" t="s">
        <v>1317</v>
      </c>
      <c r="R713" s="178" t="s">
        <v>1317</v>
      </c>
      <c r="S713" s="179" t="s">
        <v>1317</v>
      </c>
      <c r="T713" s="181" t="s">
        <v>1317</v>
      </c>
      <c r="U713" s="182" t="s">
        <v>1317</v>
      </c>
      <c r="V713" s="178" t="s">
        <v>1317</v>
      </c>
      <c r="W713" s="178" t="s">
        <v>1317</v>
      </c>
      <c r="X713" s="178" t="s">
        <v>1317</v>
      </c>
      <c r="Y713" s="178" t="s">
        <v>1317</v>
      </c>
      <c r="Z713" s="178" t="s">
        <v>1317</v>
      </c>
      <c r="AA713" s="178" t="s">
        <v>1317</v>
      </c>
      <c r="AB713" s="178">
        <v>75</v>
      </c>
      <c r="AC713" s="183">
        <v>75</v>
      </c>
      <c r="AD713" s="168"/>
    </row>
    <row r="714" spans="1:30" s="86" customFormat="1" ht="15" customHeight="1">
      <c r="A714" s="169">
        <v>707</v>
      </c>
      <c r="B714" s="127" t="s">
        <v>1222</v>
      </c>
      <c r="C714" s="170" t="s">
        <v>1317</v>
      </c>
      <c r="D714" s="170">
        <v>4.473978E-2</v>
      </c>
      <c r="E714" s="170">
        <v>5.6586199999999996E-3</v>
      </c>
      <c r="F714" s="170" t="s">
        <v>1317</v>
      </c>
      <c r="G714" s="170" t="s">
        <v>1317</v>
      </c>
      <c r="H714" s="170" t="s">
        <v>1317</v>
      </c>
      <c r="I714" s="170" t="s">
        <v>1317</v>
      </c>
      <c r="J714" s="171" t="s">
        <v>1317</v>
      </c>
      <c r="K714" s="172">
        <v>5.0398400000000003E-2</v>
      </c>
      <c r="L714" s="170" t="s">
        <v>1317</v>
      </c>
      <c r="M714" s="170">
        <v>41.115671813060004</v>
      </c>
      <c r="N714" s="170">
        <v>95.924168719040011</v>
      </c>
      <c r="O714" s="170" t="s">
        <v>1317</v>
      </c>
      <c r="P714" s="170" t="s">
        <v>1317</v>
      </c>
      <c r="Q714" s="170" t="s">
        <v>1317</v>
      </c>
      <c r="R714" s="170" t="s">
        <v>1317</v>
      </c>
      <c r="S714" s="171" t="s">
        <v>1317</v>
      </c>
      <c r="T714" s="173">
        <v>137.03984053210002</v>
      </c>
      <c r="U714" s="174" t="s">
        <v>1317</v>
      </c>
      <c r="V714" s="170">
        <v>41.115671813060004</v>
      </c>
      <c r="W714" s="170">
        <v>95.924168719040011</v>
      </c>
      <c r="X714" s="170" t="s">
        <v>1317</v>
      </c>
      <c r="Y714" s="170" t="s">
        <v>1317</v>
      </c>
      <c r="Z714" s="170" t="s">
        <v>1317</v>
      </c>
      <c r="AA714" s="170" t="s">
        <v>1317</v>
      </c>
      <c r="AB714" s="170" t="s">
        <v>1317</v>
      </c>
      <c r="AC714" s="175">
        <v>137.03984053210002</v>
      </c>
      <c r="AD714" s="168"/>
    </row>
    <row r="715" spans="1:30" s="86" customFormat="1" ht="15" customHeight="1">
      <c r="A715" s="177">
        <v>708</v>
      </c>
      <c r="B715" s="146" t="s">
        <v>1129</v>
      </c>
      <c r="C715" s="178" t="s">
        <v>1317</v>
      </c>
      <c r="D715" s="178">
        <v>-6.8098445999999999</v>
      </c>
      <c r="E715" s="178" t="s">
        <v>1317</v>
      </c>
      <c r="F715" s="178" t="s">
        <v>1317</v>
      </c>
      <c r="G715" s="178" t="s">
        <v>1317</v>
      </c>
      <c r="H715" s="178" t="s">
        <v>1317</v>
      </c>
      <c r="I715" s="178" t="s">
        <v>1317</v>
      </c>
      <c r="J715" s="179" t="s">
        <v>1317</v>
      </c>
      <c r="K715" s="180">
        <v>-6.8098445999999999</v>
      </c>
      <c r="L715" s="178" t="s">
        <v>1317</v>
      </c>
      <c r="M715" s="178">
        <v>-2.4916619500000001</v>
      </c>
      <c r="N715" s="178">
        <v>-0.28070396000000003</v>
      </c>
      <c r="O715" s="178" t="s">
        <v>1317</v>
      </c>
      <c r="P715" s="178" t="s">
        <v>1317</v>
      </c>
      <c r="Q715" s="178" t="s">
        <v>1317</v>
      </c>
      <c r="R715" s="178" t="s">
        <v>1317</v>
      </c>
      <c r="S715" s="179">
        <v>18</v>
      </c>
      <c r="T715" s="181">
        <v>15.22763409</v>
      </c>
      <c r="U715" s="182" t="s">
        <v>1317</v>
      </c>
      <c r="V715" s="178">
        <v>-2.4666619500000002</v>
      </c>
      <c r="W715" s="178">
        <v>-1.9337216499999998</v>
      </c>
      <c r="X715" s="178" t="s">
        <v>1317</v>
      </c>
      <c r="Y715" s="178" t="s">
        <v>1317</v>
      </c>
      <c r="Z715" s="178" t="s">
        <v>1317</v>
      </c>
      <c r="AA715" s="178" t="s">
        <v>1317</v>
      </c>
      <c r="AB715" s="178">
        <v>18</v>
      </c>
      <c r="AC715" s="183">
        <v>13.599616399999999</v>
      </c>
      <c r="AD715" s="168"/>
    </row>
    <row r="716" spans="1:30" s="86" customFormat="1" ht="15" customHeight="1">
      <c r="A716" s="169">
        <v>709</v>
      </c>
      <c r="B716" s="127" t="s">
        <v>1183</v>
      </c>
      <c r="C716" s="170" t="s">
        <v>1317</v>
      </c>
      <c r="D716" s="170" t="s">
        <v>1317</v>
      </c>
      <c r="E716" s="170" t="s">
        <v>1317</v>
      </c>
      <c r="F716" s="170" t="s">
        <v>1317</v>
      </c>
      <c r="G716" s="170" t="s">
        <v>1317</v>
      </c>
      <c r="H716" s="170" t="s">
        <v>1317</v>
      </c>
      <c r="I716" s="170" t="s">
        <v>1317</v>
      </c>
      <c r="J716" s="171">
        <v>-2.3199999999999998E-2</v>
      </c>
      <c r="K716" s="172">
        <v>-2.3199999999999998E-2</v>
      </c>
      <c r="L716" s="170" t="s">
        <v>1317</v>
      </c>
      <c r="M716" s="170" t="s">
        <v>1317</v>
      </c>
      <c r="N716" s="170">
        <v>189.91218797072</v>
      </c>
      <c r="O716" s="170" t="s">
        <v>1317</v>
      </c>
      <c r="P716" s="170" t="s">
        <v>1317</v>
      </c>
      <c r="Q716" s="170" t="s">
        <v>1317</v>
      </c>
      <c r="R716" s="170">
        <v>-22.469042890000001</v>
      </c>
      <c r="S716" s="171">
        <v>2.5349277799999999</v>
      </c>
      <c r="T716" s="173">
        <v>169.97807286071998</v>
      </c>
      <c r="U716" s="174" t="s">
        <v>1317</v>
      </c>
      <c r="V716" s="170" t="s">
        <v>1317</v>
      </c>
      <c r="W716" s="170">
        <v>189.91218797072</v>
      </c>
      <c r="X716" s="170" t="s">
        <v>1317</v>
      </c>
      <c r="Y716" s="170" t="s">
        <v>1317</v>
      </c>
      <c r="Z716" s="170" t="s">
        <v>1317</v>
      </c>
      <c r="AA716" s="170">
        <v>-26.190824719999998</v>
      </c>
      <c r="AB716" s="170">
        <v>2.5349277799999999</v>
      </c>
      <c r="AC716" s="175">
        <v>166.25629103072001</v>
      </c>
      <c r="AD716" s="168"/>
    </row>
    <row r="717" spans="1:30" s="86" customFormat="1" ht="15" customHeight="1">
      <c r="A717" s="177">
        <v>710</v>
      </c>
      <c r="B717" s="146" t="s">
        <v>925</v>
      </c>
      <c r="C717" s="178" t="s">
        <v>1317</v>
      </c>
      <c r="D717" s="178" t="s">
        <v>1317</v>
      </c>
      <c r="E717" s="178" t="s">
        <v>1317</v>
      </c>
      <c r="F717" s="178" t="s">
        <v>1317</v>
      </c>
      <c r="G717" s="178" t="s">
        <v>1317</v>
      </c>
      <c r="H717" s="178" t="s">
        <v>1317</v>
      </c>
      <c r="I717" s="178" t="s">
        <v>1317</v>
      </c>
      <c r="J717" s="179" t="s">
        <v>1317</v>
      </c>
      <c r="K717" s="180" t="s">
        <v>1317</v>
      </c>
      <c r="L717" s="178" t="s">
        <v>1317</v>
      </c>
      <c r="M717" s="178" t="s">
        <v>1317</v>
      </c>
      <c r="N717" s="178" t="s">
        <v>1317</v>
      </c>
      <c r="O717" s="178" t="s">
        <v>1317</v>
      </c>
      <c r="P717" s="178" t="s">
        <v>1317</v>
      </c>
      <c r="Q717" s="178" t="s">
        <v>1317</v>
      </c>
      <c r="R717" s="178" t="s">
        <v>1317</v>
      </c>
      <c r="S717" s="179">
        <v>4.9999989999999999</v>
      </c>
      <c r="T717" s="181">
        <v>4.9999989999999999</v>
      </c>
      <c r="U717" s="182" t="s">
        <v>1317</v>
      </c>
      <c r="V717" s="178" t="s">
        <v>1317</v>
      </c>
      <c r="W717" s="178" t="s">
        <v>1317</v>
      </c>
      <c r="X717" s="178" t="s">
        <v>1317</v>
      </c>
      <c r="Y717" s="178" t="s">
        <v>1317</v>
      </c>
      <c r="Z717" s="178" t="s">
        <v>1317</v>
      </c>
      <c r="AA717" s="178" t="s">
        <v>1317</v>
      </c>
      <c r="AB717" s="178">
        <v>4.9999989999999999</v>
      </c>
      <c r="AC717" s="183">
        <v>4.9999989999999999</v>
      </c>
      <c r="AD717" s="168"/>
    </row>
    <row r="718" spans="1:30" s="86" customFormat="1" ht="15" customHeight="1">
      <c r="A718" s="169">
        <v>711</v>
      </c>
      <c r="B718" s="127" t="s">
        <v>404</v>
      </c>
      <c r="C718" s="170" t="s">
        <v>1317</v>
      </c>
      <c r="D718" s="170">
        <v>-1.7370460000000001E-2</v>
      </c>
      <c r="E718" s="170">
        <v>-0.71327646999999994</v>
      </c>
      <c r="F718" s="170" t="s">
        <v>1317</v>
      </c>
      <c r="G718" s="170" t="s">
        <v>1317</v>
      </c>
      <c r="H718" s="170" t="s">
        <v>1317</v>
      </c>
      <c r="I718" s="170" t="s">
        <v>1317</v>
      </c>
      <c r="J718" s="171" t="s">
        <v>1317</v>
      </c>
      <c r="K718" s="172">
        <v>-0.73064692999999992</v>
      </c>
      <c r="L718" s="170" t="s">
        <v>1317</v>
      </c>
      <c r="M718" s="170">
        <v>7.84435869</v>
      </c>
      <c r="N718" s="170">
        <v>-22.880707879999999</v>
      </c>
      <c r="O718" s="170" t="s">
        <v>1317</v>
      </c>
      <c r="P718" s="170" t="s">
        <v>1317</v>
      </c>
      <c r="Q718" s="170" t="s">
        <v>1317</v>
      </c>
      <c r="R718" s="170" t="s">
        <v>1317</v>
      </c>
      <c r="S718" s="171" t="s">
        <v>1317</v>
      </c>
      <c r="T718" s="173">
        <v>-15.036349189999997</v>
      </c>
      <c r="U718" s="174" t="s">
        <v>1317</v>
      </c>
      <c r="V718" s="170">
        <v>11.611358689999999</v>
      </c>
      <c r="W718" s="170">
        <v>-29.101879530000001</v>
      </c>
      <c r="X718" s="170" t="s">
        <v>1317</v>
      </c>
      <c r="Y718" s="170" t="s">
        <v>1317</v>
      </c>
      <c r="Z718" s="170" t="s">
        <v>1317</v>
      </c>
      <c r="AA718" s="170" t="s">
        <v>1317</v>
      </c>
      <c r="AB718" s="170" t="s">
        <v>1317</v>
      </c>
      <c r="AC718" s="175">
        <v>-17.490520840000002</v>
      </c>
      <c r="AD718" s="168"/>
    </row>
    <row r="719" spans="1:30" s="86" customFormat="1" ht="15" customHeight="1">
      <c r="A719" s="177">
        <v>712</v>
      </c>
      <c r="B719" s="146" t="s">
        <v>776</v>
      </c>
      <c r="C719" s="178" t="s">
        <v>1317</v>
      </c>
      <c r="D719" s="178">
        <v>-0.21523708999999999</v>
      </c>
      <c r="E719" s="178" t="s">
        <v>1317</v>
      </c>
      <c r="F719" s="178" t="s">
        <v>1317</v>
      </c>
      <c r="G719" s="178" t="s">
        <v>1317</v>
      </c>
      <c r="H719" s="178" t="s">
        <v>1317</v>
      </c>
      <c r="I719" s="178" t="s">
        <v>1317</v>
      </c>
      <c r="J719" s="179" t="s">
        <v>1317</v>
      </c>
      <c r="K719" s="180">
        <v>-0.21523708999999999</v>
      </c>
      <c r="L719" s="178" t="s">
        <v>1317</v>
      </c>
      <c r="M719" s="178">
        <v>-1.4856045800000002</v>
      </c>
      <c r="N719" s="178" t="s">
        <v>1317</v>
      </c>
      <c r="O719" s="178" t="s">
        <v>1317</v>
      </c>
      <c r="P719" s="178" t="s">
        <v>1317</v>
      </c>
      <c r="Q719" s="178" t="s">
        <v>1317</v>
      </c>
      <c r="R719" s="178" t="s">
        <v>1317</v>
      </c>
      <c r="S719" s="179" t="s">
        <v>1317</v>
      </c>
      <c r="T719" s="181">
        <v>-1.4856045800000002</v>
      </c>
      <c r="U719" s="182" t="s">
        <v>1317</v>
      </c>
      <c r="V719" s="178">
        <v>-1.8804325500000001</v>
      </c>
      <c r="W719" s="178" t="s">
        <v>1317</v>
      </c>
      <c r="X719" s="178" t="s">
        <v>1317</v>
      </c>
      <c r="Y719" s="178" t="s">
        <v>1317</v>
      </c>
      <c r="Z719" s="178" t="s">
        <v>1317</v>
      </c>
      <c r="AA719" s="178" t="s">
        <v>1317</v>
      </c>
      <c r="AB719" s="178" t="s">
        <v>1317</v>
      </c>
      <c r="AC719" s="183">
        <v>-1.8804325500000001</v>
      </c>
      <c r="AD719" s="168"/>
    </row>
    <row r="720" spans="1:30" s="86" customFormat="1" ht="15" customHeight="1">
      <c r="A720" s="169">
        <v>713</v>
      </c>
      <c r="B720" s="127" t="s">
        <v>61</v>
      </c>
      <c r="C720" s="170" t="s">
        <v>1317</v>
      </c>
      <c r="D720" s="170" t="s">
        <v>1317</v>
      </c>
      <c r="E720" s="170" t="s">
        <v>1317</v>
      </c>
      <c r="F720" s="170" t="s">
        <v>1317</v>
      </c>
      <c r="G720" s="170" t="s">
        <v>1317</v>
      </c>
      <c r="H720" s="170" t="s">
        <v>1317</v>
      </c>
      <c r="I720" s="170" t="s">
        <v>1317</v>
      </c>
      <c r="J720" s="171" t="s">
        <v>1317</v>
      </c>
      <c r="K720" s="172" t="s">
        <v>1317</v>
      </c>
      <c r="L720" s="170" t="s">
        <v>1317</v>
      </c>
      <c r="M720" s="170" t="s">
        <v>1317</v>
      </c>
      <c r="N720" s="170" t="s">
        <v>1317</v>
      </c>
      <c r="O720" s="170" t="s">
        <v>1317</v>
      </c>
      <c r="P720" s="170" t="s">
        <v>1317</v>
      </c>
      <c r="Q720" s="170" t="s">
        <v>1317</v>
      </c>
      <c r="R720" s="170" t="s">
        <v>1317</v>
      </c>
      <c r="S720" s="171" t="s">
        <v>1317</v>
      </c>
      <c r="T720" s="173" t="s">
        <v>1317</v>
      </c>
      <c r="U720" s="174" t="s">
        <v>1317</v>
      </c>
      <c r="V720" s="170" t="s">
        <v>1317</v>
      </c>
      <c r="W720" s="170" t="s">
        <v>1317</v>
      </c>
      <c r="X720" s="170" t="s">
        <v>1317</v>
      </c>
      <c r="Y720" s="170" t="s">
        <v>1317</v>
      </c>
      <c r="Z720" s="170" t="s">
        <v>1317</v>
      </c>
      <c r="AA720" s="170" t="s">
        <v>1317</v>
      </c>
      <c r="AB720" s="170" t="s">
        <v>1317</v>
      </c>
      <c r="AC720" s="175" t="s">
        <v>1317</v>
      </c>
      <c r="AD720" s="168"/>
    </row>
    <row r="721" spans="1:30" s="86" customFormat="1" ht="15" customHeight="1">
      <c r="A721" s="177">
        <v>714</v>
      </c>
      <c r="B721" s="146" t="s">
        <v>1144</v>
      </c>
      <c r="C721" s="178" t="s">
        <v>1317</v>
      </c>
      <c r="D721" s="178" t="s">
        <v>1317</v>
      </c>
      <c r="E721" s="178">
        <v>1.0051000000000001</v>
      </c>
      <c r="F721" s="178" t="s">
        <v>1317</v>
      </c>
      <c r="G721" s="178" t="s">
        <v>1317</v>
      </c>
      <c r="H721" s="178" t="s">
        <v>1317</v>
      </c>
      <c r="I721" s="178" t="s">
        <v>1317</v>
      </c>
      <c r="J721" s="179" t="s">
        <v>1317</v>
      </c>
      <c r="K721" s="180">
        <v>1.0051000000000001</v>
      </c>
      <c r="L721" s="178" t="s">
        <v>1317</v>
      </c>
      <c r="M721" s="178" t="s">
        <v>1317</v>
      </c>
      <c r="N721" s="178">
        <v>9.5431626899999991</v>
      </c>
      <c r="O721" s="178" t="s">
        <v>1317</v>
      </c>
      <c r="P721" s="178" t="s">
        <v>1317</v>
      </c>
      <c r="Q721" s="178" t="s">
        <v>1317</v>
      </c>
      <c r="R721" s="178" t="s">
        <v>1317</v>
      </c>
      <c r="S721" s="179" t="s">
        <v>1317</v>
      </c>
      <c r="T721" s="181">
        <v>9.5431626899999991</v>
      </c>
      <c r="U721" s="182" t="s">
        <v>1317</v>
      </c>
      <c r="V721" s="178" t="s">
        <v>1317</v>
      </c>
      <c r="W721" s="178">
        <v>25.594537559999999</v>
      </c>
      <c r="X721" s="178" t="s">
        <v>1317</v>
      </c>
      <c r="Y721" s="178" t="s">
        <v>1317</v>
      </c>
      <c r="Z721" s="178" t="s">
        <v>1317</v>
      </c>
      <c r="AA721" s="178" t="s">
        <v>1317</v>
      </c>
      <c r="AB721" s="178" t="s">
        <v>1317</v>
      </c>
      <c r="AC721" s="183">
        <v>25.594537559999999</v>
      </c>
      <c r="AD721" s="168"/>
    </row>
    <row r="722" spans="1:30" s="86" customFormat="1" ht="15" customHeight="1">
      <c r="A722" s="169">
        <v>715</v>
      </c>
      <c r="B722" s="127" t="s">
        <v>591</v>
      </c>
      <c r="C722" s="170" t="s">
        <v>1317</v>
      </c>
      <c r="D722" s="170" t="s">
        <v>1317</v>
      </c>
      <c r="E722" s="170">
        <v>-0.63409571999999992</v>
      </c>
      <c r="F722" s="170" t="s">
        <v>1317</v>
      </c>
      <c r="G722" s="170" t="s">
        <v>1317</v>
      </c>
      <c r="H722" s="170" t="s">
        <v>1317</v>
      </c>
      <c r="I722" s="170">
        <v>0.6</v>
      </c>
      <c r="J722" s="171" t="s">
        <v>1317</v>
      </c>
      <c r="K722" s="172">
        <v>-3.4095719999999975E-2</v>
      </c>
      <c r="L722" s="170" t="s">
        <v>1317</v>
      </c>
      <c r="M722" s="170">
        <v>0.45258934000000001</v>
      </c>
      <c r="N722" s="170">
        <v>-4.97335555</v>
      </c>
      <c r="O722" s="170" t="s">
        <v>1317</v>
      </c>
      <c r="P722" s="170" t="s">
        <v>1317</v>
      </c>
      <c r="Q722" s="170" t="s">
        <v>1317</v>
      </c>
      <c r="R722" s="170">
        <v>9.9</v>
      </c>
      <c r="S722" s="171" t="s">
        <v>1317</v>
      </c>
      <c r="T722" s="173">
        <v>5.3792337899999998</v>
      </c>
      <c r="U722" s="174" t="s">
        <v>1317</v>
      </c>
      <c r="V722" s="170">
        <v>0.61088769999999992</v>
      </c>
      <c r="W722" s="170">
        <v>-10.24574447</v>
      </c>
      <c r="X722" s="170" t="s">
        <v>1317</v>
      </c>
      <c r="Y722" s="170" t="s">
        <v>1317</v>
      </c>
      <c r="Z722" s="170" t="s">
        <v>1317</v>
      </c>
      <c r="AA722" s="170">
        <v>11.1</v>
      </c>
      <c r="AB722" s="170" t="s">
        <v>1317</v>
      </c>
      <c r="AC722" s="175">
        <v>1.4651432299999987</v>
      </c>
      <c r="AD722" s="168"/>
    </row>
    <row r="723" spans="1:30" s="86" customFormat="1" ht="15" customHeight="1">
      <c r="A723" s="177">
        <v>716</v>
      </c>
      <c r="B723" s="146" t="s">
        <v>1414</v>
      </c>
      <c r="C723" s="178" t="s">
        <v>1317</v>
      </c>
      <c r="D723" s="178" t="s">
        <v>1317</v>
      </c>
      <c r="E723" s="178">
        <v>-1.6160159999999999</v>
      </c>
      <c r="F723" s="178" t="s">
        <v>1317</v>
      </c>
      <c r="G723" s="178" t="s">
        <v>1317</v>
      </c>
      <c r="H723" s="178" t="s">
        <v>1317</v>
      </c>
      <c r="I723" s="178" t="s">
        <v>1317</v>
      </c>
      <c r="J723" s="179" t="s">
        <v>1317</v>
      </c>
      <c r="K723" s="180">
        <v>-1.6160159999999999</v>
      </c>
      <c r="L723" s="178" t="s">
        <v>1317</v>
      </c>
      <c r="M723" s="178" t="s">
        <v>1317</v>
      </c>
      <c r="N723" s="178">
        <v>121.17423998259001</v>
      </c>
      <c r="O723" s="178" t="s">
        <v>1317</v>
      </c>
      <c r="P723" s="178" t="s">
        <v>1317</v>
      </c>
      <c r="Q723" s="178" t="s">
        <v>1317</v>
      </c>
      <c r="R723" s="178" t="s">
        <v>1317</v>
      </c>
      <c r="S723" s="179" t="s">
        <v>1317</v>
      </c>
      <c r="T723" s="181">
        <v>121.17423998259001</v>
      </c>
      <c r="U723" s="182" t="s">
        <v>1317</v>
      </c>
      <c r="V723" s="178" t="s">
        <v>1317</v>
      </c>
      <c r="W723" s="178">
        <v>121.17423998259001</v>
      </c>
      <c r="X723" s="178" t="s">
        <v>1317</v>
      </c>
      <c r="Y723" s="178" t="s">
        <v>1317</v>
      </c>
      <c r="Z723" s="178" t="s">
        <v>1317</v>
      </c>
      <c r="AA723" s="178" t="s">
        <v>1317</v>
      </c>
      <c r="AB723" s="178" t="s">
        <v>1317</v>
      </c>
      <c r="AC723" s="183">
        <v>121.17423998259001</v>
      </c>
      <c r="AD723" s="168"/>
    </row>
    <row r="724" spans="1:30" s="86" customFormat="1" ht="15" customHeight="1">
      <c r="A724" s="169">
        <v>717</v>
      </c>
      <c r="B724" s="127" t="s">
        <v>38</v>
      </c>
      <c r="C724" s="170" t="s">
        <v>1317</v>
      </c>
      <c r="D724" s="170" t="s">
        <v>1317</v>
      </c>
      <c r="E724" s="170" t="s">
        <v>1317</v>
      </c>
      <c r="F724" s="170" t="s">
        <v>1317</v>
      </c>
      <c r="G724" s="170" t="s">
        <v>1317</v>
      </c>
      <c r="H724" s="170" t="s">
        <v>1317</v>
      </c>
      <c r="I724" s="170" t="s">
        <v>1317</v>
      </c>
      <c r="J724" s="171" t="s">
        <v>1317</v>
      </c>
      <c r="K724" s="172" t="s">
        <v>1317</v>
      </c>
      <c r="L724" s="170" t="s">
        <v>1317</v>
      </c>
      <c r="M724" s="170" t="s">
        <v>1317</v>
      </c>
      <c r="N724" s="170" t="s">
        <v>1317</v>
      </c>
      <c r="O724" s="170" t="s">
        <v>1317</v>
      </c>
      <c r="P724" s="170" t="s">
        <v>1317</v>
      </c>
      <c r="Q724" s="170" t="s">
        <v>1317</v>
      </c>
      <c r="R724" s="170" t="s">
        <v>1317</v>
      </c>
      <c r="S724" s="171">
        <v>0.26700000000000002</v>
      </c>
      <c r="T724" s="173">
        <v>0.26700000000000002</v>
      </c>
      <c r="U724" s="174" t="s">
        <v>1317</v>
      </c>
      <c r="V724" s="170" t="s">
        <v>1317</v>
      </c>
      <c r="W724" s="170" t="s">
        <v>1317</v>
      </c>
      <c r="X724" s="170" t="s">
        <v>1317</v>
      </c>
      <c r="Y724" s="170" t="s">
        <v>1317</v>
      </c>
      <c r="Z724" s="170" t="s">
        <v>1317</v>
      </c>
      <c r="AA724" s="170" t="s">
        <v>1317</v>
      </c>
      <c r="AB724" s="170">
        <v>0.26700000000000002</v>
      </c>
      <c r="AC724" s="175">
        <v>0.26700000000000002</v>
      </c>
      <c r="AD724" s="168"/>
    </row>
    <row r="725" spans="1:30" s="86" customFormat="1" ht="15" customHeight="1">
      <c r="A725" s="177">
        <v>718</v>
      </c>
      <c r="B725" s="146" t="s">
        <v>733</v>
      </c>
      <c r="C725" s="178">
        <v>-11.602898779999999</v>
      </c>
      <c r="D725" s="178">
        <v>-0.01</v>
      </c>
      <c r="E725" s="178">
        <v>-1.4999999999999999E-2</v>
      </c>
      <c r="F725" s="178" t="s">
        <v>1317</v>
      </c>
      <c r="G725" s="178" t="s">
        <v>1317</v>
      </c>
      <c r="H725" s="178" t="s">
        <v>1317</v>
      </c>
      <c r="I725" s="178">
        <v>0.15</v>
      </c>
      <c r="J725" s="179" t="s">
        <v>1317</v>
      </c>
      <c r="K725" s="180">
        <v>-11.477898779999999</v>
      </c>
      <c r="L725" s="178">
        <v>-11.67738115</v>
      </c>
      <c r="M725" s="178">
        <v>-9.1999999999999998E-2</v>
      </c>
      <c r="N725" s="178">
        <v>-11.75980635</v>
      </c>
      <c r="O725" s="178" t="s">
        <v>1317</v>
      </c>
      <c r="P725" s="178" t="s">
        <v>1317</v>
      </c>
      <c r="Q725" s="178" t="s">
        <v>1317</v>
      </c>
      <c r="R725" s="178">
        <v>0.57499999999999996</v>
      </c>
      <c r="S725" s="179" t="s">
        <v>1317</v>
      </c>
      <c r="T725" s="181">
        <v>-22.9541875</v>
      </c>
      <c r="U725" s="182">
        <v>-11.680033230000001</v>
      </c>
      <c r="V725" s="178">
        <v>-0.13</v>
      </c>
      <c r="W725" s="178">
        <v>-13.05317252</v>
      </c>
      <c r="X725" s="178" t="s">
        <v>1317</v>
      </c>
      <c r="Y725" s="178" t="s">
        <v>1317</v>
      </c>
      <c r="Z725" s="178" t="s">
        <v>1317</v>
      </c>
      <c r="AA725" s="178">
        <v>0.52037405999999997</v>
      </c>
      <c r="AB725" s="178" t="s">
        <v>1317</v>
      </c>
      <c r="AC725" s="183">
        <v>-24.342831689999997</v>
      </c>
      <c r="AD725" s="168"/>
    </row>
    <row r="726" spans="1:30" s="86" customFormat="1" ht="15" customHeight="1">
      <c r="A726" s="169">
        <v>719</v>
      </c>
      <c r="B726" s="127" t="s">
        <v>19</v>
      </c>
      <c r="C726" s="170">
        <v>0.02</v>
      </c>
      <c r="D726" s="170">
        <v>1.2877690000000001E-2</v>
      </c>
      <c r="E726" s="170">
        <v>-6.5000000000000002E-2</v>
      </c>
      <c r="F726" s="170" t="s">
        <v>1317</v>
      </c>
      <c r="G726" s="170" t="s">
        <v>1317</v>
      </c>
      <c r="H726" s="170" t="s">
        <v>1317</v>
      </c>
      <c r="I726" s="170" t="s">
        <v>1317</v>
      </c>
      <c r="J726" s="171" t="s">
        <v>1317</v>
      </c>
      <c r="K726" s="172">
        <v>-3.2122310000000001E-2</v>
      </c>
      <c r="L726" s="170">
        <v>3.9805078900000002</v>
      </c>
      <c r="M726" s="170">
        <v>1.52683334</v>
      </c>
      <c r="N726" s="170">
        <v>-2.57590998</v>
      </c>
      <c r="O726" s="170" t="s">
        <v>1317</v>
      </c>
      <c r="P726" s="170" t="s">
        <v>1317</v>
      </c>
      <c r="Q726" s="170" t="s">
        <v>1317</v>
      </c>
      <c r="R726" s="170" t="s">
        <v>1317</v>
      </c>
      <c r="S726" s="171" t="s">
        <v>1317</v>
      </c>
      <c r="T726" s="173">
        <v>2.9314312500000002</v>
      </c>
      <c r="U726" s="174">
        <v>5.5375797699999998</v>
      </c>
      <c r="V726" s="170">
        <v>5.1176333400000003</v>
      </c>
      <c r="W726" s="170">
        <v>-3.1550643700000003</v>
      </c>
      <c r="X726" s="170" t="s">
        <v>1317</v>
      </c>
      <c r="Y726" s="170" t="s">
        <v>1317</v>
      </c>
      <c r="Z726" s="170" t="s">
        <v>1317</v>
      </c>
      <c r="AA726" s="170" t="s">
        <v>1317</v>
      </c>
      <c r="AB726" s="170" t="s">
        <v>1317</v>
      </c>
      <c r="AC726" s="175">
        <v>7.5001487399999993</v>
      </c>
      <c r="AD726" s="168"/>
    </row>
    <row r="727" spans="1:30" s="86" customFormat="1" ht="15" customHeight="1">
      <c r="A727" s="177">
        <v>720</v>
      </c>
      <c r="B727" s="146" t="s">
        <v>946</v>
      </c>
      <c r="C727" s="178" t="s">
        <v>1317</v>
      </c>
      <c r="D727" s="178" t="s">
        <v>1317</v>
      </c>
      <c r="E727" s="178" t="s">
        <v>1317</v>
      </c>
      <c r="F727" s="178" t="s">
        <v>1317</v>
      </c>
      <c r="G727" s="178" t="s">
        <v>1317</v>
      </c>
      <c r="H727" s="178" t="s">
        <v>1317</v>
      </c>
      <c r="I727" s="178" t="s">
        <v>1317</v>
      </c>
      <c r="J727" s="179" t="s">
        <v>1317</v>
      </c>
      <c r="K727" s="180" t="s">
        <v>1317</v>
      </c>
      <c r="L727" s="178" t="s">
        <v>1317</v>
      </c>
      <c r="M727" s="178" t="s">
        <v>1317</v>
      </c>
      <c r="N727" s="178" t="s">
        <v>1317</v>
      </c>
      <c r="O727" s="178" t="s">
        <v>1317</v>
      </c>
      <c r="P727" s="178" t="s">
        <v>1317</v>
      </c>
      <c r="Q727" s="178" t="s">
        <v>1317</v>
      </c>
      <c r="R727" s="178" t="s">
        <v>1317</v>
      </c>
      <c r="S727" s="179" t="s">
        <v>1317</v>
      </c>
      <c r="T727" s="181" t="s">
        <v>1317</v>
      </c>
      <c r="U727" s="182" t="s">
        <v>1317</v>
      </c>
      <c r="V727" s="178" t="s">
        <v>1317</v>
      </c>
      <c r="W727" s="178" t="s">
        <v>1317</v>
      </c>
      <c r="X727" s="178" t="s">
        <v>1317</v>
      </c>
      <c r="Y727" s="178" t="s">
        <v>1317</v>
      </c>
      <c r="Z727" s="178" t="s">
        <v>1317</v>
      </c>
      <c r="AA727" s="178" t="s">
        <v>1317</v>
      </c>
      <c r="AB727" s="178" t="s">
        <v>1317</v>
      </c>
      <c r="AC727" s="183" t="s">
        <v>1317</v>
      </c>
      <c r="AD727" s="168"/>
    </row>
    <row r="728" spans="1:30" s="86" customFormat="1" ht="15" customHeight="1">
      <c r="A728" s="169">
        <v>721</v>
      </c>
      <c r="B728" s="127" t="s">
        <v>367</v>
      </c>
      <c r="C728" s="170" t="s">
        <v>1317</v>
      </c>
      <c r="D728" s="170">
        <v>-0.89687876</v>
      </c>
      <c r="E728" s="170">
        <v>-0.09</v>
      </c>
      <c r="F728" s="170" t="s">
        <v>1317</v>
      </c>
      <c r="G728" s="170" t="s">
        <v>1317</v>
      </c>
      <c r="H728" s="170" t="s">
        <v>1317</v>
      </c>
      <c r="I728" s="170" t="s">
        <v>1317</v>
      </c>
      <c r="J728" s="171" t="s">
        <v>1317</v>
      </c>
      <c r="K728" s="172">
        <v>-0.98687875999999997</v>
      </c>
      <c r="L728" s="170" t="s">
        <v>1317</v>
      </c>
      <c r="M728" s="170">
        <v>-9.7058643699999987</v>
      </c>
      <c r="N728" s="170">
        <v>-3.2021132799999998</v>
      </c>
      <c r="O728" s="170" t="s">
        <v>1317</v>
      </c>
      <c r="P728" s="170" t="s">
        <v>1317</v>
      </c>
      <c r="Q728" s="170" t="s">
        <v>1317</v>
      </c>
      <c r="R728" s="170" t="s">
        <v>1317</v>
      </c>
      <c r="S728" s="171" t="s">
        <v>1317</v>
      </c>
      <c r="T728" s="173">
        <v>-12.907977649999998</v>
      </c>
      <c r="U728" s="174" t="s">
        <v>1317</v>
      </c>
      <c r="V728" s="170">
        <v>-13.828095730000001</v>
      </c>
      <c r="W728" s="170">
        <v>-3.8032224399999999</v>
      </c>
      <c r="X728" s="170" t="s">
        <v>1317</v>
      </c>
      <c r="Y728" s="170" t="s">
        <v>1317</v>
      </c>
      <c r="Z728" s="170" t="s">
        <v>1317</v>
      </c>
      <c r="AA728" s="170" t="s">
        <v>1317</v>
      </c>
      <c r="AB728" s="170" t="s">
        <v>1317</v>
      </c>
      <c r="AC728" s="175">
        <v>-17.63131817</v>
      </c>
      <c r="AD728" s="168"/>
    </row>
    <row r="729" spans="1:30" s="86" customFormat="1" ht="15" customHeight="1">
      <c r="A729" s="177">
        <v>722</v>
      </c>
      <c r="B729" s="146" t="s">
        <v>33</v>
      </c>
      <c r="C729" s="178" t="s">
        <v>1317</v>
      </c>
      <c r="D729" s="178" t="s">
        <v>1317</v>
      </c>
      <c r="E729" s="178">
        <v>-1.70979416</v>
      </c>
      <c r="F729" s="178" t="s">
        <v>1317</v>
      </c>
      <c r="G729" s="178" t="s">
        <v>1317</v>
      </c>
      <c r="H729" s="178" t="s">
        <v>1317</v>
      </c>
      <c r="I729" s="178" t="s">
        <v>1317</v>
      </c>
      <c r="J729" s="179" t="s">
        <v>1317</v>
      </c>
      <c r="K729" s="180">
        <v>-1.70979416</v>
      </c>
      <c r="L729" s="178" t="s">
        <v>1317</v>
      </c>
      <c r="M729" s="178" t="s">
        <v>1317</v>
      </c>
      <c r="N729" s="178">
        <v>-720.5430308</v>
      </c>
      <c r="O729" s="178" t="s">
        <v>1317</v>
      </c>
      <c r="P729" s="178" t="s">
        <v>1317</v>
      </c>
      <c r="Q729" s="178" t="s">
        <v>1317</v>
      </c>
      <c r="R729" s="178" t="s">
        <v>1317</v>
      </c>
      <c r="S729" s="179" t="s">
        <v>1317</v>
      </c>
      <c r="T729" s="181">
        <v>-720.5430308</v>
      </c>
      <c r="U729" s="182" t="s">
        <v>1317</v>
      </c>
      <c r="V729" s="178" t="s">
        <v>1317</v>
      </c>
      <c r="W729" s="178">
        <v>-728.71546573000001</v>
      </c>
      <c r="X729" s="178" t="s">
        <v>1317</v>
      </c>
      <c r="Y729" s="178" t="s">
        <v>1317</v>
      </c>
      <c r="Z729" s="178" t="s">
        <v>1317</v>
      </c>
      <c r="AA729" s="178" t="s">
        <v>1317</v>
      </c>
      <c r="AB729" s="178" t="s">
        <v>1317</v>
      </c>
      <c r="AC729" s="183">
        <v>-728.71546573000001</v>
      </c>
      <c r="AD729" s="168"/>
    </row>
    <row r="730" spans="1:30" s="86" customFormat="1" ht="15" customHeight="1">
      <c r="A730" s="169">
        <v>723</v>
      </c>
      <c r="B730" s="127" t="s">
        <v>836</v>
      </c>
      <c r="C730" s="170" t="s">
        <v>1317</v>
      </c>
      <c r="D730" s="170" t="s">
        <v>1317</v>
      </c>
      <c r="E730" s="170" t="s">
        <v>1317</v>
      </c>
      <c r="F730" s="170" t="s">
        <v>1317</v>
      </c>
      <c r="G730" s="170" t="s">
        <v>1317</v>
      </c>
      <c r="H730" s="170" t="s">
        <v>1317</v>
      </c>
      <c r="I730" s="170" t="s">
        <v>1317</v>
      </c>
      <c r="J730" s="171">
        <v>0.04</v>
      </c>
      <c r="K730" s="172">
        <v>0.04</v>
      </c>
      <c r="L730" s="170" t="s">
        <v>1317</v>
      </c>
      <c r="M730" s="170" t="s">
        <v>1317</v>
      </c>
      <c r="N730" s="170">
        <v>0.45</v>
      </c>
      <c r="O730" s="170" t="s">
        <v>1317</v>
      </c>
      <c r="P730" s="170" t="s">
        <v>1317</v>
      </c>
      <c r="Q730" s="170" t="s">
        <v>1317</v>
      </c>
      <c r="R730" s="170" t="s">
        <v>1317</v>
      </c>
      <c r="S730" s="171">
        <v>0.82499999999999996</v>
      </c>
      <c r="T730" s="173">
        <v>1.2749999999999999</v>
      </c>
      <c r="U730" s="174" t="s">
        <v>1317</v>
      </c>
      <c r="V730" s="170" t="s">
        <v>1317</v>
      </c>
      <c r="W730" s="170">
        <v>0.65</v>
      </c>
      <c r="X730" s="170" t="s">
        <v>1317</v>
      </c>
      <c r="Y730" s="170" t="s">
        <v>1317</v>
      </c>
      <c r="Z730" s="170" t="s">
        <v>1317</v>
      </c>
      <c r="AA730" s="170" t="s">
        <v>1317</v>
      </c>
      <c r="AB730" s="170">
        <v>0.95499999999999996</v>
      </c>
      <c r="AC730" s="175">
        <v>1.605</v>
      </c>
      <c r="AD730" s="168"/>
    </row>
    <row r="731" spans="1:30" s="86" customFormat="1" ht="15" customHeight="1">
      <c r="A731" s="177">
        <v>724</v>
      </c>
      <c r="B731" s="146" t="s">
        <v>1364</v>
      </c>
      <c r="C731" s="178" t="s">
        <v>1317</v>
      </c>
      <c r="D731" s="178" t="s">
        <v>1317</v>
      </c>
      <c r="E731" s="178" t="s">
        <v>1317</v>
      </c>
      <c r="F731" s="178" t="s">
        <v>1317</v>
      </c>
      <c r="G731" s="178" t="s">
        <v>1317</v>
      </c>
      <c r="H731" s="178" t="s">
        <v>1317</v>
      </c>
      <c r="I731" s="178" t="s">
        <v>1317</v>
      </c>
      <c r="J731" s="179" t="s">
        <v>1317</v>
      </c>
      <c r="K731" s="180" t="s">
        <v>1317</v>
      </c>
      <c r="L731" s="178" t="s">
        <v>1317</v>
      </c>
      <c r="M731" s="178" t="s">
        <v>1317</v>
      </c>
      <c r="N731" s="178" t="s">
        <v>1317</v>
      </c>
      <c r="O731" s="178" t="s">
        <v>1317</v>
      </c>
      <c r="P731" s="178" t="s">
        <v>1317</v>
      </c>
      <c r="Q731" s="178" t="s">
        <v>1317</v>
      </c>
      <c r="R731" s="178">
        <v>17.35287289</v>
      </c>
      <c r="S731" s="179" t="s">
        <v>1317</v>
      </c>
      <c r="T731" s="181">
        <v>17.35287289</v>
      </c>
      <c r="U731" s="182" t="s">
        <v>1317</v>
      </c>
      <c r="V731" s="178" t="s">
        <v>1317</v>
      </c>
      <c r="W731" s="178" t="s">
        <v>1317</v>
      </c>
      <c r="X731" s="178" t="s">
        <v>1317</v>
      </c>
      <c r="Y731" s="178" t="s">
        <v>1317</v>
      </c>
      <c r="Z731" s="178" t="s">
        <v>1317</v>
      </c>
      <c r="AA731" s="178">
        <v>17.35287289</v>
      </c>
      <c r="AB731" s="178" t="s">
        <v>1317</v>
      </c>
      <c r="AC731" s="183">
        <v>17.35287289</v>
      </c>
      <c r="AD731" s="168"/>
    </row>
    <row r="732" spans="1:30" s="86" customFormat="1" ht="15" customHeight="1">
      <c r="A732" s="169">
        <v>725</v>
      </c>
      <c r="B732" s="127" t="s">
        <v>11</v>
      </c>
      <c r="C732" s="170" t="s">
        <v>1317</v>
      </c>
      <c r="D732" s="170" t="s">
        <v>1317</v>
      </c>
      <c r="E732" s="170" t="s">
        <v>1317</v>
      </c>
      <c r="F732" s="170" t="s">
        <v>1317</v>
      </c>
      <c r="G732" s="170" t="s">
        <v>1317</v>
      </c>
      <c r="H732" s="170" t="s">
        <v>1317</v>
      </c>
      <c r="I732" s="170" t="s">
        <v>1317</v>
      </c>
      <c r="J732" s="171" t="s">
        <v>1317</v>
      </c>
      <c r="K732" s="172" t="s">
        <v>1317</v>
      </c>
      <c r="L732" s="170">
        <v>-1.3220611</v>
      </c>
      <c r="M732" s="170">
        <v>-0.43937208</v>
      </c>
      <c r="N732" s="170" t="s">
        <v>1317</v>
      </c>
      <c r="O732" s="170" t="s">
        <v>1317</v>
      </c>
      <c r="P732" s="170" t="s">
        <v>1317</v>
      </c>
      <c r="Q732" s="170" t="s">
        <v>1317</v>
      </c>
      <c r="R732" s="170" t="s">
        <v>1317</v>
      </c>
      <c r="S732" s="171" t="s">
        <v>1317</v>
      </c>
      <c r="T732" s="173">
        <v>-1.7614331800000003</v>
      </c>
      <c r="U732" s="174">
        <v>-1.38208273</v>
      </c>
      <c r="V732" s="170">
        <v>-0.54537824999999995</v>
      </c>
      <c r="W732" s="170" t="s">
        <v>1317</v>
      </c>
      <c r="X732" s="170" t="s">
        <v>1317</v>
      </c>
      <c r="Y732" s="170" t="s">
        <v>1317</v>
      </c>
      <c r="Z732" s="170" t="s">
        <v>1317</v>
      </c>
      <c r="AA732" s="170" t="s">
        <v>1317</v>
      </c>
      <c r="AB732" s="170" t="s">
        <v>1317</v>
      </c>
      <c r="AC732" s="175">
        <v>-1.92746098</v>
      </c>
      <c r="AD732" s="168"/>
    </row>
    <row r="733" spans="1:30" s="86" customFormat="1" ht="15" customHeight="1">
      <c r="A733" s="177">
        <v>726</v>
      </c>
      <c r="B733" s="146" t="s">
        <v>26</v>
      </c>
      <c r="C733" s="178" t="s">
        <v>1317</v>
      </c>
      <c r="D733" s="178" t="s">
        <v>1317</v>
      </c>
      <c r="E733" s="178">
        <v>-0.26139762999999999</v>
      </c>
      <c r="F733" s="178" t="s">
        <v>1317</v>
      </c>
      <c r="G733" s="178" t="s">
        <v>1317</v>
      </c>
      <c r="H733" s="178" t="s">
        <v>1317</v>
      </c>
      <c r="I733" s="178" t="s">
        <v>1317</v>
      </c>
      <c r="J733" s="179" t="s">
        <v>1317</v>
      </c>
      <c r="K733" s="180">
        <v>-0.26139762999999999</v>
      </c>
      <c r="L733" s="178" t="s">
        <v>1317</v>
      </c>
      <c r="M733" s="178" t="s">
        <v>1317</v>
      </c>
      <c r="N733" s="178">
        <v>-23.06024648</v>
      </c>
      <c r="O733" s="178" t="s">
        <v>1317</v>
      </c>
      <c r="P733" s="178" t="s">
        <v>1317</v>
      </c>
      <c r="Q733" s="178" t="s">
        <v>1317</v>
      </c>
      <c r="R733" s="178" t="s">
        <v>1317</v>
      </c>
      <c r="S733" s="179" t="s">
        <v>1317</v>
      </c>
      <c r="T733" s="181">
        <v>-23.06024648</v>
      </c>
      <c r="U733" s="182" t="s">
        <v>1317</v>
      </c>
      <c r="V733" s="178" t="s">
        <v>1317</v>
      </c>
      <c r="W733" s="178">
        <v>-24.50595993</v>
      </c>
      <c r="X733" s="178" t="s">
        <v>1317</v>
      </c>
      <c r="Y733" s="178" t="s">
        <v>1317</v>
      </c>
      <c r="Z733" s="178" t="s">
        <v>1317</v>
      </c>
      <c r="AA733" s="178" t="s">
        <v>1317</v>
      </c>
      <c r="AB733" s="178" t="s">
        <v>1317</v>
      </c>
      <c r="AC733" s="183">
        <v>-24.50595993</v>
      </c>
      <c r="AD733" s="168"/>
    </row>
    <row r="734" spans="1:30" s="86" customFormat="1" ht="15" customHeight="1">
      <c r="A734" s="169">
        <v>727</v>
      </c>
      <c r="B734" s="127" t="s">
        <v>1118</v>
      </c>
      <c r="C734" s="170">
        <v>8.2871337500000006</v>
      </c>
      <c r="D734" s="170" t="s">
        <v>1317</v>
      </c>
      <c r="E734" s="170" t="s">
        <v>1317</v>
      </c>
      <c r="F734" s="170" t="s">
        <v>1317</v>
      </c>
      <c r="G734" s="170" t="s">
        <v>1317</v>
      </c>
      <c r="H734" s="170" t="s">
        <v>1317</v>
      </c>
      <c r="I734" s="170" t="s">
        <v>1317</v>
      </c>
      <c r="J734" s="171" t="s">
        <v>1317</v>
      </c>
      <c r="K734" s="172">
        <v>8.2871337500000006</v>
      </c>
      <c r="L734" s="170">
        <v>107.4145937</v>
      </c>
      <c r="M734" s="170" t="s">
        <v>1317</v>
      </c>
      <c r="N734" s="170" t="s">
        <v>1317</v>
      </c>
      <c r="O734" s="170" t="s">
        <v>1317</v>
      </c>
      <c r="P734" s="170" t="s">
        <v>1317</v>
      </c>
      <c r="Q734" s="170" t="s">
        <v>1317</v>
      </c>
      <c r="R734" s="170" t="s">
        <v>1317</v>
      </c>
      <c r="S734" s="171" t="s">
        <v>1317</v>
      </c>
      <c r="T734" s="173">
        <v>107.4145937</v>
      </c>
      <c r="U734" s="174">
        <v>107.4145937</v>
      </c>
      <c r="V734" s="170" t="s">
        <v>1317</v>
      </c>
      <c r="W734" s="170" t="s">
        <v>1317</v>
      </c>
      <c r="X734" s="170" t="s">
        <v>1317</v>
      </c>
      <c r="Y734" s="170" t="s">
        <v>1317</v>
      </c>
      <c r="Z734" s="170" t="s">
        <v>1317</v>
      </c>
      <c r="AA734" s="170" t="s">
        <v>1317</v>
      </c>
      <c r="AB734" s="170" t="s">
        <v>1317</v>
      </c>
      <c r="AC734" s="175">
        <v>107.4145937</v>
      </c>
      <c r="AD734" s="168"/>
    </row>
    <row r="735" spans="1:30" s="86" customFormat="1" ht="15" customHeight="1">
      <c r="A735" s="177">
        <v>728</v>
      </c>
      <c r="B735" s="146" t="s">
        <v>8</v>
      </c>
      <c r="C735" s="178" t="s">
        <v>1317</v>
      </c>
      <c r="D735" s="178" t="s">
        <v>1317</v>
      </c>
      <c r="E735" s="178" t="s">
        <v>1317</v>
      </c>
      <c r="F735" s="178" t="s">
        <v>1317</v>
      </c>
      <c r="G735" s="178" t="s">
        <v>1317</v>
      </c>
      <c r="H735" s="178" t="s">
        <v>1317</v>
      </c>
      <c r="I735" s="178" t="s">
        <v>1317</v>
      </c>
      <c r="J735" s="179" t="s">
        <v>1317</v>
      </c>
      <c r="K735" s="180" t="s">
        <v>1317</v>
      </c>
      <c r="L735" s="178" t="s">
        <v>1317</v>
      </c>
      <c r="M735" s="178" t="s">
        <v>1317</v>
      </c>
      <c r="N735" s="178">
        <v>-5.1324339999999996E-2</v>
      </c>
      <c r="O735" s="178" t="s">
        <v>1317</v>
      </c>
      <c r="P735" s="178" t="s">
        <v>1317</v>
      </c>
      <c r="Q735" s="178" t="s">
        <v>1317</v>
      </c>
      <c r="R735" s="178" t="s">
        <v>1317</v>
      </c>
      <c r="S735" s="179" t="s">
        <v>1317</v>
      </c>
      <c r="T735" s="181">
        <v>-5.1324339999999996E-2</v>
      </c>
      <c r="U735" s="182" t="s">
        <v>1317</v>
      </c>
      <c r="V735" s="178" t="s">
        <v>1317</v>
      </c>
      <c r="W735" s="178">
        <v>-8.1828770000000009E-2</v>
      </c>
      <c r="X735" s="178" t="s">
        <v>1317</v>
      </c>
      <c r="Y735" s="178" t="s">
        <v>1317</v>
      </c>
      <c r="Z735" s="178" t="s">
        <v>1317</v>
      </c>
      <c r="AA735" s="178" t="s">
        <v>1317</v>
      </c>
      <c r="AB735" s="178" t="s">
        <v>1317</v>
      </c>
      <c r="AC735" s="183">
        <v>-8.1828770000000009E-2</v>
      </c>
      <c r="AD735" s="168"/>
    </row>
    <row r="736" spans="1:30" s="86" customFormat="1" ht="15" customHeight="1">
      <c r="A736" s="169">
        <v>729</v>
      </c>
      <c r="B736" s="127" t="s">
        <v>20</v>
      </c>
      <c r="C736" s="170" t="s">
        <v>1317</v>
      </c>
      <c r="D736" s="170" t="s">
        <v>1317</v>
      </c>
      <c r="E736" s="170" t="s">
        <v>1317</v>
      </c>
      <c r="F736" s="170" t="s">
        <v>1317</v>
      </c>
      <c r="G736" s="170" t="s">
        <v>1317</v>
      </c>
      <c r="H736" s="170" t="s">
        <v>1317</v>
      </c>
      <c r="I736" s="170" t="s">
        <v>1317</v>
      </c>
      <c r="J736" s="171" t="s">
        <v>1317</v>
      </c>
      <c r="K736" s="172" t="s">
        <v>1317</v>
      </c>
      <c r="L736" s="170" t="s">
        <v>1317</v>
      </c>
      <c r="M736" s="170" t="s">
        <v>1317</v>
      </c>
      <c r="N736" s="170">
        <v>0.65024700000000002</v>
      </c>
      <c r="O736" s="170" t="s">
        <v>1317</v>
      </c>
      <c r="P736" s="170" t="s">
        <v>1317</v>
      </c>
      <c r="Q736" s="170" t="s">
        <v>1317</v>
      </c>
      <c r="R736" s="170" t="s">
        <v>1317</v>
      </c>
      <c r="S736" s="171">
        <v>58.860727840000003</v>
      </c>
      <c r="T736" s="173">
        <v>59.510974840000003</v>
      </c>
      <c r="U736" s="174" t="s">
        <v>1317</v>
      </c>
      <c r="V736" s="170" t="s">
        <v>1317</v>
      </c>
      <c r="W736" s="170">
        <v>1.7002470000000001</v>
      </c>
      <c r="X736" s="170" t="s">
        <v>1317</v>
      </c>
      <c r="Y736" s="170" t="s">
        <v>1317</v>
      </c>
      <c r="Z736" s="170" t="s">
        <v>1317</v>
      </c>
      <c r="AA736" s="170" t="s">
        <v>1317</v>
      </c>
      <c r="AB736" s="170">
        <v>60.76072782</v>
      </c>
      <c r="AC736" s="175">
        <v>62.460974819999997</v>
      </c>
      <c r="AD736" s="168"/>
    </row>
    <row r="737" spans="1:30" s="86" customFormat="1" ht="15" customHeight="1">
      <c r="A737" s="177">
        <v>730</v>
      </c>
      <c r="B737" s="146" t="s">
        <v>1032</v>
      </c>
      <c r="C737" s="178" t="s">
        <v>1317</v>
      </c>
      <c r="D737" s="178" t="s">
        <v>1317</v>
      </c>
      <c r="E737" s="178" t="s">
        <v>1317</v>
      </c>
      <c r="F737" s="178" t="s">
        <v>1317</v>
      </c>
      <c r="G737" s="178" t="s">
        <v>1317</v>
      </c>
      <c r="H737" s="178" t="s">
        <v>1317</v>
      </c>
      <c r="I737" s="178" t="s">
        <v>1317</v>
      </c>
      <c r="J737" s="179" t="s">
        <v>1317</v>
      </c>
      <c r="K737" s="180" t="s">
        <v>1317</v>
      </c>
      <c r="L737" s="178" t="s">
        <v>1317</v>
      </c>
      <c r="M737" s="178" t="s">
        <v>1317</v>
      </c>
      <c r="N737" s="178">
        <v>-1.06143239</v>
      </c>
      <c r="O737" s="178" t="s">
        <v>1317</v>
      </c>
      <c r="P737" s="178" t="s">
        <v>1317</v>
      </c>
      <c r="Q737" s="178" t="s">
        <v>1317</v>
      </c>
      <c r="R737" s="178" t="s">
        <v>1317</v>
      </c>
      <c r="S737" s="179" t="s">
        <v>1317</v>
      </c>
      <c r="T737" s="181">
        <v>-1.06143239</v>
      </c>
      <c r="U737" s="182" t="s">
        <v>1317</v>
      </c>
      <c r="V737" s="178" t="s">
        <v>1317</v>
      </c>
      <c r="W737" s="178">
        <v>-1.9714323899999999</v>
      </c>
      <c r="X737" s="178" t="s">
        <v>1317</v>
      </c>
      <c r="Y737" s="178" t="s">
        <v>1317</v>
      </c>
      <c r="Z737" s="178" t="s">
        <v>1317</v>
      </c>
      <c r="AA737" s="178" t="s">
        <v>1317</v>
      </c>
      <c r="AB737" s="178" t="s">
        <v>1317</v>
      </c>
      <c r="AC737" s="183">
        <v>-1.9714323899999999</v>
      </c>
      <c r="AD737" s="168"/>
    </row>
    <row r="738" spans="1:30" s="86" customFormat="1" ht="15" customHeight="1">
      <c r="A738" s="169">
        <v>731</v>
      </c>
      <c r="B738" s="127" t="s">
        <v>855</v>
      </c>
      <c r="C738" s="170">
        <v>-0.27692638000000003</v>
      </c>
      <c r="D738" s="170" t="s">
        <v>1317</v>
      </c>
      <c r="E738" s="170">
        <v>-2.1442127900000001</v>
      </c>
      <c r="F738" s="170" t="s">
        <v>1317</v>
      </c>
      <c r="G738" s="170" t="s">
        <v>1317</v>
      </c>
      <c r="H738" s="170" t="s">
        <v>1317</v>
      </c>
      <c r="I738" s="170" t="s">
        <v>1317</v>
      </c>
      <c r="J738" s="171" t="s">
        <v>1317</v>
      </c>
      <c r="K738" s="172">
        <v>-2.42113917</v>
      </c>
      <c r="L738" s="170">
        <v>-6.1776419499999999</v>
      </c>
      <c r="M738" s="170">
        <v>17.542871770009999</v>
      </c>
      <c r="N738" s="170">
        <v>62.797985425130001</v>
      </c>
      <c r="O738" s="170" t="s">
        <v>1317</v>
      </c>
      <c r="P738" s="170" t="s">
        <v>1317</v>
      </c>
      <c r="Q738" s="170" t="s">
        <v>1317</v>
      </c>
      <c r="R738" s="170" t="s">
        <v>1317</v>
      </c>
      <c r="S738" s="171" t="s">
        <v>1317</v>
      </c>
      <c r="T738" s="173">
        <v>74.163215245139995</v>
      </c>
      <c r="U738" s="174">
        <v>-6.6811604600000001</v>
      </c>
      <c r="V738" s="170">
        <v>18.272871770009999</v>
      </c>
      <c r="W738" s="170">
        <v>62.465312315129999</v>
      </c>
      <c r="X738" s="170" t="s">
        <v>1317</v>
      </c>
      <c r="Y738" s="170" t="s">
        <v>1317</v>
      </c>
      <c r="Z738" s="170" t="s">
        <v>1317</v>
      </c>
      <c r="AA738" s="170" t="s">
        <v>1317</v>
      </c>
      <c r="AB738" s="170" t="s">
        <v>1317</v>
      </c>
      <c r="AC738" s="175">
        <v>74.05702362513999</v>
      </c>
      <c r="AD738" s="168"/>
    </row>
    <row r="739" spans="1:30" s="86" customFormat="1" ht="15" customHeight="1">
      <c r="A739" s="177">
        <v>732</v>
      </c>
      <c r="B739" s="146" t="s">
        <v>909</v>
      </c>
      <c r="C739" s="178" t="s">
        <v>1317</v>
      </c>
      <c r="D739" s="178" t="s">
        <v>1317</v>
      </c>
      <c r="E739" s="178" t="s">
        <v>1317</v>
      </c>
      <c r="F739" s="178" t="s">
        <v>1317</v>
      </c>
      <c r="G739" s="178" t="s">
        <v>1317</v>
      </c>
      <c r="H739" s="178" t="s">
        <v>1317</v>
      </c>
      <c r="I739" s="178" t="s">
        <v>1317</v>
      </c>
      <c r="J739" s="179" t="s">
        <v>1317</v>
      </c>
      <c r="K739" s="180" t="s">
        <v>1317</v>
      </c>
      <c r="L739" s="178" t="s">
        <v>1317</v>
      </c>
      <c r="M739" s="178" t="s">
        <v>1317</v>
      </c>
      <c r="N739" s="178" t="s">
        <v>1317</v>
      </c>
      <c r="O739" s="178" t="s">
        <v>1317</v>
      </c>
      <c r="P739" s="178" t="s">
        <v>1317</v>
      </c>
      <c r="Q739" s="178" t="s">
        <v>1317</v>
      </c>
      <c r="R739" s="178" t="s">
        <v>1317</v>
      </c>
      <c r="S739" s="179" t="s">
        <v>1317</v>
      </c>
      <c r="T739" s="181" t="s">
        <v>1317</v>
      </c>
      <c r="U739" s="182" t="s">
        <v>1317</v>
      </c>
      <c r="V739" s="178" t="s">
        <v>1317</v>
      </c>
      <c r="W739" s="178" t="s">
        <v>1317</v>
      </c>
      <c r="X739" s="178" t="s">
        <v>1317</v>
      </c>
      <c r="Y739" s="178" t="s">
        <v>1317</v>
      </c>
      <c r="Z739" s="178" t="s">
        <v>1317</v>
      </c>
      <c r="AA739" s="178" t="s">
        <v>1317</v>
      </c>
      <c r="AB739" s="178" t="s">
        <v>1317</v>
      </c>
      <c r="AC739" s="183" t="s">
        <v>1317</v>
      </c>
      <c r="AD739" s="168"/>
    </row>
    <row r="740" spans="1:30" s="86" customFormat="1" ht="15" customHeight="1">
      <c r="A740" s="169">
        <v>733</v>
      </c>
      <c r="B740" s="127" t="s">
        <v>575</v>
      </c>
      <c r="C740" s="170" t="s">
        <v>1317</v>
      </c>
      <c r="D740" s="170" t="s">
        <v>1317</v>
      </c>
      <c r="E740" s="170" t="s">
        <v>1317</v>
      </c>
      <c r="F740" s="170" t="s">
        <v>1317</v>
      </c>
      <c r="G740" s="170" t="s">
        <v>1317</v>
      </c>
      <c r="H740" s="170" t="s">
        <v>1317</v>
      </c>
      <c r="I740" s="170" t="s">
        <v>1317</v>
      </c>
      <c r="J740" s="171" t="s">
        <v>1317</v>
      </c>
      <c r="K740" s="172" t="s">
        <v>1317</v>
      </c>
      <c r="L740" s="170" t="s">
        <v>1317</v>
      </c>
      <c r="M740" s="170" t="s">
        <v>1317</v>
      </c>
      <c r="N740" s="170" t="s">
        <v>1317</v>
      </c>
      <c r="O740" s="170" t="s">
        <v>1317</v>
      </c>
      <c r="P740" s="170" t="s">
        <v>1317</v>
      </c>
      <c r="Q740" s="170" t="s">
        <v>1317</v>
      </c>
      <c r="R740" s="170" t="s">
        <v>1317</v>
      </c>
      <c r="S740" s="171" t="s">
        <v>1317</v>
      </c>
      <c r="T740" s="173" t="s">
        <v>1317</v>
      </c>
      <c r="U740" s="174" t="s">
        <v>1317</v>
      </c>
      <c r="V740" s="170" t="s">
        <v>1317</v>
      </c>
      <c r="W740" s="170" t="s">
        <v>1317</v>
      </c>
      <c r="X740" s="170" t="s">
        <v>1317</v>
      </c>
      <c r="Y740" s="170" t="s">
        <v>1317</v>
      </c>
      <c r="Z740" s="170" t="s">
        <v>1317</v>
      </c>
      <c r="AA740" s="170" t="s">
        <v>1317</v>
      </c>
      <c r="AB740" s="170" t="s">
        <v>1317</v>
      </c>
      <c r="AC740" s="175" t="s">
        <v>1317</v>
      </c>
      <c r="AD740" s="168"/>
    </row>
    <row r="741" spans="1:30" s="86" customFormat="1" ht="15" customHeight="1">
      <c r="A741" s="177">
        <v>734</v>
      </c>
      <c r="B741" s="146" t="s">
        <v>73</v>
      </c>
      <c r="C741" s="178" t="s">
        <v>1317</v>
      </c>
      <c r="D741" s="178" t="s">
        <v>1317</v>
      </c>
      <c r="E741" s="178" t="s">
        <v>1317</v>
      </c>
      <c r="F741" s="178" t="s">
        <v>1317</v>
      </c>
      <c r="G741" s="178" t="s">
        <v>1317</v>
      </c>
      <c r="H741" s="178" t="s">
        <v>1317</v>
      </c>
      <c r="I741" s="178">
        <v>4.2143948700000005</v>
      </c>
      <c r="J741" s="179" t="s">
        <v>1317</v>
      </c>
      <c r="K741" s="180">
        <v>4.2143948700000005</v>
      </c>
      <c r="L741" s="178" t="s">
        <v>1317</v>
      </c>
      <c r="M741" s="178" t="s">
        <v>1317</v>
      </c>
      <c r="N741" s="178" t="s">
        <v>1317</v>
      </c>
      <c r="O741" s="178" t="s">
        <v>1317</v>
      </c>
      <c r="P741" s="178" t="s">
        <v>1317</v>
      </c>
      <c r="Q741" s="178" t="s">
        <v>1317</v>
      </c>
      <c r="R741" s="178">
        <v>8.4643948800000004</v>
      </c>
      <c r="S741" s="179" t="s">
        <v>1317</v>
      </c>
      <c r="T741" s="181">
        <v>8.4643948800000004</v>
      </c>
      <c r="U741" s="182" t="s">
        <v>1317</v>
      </c>
      <c r="V741" s="178" t="s">
        <v>1317</v>
      </c>
      <c r="W741" s="178" t="s">
        <v>1317</v>
      </c>
      <c r="X741" s="178" t="s">
        <v>1317</v>
      </c>
      <c r="Y741" s="178" t="s">
        <v>1317</v>
      </c>
      <c r="Z741" s="178" t="s">
        <v>1317</v>
      </c>
      <c r="AA741" s="178">
        <v>6.0083706599999998</v>
      </c>
      <c r="AB741" s="178" t="s">
        <v>1317</v>
      </c>
      <c r="AC741" s="183">
        <v>6.0083706599999998</v>
      </c>
      <c r="AD741" s="168"/>
    </row>
    <row r="742" spans="1:30" s="86" customFormat="1" ht="15" customHeight="1">
      <c r="A742" s="169">
        <v>735</v>
      </c>
      <c r="B742" s="127" t="s">
        <v>269</v>
      </c>
      <c r="C742" s="170" t="s">
        <v>1317</v>
      </c>
      <c r="D742" s="170" t="s">
        <v>1317</v>
      </c>
      <c r="E742" s="170">
        <v>-0.60573213000000004</v>
      </c>
      <c r="F742" s="170" t="s">
        <v>1317</v>
      </c>
      <c r="G742" s="170" t="s">
        <v>1317</v>
      </c>
      <c r="H742" s="170" t="s">
        <v>1317</v>
      </c>
      <c r="I742" s="170" t="s">
        <v>1317</v>
      </c>
      <c r="J742" s="171" t="s">
        <v>1317</v>
      </c>
      <c r="K742" s="172">
        <v>-0.60573213000000004</v>
      </c>
      <c r="L742" s="170" t="s">
        <v>1317</v>
      </c>
      <c r="M742" s="170" t="s">
        <v>1317</v>
      </c>
      <c r="N742" s="170">
        <v>-15.424472939999999</v>
      </c>
      <c r="O742" s="170" t="s">
        <v>1317</v>
      </c>
      <c r="P742" s="170" t="s">
        <v>1317</v>
      </c>
      <c r="Q742" s="170" t="s">
        <v>1317</v>
      </c>
      <c r="R742" s="170" t="s">
        <v>1317</v>
      </c>
      <c r="S742" s="171" t="s">
        <v>1317</v>
      </c>
      <c r="T742" s="173">
        <v>-15.424472939999999</v>
      </c>
      <c r="U742" s="174" t="s">
        <v>1317</v>
      </c>
      <c r="V742" s="170" t="s">
        <v>1317</v>
      </c>
      <c r="W742" s="170">
        <v>-27.354298489999998</v>
      </c>
      <c r="X742" s="170" t="s">
        <v>1317</v>
      </c>
      <c r="Y742" s="170" t="s">
        <v>1317</v>
      </c>
      <c r="Z742" s="170" t="s">
        <v>1317</v>
      </c>
      <c r="AA742" s="170" t="s">
        <v>1317</v>
      </c>
      <c r="AB742" s="170" t="s">
        <v>1317</v>
      </c>
      <c r="AC742" s="175">
        <v>-27.354298489999998</v>
      </c>
      <c r="AD742" s="168"/>
    </row>
    <row r="743" spans="1:30" s="86" customFormat="1" ht="15" customHeight="1">
      <c r="A743" s="177">
        <v>736</v>
      </c>
      <c r="B743" s="146" t="s">
        <v>713</v>
      </c>
      <c r="C743" s="178" t="s">
        <v>1317</v>
      </c>
      <c r="D743" s="178" t="s">
        <v>1317</v>
      </c>
      <c r="E743" s="178" t="s">
        <v>1317</v>
      </c>
      <c r="F743" s="178" t="s">
        <v>1317</v>
      </c>
      <c r="G743" s="178" t="s">
        <v>1317</v>
      </c>
      <c r="H743" s="178" t="s">
        <v>1317</v>
      </c>
      <c r="I743" s="178" t="s">
        <v>1317</v>
      </c>
      <c r="J743" s="179" t="s">
        <v>1317</v>
      </c>
      <c r="K743" s="180" t="s">
        <v>1317</v>
      </c>
      <c r="L743" s="178" t="s">
        <v>1317</v>
      </c>
      <c r="M743" s="178" t="s">
        <v>1317</v>
      </c>
      <c r="N743" s="178" t="s">
        <v>1317</v>
      </c>
      <c r="O743" s="178" t="s">
        <v>1317</v>
      </c>
      <c r="P743" s="178" t="s">
        <v>1317</v>
      </c>
      <c r="Q743" s="178" t="s">
        <v>1317</v>
      </c>
      <c r="R743" s="178" t="s">
        <v>1317</v>
      </c>
      <c r="S743" s="179">
        <v>1.253428E-2</v>
      </c>
      <c r="T743" s="181">
        <v>1.253428E-2</v>
      </c>
      <c r="U743" s="182" t="s">
        <v>1317</v>
      </c>
      <c r="V743" s="178" t="s">
        <v>1317</v>
      </c>
      <c r="W743" s="178" t="s">
        <v>1317</v>
      </c>
      <c r="X743" s="178" t="s">
        <v>1317</v>
      </c>
      <c r="Y743" s="178" t="s">
        <v>1317</v>
      </c>
      <c r="Z743" s="178" t="s">
        <v>1317</v>
      </c>
      <c r="AA743" s="178" t="s">
        <v>1317</v>
      </c>
      <c r="AB743" s="178">
        <v>1.253428E-2</v>
      </c>
      <c r="AC743" s="183">
        <v>1.253428E-2</v>
      </c>
      <c r="AD743" s="168"/>
    </row>
    <row r="744" spans="1:30" s="86" customFormat="1" ht="15" customHeight="1">
      <c r="A744" s="169">
        <v>737</v>
      </c>
      <c r="B744" s="127" t="s">
        <v>964</v>
      </c>
      <c r="C744" s="170" t="s">
        <v>1317</v>
      </c>
      <c r="D744" s="170" t="s">
        <v>1317</v>
      </c>
      <c r="E744" s="170">
        <v>-1.0397190300000001</v>
      </c>
      <c r="F744" s="170" t="s">
        <v>1317</v>
      </c>
      <c r="G744" s="170" t="s">
        <v>1317</v>
      </c>
      <c r="H744" s="170" t="s">
        <v>1317</v>
      </c>
      <c r="I744" s="170">
        <v>1.621</v>
      </c>
      <c r="J744" s="171" t="s">
        <v>1317</v>
      </c>
      <c r="K744" s="172">
        <v>0.58128097000000001</v>
      </c>
      <c r="L744" s="170" t="s">
        <v>1317</v>
      </c>
      <c r="M744" s="170" t="s">
        <v>1317</v>
      </c>
      <c r="N744" s="170">
        <v>23.153058179999999</v>
      </c>
      <c r="O744" s="170" t="s">
        <v>1317</v>
      </c>
      <c r="P744" s="170" t="s">
        <v>1317</v>
      </c>
      <c r="Q744" s="170" t="s">
        <v>1317</v>
      </c>
      <c r="R744" s="170">
        <v>33.996185310000001</v>
      </c>
      <c r="S744" s="171" t="s">
        <v>1317</v>
      </c>
      <c r="T744" s="173">
        <v>57.149243490000003</v>
      </c>
      <c r="U744" s="174" t="s">
        <v>1317</v>
      </c>
      <c r="V744" s="170" t="s">
        <v>1317</v>
      </c>
      <c r="W744" s="170">
        <v>24.180122390000001</v>
      </c>
      <c r="X744" s="170" t="s">
        <v>1317</v>
      </c>
      <c r="Y744" s="170" t="s">
        <v>1317</v>
      </c>
      <c r="Z744" s="170" t="s">
        <v>1317</v>
      </c>
      <c r="AA744" s="170">
        <v>34.251185310000004</v>
      </c>
      <c r="AB744" s="170" t="s">
        <v>1317</v>
      </c>
      <c r="AC744" s="175">
        <v>58.431307700000005</v>
      </c>
      <c r="AD744" s="168"/>
    </row>
    <row r="745" spans="1:30" s="86" customFormat="1" ht="15" customHeight="1">
      <c r="A745" s="177">
        <v>738</v>
      </c>
      <c r="B745" s="146" t="s">
        <v>366</v>
      </c>
      <c r="C745" s="178" t="s">
        <v>1317</v>
      </c>
      <c r="D745" s="178" t="s">
        <v>1317</v>
      </c>
      <c r="E745" s="178">
        <v>-0.12851000000000001</v>
      </c>
      <c r="F745" s="178" t="s">
        <v>1317</v>
      </c>
      <c r="G745" s="178" t="s">
        <v>1317</v>
      </c>
      <c r="H745" s="178" t="s">
        <v>1317</v>
      </c>
      <c r="I745" s="178" t="s">
        <v>1317</v>
      </c>
      <c r="J745" s="179" t="s">
        <v>1317</v>
      </c>
      <c r="K745" s="180">
        <v>-0.12851000000000001</v>
      </c>
      <c r="L745" s="178" t="s">
        <v>1317</v>
      </c>
      <c r="M745" s="178" t="s">
        <v>1317</v>
      </c>
      <c r="N745" s="178">
        <v>-4.8333025100000002</v>
      </c>
      <c r="O745" s="178" t="s">
        <v>1317</v>
      </c>
      <c r="P745" s="178" t="s">
        <v>1317</v>
      </c>
      <c r="Q745" s="178" t="s">
        <v>1317</v>
      </c>
      <c r="R745" s="178" t="s">
        <v>1317</v>
      </c>
      <c r="S745" s="179" t="s">
        <v>1317</v>
      </c>
      <c r="T745" s="181">
        <v>-4.8333025100000002</v>
      </c>
      <c r="U745" s="182" t="s">
        <v>1317</v>
      </c>
      <c r="V745" s="178" t="s">
        <v>1317</v>
      </c>
      <c r="W745" s="178">
        <v>-9.9496044900000005</v>
      </c>
      <c r="X745" s="178" t="s">
        <v>1317</v>
      </c>
      <c r="Y745" s="178" t="s">
        <v>1317</v>
      </c>
      <c r="Z745" s="178" t="s">
        <v>1317</v>
      </c>
      <c r="AA745" s="178" t="s">
        <v>1317</v>
      </c>
      <c r="AB745" s="178" t="s">
        <v>1317</v>
      </c>
      <c r="AC745" s="183">
        <v>-9.9496044900000005</v>
      </c>
      <c r="AD745" s="168"/>
    </row>
    <row r="746" spans="1:30" s="86" customFormat="1" ht="15" customHeight="1">
      <c r="A746" s="169">
        <v>739</v>
      </c>
      <c r="B746" s="127" t="s">
        <v>1171</v>
      </c>
      <c r="C746" s="170" t="s">
        <v>1317</v>
      </c>
      <c r="D746" s="170">
        <v>-0.55000000000000004</v>
      </c>
      <c r="E746" s="170" t="s">
        <v>1317</v>
      </c>
      <c r="F746" s="170" t="s">
        <v>1317</v>
      </c>
      <c r="G746" s="170" t="s">
        <v>1317</v>
      </c>
      <c r="H746" s="170" t="s">
        <v>1317</v>
      </c>
      <c r="I746" s="170" t="s">
        <v>1317</v>
      </c>
      <c r="J746" s="171" t="s">
        <v>1317</v>
      </c>
      <c r="K746" s="172">
        <v>-0.55000000000000004</v>
      </c>
      <c r="L746" s="170" t="s">
        <v>1317</v>
      </c>
      <c r="M746" s="170">
        <v>94.113270549999996</v>
      </c>
      <c r="N746" s="170" t="s">
        <v>1317</v>
      </c>
      <c r="O746" s="170" t="s">
        <v>1317</v>
      </c>
      <c r="P746" s="170" t="s">
        <v>1317</v>
      </c>
      <c r="Q746" s="170" t="s">
        <v>1317</v>
      </c>
      <c r="R746" s="170" t="s">
        <v>1317</v>
      </c>
      <c r="S746" s="171" t="s">
        <v>1317</v>
      </c>
      <c r="T746" s="173">
        <v>94.113270549999996</v>
      </c>
      <c r="U746" s="174" t="s">
        <v>1317</v>
      </c>
      <c r="V746" s="170">
        <v>97.913270549999993</v>
      </c>
      <c r="W746" s="170" t="s">
        <v>1317</v>
      </c>
      <c r="X746" s="170" t="s">
        <v>1317</v>
      </c>
      <c r="Y746" s="170" t="s">
        <v>1317</v>
      </c>
      <c r="Z746" s="170" t="s">
        <v>1317</v>
      </c>
      <c r="AA746" s="170" t="s">
        <v>1317</v>
      </c>
      <c r="AB746" s="170" t="s">
        <v>1317</v>
      </c>
      <c r="AC746" s="175">
        <v>97.913270549999993</v>
      </c>
      <c r="AD746" s="168"/>
    </row>
    <row r="747" spans="1:30" s="86" customFormat="1" ht="15" customHeight="1">
      <c r="A747" s="177">
        <v>740</v>
      </c>
      <c r="B747" s="146" t="s">
        <v>1170</v>
      </c>
      <c r="C747" s="178" t="s">
        <v>1317</v>
      </c>
      <c r="D747" s="178" t="s">
        <v>1317</v>
      </c>
      <c r="E747" s="178" t="s">
        <v>1317</v>
      </c>
      <c r="F747" s="178" t="s">
        <v>1317</v>
      </c>
      <c r="G747" s="178" t="s">
        <v>1317</v>
      </c>
      <c r="H747" s="178" t="s">
        <v>1317</v>
      </c>
      <c r="I747" s="178" t="s">
        <v>1317</v>
      </c>
      <c r="J747" s="179" t="s">
        <v>1317</v>
      </c>
      <c r="K747" s="180" t="s">
        <v>1317</v>
      </c>
      <c r="L747" s="178" t="s">
        <v>1317</v>
      </c>
      <c r="M747" s="178">
        <v>7.5355290199999994</v>
      </c>
      <c r="N747" s="178">
        <v>7.4700140900000003</v>
      </c>
      <c r="O747" s="178" t="s">
        <v>1317</v>
      </c>
      <c r="P747" s="178" t="s">
        <v>1317</v>
      </c>
      <c r="Q747" s="178" t="s">
        <v>1317</v>
      </c>
      <c r="R747" s="178" t="s">
        <v>1317</v>
      </c>
      <c r="S747" s="179" t="s">
        <v>1317</v>
      </c>
      <c r="T747" s="181">
        <v>15.00554311</v>
      </c>
      <c r="U747" s="182" t="s">
        <v>1317</v>
      </c>
      <c r="V747" s="178">
        <v>17.34550754</v>
      </c>
      <c r="W747" s="178">
        <v>7.0200399999999998</v>
      </c>
      <c r="X747" s="178" t="s">
        <v>1317</v>
      </c>
      <c r="Y747" s="178" t="s">
        <v>1317</v>
      </c>
      <c r="Z747" s="178" t="s">
        <v>1317</v>
      </c>
      <c r="AA747" s="178" t="s">
        <v>1317</v>
      </c>
      <c r="AB747" s="178" t="s">
        <v>1317</v>
      </c>
      <c r="AC747" s="183">
        <v>24.365547539999998</v>
      </c>
      <c r="AD747" s="168"/>
    </row>
    <row r="748" spans="1:30" s="86" customFormat="1" ht="15" customHeight="1">
      <c r="A748" s="169">
        <v>741</v>
      </c>
      <c r="B748" s="127" t="s">
        <v>940</v>
      </c>
      <c r="C748" s="170" t="s">
        <v>1317</v>
      </c>
      <c r="D748" s="170" t="s">
        <v>1317</v>
      </c>
      <c r="E748" s="170">
        <v>-3.0968380199999999</v>
      </c>
      <c r="F748" s="170" t="s">
        <v>1317</v>
      </c>
      <c r="G748" s="170" t="s">
        <v>1317</v>
      </c>
      <c r="H748" s="170" t="s">
        <v>1317</v>
      </c>
      <c r="I748" s="170" t="s">
        <v>1317</v>
      </c>
      <c r="J748" s="171" t="s">
        <v>1317</v>
      </c>
      <c r="K748" s="172">
        <v>-3.0968380199999999</v>
      </c>
      <c r="L748" s="170" t="s">
        <v>1317</v>
      </c>
      <c r="M748" s="170" t="s">
        <v>1317</v>
      </c>
      <c r="N748" s="170">
        <v>-4.4229324723699994</v>
      </c>
      <c r="O748" s="170" t="s">
        <v>1317</v>
      </c>
      <c r="P748" s="170" t="s">
        <v>1317</v>
      </c>
      <c r="Q748" s="170" t="s">
        <v>1317</v>
      </c>
      <c r="R748" s="170" t="s">
        <v>1317</v>
      </c>
      <c r="S748" s="171" t="s">
        <v>1317</v>
      </c>
      <c r="T748" s="173">
        <v>-4.4229324723699994</v>
      </c>
      <c r="U748" s="174" t="s">
        <v>1317</v>
      </c>
      <c r="V748" s="170" t="s">
        <v>1317</v>
      </c>
      <c r="W748" s="170">
        <v>-10.187021302370001</v>
      </c>
      <c r="X748" s="170" t="s">
        <v>1317</v>
      </c>
      <c r="Y748" s="170" t="s">
        <v>1317</v>
      </c>
      <c r="Z748" s="170" t="s">
        <v>1317</v>
      </c>
      <c r="AA748" s="170" t="s">
        <v>1317</v>
      </c>
      <c r="AB748" s="170" t="s">
        <v>1317</v>
      </c>
      <c r="AC748" s="175">
        <v>-10.187021302370001</v>
      </c>
      <c r="AD748" s="168"/>
    </row>
    <row r="749" spans="1:30" s="86" customFormat="1" ht="15" customHeight="1">
      <c r="A749" s="177">
        <v>742</v>
      </c>
      <c r="B749" s="146" t="s">
        <v>1007</v>
      </c>
      <c r="C749" s="178" t="s">
        <v>1317</v>
      </c>
      <c r="D749" s="178" t="s">
        <v>1317</v>
      </c>
      <c r="E749" s="178">
        <v>-7.8011526299999998</v>
      </c>
      <c r="F749" s="178" t="s">
        <v>1317</v>
      </c>
      <c r="G749" s="178" t="s">
        <v>1317</v>
      </c>
      <c r="H749" s="178" t="s">
        <v>1317</v>
      </c>
      <c r="I749" s="178" t="s">
        <v>1317</v>
      </c>
      <c r="J749" s="179" t="s">
        <v>1317</v>
      </c>
      <c r="K749" s="180">
        <v>-7.8011526299999998</v>
      </c>
      <c r="L749" s="178" t="s">
        <v>1317</v>
      </c>
      <c r="M749" s="178" t="s">
        <v>1317</v>
      </c>
      <c r="N749" s="178">
        <v>-115.59092108</v>
      </c>
      <c r="O749" s="178" t="s">
        <v>1317</v>
      </c>
      <c r="P749" s="178" t="s">
        <v>1317</v>
      </c>
      <c r="Q749" s="178" t="s">
        <v>1317</v>
      </c>
      <c r="R749" s="178" t="s">
        <v>1317</v>
      </c>
      <c r="S749" s="179" t="s">
        <v>1317</v>
      </c>
      <c r="T749" s="181">
        <v>-115.59092108</v>
      </c>
      <c r="U749" s="182" t="s">
        <v>1317</v>
      </c>
      <c r="V749" s="178" t="s">
        <v>1317</v>
      </c>
      <c r="W749" s="178">
        <v>-30.197072927200001</v>
      </c>
      <c r="X749" s="178" t="s">
        <v>1317</v>
      </c>
      <c r="Y749" s="178" t="s">
        <v>1317</v>
      </c>
      <c r="Z749" s="178" t="s">
        <v>1317</v>
      </c>
      <c r="AA749" s="178" t="s">
        <v>1317</v>
      </c>
      <c r="AB749" s="178" t="s">
        <v>1317</v>
      </c>
      <c r="AC749" s="183">
        <v>-30.197072927200001</v>
      </c>
      <c r="AD749" s="168"/>
    </row>
    <row r="750" spans="1:30" s="86" customFormat="1" ht="15" customHeight="1">
      <c r="A750" s="169">
        <v>743</v>
      </c>
      <c r="B750" s="127" t="s">
        <v>1361</v>
      </c>
      <c r="C750" s="170" t="s">
        <v>1317</v>
      </c>
      <c r="D750" s="170" t="s">
        <v>1317</v>
      </c>
      <c r="E750" s="170">
        <v>-3.6495815499999997</v>
      </c>
      <c r="F750" s="170" t="s">
        <v>1317</v>
      </c>
      <c r="G750" s="170" t="s">
        <v>1317</v>
      </c>
      <c r="H750" s="170" t="s">
        <v>1317</v>
      </c>
      <c r="I750" s="170" t="s">
        <v>1317</v>
      </c>
      <c r="J750" s="171" t="s">
        <v>1317</v>
      </c>
      <c r="K750" s="172">
        <v>-3.6495815499999997</v>
      </c>
      <c r="L750" s="170" t="s">
        <v>1317</v>
      </c>
      <c r="M750" s="170" t="s">
        <v>1317</v>
      </c>
      <c r="N750" s="170">
        <v>33.841214990000005</v>
      </c>
      <c r="O750" s="170" t="s">
        <v>1317</v>
      </c>
      <c r="P750" s="170" t="s">
        <v>1317</v>
      </c>
      <c r="Q750" s="170" t="s">
        <v>1317</v>
      </c>
      <c r="R750" s="170" t="s">
        <v>1317</v>
      </c>
      <c r="S750" s="171" t="s">
        <v>1317</v>
      </c>
      <c r="T750" s="173">
        <v>33.841214990000005</v>
      </c>
      <c r="U750" s="174" t="s">
        <v>1317</v>
      </c>
      <c r="V750" s="170" t="s">
        <v>1317</v>
      </c>
      <c r="W750" s="170">
        <v>35.815876950000003</v>
      </c>
      <c r="X750" s="170" t="s">
        <v>1317</v>
      </c>
      <c r="Y750" s="170" t="s">
        <v>1317</v>
      </c>
      <c r="Z750" s="170" t="s">
        <v>1317</v>
      </c>
      <c r="AA750" s="170" t="s">
        <v>1317</v>
      </c>
      <c r="AB750" s="170" t="s">
        <v>1317</v>
      </c>
      <c r="AC750" s="175">
        <v>35.815876950000003</v>
      </c>
      <c r="AD750" s="168"/>
    </row>
    <row r="751" spans="1:30" s="86" customFormat="1" ht="15" customHeight="1">
      <c r="A751" s="177">
        <v>744</v>
      </c>
      <c r="B751" s="146" t="s">
        <v>813</v>
      </c>
      <c r="C751" s="178" t="s">
        <v>1317</v>
      </c>
      <c r="D751" s="178" t="s">
        <v>1317</v>
      </c>
      <c r="E751" s="178">
        <v>-0.1265</v>
      </c>
      <c r="F751" s="178" t="s">
        <v>1317</v>
      </c>
      <c r="G751" s="178">
        <v>-1.3137444599999999</v>
      </c>
      <c r="H751" s="178" t="s">
        <v>1317</v>
      </c>
      <c r="I751" s="178" t="s">
        <v>1317</v>
      </c>
      <c r="J751" s="179" t="s">
        <v>1317</v>
      </c>
      <c r="K751" s="180">
        <v>-1.4402444599999999</v>
      </c>
      <c r="L751" s="178" t="s">
        <v>1317</v>
      </c>
      <c r="M751" s="178" t="s">
        <v>1317</v>
      </c>
      <c r="N751" s="178">
        <v>-10.145346079999999</v>
      </c>
      <c r="O751" s="178" t="s">
        <v>1317</v>
      </c>
      <c r="P751" s="178">
        <v>-2.3776518599999998</v>
      </c>
      <c r="Q751" s="178" t="s">
        <v>1317</v>
      </c>
      <c r="R751" s="178" t="s">
        <v>1317</v>
      </c>
      <c r="S751" s="179" t="s">
        <v>1317</v>
      </c>
      <c r="T751" s="181">
        <v>-12.52299794</v>
      </c>
      <c r="U751" s="182" t="s">
        <v>1317</v>
      </c>
      <c r="V751" s="178" t="s">
        <v>1317</v>
      </c>
      <c r="W751" s="178">
        <v>-14.117146079999999</v>
      </c>
      <c r="X751" s="178" t="s">
        <v>1317</v>
      </c>
      <c r="Y751" s="178">
        <v>-3.6552518599999999</v>
      </c>
      <c r="Z751" s="178" t="s">
        <v>1317</v>
      </c>
      <c r="AA751" s="178" t="s">
        <v>1317</v>
      </c>
      <c r="AB751" s="178" t="s">
        <v>1317</v>
      </c>
      <c r="AC751" s="183">
        <v>-17.772397940000001</v>
      </c>
      <c r="AD751" s="168"/>
    </row>
    <row r="752" spans="1:30" s="86" customFormat="1" ht="15" customHeight="1">
      <c r="A752" s="169">
        <v>745</v>
      </c>
      <c r="B752" s="127" t="s">
        <v>1408</v>
      </c>
      <c r="C752" s="170" t="s">
        <v>1317</v>
      </c>
      <c r="D752" s="170" t="s">
        <v>1317</v>
      </c>
      <c r="E752" s="170" t="s">
        <v>1317</v>
      </c>
      <c r="F752" s="170" t="s">
        <v>1317</v>
      </c>
      <c r="G752" s="170" t="s">
        <v>1317</v>
      </c>
      <c r="H752" s="170" t="s">
        <v>1317</v>
      </c>
      <c r="I752" s="170" t="s">
        <v>1317</v>
      </c>
      <c r="J752" s="171">
        <v>42.846499999999999</v>
      </c>
      <c r="K752" s="172">
        <v>42.846499999999999</v>
      </c>
      <c r="L752" s="170" t="s">
        <v>1317</v>
      </c>
      <c r="M752" s="170" t="s">
        <v>1317</v>
      </c>
      <c r="N752" s="170" t="s">
        <v>1317</v>
      </c>
      <c r="O752" s="170" t="s">
        <v>1317</v>
      </c>
      <c r="P752" s="170" t="s">
        <v>1317</v>
      </c>
      <c r="Q752" s="170" t="s">
        <v>1317</v>
      </c>
      <c r="R752" s="170" t="s">
        <v>1317</v>
      </c>
      <c r="S752" s="171">
        <v>49.546500000000002</v>
      </c>
      <c r="T752" s="173">
        <v>49.546500000000002</v>
      </c>
      <c r="U752" s="174" t="s">
        <v>1317</v>
      </c>
      <c r="V752" s="170" t="s">
        <v>1317</v>
      </c>
      <c r="W752" s="170" t="s">
        <v>1317</v>
      </c>
      <c r="X752" s="170" t="s">
        <v>1317</v>
      </c>
      <c r="Y752" s="170" t="s">
        <v>1317</v>
      </c>
      <c r="Z752" s="170" t="s">
        <v>1317</v>
      </c>
      <c r="AA752" s="170" t="s">
        <v>1317</v>
      </c>
      <c r="AB752" s="170">
        <v>49.546500000000002</v>
      </c>
      <c r="AC752" s="175">
        <v>49.546500000000002</v>
      </c>
      <c r="AD752" s="168"/>
    </row>
    <row r="753" spans="1:30" s="86" customFormat="1" ht="15" customHeight="1">
      <c r="A753" s="177">
        <v>746</v>
      </c>
      <c r="B753" s="146" t="s">
        <v>573</v>
      </c>
      <c r="C753" s="178">
        <v>1.07910526</v>
      </c>
      <c r="D753" s="178" t="s">
        <v>1317</v>
      </c>
      <c r="E753" s="178" t="s">
        <v>1317</v>
      </c>
      <c r="F753" s="178" t="s">
        <v>1317</v>
      </c>
      <c r="G753" s="178" t="s">
        <v>1317</v>
      </c>
      <c r="H753" s="178" t="s">
        <v>1317</v>
      </c>
      <c r="I753" s="178" t="s">
        <v>1317</v>
      </c>
      <c r="J753" s="179" t="s">
        <v>1317</v>
      </c>
      <c r="K753" s="180">
        <v>1.07910526</v>
      </c>
      <c r="L753" s="178">
        <v>19.285096410000001</v>
      </c>
      <c r="M753" s="178" t="s">
        <v>1317</v>
      </c>
      <c r="N753" s="178">
        <v>-9.4561359999999997E-2</v>
      </c>
      <c r="O753" s="178" t="s">
        <v>1317</v>
      </c>
      <c r="P753" s="178" t="s">
        <v>1317</v>
      </c>
      <c r="Q753" s="178" t="s">
        <v>1317</v>
      </c>
      <c r="R753" s="178" t="s">
        <v>1317</v>
      </c>
      <c r="S753" s="179" t="s">
        <v>1317</v>
      </c>
      <c r="T753" s="181">
        <v>19.190535050000001</v>
      </c>
      <c r="U753" s="182">
        <v>21.232674859999999</v>
      </c>
      <c r="V753" s="178" t="s">
        <v>1317</v>
      </c>
      <c r="W753" s="178">
        <v>-9.4793679999999991E-2</v>
      </c>
      <c r="X753" s="178" t="s">
        <v>1317</v>
      </c>
      <c r="Y753" s="178" t="s">
        <v>1317</v>
      </c>
      <c r="Z753" s="178" t="s">
        <v>1317</v>
      </c>
      <c r="AA753" s="178" t="s">
        <v>1317</v>
      </c>
      <c r="AB753" s="178" t="s">
        <v>1317</v>
      </c>
      <c r="AC753" s="183">
        <v>21.137881180000001</v>
      </c>
      <c r="AD753" s="168"/>
    </row>
    <row r="754" spans="1:30" s="86" customFormat="1" ht="15" customHeight="1">
      <c r="A754" s="169">
        <v>747</v>
      </c>
      <c r="B754" s="127" t="s">
        <v>723</v>
      </c>
      <c r="C754" s="170" t="s">
        <v>1317</v>
      </c>
      <c r="D754" s="170" t="s">
        <v>1317</v>
      </c>
      <c r="E754" s="170">
        <v>-0.1</v>
      </c>
      <c r="F754" s="170" t="s">
        <v>1317</v>
      </c>
      <c r="G754" s="170" t="s">
        <v>1317</v>
      </c>
      <c r="H754" s="170" t="s">
        <v>1317</v>
      </c>
      <c r="I754" s="170" t="s">
        <v>1317</v>
      </c>
      <c r="J754" s="171" t="s">
        <v>1317</v>
      </c>
      <c r="K754" s="172">
        <v>-0.1</v>
      </c>
      <c r="L754" s="170" t="s">
        <v>1317</v>
      </c>
      <c r="M754" s="170" t="s">
        <v>1317</v>
      </c>
      <c r="N754" s="170">
        <v>-5.42</v>
      </c>
      <c r="O754" s="170" t="s">
        <v>1317</v>
      </c>
      <c r="P754" s="170" t="s">
        <v>1317</v>
      </c>
      <c r="Q754" s="170" t="s">
        <v>1317</v>
      </c>
      <c r="R754" s="170" t="s">
        <v>1317</v>
      </c>
      <c r="S754" s="171" t="s">
        <v>1317</v>
      </c>
      <c r="T754" s="173">
        <v>-5.42</v>
      </c>
      <c r="U754" s="174" t="s">
        <v>1317</v>
      </c>
      <c r="V754" s="170" t="s">
        <v>1317</v>
      </c>
      <c r="W754" s="170">
        <v>-8.846325740000001</v>
      </c>
      <c r="X754" s="170" t="s">
        <v>1317</v>
      </c>
      <c r="Y754" s="170" t="s">
        <v>1317</v>
      </c>
      <c r="Z754" s="170" t="s">
        <v>1317</v>
      </c>
      <c r="AA754" s="170" t="s">
        <v>1317</v>
      </c>
      <c r="AB754" s="170" t="s">
        <v>1317</v>
      </c>
      <c r="AC754" s="175">
        <v>-8.846325740000001</v>
      </c>
      <c r="AD754" s="168"/>
    </row>
    <row r="755" spans="1:30" s="86" customFormat="1" ht="15" customHeight="1">
      <c r="A755" s="177">
        <v>748</v>
      </c>
      <c r="B755" s="146" t="s">
        <v>1139</v>
      </c>
      <c r="C755" s="178" t="s">
        <v>1317</v>
      </c>
      <c r="D755" s="178">
        <v>11.972331619999999</v>
      </c>
      <c r="E755" s="178" t="s">
        <v>1317</v>
      </c>
      <c r="F755" s="178" t="s">
        <v>1317</v>
      </c>
      <c r="G755" s="178" t="s">
        <v>1317</v>
      </c>
      <c r="H755" s="178" t="s">
        <v>1317</v>
      </c>
      <c r="I755" s="178" t="s">
        <v>1317</v>
      </c>
      <c r="J755" s="179" t="s">
        <v>1317</v>
      </c>
      <c r="K755" s="180">
        <v>11.972331619999999</v>
      </c>
      <c r="L755" s="178" t="s">
        <v>1317</v>
      </c>
      <c r="M755" s="178">
        <v>34.490047859999997</v>
      </c>
      <c r="N755" s="178" t="s">
        <v>1317</v>
      </c>
      <c r="O755" s="178" t="s">
        <v>1317</v>
      </c>
      <c r="P755" s="178" t="s">
        <v>1317</v>
      </c>
      <c r="Q755" s="178" t="s">
        <v>1317</v>
      </c>
      <c r="R755" s="178" t="s">
        <v>1317</v>
      </c>
      <c r="S755" s="179" t="s">
        <v>1317</v>
      </c>
      <c r="T755" s="181">
        <v>34.490047859999997</v>
      </c>
      <c r="U755" s="182" t="s">
        <v>1317</v>
      </c>
      <c r="V755" s="178">
        <v>66.536366569999998</v>
      </c>
      <c r="W755" s="178" t="s">
        <v>1317</v>
      </c>
      <c r="X755" s="178" t="s">
        <v>1317</v>
      </c>
      <c r="Y755" s="178" t="s">
        <v>1317</v>
      </c>
      <c r="Z755" s="178" t="s">
        <v>1317</v>
      </c>
      <c r="AA755" s="178" t="s">
        <v>1317</v>
      </c>
      <c r="AB755" s="178" t="s">
        <v>1317</v>
      </c>
      <c r="AC755" s="183">
        <v>66.536366569999998</v>
      </c>
      <c r="AD755" s="168"/>
    </row>
    <row r="756" spans="1:30" s="86" customFormat="1" ht="15" customHeight="1">
      <c r="A756" s="169">
        <v>749</v>
      </c>
      <c r="B756" s="127" t="s">
        <v>1111</v>
      </c>
      <c r="C756" s="170" t="s">
        <v>1317</v>
      </c>
      <c r="D756" s="170">
        <v>0.45</v>
      </c>
      <c r="E756" s="170">
        <v>-2.1110000000000002</v>
      </c>
      <c r="F756" s="170" t="s">
        <v>1317</v>
      </c>
      <c r="G756" s="170" t="s">
        <v>1317</v>
      </c>
      <c r="H756" s="170" t="s">
        <v>1317</v>
      </c>
      <c r="I756" s="170" t="s">
        <v>1317</v>
      </c>
      <c r="J756" s="171" t="s">
        <v>1317</v>
      </c>
      <c r="K756" s="172">
        <v>-1.661</v>
      </c>
      <c r="L756" s="170">
        <v>20.25940799</v>
      </c>
      <c r="M756" s="170">
        <v>22.223474289999999</v>
      </c>
      <c r="N756" s="170">
        <v>-52.914205899999999</v>
      </c>
      <c r="O756" s="170" t="s">
        <v>1317</v>
      </c>
      <c r="P756" s="170" t="s">
        <v>1317</v>
      </c>
      <c r="Q756" s="170" t="s">
        <v>1317</v>
      </c>
      <c r="R756" s="170" t="s">
        <v>1317</v>
      </c>
      <c r="S756" s="171" t="s">
        <v>1317</v>
      </c>
      <c r="T756" s="173">
        <v>-10.431323620000001</v>
      </c>
      <c r="U756" s="174">
        <v>20.25940799</v>
      </c>
      <c r="V756" s="170">
        <v>22.223474289999999</v>
      </c>
      <c r="W756" s="170">
        <v>-55.866040130000002</v>
      </c>
      <c r="X756" s="170" t="s">
        <v>1317</v>
      </c>
      <c r="Y756" s="170" t="s">
        <v>1317</v>
      </c>
      <c r="Z756" s="170" t="s">
        <v>1317</v>
      </c>
      <c r="AA756" s="170" t="s">
        <v>1317</v>
      </c>
      <c r="AB756" s="170" t="s">
        <v>1317</v>
      </c>
      <c r="AC756" s="175">
        <v>-13.383157850000002</v>
      </c>
      <c r="AD756" s="168"/>
    </row>
    <row r="757" spans="1:30" s="86" customFormat="1" ht="15" customHeight="1">
      <c r="A757" s="177">
        <v>750</v>
      </c>
      <c r="B757" s="146" t="s">
        <v>962</v>
      </c>
      <c r="C757" s="178" t="s">
        <v>1317</v>
      </c>
      <c r="D757" s="178" t="s">
        <v>1317</v>
      </c>
      <c r="E757" s="178" t="s">
        <v>1317</v>
      </c>
      <c r="F757" s="178" t="s">
        <v>1317</v>
      </c>
      <c r="G757" s="178">
        <v>5.1962000000000004E-4</v>
      </c>
      <c r="H757" s="178" t="s">
        <v>1317</v>
      </c>
      <c r="I757" s="178" t="s">
        <v>1317</v>
      </c>
      <c r="J757" s="179" t="s">
        <v>1317</v>
      </c>
      <c r="K757" s="180">
        <v>5.1962000000000004E-4</v>
      </c>
      <c r="L757" s="178" t="s">
        <v>1317</v>
      </c>
      <c r="M757" s="178" t="s">
        <v>1317</v>
      </c>
      <c r="N757" s="178">
        <v>-0.15438170000000001</v>
      </c>
      <c r="O757" s="178" t="s">
        <v>1317</v>
      </c>
      <c r="P757" s="178">
        <v>0.17766409</v>
      </c>
      <c r="Q757" s="178" t="s">
        <v>1317</v>
      </c>
      <c r="R757" s="178" t="s">
        <v>1317</v>
      </c>
      <c r="S757" s="179" t="s">
        <v>1317</v>
      </c>
      <c r="T757" s="181">
        <v>2.3282389999999986E-2</v>
      </c>
      <c r="U757" s="182" t="s">
        <v>1317</v>
      </c>
      <c r="V757" s="178" t="s">
        <v>1317</v>
      </c>
      <c r="W757" s="178">
        <v>-1.8922374099999999</v>
      </c>
      <c r="X757" s="178" t="s">
        <v>1317</v>
      </c>
      <c r="Y757" s="178">
        <v>1.7694898899999998</v>
      </c>
      <c r="Z757" s="178" t="s">
        <v>1317</v>
      </c>
      <c r="AA757" s="178" t="s">
        <v>1317</v>
      </c>
      <c r="AB757" s="178" t="s">
        <v>1317</v>
      </c>
      <c r="AC757" s="183">
        <v>-0.12274752000000001</v>
      </c>
      <c r="AD757" s="168"/>
    </row>
    <row r="758" spans="1:30" s="86" customFormat="1" ht="15" customHeight="1">
      <c r="A758" s="169">
        <v>751</v>
      </c>
      <c r="B758" s="127" t="s">
        <v>147</v>
      </c>
      <c r="C758" s="170" t="s">
        <v>1317</v>
      </c>
      <c r="D758" s="170" t="s">
        <v>1317</v>
      </c>
      <c r="E758" s="170" t="s">
        <v>1317</v>
      </c>
      <c r="F758" s="170" t="s">
        <v>1317</v>
      </c>
      <c r="G758" s="170" t="s">
        <v>1317</v>
      </c>
      <c r="H758" s="170" t="s">
        <v>1317</v>
      </c>
      <c r="I758" s="170" t="s">
        <v>1317</v>
      </c>
      <c r="J758" s="171" t="s">
        <v>1317</v>
      </c>
      <c r="K758" s="172" t="s">
        <v>1317</v>
      </c>
      <c r="L758" s="170" t="s">
        <v>1317</v>
      </c>
      <c r="M758" s="170" t="s">
        <v>1317</v>
      </c>
      <c r="N758" s="170" t="s">
        <v>1317</v>
      </c>
      <c r="O758" s="170" t="s">
        <v>1317</v>
      </c>
      <c r="P758" s="170" t="s">
        <v>1317</v>
      </c>
      <c r="Q758" s="170" t="s">
        <v>1317</v>
      </c>
      <c r="R758" s="170" t="s">
        <v>1317</v>
      </c>
      <c r="S758" s="171" t="s">
        <v>1317</v>
      </c>
      <c r="T758" s="173" t="s">
        <v>1317</v>
      </c>
      <c r="U758" s="174" t="s">
        <v>1317</v>
      </c>
      <c r="V758" s="170" t="s">
        <v>1317</v>
      </c>
      <c r="W758" s="170" t="s">
        <v>1317</v>
      </c>
      <c r="X758" s="170" t="s">
        <v>1317</v>
      </c>
      <c r="Y758" s="170" t="s">
        <v>1317</v>
      </c>
      <c r="Z758" s="170" t="s">
        <v>1317</v>
      </c>
      <c r="AA758" s="170" t="s">
        <v>1317</v>
      </c>
      <c r="AB758" s="170" t="s">
        <v>1317</v>
      </c>
      <c r="AC758" s="175" t="s">
        <v>1317</v>
      </c>
      <c r="AD758" s="168"/>
    </row>
    <row r="759" spans="1:30" s="86" customFormat="1" ht="15" customHeight="1">
      <c r="A759" s="177">
        <v>752</v>
      </c>
      <c r="B759" s="146" t="s">
        <v>1147</v>
      </c>
      <c r="C759" s="178" t="s">
        <v>1317</v>
      </c>
      <c r="D759" s="178" t="s">
        <v>1317</v>
      </c>
      <c r="E759" s="178" t="s">
        <v>1317</v>
      </c>
      <c r="F759" s="178" t="s">
        <v>1317</v>
      </c>
      <c r="G759" s="178" t="s">
        <v>1317</v>
      </c>
      <c r="H759" s="178" t="s">
        <v>1317</v>
      </c>
      <c r="I759" s="178">
        <v>6.59</v>
      </c>
      <c r="J759" s="179" t="s">
        <v>1317</v>
      </c>
      <c r="K759" s="180">
        <v>6.59</v>
      </c>
      <c r="L759" s="178" t="s">
        <v>1317</v>
      </c>
      <c r="M759" s="178" t="s">
        <v>1317</v>
      </c>
      <c r="N759" s="178" t="s">
        <v>1317</v>
      </c>
      <c r="O759" s="178" t="s">
        <v>1317</v>
      </c>
      <c r="P759" s="178" t="s">
        <v>1317</v>
      </c>
      <c r="Q759" s="178" t="s">
        <v>1317</v>
      </c>
      <c r="R759" s="178">
        <v>57.396243779999999</v>
      </c>
      <c r="S759" s="179" t="s">
        <v>1317</v>
      </c>
      <c r="T759" s="181">
        <v>57.396243779999999</v>
      </c>
      <c r="U759" s="182" t="s">
        <v>1317</v>
      </c>
      <c r="V759" s="178" t="s">
        <v>1317</v>
      </c>
      <c r="W759" s="178" t="s">
        <v>1317</v>
      </c>
      <c r="X759" s="178" t="s">
        <v>1317</v>
      </c>
      <c r="Y759" s="178" t="s">
        <v>1317</v>
      </c>
      <c r="Z759" s="178" t="s">
        <v>1317</v>
      </c>
      <c r="AA759" s="178">
        <v>57.396243779999999</v>
      </c>
      <c r="AB759" s="178" t="s">
        <v>1317</v>
      </c>
      <c r="AC759" s="183">
        <v>57.396243779999999</v>
      </c>
      <c r="AD759" s="168"/>
    </row>
    <row r="760" spans="1:30" s="86" customFormat="1" ht="15" customHeight="1">
      <c r="A760" s="169">
        <v>753</v>
      </c>
      <c r="B760" s="127" t="s">
        <v>856</v>
      </c>
      <c r="C760" s="170" t="s">
        <v>1317</v>
      </c>
      <c r="D760" s="170">
        <v>-0.57599999999999996</v>
      </c>
      <c r="E760" s="170" t="s">
        <v>1317</v>
      </c>
      <c r="F760" s="170" t="s">
        <v>1317</v>
      </c>
      <c r="G760" s="170" t="s">
        <v>1317</v>
      </c>
      <c r="H760" s="170" t="s">
        <v>1317</v>
      </c>
      <c r="I760" s="170" t="s">
        <v>1317</v>
      </c>
      <c r="J760" s="171" t="s">
        <v>1317</v>
      </c>
      <c r="K760" s="172">
        <v>-0.57599999999999996</v>
      </c>
      <c r="L760" s="170" t="s">
        <v>1317</v>
      </c>
      <c r="M760" s="170">
        <v>6.4702830000000002</v>
      </c>
      <c r="N760" s="170" t="s">
        <v>1317</v>
      </c>
      <c r="O760" s="170" t="s">
        <v>1317</v>
      </c>
      <c r="P760" s="170" t="s">
        <v>1317</v>
      </c>
      <c r="Q760" s="170" t="s">
        <v>1317</v>
      </c>
      <c r="R760" s="170" t="s">
        <v>1317</v>
      </c>
      <c r="S760" s="171" t="s">
        <v>1317</v>
      </c>
      <c r="T760" s="173">
        <v>6.4702830000000002</v>
      </c>
      <c r="U760" s="174" t="s">
        <v>1317</v>
      </c>
      <c r="V760" s="170">
        <v>5.648987</v>
      </c>
      <c r="W760" s="170" t="s">
        <v>1317</v>
      </c>
      <c r="X760" s="170" t="s">
        <v>1317</v>
      </c>
      <c r="Y760" s="170" t="s">
        <v>1317</v>
      </c>
      <c r="Z760" s="170" t="s">
        <v>1317</v>
      </c>
      <c r="AA760" s="170" t="s">
        <v>1317</v>
      </c>
      <c r="AB760" s="170" t="s">
        <v>1317</v>
      </c>
      <c r="AC760" s="175">
        <v>5.648987</v>
      </c>
      <c r="AD760" s="168"/>
    </row>
    <row r="761" spans="1:30" s="86" customFormat="1" ht="15" customHeight="1">
      <c r="A761" s="177">
        <v>754</v>
      </c>
      <c r="B761" s="146" t="s">
        <v>953</v>
      </c>
      <c r="C761" s="178" t="s">
        <v>1317</v>
      </c>
      <c r="D761" s="178" t="s">
        <v>1317</v>
      </c>
      <c r="E761" s="178" t="s">
        <v>1317</v>
      </c>
      <c r="F761" s="178" t="s">
        <v>1317</v>
      </c>
      <c r="G761" s="178" t="s">
        <v>1317</v>
      </c>
      <c r="H761" s="178" t="s">
        <v>1317</v>
      </c>
      <c r="I761" s="178">
        <v>31.127427999999998</v>
      </c>
      <c r="J761" s="179">
        <v>1.4999999999999999E-2</v>
      </c>
      <c r="K761" s="180">
        <v>31.142427999999999</v>
      </c>
      <c r="L761" s="178" t="s">
        <v>1317</v>
      </c>
      <c r="M761" s="178" t="s">
        <v>1317</v>
      </c>
      <c r="N761" s="178" t="s">
        <v>1317</v>
      </c>
      <c r="O761" s="178" t="s">
        <v>1317</v>
      </c>
      <c r="P761" s="178" t="s">
        <v>1317</v>
      </c>
      <c r="Q761" s="178" t="s">
        <v>1317</v>
      </c>
      <c r="R761" s="178">
        <v>34.826428999999997</v>
      </c>
      <c r="S761" s="179">
        <v>2.93</v>
      </c>
      <c r="T761" s="181">
        <v>37.756428999999997</v>
      </c>
      <c r="U761" s="182" t="s">
        <v>1317</v>
      </c>
      <c r="V761" s="178" t="s">
        <v>1317</v>
      </c>
      <c r="W761" s="178" t="s">
        <v>1317</v>
      </c>
      <c r="X761" s="178" t="s">
        <v>1317</v>
      </c>
      <c r="Y761" s="178" t="s">
        <v>1317</v>
      </c>
      <c r="Z761" s="178" t="s">
        <v>1317</v>
      </c>
      <c r="AA761" s="178">
        <v>37.880482999999998</v>
      </c>
      <c r="AB761" s="178">
        <v>2.93</v>
      </c>
      <c r="AC761" s="183">
        <v>40.810482999999998</v>
      </c>
      <c r="AD761" s="168"/>
    </row>
    <row r="762" spans="1:30" s="86" customFormat="1" ht="15" customHeight="1">
      <c r="A762" s="169">
        <v>755</v>
      </c>
      <c r="B762" s="127" t="s">
        <v>837</v>
      </c>
      <c r="C762" s="170" t="s">
        <v>1317</v>
      </c>
      <c r="D762" s="170" t="s">
        <v>1317</v>
      </c>
      <c r="E762" s="170" t="s">
        <v>1317</v>
      </c>
      <c r="F762" s="170" t="s">
        <v>1317</v>
      </c>
      <c r="G762" s="170" t="s">
        <v>1317</v>
      </c>
      <c r="H762" s="170" t="s">
        <v>1317</v>
      </c>
      <c r="I762" s="170" t="s">
        <v>1317</v>
      </c>
      <c r="J762" s="171" t="s">
        <v>1317</v>
      </c>
      <c r="K762" s="172" t="s">
        <v>1317</v>
      </c>
      <c r="L762" s="170" t="s">
        <v>1317</v>
      </c>
      <c r="M762" s="170" t="s">
        <v>1317</v>
      </c>
      <c r="N762" s="170" t="s">
        <v>1317</v>
      </c>
      <c r="O762" s="170" t="s">
        <v>1317</v>
      </c>
      <c r="P762" s="170" t="s">
        <v>1317</v>
      </c>
      <c r="Q762" s="170" t="s">
        <v>1317</v>
      </c>
      <c r="R762" s="170" t="s">
        <v>1317</v>
      </c>
      <c r="S762" s="171">
        <v>7.5830000000000002</v>
      </c>
      <c r="T762" s="173">
        <v>7.5830000000000002</v>
      </c>
      <c r="U762" s="174" t="s">
        <v>1317</v>
      </c>
      <c r="V762" s="170" t="s">
        <v>1317</v>
      </c>
      <c r="W762" s="170" t="s">
        <v>1317</v>
      </c>
      <c r="X762" s="170" t="s">
        <v>1317</v>
      </c>
      <c r="Y762" s="170" t="s">
        <v>1317</v>
      </c>
      <c r="Z762" s="170" t="s">
        <v>1317</v>
      </c>
      <c r="AA762" s="170" t="s">
        <v>1317</v>
      </c>
      <c r="AB762" s="170">
        <v>21.033000000000001</v>
      </c>
      <c r="AC762" s="175">
        <v>21.033000000000001</v>
      </c>
      <c r="AD762" s="168"/>
    </row>
    <row r="763" spans="1:30" s="86" customFormat="1" ht="15" customHeight="1">
      <c r="A763" s="177">
        <v>756</v>
      </c>
      <c r="B763" s="146" t="s">
        <v>894</v>
      </c>
      <c r="C763" s="178" t="s">
        <v>1317</v>
      </c>
      <c r="D763" s="178" t="s">
        <v>1317</v>
      </c>
      <c r="E763" s="178" t="s">
        <v>1317</v>
      </c>
      <c r="F763" s="178" t="s">
        <v>1317</v>
      </c>
      <c r="G763" s="178" t="s">
        <v>1317</v>
      </c>
      <c r="H763" s="178" t="s">
        <v>1317</v>
      </c>
      <c r="I763" s="178" t="s">
        <v>1317</v>
      </c>
      <c r="J763" s="179" t="s">
        <v>1317</v>
      </c>
      <c r="K763" s="180" t="s">
        <v>1317</v>
      </c>
      <c r="L763" s="178" t="s">
        <v>1317</v>
      </c>
      <c r="M763" s="178" t="s">
        <v>1317</v>
      </c>
      <c r="N763" s="178" t="s">
        <v>1317</v>
      </c>
      <c r="O763" s="178" t="s">
        <v>1317</v>
      </c>
      <c r="P763" s="178" t="s">
        <v>1317</v>
      </c>
      <c r="Q763" s="178" t="s">
        <v>1317</v>
      </c>
      <c r="R763" s="178">
        <v>23.948339109999999</v>
      </c>
      <c r="S763" s="179" t="s">
        <v>1317</v>
      </c>
      <c r="T763" s="181">
        <v>23.948339109999999</v>
      </c>
      <c r="U763" s="182" t="s">
        <v>1317</v>
      </c>
      <c r="V763" s="178" t="s">
        <v>1317</v>
      </c>
      <c r="W763" s="178" t="s">
        <v>1317</v>
      </c>
      <c r="X763" s="178" t="s">
        <v>1317</v>
      </c>
      <c r="Y763" s="178" t="s">
        <v>1317</v>
      </c>
      <c r="Z763" s="178" t="s">
        <v>1317</v>
      </c>
      <c r="AA763" s="178">
        <v>23.15899928</v>
      </c>
      <c r="AB763" s="178" t="s">
        <v>1317</v>
      </c>
      <c r="AC763" s="183">
        <v>23.15899928</v>
      </c>
      <c r="AD763" s="168"/>
    </row>
    <row r="764" spans="1:30" s="86" customFormat="1" ht="15" customHeight="1">
      <c r="A764" s="169">
        <v>757</v>
      </c>
      <c r="B764" s="127" t="s">
        <v>405</v>
      </c>
      <c r="C764" s="170" t="s">
        <v>1317</v>
      </c>
      <c r="D764" s="170" t="s">
        <v>1317</v>
      </c>
      <c r="E764" s="170" t="s">
        <v>1317</v>
      </c>
      <c r="F764" s="170" t="s">
        <v>1317</v>
      </c>
      <c r="G764" s="170" t="s">
        <v>1317</v>
      </c>
      <c r="H764" s="170" t="s">
        <v>1317</v>
      </c>
      <c r="I764" s="170" t="s">
        <v>1317</v>
      </c>
      <c r="J764" s="171" t="s">
        <v>1317</v>
      </c>
      <c r="K764" s="172" t="s">
        <v>1317</v>
      </c>
      <c r="L764" s="170" t="s">
        <v>1317</v>
      </c>
      <c r="M764" s="170">
        <v>-0.33600000000000002</v>
      </c>
      <c r="N764" s="170">
        <v>-1</v>
      </c>
      <c r="O764" s="170" t="s">
        <v>1317</v>
      </c>
      <c r="P764" s="170" t="s">
        <v>1317</v>
      </c>
      <c r="Q764" s="170" t="s">
        <v>1317</v>
      </c>
      <c r="R764" s="170" t="s">
        <v>1317</v>
      </c>
      <c r="S764" s="171" t="s">
        <v>1317</v>
      </c>
      <c r="T764" s="173">
        <v>-1.3360000000000001</v>
      </c>
      <c r="U764" s="174" t="s">
        <v>1317</v>
      </c>
      <c r="V764" s="170">
        <v>-0.39600000000000002</v>
      </c>
      <c r="W764" s="170">
        <v>-1</v>
      </c>
      <c r="X764" s="170" t="s">
        <v>1317</v>
      </c>
      <c r="Y764" s="170" t="s">
        <v>1317</v>
      </c>
      <c r="Z764" s="170" t="s">
        <v>1317</v>
      </c>
      <c r="AA764" s="170" t="s">
        <v>1317</v>
      </c>
      <c r="AB764" s="170" t="s">
        <v>1317</v>
      </c>
      <c r="AC764" s="175">
        <v>-1.3959999999999999</v>
      </c>
      <c r="AD764" s="168"/>
    </row>
    <row r="765" spans="1:30" s="86" customFormat="1" ht="15" customHeight="1">
      <c r="A765" s="177">
        <v>758</v>
      </c>
      <c r="B765" s="146" t="s">
        <v>549</v>
      </c>
      <c r="C765" s="178" t="s">
        <v>1317</v>
      </c>
      <c r="D765" s="178">
        <v>-1.9894725900000001</v>
      </c>
      <c r="E765" s="178">
        <v>-1.92140665</v>
      </c>
      <c r="F765" s="178" t="s">
        <v>1317</v>
      </c>
      <c r="G765" s="178" t="s">
        <v>1317</v>
      </c>
      <c r="H765" s="178" t="s">
        <v>1317</v>
      </c>
      <c r="I765" s="178" t="s">
        <v>1317</v>
      </c>
      <c r="J765" s="179" t="s">
        <v>1317</v>
      </c>
      <c r="K765" s="180">
        <v>-3.9108792400000003</v>
      </c>
      <c r="L765" s="178" t="s">
        <v>1317</v>
      </c>
      <c r="M765" s="178">
        <v>-8.6398574799999999</v>
      </c>
      <c r="N765" s="178">
        <v>-3.70135287</v>
      </c>
      <c r="O765" s="178" t="s">
        <v>1317</v>
      </c>
      <c r="P765" s="178" t="s">
        <v>1317</v>
      </c>
      <c r="Q765" s="178" t="s">
        <v>1317</v>
      </c>
      <c r="R765" s="178" t="s">
        <v>1317</v>
      </c>
      <c r="S765" s="179" t="s">
        <v>1317</v>
      </c>
      <c r="T765" s="181">
        <v>-12.341210350000001</v>
      </c>
      <c r="U765" s="182" t="s">
        <v>1317</v>
      </c>
      <c r="V765" s="178">
        <v>-10.46677292</v>
      </c>
      <c r="W765" s="178">
        <v>-4.2804609999999998</v>
      </c>
      <c r="X765" s="178" t="s">
        <v>1317</v>
      </c>
      <c r="Y765" s="178" t="s">
        <v>1317</v>
      </c>
      <c r="Z765" s="178" t="s">
        <v>1317</v>
      </c>
      <c r="AA765" s="178" t="s">
        <v>1317</v>
      </c>
      <c r="AB765" s="178" t="s">
        <v>1317</v>
      </c>
      <c r="AC765" s="183">
        <v>-14.747233919999999</v>
      </c>
      <c r="AD765" s="168"/>
    </row>
    <row r="766" spans="1:30" s="86" customFormat="1" ht="15" customHeight="1">
      <c r="A766" s="169">
        <v>759</v>
      </c>
      <c r="B766" s="127" t="s">
        <v>845</v>
      </c>
      <c r="C766" s="170">
        <v>-0.67</v>
      </c>
      <c r="D766" s="170">
        <v>2.1941560000000002E-2</v>
      </c>
      <c r="E766" s="170" t="s">
        <v>1317</v>
      </c>
      <c r="F766" s="170" t="s">
        <v>1317</v>
      </c>
      <c r="G766" s="170" t="s">
        <v>1317</v>
      </c>
      <c r="H766" s="170" t="s">
        <v>1317</v>
      </c>
      <c r="I766" s="170" t="s">
        <v>1317</v>
      </c>
      <c r="J766" s="171" t="s">
        <v>1317</v>
      </c>
      <c r="K766" s="172">
        <v>-0.6480584399999999</v>
      </c>
      <c r="L766" s="170">
        <v>-12.87</v>
      </c>
      <c r="M766" s="170">
        <v>-4.4939820099999999</v>
      </c>
      <c r="N766" s="170" t="s">
        <v>1317</v>
      </c>
      <c r="O766" s="170" t="s">
        <v>1317</v>
      </c>
      <c r="P766" s="170" t="s">
        <v>1317</v>
      </c>
      <c r="Q766" s="170" t="s">
        <v>1317</v>
      </c>
      <c r="R766" s="170" t="s">
        <v>1317</v>
      </c>
      <c r="S766" s="171" t="s">
        <v>1317</v>
      </c>
      <c r="T766" s="173">
        <v>-17.363982009999997</v>
      </c>
      <c r="U766" s="174">
        <v>-26.12</v>
      </c>
      <c r="V766" s="170">
        <v>-4.9304189200000001</v>
      </c>
      <c r="W766" s="170" t="s">
        <v>1317</v>
      </c>
      <c r="X766" s="170" t="s">
        <v>1317</v>
      </c>
      <c r="Y766" s="170" t="s">
        <v>1317</v>
      </c>
      <c r="Z766" s="170" t="s">
        <v>1317</v>
      </c>
      <c r="AA766" s="170" t="s">
        <v>1317</v>
      </c>
      <c r="AB766" s="170" t="s">
        <v>1317</v>
      </c>
      <c r="AC766" s="175">
        <v>-31.050418920000002</v>
      </c>
      <c r="AD766" s="168"/>
    </row>
    <row r="767" spans="1:30" s="86" customFormat="1" ht="15" customHeight="1">
      <c r="A767" s="177">
        <v>760</v>
      </c>
      <c r="B767" s="146" t="s">
        <v>726</v>
      </c>
      <c r="C767" s="178" t="s">
        <v>1317</v>
      </c>
      <c r="D767" s="178">
        <v>0.35671746000000004</v>
      </c>
      <c r="E767" s="178" t="s">
        <v>1317</v>
      </c>
      <c r="F767" s="178" t="s">
        <v>1317</v>
      </c>
      <c r="G767" s="178">
        <v>1.2599712700000001</v>
      </c>
      <c r="H767" s="178" t="s">
        <v>1317</v>
      </c>
      <c r="I767" s="178" t="s">
        <v>1317</v>
      </c>
      <c r="J767" s="179" t="s">
        <v>1317</v>
      </c>
      <c r="K767" s="180">
        <v>1.6166887299999999</v>
      </c>
      <c r="L767" s="178" t="s">
        <v>1317</v>
      </c>
      <c r="M767" s="178">
        <v>11.407418448530001</v>
      </c>
      <c r="N767" s="178" t="s">
        <v>1317</v>
      </c>
      <c r="O767" s="178" t="s">
        <v>1317</v>
      </c>
      <c r="P767" s="178">
        <v>10.657442919999999</v>
      </c>
      <c r="Q767" s="178" t="s">
        <v>1317</v>
      </c>
      <c r="R767" s="178" t="s">
        <v>1317</v>
      </c>
      <c r="S767" s="179" t="s">
        <v>1317</v>
      </c>
      <c r="T767" s="181">
        <v>22.064861368529996</v>
      </c>
      <c r="U767" s="182" t="s">
        <v>1317</v>
      </c>
      <c r="V767" s="178">
        <v>11.407418448530001</v>
      </c>
      <c r="W767" s="178" t="s">
        <v>1317</v>
      </c>
      <c r="X767" s="178" t="s">
        <v>1317</v>
      </c>
      <c r="Y767" s="178">
        <v>10.657442919999999</v>
      </c>
      <c r="Z767" s="178" t="s">
        <v>1317</v>
      </c>
      <c r="AA767" s="178" t="s">
        <v>1317</v>
      </c>
      <c r="AB767" s="178" t="s">
        <v>1317</v>
      </c>
      <c r="AC767" s="183">
        <v>22.064861368529996</v>
      </c>
      <c r="AD767" s="168"/>
    </row>
    <row r="768" spans="1:30" s="86" customFormat="1" ht="15" customHeight="1">
      <c r="A768" s="169">
        <v>761</v>
      </c>
      <c r="B768" s="127" t="s">
        <v>819</v>
      </c>
      <c r="C768" s="170">
        <v>-3.51214658</v>
      </c>
      <c r="D768" s="170">
        <v>0.26</v>
      </c>
      <c r="E768" s="170" t="s">
        <v>1317</v>
      </c>
      <c r="F768" s="170" t="s">
        <v>1317</v>
      </c>
      <c r="G768" s="170" t="s">
        <v>1317</v>
      </c>
      <c r="H768" s="170" t="s">
        <v>1317</v>
      </c>
      <c r="I768" s="170" t="s">
        <v>1317</v>
      </c>
      <c r="J768" s="171" t="s">
        <v>1317</v>
      </c>
      <c r="K768" s="172">
        <v>-3.2521465800000002</v>
      </c>
      <c r="L768" s="170">
        <v>69.399579200000005</v>
      </c>
      <c r="M768" s="170">
        <v>-31.645289569999999</v>
      </c>
      <c r="N768" s="170" t="s">
        <v>1317</v>
      </c>
      <c r="O768" s="170" t="s">
        <v>1317</v>
      </c>
      <c r="P768" s="170" t="s">
        <v>1317</v>
      </c>
      <c r="Q768" s="170" t="s">
        <v>1317</v>
      </c>
      <c r="R768" s="170" t="s">
        <v>1317</v>
      </c>
      <c r="S768" s="171" t="s">
        <v>1317</v>
      </c>
      <c r="T768" s="173">
        <v>37.754289630000002</v>
      </c>
      <c r="U768" s="174">
        <v>69.399579200000005</v>
      </c>
      <c r="V768" s="170">
        <v>-35.153335720000001</v>
      </c>
      <c r="W768" s="170" t="s">
        <v>1317</v>
      </c>
      <c r="X768" s="170" t="s">
        <v>1317</v>
      </c>
      <c r="Y768" s="170" t="s">
        <v>1317</v>
      </c>
      <c r="Z768" s="170" t="s">
        <v>1317</v>
      </c>
      <c r="AA768" s="170" t="s">
        <v>1317</v>
      </c>
      <c r="AB768" s="170" t="s">
        <v>1317</v>
      </c>
      <c r="AC768" s="175">
        <v>34.246243480000004</v>
      </c>
      <c r="AD768" s="168"/>
    </row>
    <row r="769" spans="1:30" s="86" customFormat="1" ht="15" customHeight="1">
      <c r="A769" s="177">
        <v>762</v>
      </c>
      <c r="B769" s="146" t="s">
        <v>213</v>
      </c>
      <c r="C769" s="178" t="s">
        <v>1317</v>
      </c>
      <c r="D769" s="178">
        <v>-0.42499495000000004</v>
      </c>
      <c r="E769" s="178">
        <v>-0.28737384000000005</v>
      </c>
      <c r="F769" s="178" t="s">
        <v>1317</v>
      </c>
      <c r="G769" s="178" t="s">
        <v>1317</v>
      </c>
      <c r="H769" s="178" t="s">
        <v>1317</v>
      </c>
      <c r="I769" s="178" t="s">
        <v>1317</v>
      </c>
      <c r="J769" s="179" t="s">
        <v>1317</v>
      </c>
      <c r="K769" s="180">
        <v>-0.71236879000000008</v>
      </c>
      <c r="L769" s="178" t="s">
        <v>1317</v>
      </c>
      <c r="M769" s="178">
        <v>-1.40521479</v>
      </c>
      <c r="N769" s="178">
        <v>-61.182587645129999</v>
      </c>
      <c r="O769" s="178" t="s">
        <v>1317</v>
      </c>
      <c r="P769" s="178" t="s">
        <v>1317</v>
      </c>
      <c r="Q769" s="178" t="s">
        <v>1317</v>
      </c>
      <c r="R769" s="178" t="s">
        <v>1317</v>
      </c>
      <c r="S769" s="179" t="s">
        <v>1317</v>
      </c>
      <c r="T769" s="181">
        <v>-62.587802435130001</v>
      </c>
      <c r="U769" s="182" t="s">
        <v>1317</v>
      </c>
      <c r="V769" s="178">
        <v>-1.54061351</v>
      </c>
      <c r="W769" s="178">
        <v>-61.748115035129999</v>
      </c>
      <c r="X769" s="178" t="s">
        <v>1317</v>
      </c>
      <c r="Y769" s="178" t="s">
        <v>1317</v>
      </c>
      <c r="Z769" s="178" t="s">
        <v>1317</v>
      </c>
      <c r="AA769" s="178" t="s">
        <v>1317</v>
      </c>
      <c r="AB769" s="178" t="s">
        <v>1317</v>
      </c>
      <c r="AC769" s="183">
        <v>-63.288728545129999</v>
      </c>
      <c r="AD769" s="168"/>
    </row>
    <row r="770" spans="1:30" s="86" customFormat="1" ht="15" customHeight="1">
      <c r="A770" s="169">
        <v>763</v>
      </c>
      <c r="B770" s="127" t="s">
        <v>1383</v>
      </c>
      <c r="C770" s="170" t="s">
        <v>1317</v>
      </c>
      <c r="D770" s="170" t="s">
        <v>1317</v>
      </c>
      <c r="E770" s="170">
        <v>0.18</v>
      </c>
      <c r="F770" s="170" t="s">
        <v>1317</v>
      </c>
      <c r="G770" s="170" t="s">
        <v>1317</v>
      </c>
      <c r="H770" s="170" t="s">
        <v>1317</v>
      </c>
      <c r="I770" s="170" t="s">
        <v>1317</v>
      </c>
      <c r="J770" s="171" t="s">
        <v>1317</v>
      </c>
      <c r="K770" s="172">
        <v>0.18</v>
      </c>
      <c r="L770" s="170" t="s">
        <v>1317</v>
      </c>
      <c r="M770" s="170" t="s">
        <v>1317</v>
      </c>
      <c r="N770" s="170">
        <v>-73.519236548559988</v>
      </c>
      <c r="O770" s="170" t="s">
        <v>1317</v>
      </c>
      <c r="P770" s="170" t="s">
        <v>1317</v>
      </c>
      <c r="Q770" s="170" t="s">
        <v>1317</v>
      </c>
      <c r="R770" s="170" t="s">
        <v>1317</v>
      </c>
      <c r="S770" s="171" t="s">
        <v>1317</v>
      </c>
      <c r="T770" s="173">
        <v>-73.519236548559988</v>
      </c>
      <c r="U770" s="174" t="s">
        <v>1317</v>
      </c>
      <c r="V770" s="170" t="s">
        <v>1317</v>
      </c>
      <c r="W770" s="170">
        <v>-83.138034608559991</v>
      </c>
      <c r="X770" s="170" t="s">
        <v>1317</v>
      </c>
      <c r="Y770" s="170" t="s">
        <v>1317</v>
      </c>
      <c r="Z770" s="170" t="s">
        <v>1317</v>
      </c>
      <c r="AA770" s="170" t="s">
        <v>1317</v>
      </c>
      <c r="AB770" s="170" t="s">
        <v>1317</v>
      </c>
      <c r="AC770" s="175">
        <v>-83.138034608559991</v>
      </c>
      <c r="AD770" s="168"/>
    </row>
    <row r="771" spans="1:30" s="86" customFormat="1" ht="15" customHeight="1">
      <c r="A771" s="177">
        <v>764</v>
      </c>
      <c r="B771" s="146" t="s">
        <v>1065</v>
      </c>
      <c r="C771" s="178" t="s">
        <v>1317</v>
      </c>
      <c r="D771" s="178" t="s">
        <v>1317</v>
      </c>
      <c r="E771" s="178" t="s">
        <v>1317</v>
      </c>
      <c r="F771" s="178" t="s">
        <v>1317</v>
      </c>
      <c r="G771" s="178" t="s">
        <v>1317</v>
      </c>
      <c r="H771" s="178" t="s">
        <v>1317</v>
      </c>
      <c r="I771" s="178" t="s">
        <v>1317</v>
      </c>
      <c r="J771" s="179" t="s">
        <v>1317</v>
      </c>
      <c r="K771" s="180" t="s">
        <v>1317</v>
      </c>
      <c r="L771" s="178" t="s">
        <v>1317</v>
      </c>
      <c r="M771" s="178" t="s">
        <v>1317</v>
      </c>
      <c r="N771" s="178" t="s">
        <v>1317</v>
      </c>
      <c r="O771" s="178" t="s">
        <v>1317</v>
      </c>
      <c r="P771" s="178" t="s">
        <v>1317</v>
      </c>
      <c r="Q771" s="178" t="s">
        <v>1317</v>
      </c>
      <c r="R771" s="178" t="s">
        <v>1317</v>
      </c>
      <c r="S771" s="179">
        <v>11.47482035</v>
      </c>
      <c r="T771" s="181">
        <v>11.47482035</v>
      </c>
      <c r="U771" s="182" t="s">
        <v>1317</v>
      </c>
      <c r="V771" s="178" t="s">
        <v>1317</v>
      </c>
      <c r="W771" s="178" t="s">
        <v>1317</v>
      </c>
      <c r="X771" s="178" t="s">
        <v>1317</v>
      </c>
      <c r="Y771" s="178" t="s">
        <v>1317</v>
      </c>
      <c r="Z771" s="178" t="s">
        <v>1317</v>
      </c>
      <c r="AA771" s="178" t="s">
        <v>1317</v>
      </c>
      <c r="AB771" s="178">
        <v>19.649830350000002</v>
      </c>
      <c r="AC771" s="183">
        <v>19.649830350000002</v>
      </c>
      <c r="AD771" s="168"/>
    </row>
    <row r="772" spans="1:30" s="86" customFormat="1" ht="15" customHeight="1">
      <c r="A772" s="169">
        <v>765</v>
      </c>
      <c r="B772" s="127" t="s">
        <v>1220</v>
      </c>
      <c r="C772" s="170" t="s">
        <v>1317</v>
      </c>
      <c r="D772" s="170">
        <v>-3.2360349500000001</v>
      </c>
      <c r="E772" s="170" t="s">
        <v>1317</v>
      </c>
      <c r="F772" s="170" t="s">
        <v>1317</v>
      </c>
      <c r="G772" s="170" t="s">
        <v>1317</v>
      </c>
      <c r="H772" s="170" t="s">
        <v>1317</v>
      </c>
      <c r="I772" s="170" t="s">
        <v>1317</v>
      </c>
      <c r="J772" s="171" t="s">
        <v>1317</v>
      </c>
      <c r="K772" s="172">
        <v>-3.2360349500000001</v>
      </c>
      <c r="L772" s="170" t="s">
        <v>1317</v>
      </c>
      <c r="M772" s="170">
        <v>90.910524441190006</v>
      </c>
      <c r="N772" s="170" t="s">
        <v>1317</v>
      </c>
      <c r="O772" s="170" t="s">
        <v>1317</v>
      </c>
      <c r="P772" s="170" t="s">
        <v>1317</v>
      </c>
      <c r="Q772" s="170" t="s">
        <v>1317</v>
      </c>
      <c r="R772" s="170" t="s">
        <v>1317</v>
      </c>
      <c r="S772" s="171" t="s">
        <v>1317</v>
      </c>
      <c r="T772" s="173">
        <v>90.910524441190006</v>
      </c>
      <c r="U772" s="174" t="s">
        <v>1317</v>
      </c>
      <c r="V772" s="170">
        <v>90.910524441190006</v>
      </c>
      <c r="W772" s="170" t="s">
        <v>1317</v>
      </c>
      <c r="X772" s="170" t="s">
        <v>1317</v>
      </c>
      <c r="Y772" s="170" t="s">
        <v>1317</v>
      </c>
      <c r="Z772" s="170" t="s">
        <v>1317</v>
      </c>
      <c r="AA772" s="170" t="s">
        <v>1317</v>
      </c>
      <c r="AB772" s="170" t="s">
        <v>1317</v>
      </c>
      <c r="AC772" s="175">
        <v>90.910524441190006</v>
      </c>
      <c r="AD772" s="168"/>
    </row>
    <row r="773" spans="1:30" s="86" customFormat="1" ht="15" customHeight="1">
      <c r="A773" s="177">
        <v>766</v>
      </c>
      <c r="B773" s="146" t="s">
        <v>1182</v>
      </c>
      <c r="C773" s="178" t="s">
        <v>1317</v>
      </c>
      <c r="D773" s="178">
        <v>7.5902000000000003</v>
      </c>
      <c r="E773" s="178" t="s">
        <v>1317</v>
      </c>
      <c r="F773" s="178" t="s">
        <v>1317</v>
      </c>
      <c r="G773" s="178">
        <v>-3.0000000000000001E-3</v>
      </c>
      <c r="H773" s="178" t="s">
        <v>1317</v>
      </c>
      <c r="I773" s="178" t="s">
        <v>1317</v>
      </c>
      <c r="J773" s="179" t="s">
        <v>1317</v>
      </c>
      <c r="K773" s="180">
        <v>7.5872000000000002</v>
      </c>
      <c r="L773" s="178" t="s">
        <v>1317</v>
      </c>
      <c r="M773" s="178">
        <v>-13.8209</v>
      </c>
      <c r="N773" s="178" t="s">
        <v>1317</v>
      </c>
      <c r="O773" s="178" t="s">
        <v>1317</v>
      </c>
      <c r="P773" s="178">
        <v>2.9499999999999998E-2</v>
      </c>
      <c r="Q773" s="178" t="s">
        <v>1317</v>
      </c>
      <c r="R773" s="178" t="s">
        <v>1317</v>
      </c>
      <c r="S773" s="179" t="s">
        <v>1317</v>
      </c>
      <c r="T773" s="181">
        <v>-13.791399999999999</v>
      </c>
      <c r="U773" s="182" t="s">
        <v>1317</v>
      </c>
      <c r="V773" s="178">
        <v>-21.4</v>
      </c>
      <c r="W773" s="178">
        <v>-5.2554590899999996</v>
      </c>
      <c r="X773" s="178" t="s">
        <v>1317</v>
      </c>
      <c r="Y773" s="178">
        <v>9.35E-2</v>
      </c>
      <c r="Z773" s="178" t="s">
        <v>1317</v>
      </c>
      <c r="AA773" s="178" t="s">
        <v>1317</v>
      </c>
      <c r="AB773" s="178" t="s">
        <v>1317</v>
      </c>
      <c r="AC773" s="183">
        <v>-26.561959089999998</v>
      </c>
      <c r="AD773" s="168"/>
    </row>
    <row r="774" spans="1:30" s="86" customFormat="1" ht="15" customHeight="1">
      <c r="A774" s="169">
        <v>767</v>
      </c>
      <c r="B774" s="127" t="s">
        <v>52</v>
      </c>
      <c r="C774" s="170" t="s">
        <v>1317</v>
      </c>
      <c r="D774" s="170" t="s">
        <v>1317</v>
      </c>
      <c r="E774" s="170">
        <v>-3.7338066200000002</v>
      </c>
      <c r="F774" s="170" t="s">
        <v>1317</v>
      </c>
      <c r="G774" s="170" t="s">
        <v>1317</v>
      </c>
      <c r="H774" s="170" t="s">
        <v>1317</v>
      </c>
      <c r="I774" s="170" t="s">
        <v>1317</v>
      </c>
      <c r="J774" s="171" t="s">
        <v>1317</v>
      </c>
      <c r="K774" s="172">
        <v>-3.7338066200000002</v>
      </c>
      <c r="L774" s="170" t="s">
        <v>1317</v>
      </c>
      <c r="M774" s="170" t="s">
        <v>1317</v>
      </c>
      <c r="N774" s="170">
        <v>-22.600358809999999</v>
      </c>
      <c r="O774" s="170" t="s">
        <v>1317</v>
      </c>
      <c r="P774" s="170" t="s">
        <v>1317</v>
      </c>
      <c r="Q774" s="170" t="s">
        <v>1317</v>
      </c>
      <c r="R774" s="170" t="s">
        <v>1317</v>
      </c>
      <c r="S774" s="171" t="s">
        <v>1317</v>
      </c>
      <c r="T774" s="173">
        <v>-22.600358809999999</v>
      </c>
      <c r="U774" s="174" t="s">
        <v>1317</v>
      </c>
      <c r="V774" s="170" t="s">
        <v>1317</v>
      </c>
      <c r="W774" s="170">
        <v>-27.071911119999999</v>
      </c>
      <c r="X774" s="170" t="s">
        <v>1317</v>
      </c>
      <c r="Y774" s="170" t="s">
        <v>1317</v>
      </c>
      <c r="Z774" s="170" t="s">
        <v>1317</v>
      </c>
      <c r="AA774" s="170" t="s">
        <v>1317</v>
      </c>
      <c r="AB774" s="170" t="s">
        <v>1317</v>
      </c>
      <c r="AC774" s="175">
        <v>-27.071911119999999</v>
      </c>
      <c r="AD774" s="168"/>
    </row>
    <row r="775" spans="1:30" s="86" customFormat="1" ht="15" customHeight="1">
      <c r="A775" s="177">
        <v>768</v>
      </c>
      <c r="B775" s="146" t="s">
        <v>1214</v>
      </c>
      <c r="C775" s="178" t="s">
        <v>1317</v>
      </c>
      <c r="D775" s="178" t="s">
        <v>1317</v>
      </c>
      <c r="E775" s="178">
        <v>2.1169966000000002</v>
      </c>
      <c r="F775" s="178" t="s">
        <v>1317</v>
      </c>
      <c r="G775" s="178" t="s">
        <v>1317</v>
      </c>
      <c r="H775" s="178" t="s">
        <v>1317</v>
      </c>
      <c r="I775" s="178" t="s">
        <v>1317</v>
      </c>
      <c r="J775" s="179" t="s">
        <v>1317</v>
      </c>
      <c r="K775" s="180">
        <v>2.1169966000000002</v>
      </c>
      <c r="L775" s="178" t="s">
        <v>1317</v>
      </c>
      <c r="M775" s="178" t="s">
        <v>1317</v>
      </c>
      <c r="N775" s="178">
        <v>79.014151769999998</v>
      </c>
      <c r="O775" s="178" t="s">
        <v>1317</v>
      </c>
      <c r="P775" s="178" t="s">
        <v>1317</v>
      </c>
      <c r="Q775" s="178" t="s">
        <v>1317</v>
      </c>
      <c r="R775" s="178" t="s">
        <v>1317</v>
      </c>
      <c r="S775" s="179" t="s">
        <v>1317</v>
      </c>
      <c r="T775" s="181">
        <v>79.014151769999998</v>
      </c>
      <c r="U775" s="182" t="s">
        <v>1317</v>
      </c>
      <c r="V775" s="178" t="s">
        <v>1317</v>
      </c>
      <c r="W775" s="178">
        <v>79.014151769999998</v>
      </c>
      <c r="X775" s="178" t="s">
        <v>1317</v>
      </c>
      <c r="Y775" s="178" t="s">
        <v>1317</v>
      </c>
      <c r="Z775" s="178" t="s">
        <v>1317</v>
      </c>
      <c r="AA775" s="178" t="s">
        <v>1317</v>
      </c>
      <c r="AB775" s="178" t="s">
        <v>1317</v>
      </c>
      <c r="AC775" s="183">
        <v>79.014151769999998</v>
      </c>
      <c r="AD775" s="168"/>
    </row>
    <row r="776" spans="1:30" s="86" customFormat="1" ht="15" customHeight="1">
      <c r="A776" s="169">
        <v>769</v>
      </c>
      <c r="B776" s="127" t="s">
        <v>678</v>
      </c>
      <c r="C776" s="170" t="s">
        <v>1317</v>
      </c>
      <c r="D776" s="170" t="s">
        <v>1317</v>
      </c>
      <c r="E776" s="170" t="s">
        <v>1317</v>
      </c>
      <c r="F776" s="170" t="s">
        <v>1317</v>
      </c>
      <c r="G776" s="170">
        <v>-0.06</v>
      </c>
      <c r="H776" s="170" t="s">
        <v>1317</v>
      </c>
      <c r="I776" s="170" t="s">
        <v>1317</v>
      </c>
      <c r="J776" s="171" t="s">
        <v>1317</v>
      </c>
      <c r="K776" s="172">
        <v>-0.06</v>
      </c>
      <c r="L776" s="170" t="s">
        <v>1317</v>
      </c>
      <c r="M776" s="170" t="s">
        <v>1317</v>
      </c>
      <c r="N776" s="170">
        <v>1</v>
      </c>
      <c r="O776" s="170" t="s">
        <v>1317</v>
      </c>
      <c r="P776" s="170">
        <v>-1.49859728</v>
      </c>
      <c r="Q776" s="170" t="s">
        <v>1317</v>
      </c>
      <c r="R776" s="170" t="s">
        <v>1317</v>
      </c>
      <c r="S776" s="171" t="s">
        <v>1317</v>
      </c>
      <c r="T776" s="173">
        <v>-0.49859728000000003</v>
      </c>
      <c r="U776" s="174" t="s">
        <v>1317</v>
      </c>
      <c r="V776" s="170" t="s">
        <v>1317</v>
      </c>
      <c r="W776" s="170">
        <v>3</v>
      </c>
      <c r="X776" s="170" t="s">
        <v>1317</v>
      </c>
      <c r="Y776" s="170">
        <v>-1.9835972800000001</v>
      </c>
      <c r="Z776" s="170" t="s">
        <v>1317</v>
      </c>
      <c r="AA776" s="170" t="s">
        <v>1317</v>
      </c>
      <c r="AB776" s="170" t="s">
        <v>1317</v>
      </c>
      <c r="AC776" s="175">
        <v>1.0164027199999999</v>
      </c>
      <c r="AD776" s="168"/>
    </row>
    <row r="777" spans="1:30" s="86" customFormat="1" ht="15" customHeight="1">
      <c r="A777" s="177">
        <v>770</v>
      </c>
      <c r="B777" s="146" t="s">
        <v>990</v>
      </c>
      <c r="C777" s="178" t="s">
        <v>1317</v>
      </c>
      <c r="D777" s="178">
        <v>-0.25090398000000003</v>
      </c>
      <c r="E777" s="178" t="s">
        <v>1317</v>
      </c>
      <c r="F777" s="178" t="s">
        <v>1317</v>
      </c>
      <c r="G777" s="178" t="s">
        <v>1317</v>
      </c>
      <c r="H777" s="178" t="s">
        <v>1317</v>
      </c>
      <c r="I777" s="178" t="s">
        <v>1317</v>
      </c>
      <c r="J777" s="179" t="s">
        <v>1317</v>
      </c>
      <c r="K777" s="180">
        <v>-0.25090398000000003</v>
      </c>
      <c r="L777" s="178" t="s">
        <v>1317</v>
      </c>
      <c r="M777" s="178">
        <v>5.8055899499999999</v>
      </c>
      <c r="N777" s="178">
        <v>40</v>
      </c>
      <c r="O777" s="178" t="s">
        <v>1317</v>
      </c>
      <c r="P777" s="178" t="s">
        <v>1317</v>
      </c>
      <c r="Q777" s="178" t="s">
        <v>1317</v>
      </c>
      <c r="R777" s="178" t="s">
        <v>1317</v>
      </c>
      <c r="S777" s="179" t="s">
        <v>1317</v>
      </c>
      <c r="T777" s="181">
        <v>45.805589950000005</v>
      </c>
      <c r="U777" s="182" t="s">
        <v>1317</v>
      </c>
      <c r="V777" s="178">
        <v>-0.29542394</v>
      </c>
      <c r="W777" s="178">
        <v>40</v>
      </c>
      <c r="X777" s="178" t="s">
        <v>1317</v>
      </c>
      <c r="Y777" s="178" t="s">
        <v>1317</v>
      </c>
      <c r="Z777" s="178" t="s">
        <v>1317</v>
      </c>
      <c r="AA777" s="178" t="s">
        <v>1317</v>
      </c>
      <c r="AB777" s="178" t="s">
        <v>1317</v>
      </c>
      <c r="AC777" s="183">
        <v>39.704576060000001</v>
      </c>
      <c r="AD777" s="168"/>
    </row>
    <row r="778" spans="1:30" s="86" customFormat="1" ht="15" customHeight="1">
      <c r="A778" s="169">
        <v>771</v>
      </c>
      <c r="B778" s="127" t="s">
        <v>166</v>
      </c>
      <c r="C778" s="170" t="s">
        <v>1317</v>
      </c>
      <c r="D778" s="170" t="s">
        <v>1317</v>
      </c>
      <c r="E778" s="170" t="s">
        <v>1317</v>
      </c>
      <c r="F778" s="170" t="s">
        <v>1317</v>
      </c>
      <c r="G778" s="170" t="s">
        <v>1317</v>
      </c>
      <c r="H778" s="170" t="s">
        <v>1317</v>
      </c>
      <c r="I778" s="170" t="s">
        <v>1317</v>
      </c>
      <c r="J778" s="171">
        <v>0.12</v>
      </c>
      <c r="K778" s="172">
        <v>0.12</v>
      </c>
      <c r="L778" s="170" t="s">
        <v>1317</v>
      </c>
      <c r="M778" s="170" t="s">
        <v>1317</v>
      </c>
      <c r="N778" s="170" t="s">
        <v>1317</v>
      </c>
      <c r="O778" s="170" t="s">
        <v>1317</v>
      </c>
      <c r="P778" s="170" t="s">
        <v>1317</v>
      </c>
      <c r="Q778" s="170" t="s">
        <v>1317</v>
      </c>
      <c r="R778" s="170" t="s">
        <v>1317</v>
      </c>
      <c r="S778" s="171">
        <v>-0.15134501</v>
      </c>
      <c r="T778" s="173">
        <v>-0.15134501</v>
      </c>
      <c r="U778" s="174" t="s">
        <v>1317</v>
      </c>
      <c r="V778" s="170" t="s">
        <v>1317</v>
      </c>
      <c r="W778" s="170" t="s">
        <v>1317</v>
      </c>
      <c r="X778" s="170" t="s">
        <v>1317</v>
      </c>
      <c r="Y778" s="170" t="s">
        <v>1317</v>
      </c>
      <c r="Z778" s="170" t="s">
        <v>1317</v>
      </c>
      <c r="AA778" s="170">
        <v>4.8999999900000004</v>
      </c>
      <c r="AB778" s="170">
        <v>12.49865499</v>
      </c>
      <c r="AC778" s="175">
        <v>17.39865498</v>
      </c>
      <c r="AD778" s="168"/>
    </row>
    <row r="779" spans="1:30" s="86" customFormat="1" ht="15" customHeight="1">
      <c r="A779" s="177">
        <v>772</v>
      </c>
      <c r="B779" s="146" t="s">
        <v>1180</v>
      </c>
      <c r="C779" s="178" t="s">
        <v>1317</v>
      </c>
      <c r="D779" s="178" t="s">
        <v>1317</v>
      </c>
      <c r="E779" s="178" t="s">
        <v>1317</v>
      </c>
      <c r="F779" s="178" t="s">
        <v>1317</v>
      </c>
      <c r="G779" s="178" t="s">
        <v>1317</v>
      </c>
      <c r="H779" s="178" t="s">
        <v>1317</v>
      </c>
      <c r="I779" s="178">
        <v>14.432000009999999</v>
      </c>
      <c r="J779" s="179" t="s">
        <v>1317</v>
      </c>
      <c r="K779" s="180">
        <v>14.432000009999999</v>
      </c>
      <c r="L779" s="178" t="s">
        <v>1317</v>
      </c>
      <c r="M779" s="178" t="s">
        <v>1317</v>
      </c>
      <c r="N779" s="178" t="s">
        <v>1317</v>
      </c>
      <c r="O779" s="178" t="s">
        <v>1317</v>
      </c>
      <c r="P779" s="178" t="s">
        <v>1317</v>
      </c>
      <c r="Q779" s="178" t="s">
        <v>1317</v>
      </c>
      <c r="R779" s="178">
        <v>14.64500634</v>
      </c>
      <c r="S779" s="179" t="s">
        <v>1317</v>
      </c>
      <c r="T779" s="181">
        <v>14.64500634</v>
      </c>
      <c r="U779" s="182" t="s">
        <v>1317</v>
      </c>
      <c r="V779" s="178" t="s">
        <v>1317</v>
      </c>
      <c r="W779" s="178" t="s">
        <v>1317</v>
      </c>
      <c r="X779" s="178" t="s">
        <v>1317</v>
      </c>
      <c r="Y779" s="178" t="s">
        <v>1317</v>
      </c>
      <c r="Z779" s="178" t="s">
        <v>1317</v>
      </c>
      <c r="AA779" s="178">
        <v>79.790006340000005</v>
      </c>
      <c r="AB779" s="178" t="s">
        <v>1317</v>
      </c>
      <c r="AC779" s="183">
        <v>79.790006340000005</v>
      </c>
      <c r="AD779" s="168"/>
    </row>
    <row r="780" spans="1:30" s="86" customFormat="1" ht="15" customHeight="1">
      <c r="A780" s="169">
        <v>773</v>
      </c>
      <c r="B780" s="127" t="s">
        <v>842</v>
      </c>
      <c r="C780" s="170" t="s">
        <v>1317</v>
      </c>
      <c r="D780" s="170">
        <v>-0.14000000000000001</v>
      </c>
      <c r="E780" s="170">
        <v>-0.2</v>
      </c>
      <c r="F780" s="170" t="s">
        <v>1317</v>
      </c>
      <c r="G780" s="170" t="s">
        <v>1317</v>
      </c>
      <c r="H780" s="170" t="s">
        <v>1317</v>
      </c>
      <c r="I780" s="170" t="s">
        <v>1317</v>
      </c>
      <c r="J780" s="171" t="s">
        <v>1317</v>
      </c>
      <c r="K780" s="172">
        <v>-0.34</v>
      </c>
      <c r="L780" s="170" t="s">
        <v>1317</v>
      </c>
      <c r="M780" s="170">
        <v>-4.9572922400000001</v>
      </c>
      <c r="N780" s="170">
        <v>-4.4279999999999999</v>
      </c>
      <c r="O780" s="170" t="s">
        <v>1317</v>
      </c>
      <c r="P780" s="170" t="s">
        <v>1317</v>
      </c>
      <c r="Q780" s="170" t="s">
        <v>1317</v>
      </c>
      <c r="R780" s="170">
        <v>-7.8080920700000007</v>
      </c>
      <c r="S780" s="171" t="s">
        <v>1317</v>
      </c>
      <c r="T780" s="173">
        <v>-17.193384310000003</v>
      </c>
      <c r="U780" s="174" t="s">
        <v>1317</v>
      </c>
      <c r="V780" s="170">
        <v>-5.3142922400000003</v>
      </c>
      <c r="W780" s="170">
        <v>-4.42</v>
      </c>
      <c r="X780" s="170" t="s">
        <v>1317</v>
      </c>
      <c r="Y780" s="170" t="s">
        <v>1317</v>
      </c>
      <c r="Z780" s="170" t="s">
        <v>1317</v>
      </c>
      <c r="AA780" s="170">
        <v>-8.0034427099999998</v>
      </c>
      <c r="AB780" s="170" t="s">
        <v>1317</v>
      </c>
      <c r="AC780" s="175">
        <v>-17.73773495</v>
      </c>
      <c r="AD780" s="168"/>
    </row>
    <row r="781" spans="1:30" s="86" customFormat="1" ht="15" customHeight="1">
      <c r="A781" s="177">
        <v>774</v>
      </c>
      <c r="B781" s="146" t="s">
        <v>1069</v>
      </c>
      <c r="C781" s="178" t="s">
        <v>1317</v>
      </c>
      <c r="D781" s="178">
        <v>1.00091E-2</v>
      </c>
      <c r="E781" s="178">
        <v>0.27506216999999999</v>
      </c>
      <c r="F781" s="178" t="s">
        <v>1317</v>
      </c>
      <c r="G781" s="178" t="s">
        <v>1317</v>
      </c>
      <c r="H781" s="178" t="s">
        <v>1317</v>
      </c>
      <c r="I781" s="178" t="s">
        <v>1317</v>
      </c>
      <c r="J781" s="179" t="s">
        <v>1317</v>
      </c>
      <c r="K781" s="180">
        <v>0.28507126999999999</v>
      </c>
      <c r="L781" s="178" t="s">
        <v>1317</v>
      </c>
      <c r="M781" s="178">
        <v>-0.79835068999999992</v>
      </c>
      <c r="N781" s="178">
        <v>5.7113603499999996</v>
      </c>
      <c r="O781" s="178" t="s">
        <v>1317</v>
      </c>
      <c r="P781" s="178" t="s">
        <v>1317</v>
      </c>
      <c r="Q781" s="178" t="s">
        <v>1317</v>
      </c>
      <c r="R781" s="178" t="s">
        <v>1317</v>
      </c>
      <c r="S781" s="179" t="s">
        <v>1317</v>
      </c>
      <c r="T781" s="181">
        <v>4.9130096600000002</v>
      </c>
      <c r="U781" s="182" t="s">
        <v>1317</v>
      </c>
      <c r="V781" s="178">
        <v>-3.0056120099999997</v>
      </c>
      <c r="W781" s="178">
        <v>1.6604440300000001</v>
      </c>
      <c r="X781" s="178" t="s">
        <v>1317</v>
      </c>
      <c r="Y781" s="178" t="s">
        <v>1317</v>
      </c>
      <c r="Z781" s="178" t="s">
        <v>1317</v>
      </c>
      <c r="AA781" s="178" t="s">
        <v>1317</v>
      </c>
      <c r="AB781" s="178" t="s">
        <v>1317</v>
      </c>
      <c r="AC781" s="183">
        <v>-1.3451679799999998</v>
      </c>
      <c r="AD781" s="168"/>
    </row>
    <row r="782" spans="1:30" s="86" customFormat="1" ht="15" customHeight="1">
      <c r="A782" s="169">
        <v>775</v>
      </c>
      <c r="B782" s="127" t="s">
        <v>1150</v>
      </c>
      <c r="C782" s="170" t="s">
        <v>1317</v>
      </c>
      <c r="D782" s="170" t="s">
        <v>1317</v>
      </c>
      <c r="E782" s="170" t="s">
        <v>1317</v>
      </c>
      <c r="F782" s="170" t="s">
        <v>1317</v>
      </c>
      <c r="G782" s="170" t="s">
        <v>1317</v>
      </c>
      <c r="H782" s="170" t="s">
        <v>1317</v>
      </c>
      <c r="I782" s="170" t="s">
        <v>1317</v>
      </c>
      <c r="J782" s="171">
        <v>20.243099999999998</v>
      </c>
      <c r="K782" s="172">
        <v>20.243099999999998</v>
      </c>
      <c r="L782" s="170" t="s">
        <v>1317</v>
      </c>
      <c r="M782" s="170" t="s">
        <v>1317</v>
      </c>
      <c r="N782" s="170" t="s">
        <v>1317</v>
      </c>
      <c r="O782" s="170" t="s">
        <v>1317</v>
      </c>
      <c r="P782" s="170" t="s">
        <v>1317</v>
      </c>
      <c r="Q782" s="170" t="s">
        <v>1317</v>
      </c>
      <c r="R782" s="170" t="s">
        <v>1317</v>
      </c>
      <c r="S782" s="171">
        <v>74.178100010000009</v>
      </c>
      <c r="T782" s="173">
        <v>74.178100010000009</v>
      </c>
      <c r="U782" s="174" t="s">
        <v>1317</v>
      </c>
      <c r="V782" s="170" t="s">
        <v>1317</v>
      </c>
      <c r="W782" s="170" t="s">
        <v>1317</v>
      </c>
      <c r="X782" s="170" t="s">
        <v>1317</v>
      </c>
      <c r="Y782" s="170" t="s">
        <v>1317</v>
      </c>
      <c r="Z782" s="170" t="s">
        <v>1317</v>
      </c>
      <c r="AA782" s="170" t="s">
        <v>1317</v>
      </c>
      <c r="AB782" s="170">
        <v>79.410935519989991</v>
      </c>
      <c r="AC782" s="175">
        <v>79.410935519989991</v>
      </c>
      <c r="AD782" s="168"/>
    </row>
    <row r="783" spans="1:30" s="86" customFormat="1" ht="15" customHeight="1">
      <c r="A783" s="177">
        <v>776</v>
      </c>
      <c r="B783" s="146" t="s">
        <v>967</v>
      </c>
      <c r="C783" s="178" t="s">
        <v>1317</v>
      </c>
      <c r="D783" s="178" t="s">
        <v>1317</v>
      </c>
      <c r="E783" s="178" t="s">
        <v>1317</v>
      </c>
      <c r="F783" s="178" t="s">
        <v>1317</v>
      </c>
      <c r="G783" s="178" t="s">
        <v>1317</v>
      </c>
      <c r="H783" s="178" t="s">
        <v>1317</v>
      </c>
      <c r="I783" s="178" t="s">
        <v>1317</v>
      </c>
      <c r="J783" s="179" t="s">
        <v>1317</v>
      </c>
      <c r="K783" s="180" t="s">
        <v>1317</v>
      </c>
      <c r="L783" s="178" t="s">
        <v>1317</v>
      </c>
      <c r="M783" s="178" t="s">
        <v>1317</v>
      </c>
      <c r="N783" s="178" t="s">
        <v>1317</v>
      </c>
      <c r="O783" s="178" t="s">
        <v>1317</v>
      </c>
      <c r="P783" s="178" t="s">
        <v>1317</v>
      </c>
      <c r="Q783" s="178" t="s">
        <v>1317</v>
      </c>
      <c r="R783" s="178" t="s">
        <v>1317</v>
      </c>
      <c r="S783" s="179" t="s">
        <v>1317</v>
      </c>
      <c r="T783" s="181" t="s">
        <v>1317</v>
      </c>
      <c r="U783" s="182" t="s">
        <v>1317</v>
      </c>
      <c r="V783" s="178" t="s">
        <v>1317</v>
      </c>
      <c r="W783" s="178" t="s">
        <v>1317</v>
      </c>
      <c r="X783" s="178" t="s">
        <v>1317</v>
      </c>
      <c r="Y783" s="178" t="s">
        <v>1317</v>
      </c>
      <c r="Z783" s="178" t="s">
        <v>1317</v>
      </c>
      <c r="AA783" s="178" t="s">
        <v>1317</v>
      </c>
      <c r="AB783" s="178" t="s">
        <v>1317</v>
      </c>
      <c r="AC783" s="183" t="s">
        <v>1317</v>
      </c>
      <c r="AD783" s="168"/>
    </row>
    <row r="784" spans="1:30" s="86" customFormat="1" ht="15" customHeight="1">
      <c r="A784" s="169">
        <v>777</v>
      </c>
      <c r="B784" s="127" t="s">
        <v>130</v>
      </c>
      <c r="C784" s="170" t="s">
        <v>1317</v>
      </c>
      <c r="D784" s="170" t="s">
        <v>1317</v>
      </c>
      <c r="E784" s="170" t="s">
        <v>1317</v>
      </c>
      <c r="F784" s="170" t="s">
        <v>1317</v>
      </c>
      <c r="G784" s="170" t="s">
        <v>1317</v>
      </c>
      <c r="H784" s="170" t="s">
        <v>1317</v>
      </c>
      <c r="I784" s="170" t="s">
        <v>1317</v>
      </c>
      <c r="J784" s="171" t="s">
        <v>1317</v>
      </c>
      <c r="K784" s="172" t="s">
        <v>1317</v>
      </c>
      <c r="L784" s="170" t="s">
        <v>1317</v>
      </c>
      <c r="M784" s="170" t="s">
        <v>1317</v>
      </c>
      <c r="N784" s="170" t="s">
        <v>1317</v>
      </c>
      <c r="O784" s="170" t="s">
        <v>1317</v>
      </c>
      <c r="P784" s="170" t="s">
        <v>1317</v>
      </c>
      <c r="Q784" s="170" t="s">
        <v>1317</v>
      </c>
      <c r="R784" s="170" t="s">
        <v>1317</v>
      </c>
      <c r="S784" s="171" t="s">
        <v>1317</v>
      </c>
      <c r="T784" s="173" t="s">
        <v>1317</v>
      </c>
      <c r="U784" s="174" t="s">
        <v>1317</v>
      </c>
      <c r="V784" s="170" t="s">
        <v>1317</v>
      </c>
      <c r="W784" s="170" t="s">
        <v>1317</v>
      </c>
      <c r="X784" s="170" t="s">
        <v>1317</v>
      </c>
      <c r="Y784" s="170" t="s">
        <v>1317</v>
      </c>
      <c r="Z784" s="170" t="s">
        <v>1317</v>
      </c>
      <c r="AA784" s="170" t="s">
        <v>1317</v>
      </c>
      <c r="AB784" s="170" t="s">
        <v>1317</v>
      </c>
      <c r="AC784" s="175" t="s">
        <v>1317</v>
      </c>
      <c r="AD784" s="168"/>
    </row>
    <row r="785" spans="1:30" s="86" customFormat="1" ht="15" customHeight="1">
      <c r="A785" s="177">
        <v>778</v>
      </c>
      <c r="B785" s="146" t="s">
        <v>1390</v>
      </c>
      <c r="C785" s="178" t="s">
        <v>1317</v>
      </c>
      <c r="D785" s="178" t="s">
        <v>1317</v>
      </c>
      <c r="E785" s="178">
        <v>-0.98599999999999999</v>
      </c>
      <c r="F785" s="178" t="s">
        <v>1317</v>
      </c>
      <c r="G785" s="178" t="s">
        <v>1317</v>
      </c>
      <c r="H785" s="178" t="s">
        <v>1317</v>
      </c>
      <c r="I785" s="178" t="s">
        <v>1317</v>
      </c>
      <c r="J785" s="179" t="s">
        <v>1317</v>
      </c>
      <c r="K785" s="180">
        <v>-0.98599999999999999</v>
      </c>
      <c r="L785" s="178" t="s">
        <v>1317</v>
      </c>
      <c r="M785" s="178">
        <v>-31.54407922</v>
      </c>
      <c r="N785" s="178">
        <v>-9.2347999999999999</v>
      </c>
      <c r="O785" s="178" t="s">
        <v>1317</v>
      </c>
      <c r="P785" s="178" t="s">
        <v>1317</v>
      </c>
      <c r="Q785" s="178" t="s">
        <v>1317</v>
      </c>
      <c r="R785" s="178" t="s">
        <v>1317</v>
      </c>
      <c r="S785" s="179" t="s">
        <v>1317</v>
      </c>
      <c r="T785" s="181">
        <v>-40.77887922</v>
      </c>
      <c r="U785" s="182" t="s">
        <v>1317</v>
      </c>
      <c r="V785" s="178">
        <v>-54.949079220000002</v>
      </c>
      <c r="W785" s="178">
        <v>-20.884281340000001</v>
      </c>
      <c r="X785" s="178" t="s">
        <v>1317</v>
      </c>
      <c r="Y785" s="178" t="s">
        <v>1317</v>
      </c>
      <c r="Z785" s="178" t="s">
        <v>1317</v>
      </c>
      <c r="AA785" s="178" t="s">
        <v>1317</v>
      </c>
      <c r="AB785" s="178" t="s">
        <v>1317</v>
      </c>
      <c r="AC785" s="183">
        <v>-75.833360560000003</v>
      </c>
      <c r="AD785" s="168"/>
    </row>
    <row r="786" spans="1:30" s="86" customFormat="1" ht="15" customHeight="1">
      <c r="A786" s="169">
        <v>779</v>
      </c>
      <c r="B786" s="127" t="s">
        <v>517</v>
      </c>
      <c r="C786" s="170" t="s">
        <v>1317</v>
      </c>
      <c r="D786" s="170">
        <v>-3.6955625299999997</v>
      </c>
      <c r="E786" s="170" t="s">
        <v>1317</v>
      </c>
      <c r="F786" s="170" t="s">
        <v>1317</v>
      </c>
      <c r="G786" s="170" t="s">
        <v>1317</v>
      </c>
      <c r="H786" s="170" t="s">
        <v>1317</v>
      </c>
      <c r="I786" s="170" t="s">
        <v>1317</v>
      </c>
      <c r="J786" s="171" t="s">
        <v>1317</v>
      </c>
      <c r="K786" s="172">
        <v>-3.6955625299999997</v>
      </c>
      <c r="L786" s="170" t="s">
        <v>1317</v>
      </c>
      <c r="M786" s="170">
        <v>-7.9650021999999998</v>
      </c>
      <c r="N786" s="170" t="s">
        <v>1317</v>
      </c>
      <c r="O786" s="170" t="s">
        <v>1317</v>
      </c>
      <c r="P786" s="170" t="s">
        <v>1317</v>
      </c>
      <c r="Q786" s="170" t="s">
        <v>1317</v>
      </c>
      <c r="R786" s="170" t="s">
        <v>1317</v>
      </c>
      <c r="S786" s="171" t="s">
        <v>1317</v>
      </c>
      <c r="T786" s="173">
        <v>-7.9650021999999998</v>
      </c>
      <c r="U786" s="174" t="s">
        <v>1317</v>
      </c>
      <c r="V786" s="170">
        <v>-9.4138739200000003</v>
      </c>
      <c r="W786" s="170" t="s">
        <v>1317</v>
      </c>
      <c r="X786" s="170" t="s">
        <v>1317</v>
      </c>
      <c r="Y786" s="170" t="s">
        <v>1317</v>
      </c>
      <c r="Z786" s="170" t="s">
        <v>1317</v>
      </c>
      <c r="AA786" s="170" t="s">
        <v>1317</v>
      </c>
      <c r="AB786" s="170" t="s">
        <v>1317</v>
      </c>
      <c r="AC786" s="175">
        <v>-9.4138739200000003</v>
      </c>
      <c r="AD786" s="168"/>
    </row>
    <row r="787" spans="1:30" s="86" customFormat="1" ht="15" customHeight="1">
      <c r="A787" s="177">
        <v>780</v>
      </c>
      <c r="B787" s="146" t="s">
        <v>773</v>
      </c>
      <c r="C787" s="178" t="s">
        <v>1317</v>
      </c>
      <c r="D787" s="178">
        <v>-4.218123E-2</v>
      </c>
      <c r="E787" s="178" t="s">
        <v>1317</v>
      </c>
      <c r="F787" s="178" t="s">
        <v>1317</v>
      </c>
      <c r="G787" s="178" t="s">
        <v>1317</v>
      </c>
      <c r="H787" s="178" t="s">
        <v>1317</v>
      </c>
      <c r="I787" s="178" t="s">
        <v>1317</v>
      </c>
      <c r="J787" s="179" t="s">
        <v>1317</v>
      </c>
      <c r="K787" s="180">
        <v>-4.218123E-2</v>
      </c>
      <c r="L787" s="178">
        <v>16.2</v>
      </c>
      <c r="M787" s="178">
        <v>3.1822408700000002</v>
      </c>
      <c r="N787" s="178">
        <v>-44.164352201269999</v>
      </c>
      <c r="O787" s="178" t="s">
        <v>1317</v>
      </c>
      <c r="P787" s="178" t="s">
        <v>1317</v>
      </c>
      <c r="Q787" s="178" t="s">
        <v>1317</v>
      </c>
      <c r="R787" s="178" t="s">
        <v>1317</v>
      </c>
      <c r="S787" s="179" t="s">
        <v>1317</v>
      </c>
      <c r="T787" s="181">
        <v>-24.782111331269999</v>
      </c>
      <c r="U787" s="182">
        <v>16.2</v>
      </c>
      <c r="V787" s="178">
        <v>-1.70529584</v>
      </c>
      <c r="W787" s="178">
        <v>-46.120000791270002</v>
      </c>
      <c r="X787" s="178" t="s">
        <v>1317</v>
      </c>
      <c r="Y787" s="178" t="s">
        <v>1317</v>
      </c>
      <c r="Z787" s="178" t="s">
        <v>1317</v>
      </c>
      <c r="AA787" s="178" t="s">
        <v>1317</v>
      </c>
      <c r="AB787" s="178" t="s">
        <v>1317</v>
      </c>
      <c r="AC787" s="183">
        <v>-31.625296631270004</v>
      </c>
      <c r="AD787" s="168"/>
    </row>
    <row r="788" spans="1:30" s="86" customFormat="1" ht="15" customHeight="1">
      <c r="A788" s="169">
        <v>781</v>
      </c>
      <c r="B788" s="127" t="s">
        <v>1087</v>
      </c>
      <c r="C788" s="170" t="s">
        <v>1317</v>
      </c>
      <c r="D788" s="170" t="s">
        <v>1317</v>
      </c>
      <c r="E788" s="170" t="s">
        <v>1317</v>
      </c>
      <c r="F788" s="170" t="s">
        <v>1317</v>
      </c>
      <c r="G788" s="170" t="s">
        <v>1317</v>
      </c>
      <c r="H788" s="170" t="s">
        <v>1317</v>
      </c>
      <c r="I788" s="170">
        <v>2</v>
      </c>
      <c r="J788" s="171" t="s">
        <v>1317</v>
      </c>
      <c r="K788" s="172">
        <v>2</v>
      </c>
      <c r="L788" s="170" t="s">
        <v>1317</v>
      </c>
      <c r="M788" s="170" t="s">
        <v>1317</v>
      </c>
      <c r="N788" s="170" t="s">
        <v>1317</v>
      </c>
      <c r="O788" s="170" t="s">
        <v>1317</v>
      </c>
      <c r="P788" s="170" t="s">
        <v>1317</v>
      </c>
      <c r="Q788" s="170" t="s">
        <v>1317</v>
      </c>
      <c r="R788" s="170">
        <v>24</v>
      </c>
      <c r="S788" s="171" t="s">
        <v>1317</v>
      </c>
      <c r="T788" s="173">
        <v>24</v>
      </c>
      <c r="U788" s="174" t="s">
        <v>1317</v>
      </c>
      <c r="V788" s="170" t="s">
        <v>1317</v>
      </c>
      <c r="W788" s="170" t="s">
        <v>1317</v>
      </c>
      <c r="X788" s="170" t="s">
        <v>1317</v>
      </c>
      <c r="Y788" s="170" t="s">
        <v>1317</v>
      </c>
      <c r="Z788" s="170" t="s">
        <v>1317</v>
      </c>
      <c r="AA788" s="170">
        <v>24</v>
      </c>
      <c r="AB788" s="170" t="s">
        <v>1317</v>
      </c>
      <c r="AC788" s="175">
        <v>24</v>
      </c>
      <c r="AD788" s="168"/>
    </row>
    <row r="789" spans="1:30" s="86" customFormat="1" ht="15" customHeight="1">
      <c r="A789" s="177">
        <v>782</v>
      </c>
      <c r="B789" s="146" t="s">
        <v>82</v>
      </c>
      <c r="C789" s="178" t="s">
        <v>1317</v>
      </c>
      <c r="D789" s="178" t="s">
        <v>1317</v>
      </c>
      <c r="E789" s="178" t="s">
        <v>1317</v>
      </c>
      <c r="F789" s="178" t="s">
        <v>1317</v>
      </c>
      <c r="G789" s="178" t="s">
        <v>1317</v>
      </c>
      <c r="H789" s="178" t="s">
        <v>1317</v>
      </c>
      <c r="I789" s="178" t="s">
        <v>1317</v>
      </c>
      <c r="J789" s="179" t="s">
        <v>1317</v>
      </c>
      <c r="K789" s="180" t="s">
        <v>1317</v>
      </c>
      <c r="L789" s="178" t="s">
        <v>1317</v>
      </c>
      <c r="M789" s="178" t="s">
        <v>1317</v>
      </c>
      <c r="N789" s="178">
        <v>-2.274729E-2</v>
      </c>
      <c r="O789" s="178" t="s">
        <v>1317</v>
      </c>
      <c r="P789" s="178" t="s">
        <v>1317</v>
      </c>
      <c r="Q789" s="178" t="s">
        <v>1317</v>
      </c>
      <c r="R789" s="178" t="s">
        <v>1317</v>
      </c>
      <c r="S789" s="179" t="s">
        <v>1317</v>
      </c>
      <c r="T789" s="181">
        <v>-2.274729E-2</v>
      </c>
      <c r="U789" s="182" t="s">
        <v>1317</v>
      </c>
      <c r="V789" s="178" t="s">
        <v>1317</v>
      </c>
      <c r="W789" s="178">
        <v>-2.274729E-2</v>
      </c>
      <c r="X789" s="178" t="s">
        <v>1317</v>
      </c>
      <c r="Y789" s="178" t="s">
        <v>1317</v>
      </c>
      <c r="Z789" s="178" t="s">
        <v>1317</v>
      </c>
      <c r="AA789" s="178" t="s">
        <v>1317</v>
      </c>
      <c r="AB789" s="178" t="s">
        <v>1317</v>
      </c>
      <c r="AC789" s="183">
        <v>-2.274729E-2</v>
      </c>
      <c r="AD789" s="168"/>
    </row>
    <row r="790" spans="1:30" s="86" customFormat="1" ht="15" customHeight="1">
      <c r="A790" s="169">
        <v>783</v>
      </c>
      <c r="B790" s="127" t="s">
        <v>777</v>
      </c>
      <c r="C790" s="170" t="s">
        <v>1317</v>
      </c>
      <c r="D790" s="170" t="s">
        <v>1317</v>
      </c>
      <c r="E790" s="170" t="s">
        <v>1317</v>
      </c>
      <c r="F790" s="170" t="s">
        <v>1317</v>
      </c>
      <c r="G790" s="170">
        <v>1.7531067600000001</v>
      </c>
      <c r="H790" s="170" t="s">
        <v>1317</v>
      </c>
      <c r="I790" s="170" t="s">
        <v>1317</v>
      </c>
      <c r="J790" s="171" t="s">
        <v>1317</v>
      </c>
      <c r="K790" s="172">
        <v>1.7531067600000001</v>
      </c>
      <c r="L790" s="170" t="s">
        <v>1317</v>
      </c>
      <c r="M790" s="170" t="s">
        <v>1317</v>
      </c>
      <c r="N790" s="170" t="s">
        <v>1317</v>
      </c>
      <c r="O790" s="170" t="s">
        <v>1317</v>
      </c>
      <c r="P790" s="170">
        <v>28.705529309999999</v>
      </c>
      <c r="Q790" s="170" t="s">
        <v>1317</v>
      </c>
      <c r="R790" s="170" t="s">
        <v>1317</v>
      </c>
      <c r="S790" s="171" t="s">
        <v>1317</v>
      </c>
      <c r="T790" s="173">
        <v>28.705529309999999</v>
      </c>
      <c r="U790" s="174" t="s">
        <v>1317</v>
      </c>
      <c r="V790" s="170" t="s">
        <v>1317</v>
      </c>
      <c r="W790" s="170" t="s">
        <v>1317</v>
      </c>
      <c r="X790" s="170" t="s">
        <v>1317</v>
      </c>
      <c r="Y790" s="170">
        <v>40.076099549999995</v>
      </c>
      <c r="Z790" s="170" t="s">
        <v>1317</v>
      </c>
      <c r="AA790" s="170" t="s">
        <v>1317</v>
      </c>
      <c r="AB790" s="170" t="s">
        <v>1317</v>
      </c>
      <c r="AC790" s="175">
        <v>40.076099549999995</v>
      </c>
      <c r="AD790" s="168"/>
    </row>
    <row r="791" spans="1:30" s="86" customFormat="1" ht="15" customHeight="1">
      <c r="A791" s="177">
        <v>784</v>
      </c>
      <c r="B791" s="146" t="s">
        <v>802</v>
      </c>
      <c r="C791" s="178" t="s">
        <v>1317</v>
      </c>
      <c r="D791" s="178" t="s">
        <v>1317</v>
      </c>
      <c r="E791" s="178" t="s">
        <v>1317</v>
      </c>
      <c r="F791" s="178" t="s">
        <v>1317</v>
      </c>
      <c r="G791" s="178" t="s">
        <v>1317</v>
      </c>
      <c r="H791" s="178" t="s">
        <v>1317</v>
      </c>
      <c r="I791" s="178" t="s">
        <v>1317</v>
      </c>
      <c r="J791" s="179" t="s">
        <v>1317</v>
      </c>
      <c r="K791" s="180" t="s">
        <v>1317</v>
      </c>
      <c r="L791" s="178" t="s">
        <v>1317</v>
      </c>
      <c r="M791" s="178" t="s">
        <v>1317</v>
      </c>
      <c r="N791" s="178">
        <v>49.678182829999997</v>
      </c>
      <c r="O791" s="178" t="s">
        <v>1317</v>
      </c>
      <c r="P791" s="178" t="s">
        <v>1317</v>
      </c>
      <c r="Q791" s="178" t="s">
        <v>1317</v>
      </c>
      <c r="R791" s="178" t="s">
        <v>1317</v>
      </c>
      <c r="S791" s="179" t="s">
        <v>1317</v>
      </c>
      <c r="T791" s="181">
        <v>49.678182829999997</v>
      </c>
      <c r="U791" s="182" t="s">
        <v>1317</v>
      </c>
      <c r="V791" s="178" t="s">
        <v>1317</v>
      </c>
      <c r="W791" s="178">
        <v>59.661417920000005</v>
      </c>
      <c r="X791" s="178" t="s">
        <v>1317</v>
      </c>
      <c r="Y791" s="178" t="s">
        <v>1317</v>
      </c>
      <c r="Z791" s="178" t="s">
        <v>1317</v>
      </c>
      <c r="AA791" s="178" t="s">
        <v>1317</v>
      </c>
      <c r="AB791" s="178" t="s">
        <v>1317</v>
      </c>
      <c r="AC791" s="183">
        <v>59.661417920000005</v>
      </c>
      <c r="AD791" s="168"/>
    </row>
    <row r="792" spans="1:30" s="86" customFormat="1" ht="15" customHeight="1">
      <c r="A792" s="169">
        <v>785</v>
      </c>
      <c r="B792" s="127" t="s">
        <v>453</v>
      </c>
      <c r="C792" s="170" t="s">
        <v>1317</v>
      </c>
      <c r="D792" s="170" t="s">
        <v>1317</v>
      </c>
      <c r="E792" s="170" t="s">
        <v>1317</v>
      </c>
      <c r="F792" s="170" t="s">
        <v>1317</v>
      </c>
      <c r="G792" s="170" t="s">
        <v>1317</v>
      </c>
      <c r="H792" s="170" t="s">
        <v>1317</v>
      </c>
      <c r="I792" s="170" t="s">
        <v>1317</v>
      </c>
      <c r="J792" s="171" t="s">
        <v>1317</v>
      </c>
      <c r="K792" s="172" t="s">
        <v>1317</v>
      </c>
      <c r="L792" s="170" t="s">
        <v>1317</v>
      </c>
      <c r="M792" s="170" t="s">
        <v>1317</v>
      </c>
      <c r="N792" s="170">
        <v>-0.6522063199999999</v>
      </c>
      <c r="O792" s="170" t="s">
        <v>1317</v>
      </c>
      <c r="P792" s="170" t="s">
        <v>1317</v>
      </c>
      <c r="Q792" s="170" t="s">
        <v>1317</v>
      </c>
      <c r="R792" s="170">
        <v>-5.3108786800000001</v>
      </c>
      <c r="S792" s="171" t="s">
        <v>1317</v>
      </c>
      <c r="T792" s="173">
        <v>-5.9630850000000004</v>
      </c>
      <c r="U792" s="174" t="s">
        <v>1317</v>
      </c>
      <c r="V792" s="170" t="s">
        <v>1317</v>
      </c>
      <c r="W792" s="170">
        <v>-0.6522063199999999</v>
      </c>
      <c r="X792" s="170" t="s">
        <v>1317</v>
      </c>
      <c r="Y792" s="170" t="s">
        <v>1317</v>
      </c>
      <c r="Z792" s="170" t="s">
        <v>1317</v>
      </c>
      <c r="AA792" s="170">
        <v>-5.22287868</v>
      </c>
      <c r="AB792" s="170" t="s">
        <v>1317</v>
      </c>
      <c r="AC792" s="175">
        <v>-5.8750850000000003</v>
      </c>
      <c r="AD792" s="168"/>
    </row>
    <row r="793" spans="1:30" s="86" customFormat="1" ht="15" customHeight="1">
      <c r="A793" s="177">
        <v>786</v>
      </c>
      <c r="B793" s="146" t="s">
        <v>1194</v>
      </c>
      <c r="C793" s="178" t="s">
        <v>1317</v>
      </c>
      <c r="D793" s="178" t="s">
        <v>1317</v>
      </c>
      <c r="E793" s="178" t="s">
        <v>1317</v>
      </c>
      <c r="F793" s="178" t="s">
        <v>1317</v>
      </c>
      <c r="G793" s="178" t="s">
        <v>1317</v>
      </c>
      <c r="H793" s="178" t="s">
        <v>1317</v>
      </c>
      <c r="I793" s="178" t="s">
        <v>1317</v>
      </c>
      <c r="J793" s="179" t="s">
        <v>1317</v>
      </c>
      <c r="K793" s="180" t="s">
        <v>1317</v>
      </c>
      <c r="L793" s="178" t="s">
        <v>1317</v>
      </c>
      <c r="M793" s="178" t="s">
        <v>1317</v>
      </c>
      <c r="N793" s="178">
        <v>6.8465751199999998</v>
      </c>
      <c r="O793" s="178" t="s">
        <v>1317</v>
      </c>
      <c r="P793" s="178" t="s">
        <v>1317</v>
      </c>
      <c r="Q793" s="178" t="s">
        <v>1317</v>
      </c>
      <c r="R793" s="178" t="s">
        <v>1317</v>
      </c>
      <c r="S793" s="179">
        <v>50.310980369999996</v>
      </c>
      <c r="T793" s="181">
        <v>57.157555489999993</v>
      </c>
      <c r="U793" s="182" t="s">
        <v>1317</v>
      </c>
      <c r="V793" s="178" t="s">
        <v>1317</v>
      </c>
      <c r="W793" s="178">
        <v>6.8465751199999998</v>
      </c>
      <c r="X793" s="178" t="s">
        <v>1317</v>
      </c>
      <c r="Y793" s="178" t="s">
        <v>1317</v>
      </c>
      <c r="Z793" s="178" t="s">
        <v>1317</v>
      </c>
      <c r="AA793" s="178" t="s">
        <v>1317</v>
      </c>
      <c r="AB793" s="178">
        <v>50.310980369999996</v>
      </c>
      <c r="AC793" s="183">
        <v>57.157555489999993</v>
      </c>
      <c r="AD793" s="168"/>
    </row>
    <row r="794" spans="1:30" s="86" customFormat="1" ht="15" customHeight="1">
      <c r="A794" s="169">
        <v>787</v>
      </c>
      <c r="B794" s="127" t="s">
        <v>46</v>
      </c>
      <c r="C794" s="170" t="s">
        <v>1317</v>
      </c>
      <c r="D794" s="170" t="s">
        <v>1317</v>
      </c>
      <c r="E794" s="170" t="s">
        <v>1317</v>
      </c>
      <c r="F794" s="170" t="s">
        <v>1317</v>
      </c>
      <c r="G794" s="170" t="s">
        <v>1317</v>
      </c>
      <c r="H794" s="170" t="s">
        <v>1317</v>
      </c>
      <c r="I794" s="170" t="s">
        <v>1317</v>
      </c>
      <c r="J794" s="171" t="s">
        <v>1317</v>
      </c>
      <c r="K794" s="172" t="s">
        <v>1317</v>
      </c>
      <c r="L794" s="170" t="s">
        <v>1317</v>
      </c>
      <c r="M794" s="170">
        <v>-23.041226390009999</v>
      </c>
      <c r="N794" s="170">
        <v>-190.98469911068003</v>
      </c>
      <c r="O794" s="170" t="s">
        <v>1317</v>
      </c>
      <c r="P794" s="170" t="s">
        <v>1317</v>
      </c>
      <c r="Q794" s="170" t="s">
        <v>1317</v>
      </c>
      <c r="R794" s="170">
        <v>-0.50462468000000005</v>
      </c>
      <c r="S794" s="171">
        <v>-36.434405829999996</v>
      </c>
      <c r="T794" s="173">
        <v>-250.96495601069</v>
      </c>
      <c r="U794" s="174" t="s">
        <v>1317</v>
      </c>
      <c r="V794" s="170">
        <v>-23.041226390009999</v>
      </c>
      <c r="W794" s="170">
        <v>-190.51069911068001</v>
      </c>
      <c r="X794" s="170" t="s">
        <v>1317</v>
      </c>
      <c r="Y794" s="170" t="s">
        <v>1317</v>
      </c>
      <c r="Z794" s="170" t="s">
        <v>1317</v>
      </c>
      <c r="AA794" s="170">
        <v>-1.6988407299999999</v>
      </c>
      <c r="AB794" s="170">
        <v>-35.28490583</v>
      </c>
      <c r="AC794" s="175">
        <v>-250.53567206069002</v>
      </c>
      <c r="AD794" s="168"/>
    </row>
    <row r="795" spans="1:30" s="86" customFormat="1" ht="15" customHeight="1">
      <c r="A795" s="177">
        <v>788</v>
      </c>
      <c r="B795" s="146" t="s">
        <v>1407</v>
      </c>
      <c r="C795" s="178" t="s">
        <v>1317</v>
      </c>
      <c r="D795" s="178" t="s">
        <v>1317</v>
      </c>
      <c r="E795" s="178" t="s">
        <v>1317</v>
      </c>
      <c r="F795" s="178" t="s">
        <v>1317</v>
      </c>
      <c r="G795" s="178" t="s">
        <v>1317</v>
      </c>
      <c r="H795" s="178" t="s">
        <v>1317</v>
      </c>
      <c r="I795" s="178" t="s">
        <v>1317</v>
      </c>
      <c r="J795" s="179" t="s">
        <v>1317</v>
      </c>
      <c r="K795" s="180" t="s">
        <v>1317</v>
      </c>
      <c r="L795" s="178" t="s">
        <v>1317</v>
      </c>
      <c r="M795" s="178">
        <v>6.8523100000000003E-2</v>
      </c>
      <c r="N795" s="178" t="s">
        <v>1317</v>
      </c>
      <c r="O795" s="178" t="s">
        <v>1317</v>
      </c>
      <c r="P795" s="178" t="s">
        <v>1317</v>
      </c>
      <c r="Q795" s="178" t="s">
        <v>1317</v>
      </c>
      <c r="R795" s="178" t="s">
        <v>1317</v>
      </c>
      <c r="S795" s="179" t="s">
        <v>1317</v>
      </c>
      <c r="T795" s="181">
        <v>6.8523100000000003E-2</v>
      </c>
      <c r="U795" s="182" t="s">
        <v>1317</v>
      </c>
      <c r="V795" s="178">
        <v>6.8523100000000003E-2</v>
      </c>
      <c r="W795" s="178" t="s">
        <v>1317</v>
      </c>
      <c r="X795" s="178" t="s">
        <v>1317</v>
      </c>
      <c r="Y795" s="178" t="s">
        <v>1317</v>
      </c>
      <c r="Z795" s="178" t="s">
        <v>1317</v>
      </c>
      <c r="AA795" s="178" t="s">
        <v>1317</v>
      </c>
      <c r="AB795" s="178" t="s">
        <v>1317</v>
      </c>
      <c r="AC795" s="183">
        <v>6.8523100000000003E-2</v>
      </c>
      <c r="AD795" s="168"/>
    </row>
    <row r="796" spans="1:30" s="86" customFormat="1" ht="15" customHeight="1">
      <c r="A796" s="169">
        <v>789</v>
      </c>
      <c r="B796" s="127" t="s">
        <v>975</v>
      </c>
      <c r="C796" s="170" t="s">
        <v>1317</v>
      </c>
      <c r="D796" s="170">
        <v>3.0254710000000001E-2</v>
      </c>
      <c r="E796" s="170">
        <v>0.11281801</v>
      </c>
      <c r="F796" s="170" t="s">
        <v>1317</v>
      </c>
      <c r="G796" s="170" t="s">
        <v>1317</v>
      </c>
      <c r="H796" s="170">
        <v>2.8835360299999997</v>
      </c>
      <c r="I796" s="170" t="s">
        <v>1317</v>
      </c>
      <c r="J796" s="171" t="s">
        <v>1317</v>
      </c>
      <c r="K796" s="172">
        <v>3.0266087499999998</v>
      </c>
      <c r="L796" s="170" t="s">
        <v>1317</v>
      </c>
      <c r="M796" s="170">
        <v>2.10481498</v>
      </c>
      <c r="N796" s="170">
        <v>4.7424188743100002</v>
      </c>
      <c r="O796" s="170" t="s">
        <v>1317</v>
      </c>
      <c r="P796" s="170" t="s">
        <v>1317</v>
      </c>
      <c r="Q796" s="170">
        <v>56.242211310000002</v>
      </c>
      <c r="R796" s="170" t="s">
        <v>1317</v>
      </c>
      <c r="S796" s="171" t="s">
        <v>1317</v>
      </c>
      <c r="T796" s="173">
        <v>63.08944516431</v>
      </c>
      <c r="U796" s="174" t="s">
        <v>1317</v>
      </c>
      <c r="V796" s="170">
        <v>1.6179413500000002</v>
      </c>
      <c r="W796" s="170">
        <v>4.7424188743100002</v>
      </c>
      <c r="X796" s="170" t="s">
        <v>1317</v>
      </c>
      <c r="Y796" s="170" t="s">
        <v>1317</v>
      </c>
      <c r="Z796" s="170">
        <v>56.242211310000002</v>
      </c>
      <c r="AA796" s="170" t="s">
        <v>1317</v>
      </c>
      <c r="AB796" s="170" t="s">
        <v>1317</v>
      </c>
      <c r="AC796" s="175">
        <v>62.602571534310009</v>
      </c>
      <c r="AD796" s="168"/>
    </row>
    <row r="797" spans="1:30" s="86" customFormat="1" ht="15" customHeight="1">
      <c r="A797" s="177">
        <v>790</v>
      </c>
      <c r="B797" s="146" t="s">
        <v>744</v>
      </c>
      <c r="C797" s="178" t="s">
        <v>1317</v>
      </c>
      <c r="D797" s="178">
        <v>-7.4117732900000002</v>
      </c>
      <c r="E797" s="178">
        <v>0.88353097000000003</v>
      </c>
      <c r="F797" s="178" t="s">
        <v>1317</v>
      </c>
      <c r="G797" s="178">
        <v>0.77500000000000002</v>
      </c>
      <c r="H797" s="178" t="s">
        <v>1317</v>
      </c>
      <c r="I797" s="178" t="s">
        <v>1317</v>
      </c>
      <c r="J797" s="179" t="s">
        <v>1317</v>
      </c>
      <c r="K797" s="180">
        <v>-5.75324232</v>
      </c>
      <c r="L797" s="178" t="s">
        <v>1317</v>
      </c>
      <c r="M797" s="178">
        <v>-7.2973777220700002</v>
      </c>
      <c r="N797" s="178">
        <v>0.53354623000000001</v>
      </c>
      <c r="O797" s="178" t="s">
        <v>1317</v>
      </c>
      <c r="P797" s="178">
        <v>1.3022406799999999</v>
      </c>
      <c r="Q797" s="178" t="s">
        <v>1317</v>
      </c>
      <c r="R797" s="178" t="s">
        <v>1317</v>
      </c>
      <c r="S797" s="179" t="s">
        <v>1317</v>
      </c>
      <c r="T797" s="181">
        <v>-5.4615908120699999</v>
      </c>
      <c r="U797" s="182" t="s">
        <v>1317</v>
      </c>
      <c r="V797" s="178">
        <v>-13.806734732070002</v>
      </c>
      <c r="W797" s="178">
        <v>2.2196244100000002</v>
      </c>
      <c r="X797" s="178" t="s">
        <v>1317</v>
      </c>
      <c r="Y797" s="178">
        <v>1.30724068</v>
      </c>
      <c r="Z797" s="178" t="s">
        <v>1317</v>
      </c>
      <c r="AA797" s="178" t="s">
        <v>1317</v>
      </c>
      <c r="AB797" s="178" t="s">
        <v>1317</v>
      </c>
      <c r="AC797" s="183">
        <v>-10.27986964207</v>
      </c>
      <c r="AD797" s="168"/>
    </row>
    <row r="798" spans="1:30" s="86" customFormat="1" ht="15" customHeight="1">
      <c r="A798" s="169">
        <v>791</v>
      </c>
      <c r="B798" s="127" t="s">
        <v>787</v>
      </c>
      <c r="C798" s="170" t="s">
        <v>1317</v>
      </c>
      <c r="D798" s="170" t="s">
        <v>1317</v>
      </c>
      <c r="E798" s="170">
        <v>-0.97256799999999999</v>
      </c>
      <c r="F798" s="170" t="s">
        <v>1317</v>
      </c>
      <c r="G798" s="170" t="s">
        <v>1317</v>
      </c>
      <c r="H798" s="170" t="s">
        <v>1317</v>
      </c>
      <c r="I798" s="170" t="s">
        <v>1317</v>
      </c>
      <c r="J798" s="171" t="s">
        <v>1317</v>
      </c>
      <c r="K798" s="172">
        <v>-0.97256799999999999</v>
      </c>
      <c r="L798" s="170" t="s">
        <v>1317</v>
      </c>
      <c r="M798" s="170">
        <v>0.36571517999999997</v>
      </c>
      <c r="N798" s="170">
        <v>-0.43111034999999998</v>
      </c>
      <c r="O798" s="170" t="s">
        <v>1317</v>
      </c>
      <c r="P798" s="170" t="s">
        <v>1317</v>
      </c>
      <c r="Q798" s="170" t="s">
        <v>1317</v>
      </c>
      <c r="R798" s="170">
        <v>-6.1960671548699997</v>
      </c>
      <c r="S798" s="171" t="s">
        <v>1317</v>
      </c>
      <c r="T798" s="173">
        <v>-6.2614623248700001</v>
      </c>
      <c r="U798" s="174" t="s">
        <v>1317</v>
      </c>
      <c r="V798" s="170">
        <v>3.3664990399999999</v>
      </c>
      <c r="W798" s="170">
        <v>-0.29149375999999999</v>
      </c>
      <c r="X798" s="170" t="s">
        <v>1317</v>
      </c>
      <c r="Y798" s="170" t="s">
        <v>1317</v>
      </c>
      <c r="Z798" s="170" t="s">
        <v>1317</v>
      </c>
      <c r="AA798" s="170">
        <v>-6.1960671548699997</v>
      </c>
      <c r="AB798" s="170" t="s">
        <v>1317</v>
      </c>
      <c r="AC798" s="175">
        <v>-3.1210618748699996</v>
      </c>
      <c r="AD798" s="168"/>
    </row>
    <row r="799" spans="1:30" s="86" customFormat="1" ht="15" customHeight="1">
      <c r="A799" s="177">
        <v>792</v>
      </c>
      <c r="B799" s="146" t="s">
        <v>74</v>
      </c>
      <c r="C799" s="178" t="s">
        <v>1317</v>
      </c>
      <c r="D799" s="178" t="s">
        <v>1317</v>
      </c>
      <c r="E799" s="178">
        <v>0.68256367000000007</v>
      </c>
      <c r="F799" s="178" t="s">
        <v>1317</v>
      </c>
      <c r="G799" s="178" t="s">
        <v>1317</v>
      </c>
      <c r="H799" s="178" t="s">
        <v>1317</v>
      </c>
      <c r="I799" s="178">
        <v>2.3250000000000002</v>
      </c>
      <c r="J799" s="179" t="s">
        <v>1317</v>
      </c>
      <c r="K799" s="180">
        <v>3.0075636700000001</v>
      </c>
      <c r="L799" s="178" t="s">
        <v>1317</v>
      </c>
      <c r="M799" s="178" t="s">
        <v>1317</v>
      </c>
      <c r="N799" s="178">
        <v>55.676071136129998</v>
      </c>
      <c r="O799" s="178" t="s">
        <v>1317</v>
      </c>
      <c r="P799" s="178" t="s">
        <v>1317</v>
      </c>
      <c r="Q799" s="178" t="s">
        <v>1317</v>
      </c>
      <c r="R799" s="178">
        <v>9.8249999999999993</v>
      </c>
      <c r="S799" s="179" t="s">
        <v>1317</v>
      </c>
      <c r="T799" s="181">
        <v>65.501071136129994</v>
      </c>
      <c r="U799" s="182" t="s">
        <v>1317</v>
      </c>
      <c r="V799" s="178" t="s">
        <v>1317</v>
      </c>
      <c r="W799" s="178">
        <v>55.676071136129998</v>
      </c>
      <c r="X799" s="178" t="s">
        <v>1317</v>
      </c>
      <c r="Y799" s="178" t="s">
        <v>1317</v>
      </c>
      <c r="Z799" s="178" t="s">
        <v>1317</v>
      </c>
      <c r="AA799" s="178">
        <v>9.8249999999999993</v>
      </c>
      <c r="AB799" s="178" t="s">
        <v>1317</v>
      </c>
      <c r="AC799" s="183">
        <v>65.501071136129994</v>
      </c>
      <c r="AD799" s="168"/>
    </row>
    <row r="800" spans="1:30" s="86" customFormat="1" ht="15" customHeight="1">
      <c r="A800" s="169">
        <v>793</v>
      </c>
      <c r="B800" s="127" t="s">
        <v>797</v>
      </c>
      <c r="C800" s="170" t="s">
        <v>1317</v>
      </c>
      <c r="D800" s="170">
        <v>-1.297268E-2</v>
      </c>
      <c r="E800" s="170">
        <v>0.99420061000000004</v>
      </c>
      <c r="F800" s="170" t="s">
        <v>1317</v>
      </c>
      <c r="G800" s="170" t="s">
        <v>1317</v>
      </c>
      <c r="H800" s="170" t="s">
        <v>1317</v>
      </c>
      <c r="I800" s="170" t="s">
        <v>1317</v>
      </c>
      <c r="J800" s="171" t="s">
        <v>1317</v>
      </c>
      <c r="K800" s="172">
        <v>0.98122792999999997</v>
      </c>
      <c r="L800" s="170" t="s">
        <v>1317</v>
      </c>
      <c r="M800" s="170">
        <v>-10.81077533</v>
      </c>
      <c r="N800" s="170">
        <v>21.06912234</v>
      </c>
      <c r="O800" s="170" t="s">
        <v>1317</v>
      </c>
      <c r="P800" s="170" t="s">
        <v>1317</v>
      </c>
      <c r="Q800" s="170" t="s">
        <v>1317</v>
      </c>
      <c r="R800" s="170" t="s">
        <v>1317</v>
      </c>
      <c r="S800" s="171" t="s">
        <v>1317</v>
      </c>
      <c r="T800" s="173">
        <v>10.25834701</v>
      </c>
      <c r="U800" s="174" t="s">
        <v>1317</v>
      </c>
      <c r="V800" s="170">
        <v>-19.150129209999999</v>
      </c>
      <c r="W800" s="170">
        <v>25.042122769999999</v>
      </c>
      <c r="X800" s="170" t="s">
        <v>1317</v>
      </c>
      <c r="Y800" s="170" t="s">
        <v>1317</v>
      </c>
      <c r="Z800" s="170" t="s">
        <v>1317</v>
      </c>
      <c r="AA800" s="170" t="s">
        <v>1317</v>
      </c>
      <c r="AB800" s="170" t="s">
        <v>1317</v>
      </c>
      <c r="AC800" s="175">
        <v>5.8919935599999986</v>
      </c>
      <c r="AD800" s="168"/>
    </row>
    <row r="801" spans="1:30" s="86" customFormat="1" ht="15" customHeight="1">
      <c r="A801" s="177">
        <v>794</v>
      </c>
      <c r="B801" s="146" t="s">
        <v>1119</v>
      </c>
      <c r="C801" s="178" t="s">
        <v>1317</v>
      </c>
      <c r="D801" s="178" t="s">
        <v>1317</v>
      </c>
      <c r="E801" s="178" t="s">
        <v>1317</v>
      </c>
      <c r="F801" s="178" t="s">
        <v>1317</v>
      </c>
      <c r="G801" s="178" t="s">
        <v>1317</v>
      </c>
      <c r="H801" s="178" t="s">
        <v>1317</v>
      </c>
      <c r="I801" s="178" t="s">
        <v>1317</v>
      </c>
      <c r="J801" s="179" t="s">
        <v>1317</v>
      </c>
      <c r="K801" s="180" t="s">
        <v>1317</v>
      </c>
      <c r="L801" s="178" t="s">
        <v>1317</v>
      </c>
      <c r="M801" s="178" t="s">
        <v>1317</v>
      </c>
      <c r="N801" s="178" t="s">
        <v>1317</v>
      </c>
      <c r="O801" s="178" t="s">
        <v>1317</v>
      </c>
      <c r="P801" s="178" t="s">
        <v>1317</v>
      </c>
      <c r="Q801" s="178" t="s">
        <v>1317</v>
      </c>
      <c r="R801" s="178">
        <v>19.421952510000001</v>
      </c>
      <c r="S801" s="179" t="s">
        <v>1317</v>
      </c>
      <c r="T801" s="181">
        <v>19.421952510000001</v>
      </c>
      <c r="U801" s="182" t="s">
        <v>1317</v>
      </c>
      <c r="V801" s="178" t="s">
        <v>1317</v>
      </c>
      <c r="W801" s="178" t="s">
        <v>1317</v>
      </c>
      <c r="X801" s="178" t="s">
        <v>1317</v>
      </c>
      <c r="Y801" s="178" t="s">
        <v>1317</v>
      </c>
      <c r="Z801" s="178" t="s">
        <v>1317</v>
      </c>
      <c r="AA801" s="178">
        <v>19.421952510000001</v>
      </c>
      <c r="AB801" s="178" t="s">
        <v>1317</v>
      </c>
      <c r="AC801" s="183">
        <v>19.421952510000001</v>
      </c>
      <c r="AD801" s="168"/>
    </row>
    <row r="802" spans="1:30" s="86" customFormat="1" ht="15" customHeight="1">
      <c r="A802" s="169">
        <v>795</v>
      </c>
      <c r="B802" s="127" t="s">
        <v>1177</v>
      </c>
      <c r="C802" s="170" t="s">
        <v>1317</v>
      </c>
      <c r="D802" s="170" t="s">
        <v>1317</v>
      </c>
      <c r="E802" s="170" t="s">
        <v>1317</v>
      </c>
      <c r="F802" s="170" t="s">
        <v>1317</v>
      </c>
      <c r="G802" s="170">
        <v>8.3900890000000006E-2</v>
      </c>
      <c r="H802" s="170" t="s">
        <v>1317</v>
      </c>
      <c r="I802" s="170" t="s">
        <v>1317</v>
      </c>
      <c r="J802" s="171" t="s">
        <v>1317</v>
      </c>
      <c r="K802" s="172">
        <v>8.3900890000000006E-2</v>
      </c>
      <c r="L802" s="170" t="s">
        <v>1317</v>
      </c>
      <c r="M802" s="170" t="s">
        <v>1317</v>
      </c>
      <c r="N802" s="170" t="s">
        <v>1317</v>
      </c>
      <c r="O802" s="170" t="s">
        <v>1317</v>
      </c>
      <c r="P802" s="170">
        <v>6.6944927999999999</v>
      </c>
      <c r="Q802" s="170" t="s">
        <v>1317</v>
      </c>
      <c r="R802" s="170" t="s">
        <v>1317</v>
      </c>
      <c r="S802" s="171" t="s">
        <v>1317</v>
      </c>
      <c r="T802" s="173">
        <v>6.6944927999999999</v>
      </c>
      <c r="U802" s="174" t="s">
        <v>1317</v>
      </c>
      <c r="V802" s="170" t="s">
        <v>1317</v>
      </c>
      <c r="W802" s="170" t="s">
        <v>1317</v>
      </c>
      <c r="X802" s="170" t="s">
        <v>1317</v>
      </c>
      <c r="Y802" s="170">
        <v>60.353322821039995</v>
      </c>
      <c r="Z802" s="170" t="s">
        <v>1317</v>
      </c>
      <c r="AA802" s="170" t="s">
        <v>1317</v>
      </c>
      <c r="AB802" s="170" t="s">
        <v>1317</v>
      </c>
      <c r="AC802" s="175">
        <v>60.353322821039995</v>
      </c>
      <c r="AD802" s="168"/>
    </row>
    <row r="803" spans="1:30" s="86" customFormat="1" ht="15" customHeight="1">
      <c r="A803" s="177">
        <v>796</v>
      </c>
      <c r="B803" s="146" t="s">
        <v>1019</v>
      </c>
      <c r="C803" s="178" t="s">
        <v>1317</v>
      </c>
      <c r="D803" s="178" t="s">
        <v>1317</v>
      </c>
      <c r="E803" s="178">
        <v>-1.7990409999999999</v>
      </c>
      <c r="F803" s="178" t="s">
        <v>1317</v>
      </c>
      <c r="G803" s="178" t="s">
        <v>1317</v>
      </c>
      <c r="H803" s="178" t="s">
        <v>1317</v>
      </c>
      <c r="I803" s="178" t="s">
        <v>1317</v>
      </c>
      <c r="J803" s="179" t="s">
        <v>1317</v>
      </c>
      <c r="K803" s="180">
        <v>-1.7990409999999999</v>
      </c>
      <c r="L803" s="178" t="s">
        <v>1317</v>
      </c>
      <c r="M803" s="178" t="s">
        <v>1317</v>
      </c>
      <c r="N803" s="178">
        <v>-25.534792370799998</v>
      </c>
      <c r="O803" s="178" t="s">
        <v>1317</v>
      </c>
      <c r="P803" s="178" t="s">
        <v>1317</v>
      </c>
      <c r="Q803" s="178" t="s">
        <v>1317</v>
      </c>
      <c r="R803" s="178" t="s">
        <v>1317</v>
      </c>
      <c r="S803" s="179" t="s">
        <v>1317</v>
      </c>
      <c r="T803" s="181">
        <v>-25.534792370799998</v>
      </c>
      <c r="U803" s="182" t="s">
        <v>1317</v>
      </c>
      <c r="V803" s="178" t="s">
        <v>1317</v>
      </c>
      <c r="W803" s="178">
        <v>-23.728328620799999</v>
      </c>
      <c r="X803" s="178" t="s">
        <v>1317</v>
      </c>
      <c r="Y803" s="178" t="s">
        <v>1317</v>
      </c>
      <c r="Z803" s="178" t="s">
        <v>1317</v>
      </c>
      <c r="AA803" s="178" t="s">
        <v>1317</v>
      </c>
      <c r="AB803" s="178" t="s">
        <v>1317</v>
      </c>
      <c r="AC803" s="183">
        <v>-23.728328620799999</v>
      </c>
      <c r="AD803" s="168"/>
    </row>
    <row r="804" spans="1:30" s="86" customFormat="1" ht="15" customHeight="1">
      <c r="A804" s="169">
        <v>797</v>
      </c>
      <c r="B804" s="127" t="s">
        <v>420</v>
      </c>
      <c r="C804" s="170" t="s">
        <v>1317</v>
      </c>
      <c r="D804" s="170" t="s">
        <v>1317</v>
      </c>
      <c r="E804" s="170" t="s">
        <v>1317</v>
      </c>
      <c r="F804" s="170" t="s">
        <v>1317</v>
      </c>
      <c r="G804" s="170" t="s">
        <v>1317</v>
      </c>
      <c r="H804" s="170" t="s">
        <v>1317</v>
      </c>
      <c r="I804" s="170" t="s">
        <v>1317</v>
      </c>
      <c r="J804" s="171" t="s">
        <v>1317</v>
      </c>
      <c r="K804" s="172" t="s">
        <v>1317</v>
      </c>
      <c r="L804" s="170" t="s">
        <v>1317</v>
      </c>
      <c r="M804" s="170" t="s">
        <v>1317</v>
      </c>
      <c r="N804" s="170" t="s">
        <v>1317</v>
      </c>
      <c r="O804" s="170" t="s">
        <v>1317</v>
      </c>
      <c r="P804" s="170" t="s">
        <v>1317</v>
      </c>
      <c r="Q804" s="170" t="s">
        <v>1317</v>
      </c>
      <c r="R804" s="170" t="s">
        <v>1317</v>
      </c>
      <c r="S804" s="171">
        <v>-1.6651370400000001</v>
      </c>
      <c r="T804" s="173">
        <v>-1.6651370400000001</v>
      </c>
      <c r="U804" s="174" t="s">
        <v>1317</v>
      </c>
      <c r="V804" s="170" t="s">
        <v>1317</v>
      </c>
      <c r="W804" s="170" t="s">
        <v>1317</v>
      </c>
      <c r="X804" s="170" t="s">
        <v>1317</v>
      </c>
      <c r="Y804" s="170" t="s">
        <v>1317</v>
      </c>
      <c r="Z804" s="170" t="s">
        <v>1317</v>
      </c>
      <c r="AA804" s="170" t="s">
        <v>1317</v>
      </c>
      <c r="AB804" s="170">
        <v>45.598484399999997</v>
      </c>
      <c r="AC804" s="175">
        <v>45.598484399999997</v>
      </c>
      <c r="AD804" s="168"/>
    </row>
    <row r="805" spans="1:30" s="86" customFormat="1" ht="15" customHeight="1">
      <c r="A805" s="177">
        <v>798</v>
      </c>
      <c r="B805" s="146" t="s">
        <v>1163</v>
      </c>
      <c r="C805" s="178" t="s">
        <v>1317</v>
      </c>
      <c r="D805" s="178" t="s">
        <v>1317</v>
      </c>
      <c r="E805" s="178" t="s">
        <v>1317</v>
      </c>
      <c r="F805" s="178" t="s">
        <v>1317</v>
      </c>
      <c r="G805" s="178" t="s">
        <v>1317</v>
      </c>
      <c r="H805" s="178" t="s">
        <v>1317</v>
      </c>
      <c r="I805" s="178" t="s">
        <v>1317</v>
      </c>
      <c r="J805" s="179" t="s">
        <v>1317</v>
      </c>
      <c r="K805" s="180" t="s">
        <v>1317</v>
      </c>
      <c r="L805" s="178" t="s">
        <v>1317</v>
      </c>
      <c r="M805" s="178" t="s">
        <v>1317</v>
      </c>
      <c r="N805" s="178">
        <v>0.1191363</v>
      </c>
      <c r="O805" s="178" t="s">
        <v>1317</v>
      </c>
      <c r="P805" s="178" t="s">
        <v>1317</v>
      </c>
      <c r="Q805" s="178" t="s">
        <v>1317</v>
      </c>
      <c r="R805" s="178" t="s">
        <v>1317</v>
      </c>
      <c r="S805" s="179">
        <v>1.9999999799999999</v>
      </c>
      <c r="T805" s="181">
        <v>2.1191362799999998</v>
      </c>
      <c r="U805" s="182" t="s">
        <v>1317</v>
      </c>
      <c r="V805" s="178" t="s">
        <v>1317</v>
      </c>
      <c r="W805" s="178">
        <v>0.1191363</v>
      </c>
      <c r="X805" s="178" t="s">
        <v>1317</v>
      </c>
      <c r="Y805" s="178" t="s">
        <v>1317</v>
      </c>
      <c r="Z805" s="178" t="s">
        <v>1317</v>
      </c>
      <c r="AA805" s="178" t="s">
        <v>1317</v>
      </c>
      <c r="AB805" s="178">
        <v>1.9999999799999999</v>
      </c>
      <c r="AC805" s="183">
        <v>2.1191362799999998</v>
      </c>
      <c r="AD805" s="168"/>
    </row>
    <row r="806" spans="1:30" s="86" customFormat="1" ht="15" customHeight="1">
      <c r="A806" s="169">
        <v>799</v>
      </c>
      <c r="B806" s="127" t="s">
        <v>275</v>
      </c>
      <c r="C806" s="170" t="s">
        <v>1317</v>
      </c>
      <c r="D806" s="170" t="s">
        <v>1317</v>
      </c>
      <c r="E806" s="170">
        <v>-4.2693349999999998E-2</v>
      </c>
      <c r="F806" s="170" t="s">
        <v>1317</v>
      </c>
      <c r="G806" s="170" t="s">
        <v>1317</v>
      </c>
      <c r="H806" s="170" t="s">
        <v>1317</v>
      </c>
      <c r="I806" s="170" t="s">
        <v>1317</v>
      </c>
      <c r="J806" s="171" t="s">
        <v>1317</v>
      </c>
      <c r="K806" s="172">
        <v>-4.2693349999999998E-2</v>
      </c>
      <c r="L806" s="170" t="s">
        <v>1317</v>
      </c>
      <c r="M806" s="170" t="s">
        <v>1317</v>
      </c>
      <c r="N806" s="170">
        <v>-0.53279949000000004</v>
      </c>
      <c r="O806" s="170" t="s">
        <v>1317</v>
      </c>
      <c r="P806" s="170" t="s">
        <v>1317</v>
      </c>
      <c r="Q806" s="170" t="s">
        <v>1317</v>
      </c>
      <c r="R806" s="170" t="s">
        <v>1317</v>
      </c>
      <c r="S806" s="171" t="s">
        <v>1317</v>
      </c>
      <c r="T806" s="173">
        <v>-0.53279949000000004</v>
      </c>
      <c r="U806" s="174" t="s">
        <v>1317</v>
      </c>
      <c r="V806" s="170" t="s">
        <v>1317</v>
      </c>
      <c r="W806" s="170">
        <v>-0.74679949000000001</v>
      </c>
      <c r="X806" s="170" t="s">
        <v>1317</v>
      </c>
      <c r="Y806" s="170" t="s">
        <v>1317</v>
      </c>
      <c r="Z806" s="170" t="s">
        <v>1317</v>
      </c>
      <c r="AA806" s="170" t="s">
        <v>1317</v>
      </c>
      <c r="AB806" s="170" t="s">
        <v>1317</v>
      </c>
      <c r="AC806" s="175">
        <v>-0.74679949000000001</v>
      </c>
      <c r="AD806" s="168"/>
    </row>
    <row r="807" spans="1:30" s="86" customFormat="1" ht="15" customHeight="1">
      <c r="A807" s="177">
        <v>800</v>
      </c>
      <c r="B807" s="146" t="s">
        <v>360</v>
      </c>
      <c r="C807" s="178" t="s">
        <v>1317</v>
      </c>
      <c r="D807" s="178">
        <v>-0.54496199999999995</v>
      </c>
      <c r="E807" s="178" t="s">
        <v>1317</v>
      </c>
      <c r="F807" s="178" t="s">
        <v>1317</v>
      </c>
      <c r="G807" s="178" t="s">
        <v>1317</v>
      </c>
      <c r="H807" s="178" t="s">
        <v>1317</v>
      </c>
      <c r="I807" s="178" t="s">
        <v>1317</v>
      </c>
      <c r="J807" s="179" t="s">
        <v>1317</v>
      </c>
      <c r="K807" s="180">
        <v>-0.54496199999999995</v>
      </c>
      <c r="L807" s="178" t="s">
        <v>1317</v>
      </c>
      <c r="M807" s="178">
        <v>-1.22937999</v>
      </c>
      <c r="N807" s="178" t="s">
        <v>1317</v>
      </c>
      <c r="O807" s="178" t="s">
        <v>1317</v>
      </c>
      <c r="P807" s="178" t="s">
        <v>1317</v>
      </c>
      <c r="Q807" s="178" t="s">
        <v>1317</v>
      </c>
      <c r="R807" s="178" t="s">
        <v>1317</v>
      </c>
      <c r="S807" s="179" t="s">
        <v>1317</v>
      </c>
      <c r="T807" s="181">
        <v>-1.22937999</v>
      </c>
      <c r="U807" s="182" t="s">
        <v>1317</v>
      </c>
      <c r="V807" s="178">
        <v>-1.49875866</v>
      </c>
      <c r="W807" s="178" t="s">
        <v>1317</v>
      </c>
      <c r="X807" s="178" t="s">
        <v>1317</v>
      </c>
      <c r="Y807" s="178" t="s">
        <v>1317</v>
      </c>
      <c r="Z807" s="178" t="s">
        <v>1317</v>
      </c>
      <c r="AA807" s="178" t="s">
        <v>1317</v>
      </c>
      <c r="AB807" s="178" t="s">
        <v>1317</v>
      </c>
      <c r="AC807" s="183">
        <v>-1.49875866</v>
      </c>
      <c r="AD807" s="168"/>
    </row>
    <row r="808" spans="1:30" s="86" customFormat="1" ht="15" customHeight="1">
      <c r="A808" s="169">
        <v>801</v>
      </c>
      <c r="B808" s="127" t="s">
        <v>264</v>
      </c>
      <c r="C808" s="170" t="s">
        <v>1317</v>
      </c>
      <c r="D808" s="170" t="s">
        <v>1317</v>
      </c>
      <c r="E808" s="170" t="s">
        <v>1317</v>
      </c>
      <c r="F808" s="170" t="s">
        <v>1317</v>
      </c>
      <c r="G808" s="170" t="s">
        <v>1317</v>
      </c>
      <c r="H808" s="170" t="s">
        <v>1317</v>
      </c>
      <c r="I808" s="170" t="s">
        <v>1317</v>
      </c>
      <c r="J808" s="171" t="s">
        <v>1317</v>
      </c>
      <c r="K808" s="172" t="s">
        <v>1317</v>
      </c>
      <c r="L808" s="170" t="s">
        <v>1317</v>
      </c>
      <c r="M808" s="170" t="s">
        <v>1317</v>
      </c>
      <c r="N808" s="170">
        <v>-7.8861525700000001</v>
      </c>
      <c r="O808" s="170" t="s">
        <v>1317</v>
      </c>
      <c r="P808" s="170" t="s">
        <v>1317</v>
      </c>
      <c r="Q808" s="170" t="s">
        <v>1317</v>
      </c>
      <c r="R808" s="170" t="s">
        <v>1317</v>
      </c>
      <c r="S808" s="171" t="s">
        <v>1317</v>
      </c>
      <c r="T808" s="173">
        <v>-7.8861525700000001</v>
      </c>
      <c r="U808" s="174" t="s">
        <v>1317</v>
      </c>
      <c r="V808" s="170">
        <v>19.019677761600001</v>
      </c>
      <c r="W808" s="170">
        <v>-8.6020377016000005</v>
      </c>
      <c r="X808" s="170" t="s">
        <v>1317</v>
      </c>
      <c r="Y808" s="170" t="s">
        <v>1317</v>
      </c>
      <c r="Z808" s="170" t="s">
        <v>1317</v>
      </c>
      <c r="AA808" s="170" t="s">
        <v>1317</v>
      </c>
      <c r="AB808" s="170" t="s">
        <v>1317</v>
      </c>
      <c r="AC808" s="175">
        <v>10.417640059999998</v>
      </c>
      <c r="AD808" s="168"/>
    </row>
    <row r="809" spans="1:30" s="86" customFormat="1" ht="15" customHeight="1">
      <c r="A809" s="177">
        <v>802</v>
      </c>
      <c r="B809" s="146" t="s">
        <v>235</v>
      </c>
      <c r="C809" s="178" t="s">
        <v>1317</v>
      </c>
      <c r="D809" s="178" t="s">
        <v>1317</v>
      </c>
      <c r="E809" s="178" t="s">
        <v>1317</v>
      </c>
      <c r="F809" s="178" t="s">
        <v>1317</v>
      </c>
      <c r="G809" s="178" t="s">
        <v>1317</v>
      </c>
      <c r="H809" s="178" t="s">
        <v>1317</v>
      </c>
      <c r="I809" s="178" t="s">
        <v>1317</v>
      </c>
      <c r="J809" s="179" t="s">
        <v>1317</v>
      </c>
      <c r="K809" s="180" t="s">
        <v>1317</v>
      </c>
      <c r="L809" s="178" t="s">
        <v>1317</v>
      </c>
      <c r="M809" s="178" t="s">
        <v>1317</v>
      </c>
      <c r="N809" s="178" t="s">
        <v>1317</v>
      </c>
      <c r="O809" s="178" t="s">
        <v>1317</v>
      </c>
      <c r="P809" s="178" t="s">
        <v>1317</v>
      </c>
      <c r="Q809" s="178" t="s">
        <v>1317</v>
      </c>
      <c r="R809" s="178" t="s">
        <v>1317</v>
      </c>
      <c r="S809" s="179" t="s">
        <v>1317</v>
      </c>
      <c r="T809" s="181" t="s">
        <v>1317</v>
      </c>
      <c r="U809" s="182" t="s">
        <v>1317</v>
      </c>
      <c r="V809" s="178" t="s">
        <v>1317</v>
      </c>
      <c r="W809" s="178" t="s">
        <v>1317</v>
      </c>
      <c r="X809" s="178" t="s">
        <v>1317</v>
      </c>
      <c r="Y809" s="178" t="s">
        <v>1317</v>
      </c>
      <c r="Z809" s="178" t="s">
        <v>1317</v>
      </c>
      <c r="AA809" s="178" t="s">
        <v>1317</v>
      </c>
      <c r="AB809" s="178" t="s">
        <v>1317</v>
      </c>
      <c r="AC809" s="183" t="s">
        <v>1317</v>
      </c>
      <c r="AD809" s="168"/>
    </row>
    <row r="810" spans="1:30" s="86" customFormat="1" ht="15" customHeight="1">
      <c r="A810" s="169">
        <v>803</v>
      </c>
      <c r="B810" s="127" t="s">
        <v>827</v>
      </c>
      <c r="C810" s="170" t="s">
        <v>1317</v>
      </c>
      <c r="D810" s="170" t="s">
        <v>1317</v>
      </c>
      <c r="E810" s="170">
        <v>-6.029876E-2</v>
      </c>
      <c r="F810" s="170" t="s">
        <v>1317</v>
      </c>
      <c r="G810" s="170" t="s">
        <v>1317</v>
      </c>
      <c r="H810" s="170" t="s">
        <v>1317</v>
      </c>
      <c r="I810" s="170" t="s">
        <v>1317</v>
      </c>
      <c r="J810" s="171" t="s">
        <v>1317</v>
      </c>
      <c r="K810" s="172">
        <v>-6.029876E-2</v>
      </c>
      <c r="L810" s="170" t="s">
        <v>1317</v>
      </c>
      <c r="M810" s="170" t="s">
        <v>1317</v>
      </c>
      <c r="N810" s="170">
        <v>-27.248913680000001</v>
      </c>
      <c r="O810" s="170" t="s">
        <v>1317</v>
      </c>
      <c r="P810" s="170" t="s">
        <v>1317</v>
      </c>
      <c r="Q810" s="170" t="s">
        <v>1317</v>
      </c>
      <c r="R810" s="170" t="s">
        <v>1317</v>
      </c>
      <c r="S810" s="171" t="s">
        <v>1317</v>
      </c>
      <c r="T810" s="173">
        <v>-27.248913680000001</v>
      </c>
      <c r="U810" s="174" t="s">
        <v>1317</v>
      </c>
      <c r="V810" s="170" t="s">
        <v>1317</v>
      </c>
      <c r="W810" s="170">
        <v>-30.408311620000003</v>
      </c>
      <c r="X810" s="170" t="s">
        <v>1317</v>
      </c>
      <c r="Y810" s="170" t="s">
        <v>1317</v>
      </c>
      <c r="Z810" s="170" t="s">
        <v>1317</v>
      </c>
      <c r="AA810" s="170" t="s">
        <v>1317</v>
      </c>
      <c r="AB810" s="170" t="s">
        <v>1317</v>
      </c>
      <c r="AC810" s="175">
        <v>-30.408311620000003</v>
      </c>
      <c r="AD810" s="168"/>
    </row>
    <row r="811" spans="1:30" s="86" customFormat="1" ht="15" customHeight="1">
      <c r="A811" s="177">
        <v>804</v>
      </c>
      <c r="B811" s="146" t="s">
        <v>983</v>
      </c>
      <c r="C811" s="178" t="s">
        <v>1317</v>
      </c>
      <c r="D811" s="178" t="s">
        <v>1317</v>
      </c>
      <c r="E811" s="178" t="s">
        <v>1317</v>
      </c>
      <c r="F811" s="178" t="s">
        <v>1317</v>
      </c>
      <c r="G811" s="178" t="s">
        <v>1317</v>
      </c>
      <c r="H811" s="178" t="s">
        <v>1317</v>
      </c>
      <c r="I811" s="178" t="s">
        <v>1317</v>
      </c>
      <c r="J811" s="179" t="s">
        <v>1317</v>
      </c>
      <c r="K811" s="180" t="s">
        <v>1317</v>
      </c>
      <c r="L811" s="178" t="s">
        <v>1317</v>
      </c>
      <c r="M811" s="178" t="s">
        <v>1317</v>
      </c>
      <c r="N811" s="178" t="s">
        <v>1317</v>
      </c>
      <c r="O811" s="178" t="s">
        <v>1317</v>
      </c>
      <c r="P811" s="178" t="s">
        <v>1317</v>
      </c>
      <c r="Q811" s="178" t="s">
        <v>1317</v>
      </c>
      <c r="R811" s="178" t="s">
        <v>1317</v>
      </c>
      <c r="S811" s="179">
        <v>30.706348089999999</v>
      </c>
      <c r="T811" s="181">
        <v>30.706348089999999</v>
      </c>
      <c r="U811" s="182" t="s">
        <v>1317</v>
      </c>
      <c r="V811" s="178" t="s">
        <v>1317</v>
      </c>
      <c r="W811" s="178" t="s">
        <v>1317</v>
      </c>
      <c r="X811" s="178" t="s">
        <v>1317</v>
      </c>
      <c r="Y811" s="178" t="s">
        <v>1317</v>
      </c>
      <c r="Z811" s="178" t="s">
        <v>1317</v>
      </c>
      <c r="AA811" s="178" t="s">
        <v>1317</v>
      </c>
      <c r="AB811" s="178">
        <v>38.083098090000007</v>
      </c>
      <c r="AC811" s="183">
        <v>38.083098090000007</v>
      </c>
      <c r="AD811" s="168"/>
    </row>
    <row r="812" spans="1:30" s="86" customFormat="1" ht="15" customHeight="1">
      <c r="A812" s="169">
        <v>805</v>
      </c>
      <c r="B812" s="127" t="s">
        <v>504</v>
      </c>
      <c r="C812" s="170">
        <v>18.643344750000001</v>
      </c>
      <c r="D812" s="170" t="s">
        <v>1317</v>
      </c>
      <c r="E812" s="170" t="s">
        <v>1317</v>
      </c>
      <c r="F812" s="170" t="s">
        <v>1317</v>
      </c>
      <c r="G812" s="170">
        <v>-1.4999999999999999E-2</v>
      </c>
      <c r="H812" s="170" t="s">
        <v>1317</v>
      </c>
      <c r="I812" s="170" t="s">
        <v>1317</v>
      </c>
      <c r="J812" s="171" t="s">
        <v>1317</v>
      </c>
      <c r="K812" s="172">
        <v>18.62834475</v>
      </c>
      <c r="L812" s="170">
        <v>49.785499780000002</v>
      </c>
      <c r="M812" s="170" t="s">
        <v>1317</v>
      </c>
      <c r="N812" s="170">
        <v>-11.037831310000001</v>
      </c>
      <c r="O812" s="170" t="s">
        <v>1317</v>
      </c>
      <c r="P812" s="170">
        <v>-17.60553844</v>
      </c>
      <c r="Q812" s="170" t="s">
        <v>1317</v>
      </c>
      <c r="R812" s="170" t="s">
        <v>1317</v>
      </c>
      <c r="S812" s="171" t="s">
        <v>1317</v>
      </c>
      <c r="T812" s="173">
        <v>21.142130030000001</v>
      </c>
      <c r="U812" s="174">
        <v>49.899311539999999</v>
      </c>
      <c r="V812" s="170" t="s">
        <v>1317</v>
      </c>
      <c r="W812" s="170">
        <v>-12.059472710000001</v>
      </c>
      <c r="X812" s="170" t="s">
        <v>1317</v>
      </c>
      <c r="Y812" s="170">
        <v>-24.55599132</v>
      </c>
      <c r="Z812" s="170" t="s">
        <v>1317</v>
      </c>
      <c r="AA812" s="170" t="s">
        <v>1317</v>
      </c>
      <c r="AB812" s="170" t="s">
        <v>1317</v>
      </c>
      <c r="AC812" s="175">
        <v>13.283847509999998</v>
      </c>
      <c r="AD812" s="168"/>
    </row>
    <row r="813" spans="1:30" s="86" customFormat="1" ht="15" customHeight="1">
      <c r="A813" s="177">
        <v>806</v>
      </c>
      <c r="B813" s="146" t="s">
        <v>692</v>
      </c>
      <c r="C813" s="178" t="s">
        <v>1317</v>
      </c>
      <c r="D813" s="178">
        <v>8.0000009999999996E-2</v>
      </c>
      <c r="E813" s="178" t="s">
        <v>1317</v>
      </c>
      <c r="F813" s="178" t="s">
        <v>1317</v>
      </c>
      <c r="G813" s="178" t="s">
        <v>1317</v>
      </c>
      <c r="H813" s="178" t="s">
        <v>1317</v>
      </c>
      <c r="I813" s="178" t="s">
        <v>1317</v>
      </c>
      <c r="J813" s="179" t="s">
        <v>1317</v>
      </c>
      <c r="K813" s="180">
        <v>8.0000009999999996E-2</v>
      </c>
      <c r="L813" s="178" t="s">
        <v>1317</v>
      </c>
      <c r="M813" s="178">
        <v>3.0868018900000003</v>
      </c>
      <c r="N813" s="178" t="s">
        <v>1317</v>
      </c>
      <c r="O813" s="178" t="s">
        <v>1317</v>
      </c>
      <c r="P813" s="178" t="s">
        <v>1317</v>
      </c>
      <c r="Q813" s="178" t="s">
        <v>1317</v>
      </c>
      <c r="R813" s="178" t="s">
        <v>1317</v>
      </c>
      <c r="S813" s="179" t="s">
        <v>1317</v>
      </c>
      <c r="T813" s="181">
        <v>3.0868018900000003</v>
      </c>
      <c r="U813" s="182" t="s">
        <v>1317</v>
      </c>
      <c r="V813" s="178">
        <v>4.3118020700000006</v>
      </c>
      <c r="W813" s="178" t="s">
        <v>1317</v>
      </c>
      <c r="X813" s="178" t="s">
        <v>1317</v>
      </c>
      <c r="Y813" s="178" t="s">
        <v>1317</v>
      </c>
      <c r="Z813" s="178" t="s">
        <v>1317</v>
      </c>
      <c r="AA813" s="178" t="s">
        <v>1317</v>
      </c>
      <c r="AB813" s="178" t="s">
        <v>1317</v>
      </c>
      <c r="AC813" s="183">
        <v>4.3118020700000006</v>
      </c>
      <c r="AD813" s="168"/>
    </row>
    <row r="814" spans="1:30" s="86" customFormat="1" ht="15" customHeight="1">
      <c r="A814" s="169">
        <v>807</v>
      </c>
      <c r="B814" s="127" t="s">
        <v>320</v>
      </c>
      <c r="C814" s="170" t="s">
        <v>1317</v>
      </c>
      <c r="D814" s="170" t="s">
        <v>1317</v>
      </c>
      <c r="E814" s="170" t="s">
        <v>1317</v>
      </c>
      <c r="F814" s="170" t="s">
        <v>1317</v>
      </c>
      <c r="G814" s="170">
        <v>-0.66941044999999999</v>
      </c>
      <c r="H814" s="170" t="s">
        <v>1317</v>
      </c>
      <c r="I814" s="170" t="s">
        <v>1317</v>
      </c>
      <c r="J814" s="171" t="s">
        <v>1317</v>
      </c>
      <c r="K814" s="172">
        <v>-0.66941044999999999</v>
      </c>
      <c r="L814" s="170" t="s">
        <v>1317</v>
      </c>
      <c r="M814" s="170" t="s">
        <v>1317</v>
      </c>
      <c r="N814" s="170">
        <v>-4.2367679999999998E-2</v>
      </c>
      <c r="O814" s="170" t="s">
        <v>1317</v>
      </c>
      <c r="P814" s="170">
        <v>32.170068273810003</v>
      </c>
      <c r="Q814" s="170" t="s">
        <v>1317</v>
      </c>
      <c r="R814" s="170" t="s">
        <v>1317</v>
      </c>
      <c r="S814" s="171" t="s">
        <v>1317</v>
      </c>
      <c r="T814" s="173">
        <v>32.127700593809998</v>
      </c>
      <c r="U814" s="174" t="s">
        <v>1317</v>
      </c>
      <c r="V814" s="170" t="s">
        <v>1317</v>
      </c>
      <c r="W814" s="170">
        <v>-4.2367679999999998E-2</v>
      </c>
      <c r="X814" s="170" t="s">
        <v>1317</v>
      </c>
      <c r="Y814" s="170">
        <v>32.170068273810003</v>
      </c>
      <c r="Z814" s="170" t="s">
        <v>1317</v>
      </c>
      <c r="AA814" s="170" t="s">
        <v>1317</v>
      </c>
      <c r="AB814" s="170" t="s">
        <v>1317</v>
      </c>
      <c r="AC814" s="175">
        <v>32.127700593809998</v>
      </c>
      <c r="AD814" s="168"/>
    </row>
    <row r="815" spans="1:30" s="86" customFormat="1" ht="15" customHeight="1">
      <c r="A815" s="177">
        <v>808</v>
      </c>
      <c r="B815" s="146" t="s">
        <v>1197</v>
      </c>
      <c r="C815" s="178" t="s">
        <v>1317</v>
      </c>
      <c r="D815" s="178" t="s">
        <v>1317</v>
      </c>
      <c r="E815" s="178">
        <v>0.5950946800000001</v>
      </c>
      <c r="F815" s="178" t="s">
        <v>1317</v>
      </c>
      <c r="G815" s="178" t="s">
        <v>1317</v>
      </c>
      <c r="H815" s="178" t="s">
        <v>1317</v>
      </c>
      <c r="I815" s="178" t="s">
        <v>1317</v>
      </c>
      <c r="J815" s="179" t="s">
        <v>1317</v>
      </c>
      <c r="K815" s="180">
        <v>0.5950946800000001</v>
      </c>
      <c r="L815" s="178" t="s">
        <v>1317</v>
      </c>
      <c r="M815" s="178" t="s">
        <v>1317</v>
      </c>
      <c r="N815" s="178">
        <v>55.069868369999995</v>
      </c>
      <c r="O815" s="178" t="s">
        <v>1317</v>
      </c>
      <c r="P815" s="178" t="s">
        <v>1317</v>
      </c>
      <c r="Q815" s="178" t="s">
        <v>1317</v>
      </c>
      <c r="R815" s="178" t="s">
        <v>1317</v>
      </c>
      <c r="S815" s="179" t="s">
        <v>1317</v>
      </c>
      <c r="T815" s="181">
        <v>55.069868369999995</v>
      </c>
      <c r="U815" s="182" t="s">
        <v>1317</v>
      </c>
      <c r="V815" s="178" t="s">
        <v>1317</v>
      </c>
      <c r="W815" s="178">
        <v>55.069868369999995</v>
      </c>
      <c r="X815" s="178" t="s">
        <v>1317</v>
      </c>
      <c r="Y815" s="178" t="s">
        <v>1317</v>
      </c>
      <c r="Z815" s="178" t="s">
        <v>1317</v>
      </c>
      <c r="AA815" s="178" t="s">
        <v>1317</v>
      </c>
      <c r="AB815" s="178" t="s">
        <v>1317</v>
      </c>
      <c r="AC815" s="183">
        <v>55.069868369999995</v>
      </c>
      <c r="AD815" s="168"/>
    </row>
    <row r="816" spans="1:30" s="86" customFormat="1" ht="15" customHeight="1">
      <c r="A816" s="169">
        <v>809</v>
      </c>
      <c r="B816" s="127" t="s">
        <v>972</v>
      </c>
      <c r="C816" s="170" t="s">
        <v>1317</v>
      </c>
      <c r="D816" s="170" t="s">
        <v>1317</v>
      </c>
      <c r="E816" s="170">
        <v>2.2999999999999998</v>
      </c>
      <c r="F816" s="170" t="s">
        <v>1317</v>
      </c>
      <c r="G816" s="170" t="s">
        <v>1317</v>
      </c>
      <c r="H816" s="170" t="s">
        <v>1317</v>
      </c>
      <c r="I816" s="170" t="s">
        <v>1317</v>
      </c>
      <c r="J816" s="171" t="s">
        <v>1317</v>
      </c>
      <c r="K816" s="172">
        <v>2.2999999999999998</v>
      </c>
      <c r="L816" s="170" t="s">
        <v>1317</v>
      </c>
      <c r="M816" s="170" t="s">
        <v>1317</v>
      </c>
      <c r="N816" s="170">
        <v>42.423171579999995</v>
      </c>
      <c r="O816" s="170" t="s">
        <v>1317</v>
      </c>
      <c r="P816" s="170" t="s">
        <v>1317</v>
      </c>
      <c r="Q816" s="170" t="s">
        <v>1317</v>
      </c>
      <c r="R816" s="170" t="s">
        <v>1317</v>
      </c>
      <c r="S816" s="171" t="s">
        <v>1317</v>
      </c>
      <c r="T816" s="173">
        <v>42.423171579999995</v>
      </c>
      <c r="U816" s="174" t="s">
        <v>1317</v>
      </c>
      <c r="V816" s="170" t="s">
        <v>1317</v>
      </c>
      <c r="W816" s="170">
        <v>42.964698740000003</v>
      </c>
      <c r="X816" s="170" t="s">
        <v>1317</v>
      </c>
      <c r="Y816" s="170" t="s">
        <v>1317</v>
      </c>
      <c r="Z816" s="170" t="s">
        <v>1317</v>
      </c>
      <c r="AA816" s="170" t="s">
        <v>1317</v>
      </c>
      <c r="AB816" s="170" t="s">
        <v>1317</v>
      </c>
      <c r="AC816" s="175">
        <v>42.964698740000003</v>
      </c>
      <c r="AD816" s="168"/>
    </row>
    <row r="817" spans="1:30" s="86" customFormat="1" ht="15" customHeight="1">
      <c r="A817" s="177">
        <v>810</v>
      </c>
      <c r="B817" s="146" t="s">
        <v>1013</v>
      </c>
      <c r="C817" s="178" t="s">
        <v>1317</v>
      </c>
      <c r="D817" s="178" t="s">
        <v>1317</v>
      </c>
      <c r="E817" s="178" t="s">
        <v>1317</v>
      </c>
      <c r="F817" s="178" t="s">
        <v>1317</v>
      </c>
      <c r="G817" s="178" t="s">
        <v>1317</v>
      </c>
      <c r="H817" s="178" t="s">
        <v>1317</v>
      </c>
      <c r="I817" s="178">
        <v>-0.01</v>
      </c>
      <c r="J817" s="179" t="s">
        <v>1317</v>
      </c>
      <c r="K817" s="180">
        <v>-0.01</v>
      </c>
      <c r="L817" s="178" t="s">
        <v>1317</v>
      </c>
      <c r="M817" s="178" t="s">
        <v>1317</v>
      </c>
      <c r="N817" s="178">
        <v>24.034942919789998</v>
      </c>
      <c r="O817" s="178" t="s">
        <v>1317</v>
      </c>
      <c r="P817" s="178" t="s">
        <v>1317</v>
      </c>
      <c r="Q817" s="178" t="s">
        <v>1317</v>
      </c>
      <c r="R817" s="178">
        <v>24.096499149810001</v>
      </c>
      <c r="S817" s="179" t="s">
        <v>1317</v>
      </c>
      <c r="T817" s="181">
        <v>48.131442069599998</v>
      </c>
      <c r="U817" s="182" t="s">
        <v>1317</v>
      </c>
      <c r="V817" s="178">
        <v>-7.4085132258500002</v>
      </c>
      <c r="W817" s="178">
        <v>31.434792815639998</v>
      </c>
      <c r="X817" s="178" t="s">
        <v>1317</v>
      </c>
      <c r="Y817" s="178" t="s">
        <v>1317</v>
      </c>
      <c r="Z817" s="178" t="s">
        <v>1317</v>
      </c>
      <c r="AA817" s="178">
        <v>24.096499149810001</v>
      </c>
      <c r="AB817" s="178" t="s">
        <v>1317</v>
      </c>
      <c r="AC817" s="183">
        <v>48.122778739600001</v>
      </c>
      <c r="AD817" s="168"/>
    </row>
    <row r="818" spans="1:30" s="86" customFormat="1" ht="15" customHeight="1">
      <c r="A818" s="169">
        <v>811</v>
      </c>
      <c r="B818" s="127" t="s">
        <v>1033</v>
      </c>
      <c r="C818" s="170" t="s">
        <v>1317</v>
      </c>
      <c r="D818" s="170">
        <v>3.4975000000000001</v>
      </c>
      <c r="E818" s="170" t="s">
        <v>1317</v>
      </c>
      <c r="F818" s="170" t="s">
        <v>1317</v>
      </c>
      <c r="G818" s="170" t="s">
        <v>1317</v>
      </c>
      <c r="H818" s="170" t="s">
        <v>1317</v>
      </c>
      <c r="I818" s="170" t="s">
        <v>1317</v>
      </c>
      <c r="J818" s="171" t="s">
        <v>1317</v>
      </c>
      <c r="K818" s="172">
        <v>3.4975000000000001</v>
      </c>
      <c r="L818" s="170" t="s">
        <v>1317</v>
      </c>
      <c r="M818" s="170">
        <v>13.79</v>
      </c>
      <c r="N818" s="170" t="s">
        <v>1317</v>
      </c>
      <c r="O818" s="170" t="s">
        <v>1317</v>
      </c>
      <c r="P818" s="170">
        <v>44.076092119630005</v>
      </c>
      <c r="Q818" s="170" t="s">
        <v>1317</v>
      </c>
      <c r="R818" s="170" t="s">
        <v>1317</v>
      </c>
      <c r="S818" s="171" t="s">
        <v>1317</v>
      </c>
      <c r="T818" s="173">
        <v>57.866092119630004</v>
      </c>
      <c r="U818" s="174" t="s">
        <v>1317</v>
      </c>
      <c r="V818" s="170">
        <v>13.79</v>
      </c>
      <c r="W818" s="170" t="s">
        <v>1317</v>
      </c>
      <c r="X818" s="170" t="s">
        <v>1317</v>
      </c>
      <c r="Y818" s="170">
        <v>44.076092119630005</v>
      </c>
      <c r="Z818" s="170" t="s">
        <v>1317</v>
      </c>
      <c r="AA818" s="170" t="s">
        <v>1317</v>
      </c>
      <c r="AB818" s="170" t="s">
        <v>1317</v>
      </c>
      <c r="AC818" s="175">
        <v>57.866092119630004</v>
      </c>
      <c r="AD818" s="168"/>
    </row>
    <row r="819" spans="1:30" s="86" customFormat="1" ht="15" customHeight="1">
      <c r="A819" s="177">
        <v>812</v>
      </c>
      <c r="B819" s="146" t="s">
        <v>1155</v>
      </c>
      <c r="C819" s="178" t="s">
        <v>1317</v>
      </c>
      <c r="D819" s="178" t="s">
        <v>1317</v>
      </c>
      <c r="E819" s="178" t="s">
        <v>1317</v>
      </c>
      <c r="F819" s="178" t="s">
        <v>1317</v>
      </c>
      <c r="G819" s="178" t="s">
        <v>1317</v>
      </c>
      <c r="H819" s="178" t="s">
        <v>1317</v>
      </c>
      <c r="I819" s="178" t="s">
        <v>1317</v>
      </c>
      <c r="J819" s="179" t="s">
        <v>1317</v>
      </c>
      <c r="K819" s="180" t="s">
        <v>1317</v>
      </c>
      <c r="L819" s="178" t="s">
        <v>1317</v>
      </c>
      <c r="M819" s="178">
        <v>-16.801554220260002</v>
      </c>
      <c r="N819" s="178">
        <v>18.574709264120003</v>
      </c>
      <c r="O819" s="178" t="s">
        <v>1317</v>
      </c>
      <c r="P819" s="178" t="s">
        <v>1317</v>
      </c>
      <c r="Q819" s="178" t="s">
        <v>1317</v>
      </c>
      <c r="R819" s="178" t="s">
        <v>1317</v>
      </c>
      <c r="S819" s="179" t="s">
        <v>1317</v>
      </c>
      <c r="T819" s="181">
        <v>1.7731550438599997</v>
      </c>
      <c r="U819" s="182" t="s">
        <v>1317</v>
      </c>
      <c r="V819" s="178">
        <v>6.8428362746400007</v>
      </c>
      <c r="W819" s="178">
        <v>14.744528150490002</v>
      </c>
      <c r="X819" s="178" t="s">
        <v>1317</v>
      </c>
      <c r="Y819" s="178" t="s">
        <v>1317</v>
      </c>
      <c r="Z819" s="178" t="s">
        <v>1317</v>
      </c>
      <c r="AA819" s="178" t="s">
        <v>1317</v>
      </c>
      <c r="AB819" s="178" t="s">
        <v>1317</v>
      </c>
      <c r="AC819" s="183">
        <v>21.587364425130001</v>
      </c>
      <c r="AD819" s="168"/>
    </row>
    <row r="820" spans="1:30" s="86" customFormat="1" ht="15" customHeight="1">
      <c r="A820" s="169">
        <v>813</v>
      </c>
      <c r="B820" s="127" t="s">
        <v>1124</v>
      </c>
      <c r="C820" s="170" t="s">
        <v>1317</v>
      </c>
      <c r="D820" s="170">
        <v>1.5</v>
      </c>
      <c r="E820" s="170" t="s">
        <v>1317</v>
      </c>
      <c r="F820" s="170" t="s">
        <v>1317</v>
      </c>
      <c r="G820" s="170" t="s">
        <v>1317</v>
      </c>
      <c r="H820" s="170" t="s">
        <v>1317</v>
      </c>
      <c r="I820" s="170" t="s">
        <v>1317</v>
      </c>
      <c r="J820" s="171" t="s">
        <v>1317</v>
      </c>
      <c r="K820" s="172">
        <v>1.5</v>
      </c>
      <c r="L820" s="170" t="s">
        <v>1317</v>
      </c>
      <c r="M820" s="170">
        <v>-10.045253580000001</v>
      </c>
      <c r="N820" s="170">
        <v>6</v>
      </c>
      <c r="O820" s="170" t="s">
        <v>1317</v>
      </c>
      <c r="P820" s="170" t="s">
        <v>1317</v>
      </c>
      <c r="Q820" s="170" t="s">
        <v>1317</v>
      </c>
      <c r="R820" s="170" t="s">
        <v>1317</v>
      </c>
      <c r="S820" s="171" t="s">
        <v>1317</v>
      </c>
      <c r="T820" s="173">
        <v>-4.0452535799999998</v>
      </c>
      <c r="U820" s="174" t="s">
        <v>1317</v>
      </c>
      <c r="V820" s="170">
        <v>-10.045253580000001</v>
      </c>
      <c r="W820" s="170">
        <v>6</v>
      </c>
      <c r="X820" s="170" t="s">
        <v>1317</v>
      </c>
      <c r="Y820" s="170" t="s">
        <v>1317</v>
      </c>
      <c r="Z820" s="170" t="s">
        <v>1317</v>
      </c>
      <c r="AA820" s="170" t="s">
        <v>1317</v>
      </c>
      <c r="AB820" s="170" t="s">
        <v>1317</v>
      </c>
      <c r="AC820" s="175">
        <v>-4.0452535799999998</v>
      </c>
      <c r="AD820" s="168"/>
    </row>
    <row r="821" spans="1:30" s="86" customFormat="1" ht="15" customHeight="1">
      <c r="A821" s="177">
        <v>814</v>
      </c>
      <c r="B821" s="146" t="s">
        <v>815</v>
      </c>
      <c r="C821" s="178" t="s">
        <v>1317</v>
      </c>
      <c r="D821" s="178" t="s">
        <v>1317</v>
      </c>
      <c r="E821" s="178" t="s">
        <v>1317</v>
      </c>
      <c r="F821" s="178" t="s">
        <v>1317</v>
      </c>
      <c r="G821" s="178" t="s">
        <v>1317</v>
      </c>
      <c r="H821" s="178" t="s">
        <v>1317</v>
      </c>
      <c r="I821" s="178" t="s">
        <v>1317</v>
      </c>
      <c r="J821" s="179" t="s">
        <v>1317</v>
      </c>
      <c r="K821" s="180" t="s">
        <v>1317</v>
      </c>
      <c r="L821" s="178">
        <v>-5.0795717900000001</v>
      </c>
      <c r="M821" s="178">
        <v>-2.8191959999999999E-2</v>
      </c>
      <c r="N821" s="178">
        <v>-5.3662809999999998E-2</v>
      </c>
      <c r="O821" s="178" t="s">
        <v>1317</v>
      </c>
      <c r="P821" s="178" t="s">
        <v>1317</v>
      </c>
      <c r="Q821" s="178" t="s">
        <v>1317</v>
      </c>
      <c r="R821" s="178" t="s">
        <v>1317</v>
      </c>
      <c r="S821" s="179" t="s">
        <v>1317</v>
      </c>
      <c r="T821" s="181">
        <v>-5.1614265599999998</v>
      </c>
      <c r="U821" s="182">
        <v>-6.8754234500000004</v>
      </c>
      <c r="V821" s="178">
        <v>-0.10836125000000001</v>
      </c>
      <c r="W821" s="178">
        <v>-11.86482756</v>
      </c>
      <c r="X821" s="178" t="s">
        <v>1317</v>
      </c>
      <c r="Y821" s="178" t="s">
        <v>1317</v>
      </c>
      <c r="Z821" s="178" t="s">
        <v>1317</v>
      </c>
      <c r="AA821" s="178" t="s">
        <v>1317</v>
      </c>
      <c r="AB821" s="178" t="s">
        <v>1317</v>
      </c>
      <c r="AC821" s="183">
        <v>-18.848612260000003</v>
      </c>
      <c r="AD821" s="168"/>
    </row>
    <row r="822" spans="1:30" s="86" customFormat="1" ht="15" customHeight="1">
      <c r="A822" s="169">
        <v>815</v>
      </c>
      <c r="B822" s="127" t="s">
        <v>447</v>
      </c>
      <c r="C822" s="170" t="s">
        <v>1317</v>
      </c>
      <c r="D822" s="170" t="s">
        <v>1317</v>
      </c>
      <c r="E822" s="170" t="s">
        <v>1317</v>
      </c>
      <c r="F822" s="170" t="s">
        <v>1317</v>
      </c>
      <c r="G822" s="170" t="s">
        <v>1317</v>
      </c>
      <c r="H822" s="170" t="s">
        <v>1317</v>
      </c>
      <c r="I822" s="170">
        <v>5.2477193499999997</v>
      </c>
      <c r="J822" s="171" t="s">
        <v>1317</v>
      </c>
      <c r="K822" s="172">
        <v>5.2477193499999997</v>
      </c>
      <c r="L822" s="170" t="s">
        <v>1317</v>
      </c>
      <c r="M822" s="170" t="s">
        <v>1317</v>
      </c>
      <c r="N822" s="170" t="s">
        <v>1317</v>
      </c>
      <c r="O822" s="170" t="s">
        <v>1317</v>
      </c>
      <c r="P822" s="170" t="s">
        <v>1317</v>
      </c>
      <c r="Q822" s="170" t="s">
        <v>1317</v>
      </c>
      <c r="R822" s="170">
        <v>41.373682880000004</v>
      </c>
      <c r="S822" s="171" t="s">
        <v>1317</v>
      </c>
      <c r="T822" s="173">
        <v>41.373682880000004</v>
      </c>
      <c r="U822" s="174" t="s">
        <v>1317</v>
      </c>
      <c r="V822" s="170" t="s">
        <v>1317</v>
      </c>
      <c r="W822" s="170" t="s">
        <v>1317</v>
      </c>
      <c r="X822" s="170" t="s">
        <v>1317</v>
      </c>
      <c r="Y822" s="170" t="s">
        <v>1317</v>
      </c>
      <c r="Z822" s="170" t="s">
        <v>1317</v>
      </c>
      <c r="AA822" s="170">
        <v>58.889044499999997</v>
      </c>
      <c r="AB822" s="170" t="s">
        <v>1317</v>
      </c>
      <c r="AC822" s="175">
        <v>58.889044499999997</v>
      </c>
      <c r="AD822" s="168"/>
    </row>
    <row r="823" spans="1:30" s="86" customFormat="1" ht="15" customHeight="1">
      <c r="A823" s="177">
        <v>816</v>
      </c>
      <c r="B823" s="146" t="s">
        <v>1020</v>
      </c>
      <c r="C823" s="178" t="s">
        <v>1317</v>
      </c>
      <c r="D823" s="178" t="s">
        <v>1317</v>
      </c>
      <c r="E823" s="178">
        <v>-8.5549999999999997</v>
      </c>
      <c r="F823" s="178" t="s">
        <v>1317</v>
      </c>
      <c r="G823" s="178" t="s">
        <v>1317</v>
      </c>
      <c r="H823" s="178" t="s">
        <v>1317</v>
      </c>
      <c r="I823" s="178" t="s">
        <v>1317</v>
      </c>
      <c r="J823" s="179" t="s">
        <v>1317</v>
      </c>
      <c r="K823" s="180">
        <v>-8.5549999999999997</v>
      </c>
      <c r="L823" s="178" t="s">
        <v>1317</v>
      </c>
      <c r="M823" s="178" t="s">
        <v>1317</v>
      </c>
      <c r="N823" s="178">
        <v>18.084539030000002</v>
      </c>
      <c r="O823" s="178" t="s">
        <v>1317</v>
      </c>
      <c r="P823" s="178" t="s">
        <v>1317</v>
      </c>
      <c r="Q823" s="178" t="s">
        <v>1317</v>
      </c>
      <c r="R823" s="178" t="s">
        <v>1317</v>
      </c>
      <c r="S823" s="179" t="s">
        <v>1317</v>
      </c>
      <c r="T823" s="181">
        <v>18.084539030000002</v>
      </c>
      <c r="U823" s="182" t="s">
        <v>1317</v>
      </c>
      <c r="V823" s="178" t="s">
        <v>1317</v>
      </c>
      <c r="W823" s="178">
        <v>41.059362450000002</v>
      </c>
      <c r="X823" s="178" t="s">
        <v>1317</v>
      </c>
      <c r="Y823" s="178" t="s">
        <v>1317</v>
      </c>
      <c r="Z823" s="178" t="s">
        <v>1317</v>
      </c>
      <c r="AA823" s="178" t="s">
        <v>1317</v>
      </c>
      <c r="AB823" s="178" t="s">
        <v>1317</v>
      </c>
      <c r="AC823" s="183">
        <v>41.059362450000002</v>
      </c>
      <c r="AD823" s="168"/>
    </row>
    <row r="824" spans="1:30" s="86" customFormat="1" ht="15" customHeight="1">
      <c r="A824" s="169">
        <v>817</v>
      </c>
      <c r="B824" s="127" t="s">
        <v>1006</v>
      </c>
      <c r="C824" s="170" t="s">
        <v>1317</v>
      </c>
      <c r="D824" s="170">
        <v>-0.12066802</v>
      </c>
      <c r="E824" s="170">
        <v>-2.913036</v>
      </c>
      <c r="F824" s="170" t="s">
        <v>1317</v>
      </c>
      <c r="G824" s="170" t="s">
        <v>1317</v>
      </c>
      <c r="H824" s="170" t="s">
        <v>1317</v>
      </c>
      <c r="I824" s="170" t="s">
        <v>1317</v>
      </c>
      <c r="J824" s="171" t="s">
        <v>1317</v>
      </c>
      <c r="K824" s="172">
        <v>-3.0337040200000001</v>
      </c>
      <c r="L824" s="170" t="s">
        <v>1317</v>
      </c>
      <c r="M824" s="170">
        <v>-1.3602996399999998</v>
      </c>
      <c r="N824" s="170">
        <v>-50.059587110000002</v>
      </c>
      <c r="O824" s="170" t="s">
        <v>1317</v>
      </c>
      <c r="P824" s="170" t="s">
        <v>1317</v>
      </c>
      <c r="Q824" s="170" t="s">
        <v>1317</v>
      </c>
      <c r="R824" s="170" t="s">
        <v>1317</v>
      </c>
      <c r="S824" s="171" t="s">
        <v>1317</v>
      </c>
      <c r="T824" s="173">
        <v>-51.419886750000003</v>
      </c>
      <c r="U824" s="174" t="s">
        <v>1317</v>
      </c>
      <c r="V824" s="170">
        <v>-1.3602996399999998</v>
      </c>
      <c r="W824" s="170">
        <v>-51.615700729999993</v>
      </c>
      <c r="X824" s="170" t="s">
        <v>1317</v>
      </c>
      <c r="Y824" s="170" t="s">
        <v>1317</v>
      </c>
      <c r="Z824" s="170" t="s">
        <v>1317</v>
      </c>
      <c r="AA824" s="170" t="s">
        <v>1317</v>
      </c>
      <c r="AB824" s="170" t="s">
        <v>1317</v>
      </c>
      <c r="AC824" s="175">
        <v>-52.976000369999994</v>
      </c>
      <c r="AD824" s="168"/>
    </row>
    <row r="825" spans="1:30" s="86" customFormat="1" ht="15" customHeight="1">
      <c r="A825" s="177">
        <v>818</v>
      </c>
      <c r="B825" s="146" t="s">
        <v>1151</v>
      </c>
      <c r="C825" s="178" t="s">
        <v>1317</v>
      </c>
      <c r="D825" s="178" t="s">
        <v>1317</v>
      </c>
      <c r="E825" s="178" t="s">
        <v>1317</v>
      </c>
      <c r="F825" s="178" t="s">
        <v>1317</v>
      </c>
      <c r="G825" s="178" t="s">
        <v>1317</v>
      </c>
      <c r="H825" s="178" t="s">
        <v>1317</v>
      </c>
      <c r="I825" s="178" t="s">
        <v>1317</v>
      </c>
      <c r="J825" s="179" t="s">
        <v>1317</v>
      </c>
      <c r="K825" s="180" t="s">
        <v>1317</v>
      </c>
      <c r="L825" s="178" t="s">
        <v>1317</v>
      </c>
      <c r="M825" s="178" t="s">
        <v>1317</v>
      </c>
      <c r="N825" s="178" t="s">
        <v>1317</v>
      </c>
      <c r="O825" s="178" t="s">
        <v>1317</v>
      </c>
      <c r="P825" s="178" t="s">
        <v>1317</v>
      </c>
      <c r="Q825" s="178" t="s">
        <v>1317</v>
      </c>
      <c r="R825" s="178" t="s">
        <v>1317</v>
      </c>
      <c r="S825" s="179" t="s">
        <v>1317</v>
      </c>
      <c r="T825" s="181" t="s">
        <v>1317</v>
      </c>
      <c r="U825" s="182" t="s">
        <v>1317</v>
      </c>
      <c r="V825" s="178" t="s">
        <v>1317</v>
      </c>
      <c r="W825" s="178" t="s">
        <v>1317</v>
      </c>
      <c r="X825" s="178" t="s">
        <v>1317</v>
      </c>
      <c r="Y825" s="178" t="s">
        <v>1317</v>
      </c>
      <c r="Z825" s="178" t="s">
        <v>1317</v>
      </c>
      <c r="AA825" s="178" t="s">
        <v>1317</v>
      </c>
      <c r="AB825" s="178" t="s">
        <v>1317</v>
      </c>
      <c r="AC825" s="183" t="s">
        <v>1317</v>
      </c>
      <c r="AD825" s="168"/>
    </row>
    <row r="826" spans="1:30" s="86" customFormat="1" ht="15" customHeight="1">
      <c r="A826" s="169">
        <v>819</v>
      </c>
      <c r="B826" s="127" t="s">
        <v>621</v>
      </c>
      <c r="C826" s="170" t="s">
        <v>1317</v>
      </c>
      <c r="D826" s="170" t="s">
        <v>1317</v>
      </c>
      <c r="E826" s="170" t="s">
        <v>1317</v>
      </c>
      <c r="F826" s="170" t="s">
        <v>1317</v>
      </c>
      <c r="G826" s="170" t="s">
        <v>1317</v>
      </c>
      <c r="H826" s="170" t="s">
        <v>1317</v>
      </c>
      <c r="I826" s="170" t="s">
        <v>1317</v>
      </c>
      <c r="J826" s="171">
        <v>1.03E-2</v>
      </c>
      <c r="K826" s="172">
        <v>1.03E-2</v>
      </c>
      <c r="L826" s="170" t="s">
        <v>1317</v>
      </c>
      <c r="M826" s="170" t="s">
        <v>1317</v>
      </c>
      <c r="N826" s="170">
        <v>0.58510399999999996</v>
      </c>
      <c r="O826" s="170" t="s">
        <v>1317</v>
      </c>
      <c r="P826" s="170" t="s">
        <v>1317</v>
      </c>
      <c r="Q826" s="170" t="s">
        <v>1317</v>
      </c>
      <c r="R826" s="170" t="s">
        <v>1317</v>
      </c>
      <c r="S826" s="171">
        <v>3.0428E-2</v>
      </c>
      <c r="T826" s="173">
        <v>0.61553199999999997</v>
      </c>
      <c r="U826" s="174" t="s">
        <v>1317</v>
      </c>
      <c r="V826" s="170" t="s">
        <v>1317</v>
      </c>
      <c r="W826" s="170">
        <v>0.63909864999999999</v>
      </c>
      <c r="X826" s="170" t="s">
        <v>1317</v>
      </c>
      <c r="Y826" s="170" t="s">
        <v>1317</v>
      </c>
      <c r="Z826" s="170" t="s">
        <v>1317</v>
      </c>
      <c r="AA826" s="170" t="s">
        <v>1317</v>
      </c>
      <c r="AB826" s="170">
        <v>3.0428E-2</v>
      </c>
      <c r="AC826" s="175">
        <v>0.66952665</v>
      </c>
      <c r="AD826" s="168"/>
    </row>
    <row r="827" spans="1:30" s="86" customFormat="1" ht="15" customHeight="1">
      <c r="A827" s="177">
        <v>820</v>
      </c>
      <c r="B827" s="146" t="s">
        <v>1026</v>
      </c>
      <c r="C827" s="178" t="s">
        <v>1317</v>
      </c>
      <c r="D827" s="178" t="s">
        <v>1317</v>
      </c>
      <c r="E827" s="178">
        <v>1.3826064299999998</v>
      </c>
      <c r="F827" s="178" t="s">
        <v>1317</v>
      </c>
      <c r="G827" s="178" t="s">
        <v>1317</v>
      </c>
      <c r="H827" s="178" t="s">
        <v>1317</v>
      </c>
      <c r="I827" s="178" t="s">
        <v>1317</v>
      </c>
      <c r="J827" s="179" t="s">
        <v>1317</v>
      </c>
      <c r="K827" s="180">
        <v>1.3826064299999998</v>
      </c>
      <c r="L827" s="178" t="s">
        <v>1317</v>
      </c>
      <c r="M827" s="178" t="s">
        <v>1317</v>
      </c>
      <c r="N827" s="178">
        <v>20.419964370000002</v>
      </c>
      <c r="O827" s="178" t="s">
        <v>1317</v>
      </c>
      <c r="P827" s="178" t="s">
        <v>1317</v>
      </c>
      <c r="Q827" s="178" t="s">
        <v>1317</v>
      </c>
      <c r="R827" s="178" t="s">
        <v>1317</v>
      </c>
      <c r="S827" s="179" t="s">
        <v>1317</v>
      </c>
      <c r="T827" s="181">
        <v>20.419964370000002</v>
      </c>
      <c r="U827" s="182" t="s">
        <v>1317</v>
      </c>
      <c r="V827" s="178" t="s">
        <v>1317</v>
      </c>
      <c r="W827" s="178">
        <v>23.194070610000001</v>
      </c>
      <c r="X827" s="178" t="s">
        <v>1317</v>
      </c>
      <c r="Y827" s="178" t="s">
        <v>1317</v>
      </c>
      <c r="Z827" s="178" t="s">
        <v>1317</v>
      </c>
      <c r="AA827" s="178" t="s">
        <v>1317</v>
      </c>
      <c r="AB827" s="178" t="s">
        <v>1317</v>
      </c>
      <c r="AC827" s="183">
        <v>23.194070610000001</v>
      </c>
      <c r="AD827" s="168"/>
    </row>
    <row r="828" spans="1:30" s="86" customFormat="1" ht="15" customHeight="1">
      <c r="A828" s="169">
        <v>821</v>
      </c>
      <c r="B828" s="127" t="s">
        <v>870</v>
      </c>
      <c r="C828" s="170" t="s">
        <v>1317</v>
      </c>
      <c r="D828" s="170" t="s">
        <v>1317</v>
      </c>
      <c r="E828" s="170">
        <v>-1.4750000000000001</v>
      </c>
      <c r="F828" s="170" t="s">
        <v>1317</v>
      </c>
      <c r="G828" s="170" t="s">
        <v>1317</v>
      </c>
      <c r="H828" s="170" t="s">
        <v>1317</v>
      </c>
      <c r="I828" s="170" t="s">
        <v>1317</v>
      </c>
      <c r="J828" s="171" t="s">
        <v>1317</v>
      </c>
      <c r="K828" s="172">
        <v>-1.4750000000000001</v>
      </c>
      <c r="L828" s="170" t="s">
        <v>1317</v>
      </c>
      <c r="M828" s="170" t="s">
        <v>1317</v>
      </c>
      <c r="N828" s="170">
        <v>-84.951938611719996</v>
      </c>
      <c r="O828" s="170" t="s">
        <v>1317</v>
      </c>
      <c r="P828" s="170" t="s">
        <v>1317</v>
      </c>
      <c r="Q828" s="170" t="s">
        <v>1317</v>
      </c>
      <c r="R828" s="170" t="s">
        <v>1317</v>
      </c>
      <c r="S828" s="171" t="s">
        <v>1317</v>
      </c>
      <c r="T828" s="173">
        <v>-84.951938611719996</v>
      </c>
      <c r="U828" s="174" t="s">
        <v>1317</v>
      </c>
      <c r="V828" s="170" t="s">
        <v>1317</v>
      </c>
      <c r="W828" s="170">
        <v>-100.27770517172</v>
      </c>
      <c r="X828" s="170" t="s">
        <v>1317</v>
      </c>
      <c r="Y828" s="170" t="s">
        <v>1317</v>
      </c>
      <c r="Z828" s="170" t="s">
        <v>1317</v>
      </c>
      <c r="AA828" s="170" t="s">
        <v>1317</v>
      </c>
      <c r="AB828" s="170" t="s">
        <v>1317</v>
      </c>
      <c r="AC828" s="175">
        <v>-100.27770517172</v>
      </c>
      <c r="AD828" s="168"/>
    </row>
    <row r="829" spans="1:30" s="86" customFormat="1" ht="15" customHeight="1">
      <c r="A829" s="177">
        <v>822</v>
      </c>
      <c r="B829" s="146" t="s">
        <v>1359</v>
      </c>
      <c r="C829" s="178" t="s">
        <v>1317</v>
      </c>
      <c r="D829" s="178" t="s">
        <v>1317</v>
      </c>
      <c r="E829" s="178">
        <v>-0.88341517000000003</v>
      </c>
      <c r="F829" s="178" t="s">
        <v>1317</v>
      </c>
      <c r="G829" s="178" t="s">
        <v>1317</v>
      </c>
      <c r="H829" s="178" t="s">
        <v>1317</v>
      </c>
      <c r="I829" s="178" t="s">
        <v>1317</v>
      </c>
      <c r="J829" s="179" t="s">
        <v>1317</v>
      </c>
      <c r="K829" s="180">
        <v>-0.88341517000000003</v>
      </c>
      <c r="L829" s="178" t="s">
        <v>1317</v>
      </c>
      <c r="M829" s="178" t="s">
        <v>1317</v>
      </c>
      <c r="N829" s="178">
        <v>2.2814380099999996</v>
      </c>
      <c r="O829" s="178" t="s">
        <v>1317</v>
      </c>
      <c r="P829" s="178" t="s">
        <v>1317</v>
      </c>
      <c r="Q829" s="178" t="s">
        <v>1317</v>
      </c>
      <c r="R829" s="178" t="s">
        <v>1317</v>
      </c>
      <c r="S829" s="179" t="s">
        <v>1317</v>
      </c>
      <c r="T829" s="181">
        <v>2.2814380099999996</v>
      </c>
      <c r="U829" s="182" t="s">
        <v>1317</v>
      </c>
      <c r="V829" s="178" t="s">
        <v>1317</v>
      </c>
      <c r="W829" s="178">
        <v>3.2181930400000001</v>
      </c>
      <c r="X829" s="178" t="s">
        <v>1317</v>
      </c>
      <c r="Y829" s="178" t="s">
        <v>1317</v>
      </c>
      <c r="Z829" s="178" t="s">
        <v>1317</v>
      </c>
      <c r="AA829" s="178" t="s">
        <v>1317</v>
      </c>
      <c r="AB829" s="178" t="s">
        <v>1317</v>
      </c>
      <c r="AC829" s="183">
        <v>3.2181930400000001</v>
      </c>
      <c r="AD829" s="168"/>
    </row>
    <row r="830" spans="1:30" s="86" customFormat="1" ht="15" customHeight="1">
      <c r="A830" s="169">
        <v>823</v>
      </c>
      <c r="B830" s="127" t="s">
        <v>1353</v>
      </c>
      <c r="C830" s="170" t="s">
        <v>1317</v>
      </c>
      <c r="D830" s="170" t="s">
        <v>1317</v>
      </c>
      <c r="E830" s="170" t="s">
        <v>1317</v>
      </c>
      <c r="F830" s="170" t="s">
        <v>1317</v>
      </c>
      <c r="G830" s="170" t="s">
        <v>1317</v>
      </c>
      <c r="H830" s="170" t="s">
        <v>1317</v>
      </c>
      <c r="I830" s="170" t="s">
        <v>1317</v>
      </c>
      <c r="J830" s="171" t="s">
        <v>1317</v>
      </c>
      <c r="K830" s="172" t="s">
        <v>1317</v>
      </c>
      <c r="L830" s="170" t="s">
        <v>1317</v>
      </c>
      <c r="M830" s="170" t="s">
        <v>1317</v>
      </c>
      <c r="N830" s="170" t="s">
        <v>1317</v>
      </c>
      <c r="O830" s="170" t="s">
        <v>1317</v>
      </c>
      <c r="P830" s="170" t="s">
        <v>1317</v>
      </c>
      <c r="Q830" s="170" t="s">
        <v>1317</v>
      </c>
      <c r="R830" s="170" t="s">
        <v>1317</v>
      </c>
      <c r="S830" s="171">
        <v>6</v>
      </c>
      <c r="T830" s="173">
        <v>6</v>
      </c>
      <c r="U830" s="174" t="s">
        <v>1317</v>
      </c>
      <c r="V830" s="170" t="s">
        <v>1317</v>
      </c>
      <c r="W830" s="170" t="s">
        <v>1317</v>
      </c>
      <c r="X830" s="170" t="s">
        <v>1317</v>
      </c>
      <c r="Y830" s="170" t="s">
        <v>1317</v>
      </c>
      <c r="Z830" s="170" t="s">
        <v>1317</v>
      </c>
      <c r="AA830" s="170" t="s">
        <v>1317</v>
      </c>
      <c r="AB830" s="170">
        <v>21.133333</v>
      </c>
      <c r="AC830" s="175">
        <v>21.133333</v>
      </c>
      <c r="AD830" s="168"/>
    </row>
    <row r="831" spans="1:30" s="86" customFormat="1" ht="15" customHeight="1">
      <c r="A831" s="177">
        <v>824</v>
      </c>
      <c r="B831" s="146" t="s">
        <v>1110</v>
      </c>
      <c r="C831" s="178" t="s">
        <v>1317</v>
      </c>
      <c r="D831" s="178" t="s">
        <v>1317</v>
      </c>
      <c r="E831" s="178">
        <v>16</v>
      </c>
      <c r="F831" s="178" t="s">
        <v>1317</v>
      </c>
      <c r="G831" s="178" t="s">
        <v>1317</v>
      </c>
      <c r="H831" s="178" t="s">
        <v>1317</v>
      </c>
      <c r="I831" s="178" t="s">
        <v>1317</v>
      </c>
      <c r="J831" s="179" t="s">
        <v>1317</v>
      </c>
      <c r="K831" s="180">
        <v>16</v>
      </c>
      <c r="L831" s="178" t="s">
        <v>1317</v>
      </c>
      <c r="M831" s="178" t="s">
        <v>1317</v>
      </c>
      <c r="N831" s="178">
        <v>17.2</v>
      </c>
      <c r="O831" s="178" t="s">
        <v>1317</v>
      </c>
      <c r="P831" s="178" t="s">
        <v>1317</v>
      </c>
      <c r="Q831" s="178" t="s">
        <v>1317</v>
      </c>
      <c r="R831" s="178">
        <v>0.33169515999999999</v>
      </c>
      <c r="S831" s="179" t="s">
        <v>1317</v>
      </c>
      <c r="T831" s="181">
        <v>17.531695160000002</v>
      </c>
      <c r="U831" s="182" t="s">
        <v>1317</v>
      </c>
      <c r="V831" s="178" t="s">
        <v>1317</v>
      </c>
      <c r="W831" s="178">
        <v>17.2</v>
      </c>
      <c r="X831" s="178" t="s">
        <v>1317</v>
      </c>
      <c r="Y831" s="178" t="s">
        <v>1317</v>
      </c>
      <c r="Z831" s="178" t="s">
        <v>1317</v>
      </c>
      <c r="AA831" s="178">
        <v>9.481290640000001</v>
      </c>
      <c r="AB831" s="178" t="s">
        <v>1317</v>
      </c>
      <c r="AC831" s="183">
        <v>26.68129064</v>
      </c>
      <c r="AD831" s="168"/>
    </row>
    <row r="832" spans="1:30" s="86" customFormat="1" ht="15" customHeight="1">
      <c r="A832" s="169">
        <v>825</v>
      </c>
      <c r="B832" s="127" t="s">
        <v>663</v>
      </c>
      <c r="C832" s="170" t="s">
        <v>1317</v>
      </c>
      <c r="D832" s="170" t="s">
        <v>1317</v>
      </c>
      <c r="E832" s="170" t="s">
        <v>1317</v>
      </c>
      <c r="F832" s="170" t="s">
        <v>1317</v>
      </c>
      <c r="G832" s="170" t="s">
        <v>1317</v>
      </c>
      <c r="H832" s="170" t="s">
        <v>1317</v>
      </c>
      <c r="I832" s="170" t="s">
        <v>1317</v>
      </c>
      <c r="J832" s="171" t="s">
        <v>1317</v>
      </c>
      <c r="K832" s="172" t="s">
        <v>1317</v>
      </c>
      <c r="L832" s="170" t="s">
        <v>1317</v>
      </c>
      <c r="M832" s="170" t="s">
        <v>1317</v>
      </c>
      <c r="N832" s="170">
        <v>-1.5921094299999998</v>
      </c>
      <c r="O832" s="170" t="s">
        <v>1317</v>
      </c>
      <c r="P832" s="170" t="s">
        <v>1317</v>
      </c>
      <c r="Q832" s="170" t="s">
        <v>1317</v>
      </c>
      <c r="R832" s="170" t="s">
        <v>1317</v>
      </c>
      <c r="S832" s="171" t="s">
        <v>1317</v>
      </c>
      <c r="T832" s="173">
        <v>-1.5921094299999998</v>
      </c>
      <c r="U832" s="174" t="s">
        <v>1317</v>
      </c>
      <c r="V832" s="170" t="s">
        <v>1317</v>
      </c>
      <c r="W832" s="170">
        <v>-4.4932437900000002</v>
      </c>
      <c r="X832" s="170" t="s">
        <v>1317</v>
      </c>
      <c r="Y832" s="170" t="s">
        <v>1317</v>
      </c>
      <c r="Z832" s="170" t="s">
        <v>1317</v>
      </c>
      <c r="AA832" s="170" t="s">
        <v>1317</v>
      </c>
      <c r="AB832" s="170" t="s">
        <v>1317</v>
      </c>
      <c r="AC832" s="175">
        <v>-4.4932437900000002</v>
      </c>
      <c r="AD832" s="168"/>
    </row>
    <row r="833" spans="1:30" s="86" customFormat="1" ht="15" customHeight="1">
      <c r="A833" s="177">
        <v>826</v>
      </c>
      <c r="B833" s="146" t="s">
        <v>841</v>
      </c>
      <c r="C833" s="178" t="s">
        <v>1317</v>
      </c>
      <c r="D833" s="178" t="s">
        <v>1317</v>
      </c>
      <c r="E833" s="178" t="s">
        <v>1317</v>
      </c>
      <c r="F833" s="178" t="s">
        <v>1317</v>
      </c>
      <c r="G833" s="178" t="s">
        <v>1317</v>
      </c>
      <c r="H833" s="178" t="s">
        <v>1317</v>
      </c>
      <c r="I833" s="178" t="s">
        <v>1317</v>
      </c>
      <c r="J833" s="179" t="s">
        <v>1317</v>
      </c>
      <c r="K833" s="180" t="s">
        <v>1317</v>
      </c>
      <c r="L833" s="178" t="s">
        <v>1317</v>
      </c>
      <c r="M833" s="178">
        <v>6.2208489999999998E-2</v>
      </c>
      <c r="N833" s="178" t="s">
        <v>1317</v>
      </c>
      <c r="O833" s="178" t="s">
        <v>1317</v>
      </c>
      <c r="P833" s="178" t="s">
        <v>1317</v>
      </c>
      <c r="Q833" s="178" t="s">
        <v>1317</v>
      </c>
      <c r="R833" s="178" t="s">
        <v>1317</v>
      </c>
      <c r="S833" s="179" t="s">
        <v>1317</v>
      </c>
      <c r="T833" s="181">
        <v>6.2208489999999998E-2</v>
      </c>
      <c r="U833" s="182" t="s">
        <v>1317</v>
      </c>
      <c r="V833" s="178">
        <v>-11.13779151</v>
      </c>
      <c r="W833" s="178" t="s">
        <v>1317</v>
      </c>
      <c r="X833" s="178" t="s">
        <v>1317</v>
      </c>
      <c r="Y833" s="178" t="s">
        <v>1317</v>
      </c>
      <c r="Z833" s="178" t="s">
        <v>1317</v>
      </c>
      <c r="AA833" s="178" t="s">
        <v>1317</v>
      </c>
      <c r="AB833" s="178" t="s">
        <v>1317</v>
      </c>
      <c r="AC833" s="183">
        <v>-11.13779151</v>
      </c>
      <c r="AD833" s="168"/>
    </row>
    <row r="834" spans="1:30" s="86" customFormat="1" ht="15" customHeight="1">
      <c r="A834" s="169">
        <v>827</v>
      </c>
      <c r="B834" s="127" t="s">
        <v>799</v>
      </c>
      <c r="C834" s="170" t="s">
        <v>1317</v>
      </c>
      <c r="D834" s="170" t="s">
        <v>1317</v>
      </c>
      <c r="E834" s="170" t="s">
        <v>1317</v>
      </c>
      <c r="F834" s="170" t="s">
        <v>1317</v>
      </c>
      <c r="G834" s="170" t="s">
        <v>1317</v>
      </c>
      <c r="H834" s="170" t="s">
        <v>1317</v>
      </c>
      <c r="I834" s="170">
        <v>-2.4130150000000003E-2</v>
      </c>
      <c r="J834" s="171" t="s">
        <v>1317</v>
      </c>
      <c r="K834" s="172">
        <v>-2.4130150000000003E-2</v>
      </c>
      <c r="L834" s="170" t="s">
        <v>1317</v>
      </c>
      <c r="M834" s="170" t="s">
        <v>1317</v>
      </c>
      <c r="N834" s="170" t="s">
        <v>1317</v>
      </c>
      <c r="O834" s="170" t="s">
        <v>1317</v>
      </c>
      <c r="P834" s="170" t="s">
        <v>1317</v>
      </c>
      <c r="Q834" s="170" t="s">
        <v>1317</v>
      </c>
      <c r="R834" s="170">
        <v>1.5758698500000001</v>
      </c>
      <c r="S834" s="171" t="s">
        <v>1317</v>
      </c>
      <c r="T834" s="173">
        <v>1.5758698500000001</v>
      </c>
      <c r="U834" s="174" t="s">
        <v>1317</v>
      </c>
      <c r="V834" s="170" t="s">
        <v>1317</v>
      </c>
      <c r="W834" s="170" t="s">
        <v>1317</v>
      </c>
      <c r="X834" s="170" t="s">
        <v>1317</v>
      </c>
      <c r="Y834" s="170" t="s">
        <v>1317</v>
      </c>
      <c r="Z834" s="170" t="s">
        <v>1317</v>
      </c>
      <c r="AA834" s="170">
        <v>1.5758698500000001</v>
      </c>
      <c r="AB834" s="170" t="s">
        <v>1317</v>
      </c>
      <c r="AC834" s="175">
        <v>1.5758698500000001</v>
      </c>
      <c r="AD834" s="168"/>
    </row>
    <row r="835" spans="1:30" s="86" customFormat="1" ht="15" customHeight="1">
      <c r="A835" s="177">
        <v>828</v>
      </c>
      <c r="B835" s="146" t="s">
        <v>929</v>
      </c>
      <c r="C835" s="178" t="s">
        <v>1317</v>
      </c>
      <c r="D835" s="178" t="s">
        <v>1317</v>
      </c>
      <c r="E835" s="178" t="s">
        <v>1317</v>
      </c>
      <c r="F835" s="178" t="s">
        <v>1317</v>
      </c>
      <c r="G835" s="178" t="s">
        <v>1317</v>
      </c>
      <c r="H835" s="178" t="s">
        <v>1317</v>
      </c>
      <c r="I835" s="178" t="s">
        <v>1317</v>
      </c>
      <c r="J835" s="179" t="s">
        <v>1317</v>
      </c>
      <c r="K835" s="180" t="s">
        <v>1317</v>
      </c>
      <c r="L835" s="178" t="s">
        <v>1317</v>
      </c>
      <c r="M835" s="178" t="s">
        <v>1317</v>
      </c>
      <c r="N835" s="178">
        <v>17.241</v>
      </c>
      <c r="O835" s="178" t="s">
        <v>1317</v>
      </c>
      <c r="P835" s="178" t="s">
        <v>1317</v>
      </c>
      <c r="Q835" s="178" t="s">
        <v>1317</v>
      </c>
      <c r="R835" s="178">
        <v>10.15090708</v>
      </c>
      <c r="S835" s="179" t="s">
        <v>1317</v>
      </c>
      <c r="T835" s="181">
        <v>27.391907079999999</v>
      </c>
      <c r="U835" s="182" t="s">
        <v>1317</v>
      </c>
      <c r="V835" s="178" t="s">
        <v>1317</v>
      </c>
      <c r="W835" s="178">
        <v>24.041</v>
      </c>
      <c r="X835" s="178" t="s">
        <v>1317</v>
      </c>
      <c r="Y835" s="178" t="s">
        <v>1317</v>
      </c>
      <c r="Z835" s="178" t="s">
        <v>1317</v>
      </c>
      <c r="AA835" s="178">
        <v>16.90090708</v>
      </c>
      <c r="AB835" s="178" t="s">
        <v>1317</v>
      </c>
      <c r="AC835" s="183">
        <v>40.94190708</v>
      </c>
      <c r="AD835" s="168"/>
    </row>
    <row r="836" spans="1:30" s="86" customFormat="1" ht="15" customHeight="1">
      <c r="A836" s="169">
        <v>829</v>
      </c>
      <c r="B836" s="127" t="s">
        <v>1088</v>
      </c>
      <c r="C836" s="170" t="s">
        <v>1317</v>
      </c>
      <c r="D836" s="170" t="s">
        <v>1317</v>
      </c>
      <c r="E836" s="170" t="s">
        <v>1317</v>
      </c>
      <c r="F836" s="170" t="s">
        <v>1317</v>
      </c>
      <c r="G836" s="170" t="s">
        <v>1317</v>
      </c>
      <c r="H836" s="170" t="s">
        <v>1317</v>
      </c>
      <c r="I836" s="170" t="s">
        <v>1317</v>
      </c>
      <c r="J836" s="171" t="s">
        <v>1317</v>
      </c>
      <c r="K836" s="172" t="s">
        <v>1317</v>
      </c>
      <c r="L836" s="170" t="s">
        <v>1317</v>
      </c>
      <c r="M836" s="170" t="s">
        <v>1317</v>
      </c>
      <c r="N836" s="170">
        <v>-7.948489999999999E-3</v>
      </c>
      <c r="O836" s="170" t="s">
        <v>1317</v>
      </c>
      <c r="P836" s="170" t="s">
        <v>1317</v>
      </c>
      <c r="Q836" s="170" t="s">
        <v>1317</v>
      </c>
      <c r="R836" s="170" t="s">
        <v>1317</v>
      </c>
      <c r="S836" s="171" t="s">
        <v>1317</v>
      </c>
      <c r="T836" s="173">
        <v>-7.948489999999999E-3</v>
      </c>
      <c r="U836" s="174" t="s">
        <v>1317</v>
      </c>
      <c r="V836" s="170" t="s">
        <v>1317</v>
      </c>
      <c r="W836" s="170">
        <v>-0.34678302</v>
      </c>
      <c r="X836" s="170" t="s">
        <v>1317</v>
      </c>
      <c r="Y836" s="170" t="s">
        <v>1317</v>
      </c>
      <c r="Z836" s="170" t="s">
        <v>1317</v>
      </c>
      <c r="AA836" s="170" t="s">
        <v>1317</v>
      </c>
      <c r="AB836" s="170" t="s">
        <v>1317</v>
      </c>
      <c r="AC836" s="175">
        <v>-0.34678302</v>
      </c>
      <c r="AD836" s="168"/>
    </row>
    <row r="837" spans="1:30" s="86" customFormat="1" ht="15" customHeight="1">
      <c r="A837" s="177">
        <v>830</v>
      </c>
      <c r="B837" s="146" t="s">
        <v>294</v>
      </c>
      <c r="C837" s="178" t="s">
        <v>1317</v>
      </c>
      <c r="D837" s="178">
        <v>5.2184000000000001E-2</v>
      </c>
      <c r="E837" s="178" t="s">
        <v>1317</v>
      </c>
      <c r="F837" s="178" t="s">
        <v>1317</v>
      </c>
      <c r="G837" s="178" t="s">
        <v>1317</v>
      </c>
      <c r="H837" s="178" t="s">
        <v>1317</v>
      </c>
      <c r="I837" s="178" t="s">
        <v>1317</v>
      </c>
      <c r="J837" s="179" t="s">
        <v>1317</v>
      </c>
      <c r="K837" s="180">
        <v>5.2184000000000001E-2</v>
      </c>
      <c r="L837" s="178" t="s">
        <v>1317</v>
      </c>
      <c r="M837" s="178">
        <v>-0.18183943999999999</v>
      </c>
      <c r="N837" s="178" t="s">
        <v>1317</v>
      </c>
      <c r="O837" s="178" t="s">
        <v>1317</v>
      </c>
      <c r="P837" s="178" t="s">
        <v>1317</v>
      </c>
      <c r="Q837" s="178" t="s">
        <v>1317</v>
      </c>
      <c r="R837" s="178" t="s">
        <v>1317</v>
      </c>
      <c r="S837" s="179" t="s">
        <v>1317</v>
      </c>
      <c r="T837" s="181">
        <v>-0.18183943999999999</v>
      </c>
      <c r="U837" s="182" t="s">
        <v>1317</v>
      </c>
      <c r="V837" s="178">
        <v>-0.71360551999999999</v>
      </c>
      <c r="W837" s="178" t="s">
        <v>1317</v>
      </c>
      <c r="X837" s="178" t="s">
        <v>1317</v>
      </c>
      <c r="Y837" s="178" t="s">
        <v>1317</v>
      </c>
      <c r="Z837" s="178" t="s">
        <v>1317</v>
      </c>
      <c r="AA837" s="178" t="s">
        <v>1317</v>
      </c>
      <c r="AB837" s="178" t="s">
        <v>1317</v>
      </c>
      <c r="AC837" s="183">
        <v>-0.71360551999999999</v>
      </c>
      <c r="AD837" s="168"/>
    </row>
    <row r="838" spans="1:30" s="86" customFormat="1" ht="15" customHeight="1">
      <c r="A838" s="169">
        <v>831</v>
      </c>
      <c r="B838" s="127" t="s">
        <v>588</v>
      </c>
      <c r="C838" s="170" t="s">
        <v>1317</v>
      </c>
      <c r="D838" s="170" t="s">
        <v>1317</v>
      </c>
      <c r="E838" s="170">
        <v>0.1</v>
      </c>
      <c r="F838" s="170" t="s">
        <v>1317</v>
      </c>
      <c r="G838" s="170" t="s">
        <v>1317</v>
      </c>
      <c r="H838" s="170" t="s">
        <v>1317</v>
      </c>
      <c r="I838" s="170" t="s">
        <v>1317</v>
      </c>
      <c r="J838" s="171" t="s">
        <v>1317</v>
      </c>
      <c r="K838" s="172">
        <v>0.1</v>
      </c>
      <c r="L838" s="170" t="s">
        <v>1317</v>
      </c>
      <c r="M838" s="170" t="s">
        <v>1317</v>
      </c>
      <c r="N838" s="170">
        <v>-12.98120909</v>
      </c>
      <c r="O838" s="170" t="s">
        <v>1317</v>
      </c>
      <c r="P838" s="170" t="s">
        <v>1317</v>
      </c>
      <c r="Q838" s="170" t="s">
        <v>1317</v>
      </c>
      <c r="R838" s="170" t="s">
        <v>1317</v>
      </c>
      <c r="S838" s="171" t="s">
        <v>1317</v>
      </c>
      <c r="T838" s="173">
        <v>-12.98120909</v>
      </c>
      <c r="U838" s="174" t="s">
        <v>1317</v>
      </c>
      <c r="V838" s="170" t="s">
        <v>1317</v>
      </c>
      <c r="W838" s="170">
        <v>-24.208321420000001</v>
      </c>
      <c r="X838" s="170" t="s">
        <v>1317</v>
      </c>
      <c r="Y838" s="170" t="s">
        <v>1317</v>
      </c>
      <c r="Z838" s="170" t="s">
        <v>1317</v>
      </c>
      <c r="AA838" s="170" t="s">
        <v>1317</v>
      </c>
      <c r="AB838" s="170" t="s">
        <v>1317</v>
      </c>
      <c r="AC838" s="175">
        <v>-24.208321420000001</v>
      </c>
      <c r="AD838" s="168"/>
    </row>
    <row r="839" spans="1:30" s="86" customFormat="1" ht="15" customHeight="1">
      <c r="A839" s="177">
        <v>832</v>
      </c>
      <c r="B839" s="146" t="s">
        <v>616</v>
      </c>
      <c r="C839" s="178" t="s">
        <v>1317</v>
      </c>
      <c r="D839" s="178">
        <v>0.19460916</v>
      </c>
      <c r="E839" s="178" t="s">
        <v>1317</v>
      </c>
      <c r="F839" s="178" t="s">
        <v>1317</v>
      </c>
      <c r="G839" s="178" t="s">
        <v>1317</v>
      </c>
      <c r="H839" s="178" t="s">
        <v>1317</v>
      </c>
      <c r="I839" s="178" t="s">
        <v>1317</v>
      </c>
      <c r="J839" s="179" t="s">
        <v>1317</v>
      </c>
      <c r="K839" s="180">
        <v>0.19460916</v>
      </c>
      <c r="L839" s="178" t="s">
        <v>1317</v>
      </c>
      <c r="M839" s="178">
        <v>0.49160915999999999</v>
      </c>
      <c r="N839" s="178" t="s">
        <v>1317</v>
      </c>
      <c r="O839" s="178" t="s">
        <v>1317</v>
      </c>
      <c r="P839" s="178" t="s">
        <v>1317</v>
      </c>
      <c r="Q839" s="178" t="s">
        <v>1317</v>
      </c>
      <c r="R839" s="178" t="s">
        <v>1317</v>
      </c>
      <c r="S839" s="179" t="s">
        <v>1317</v>
      </c>
      <c r="T839" s="181">
        <v>0.49160915999999999</v>
      </c>
      <c r="U839" s="182" t="s">
        <v>1317</v>
      </c>
      <c r="V839" s="178">
        <v>1.15916873</v>
      </c>
      <c r="W839" s="178" t="s">
        <v>1317</v>
      </c>
      <c r="X839" s="178" t="s">
        <v>1317</v>
      </c>
      <c r="Y839" s="178" t="s">
        <v>1317</v>
      </c>
      <c r="Z839" s="178" t="s">
        <v>1317</v>
      </c>
      <c r="AA839" s="178" t="s">
        <v>1317</v>
      </c>
      <c r="AB839" s="178" t="s">
        <v>1317</v>
      </c>
      <c r="AC839" s="183">
        <v>1.15916873</v>
      </c>
      <c r="AD839" s="168"/>
    </row>
    <row r="840" spans="1:30" s="86" customFormat="1" ht="15" customHeight="1">
      <c r="A840" s="169">
        <v>833</v>
      </c>
      <c r="B840" s="127" t="s">
        <v>1376</v>
      </c>
      <c r="C840" s="170" t="s">
        <v>1317</v>
      </c>
      <c r="D840" s="170" t="s">
        <v>1317</v>
      </c>
      <c r="E840" s="170" t="s">
        <v>1317</v>
      </c>
      <c r="F840" s="170" t="s">
        <v>1317</v>
      </c>
      <c r="G840" s="170" t="s">
        <v>1317</v>
      </c>
      <c r="H840" s="170" t="s">
        <v>1317</v>
      </c>
      <c r="I840" s="170" t="s">
        <v>1317</v>
      </c>
      <c r="J840" s="171" t="s">
        <v>1317</v>
      </c>
      <c r="K840" s="172" t="s">
        <v>1317</v>
      </c>
      <c r="L840" s="170" t="s">
        <v>1317</v>
      </c>
      <c r="M840" s="170" t="s">
        <v>1317</v>
      </c>
      <c r="N840" s="170" t="s">
        <v>1317</v>
      </c>
      <c r="O840" s="170" t="s">
        <v>1317</v>
      </c>
      <c r="P840" s="170" t="s">
        <v>1317</v>
      </c>
      <c r="Q840" s="170" t="s">
        <v>1317</v>
      </c>
      <c r="R840" s="170" t="s">
        <v>1317</v>
      </c>
      <c r="S840" s="171">
        <v>49.618074660049999</v>
      </c>
      <c r="T840" s="173">
        <v>49.618074660049999</v>
      </c>
      <c r="U840" s="174" t="s">
        <v>1317</v>
      </c>
      <c r="V840" s="170" t="s">
        <v>1317</v>
      </c>
      <c r="W840" s="170" t="s">
        <v>1317</v>
      </c>
      <c r="X840" s="170" t="s">
        <v>1317</v>
      </c>
      <c r="Y840" s="170" t="s">
        <v>1317</v>
      </c>
      <c r="Z840" s="170" t="s">
        <v>1317</v>
      </c>
      <c r="AA840" s="170" t="s">
        <v>1317</v>
      </c>
      <c r="AB840" s="170">
        <v>49.618074660049999</v>
      </c>
      <c r="AC840" s="175">
        <v>49.618074660049999</v>
      </c>
      <c r="AD840" s="168"/>
    </row>
    <row r="841" spans="1:30" s="86" customFormat="1" ht="15" customHeight="1">
      <c r="A841" s="177">
        <v>834</v>
      </c>
      <c r="B841" s="146" t="s">
        <v>1126</v>
      </c>
      <c r="C841" s="178" t="s">
        <v>1317</v>
      </c>
      <c r="D841" s="178">
        <v>-3.279E-2</v>
      </c>
      <c r="E841" s="178" t="s">
        <v>1317</v>
      </c>
      <c r="F841" s="178" t="s">
        <v>1317</v>
      </c>
      <c r="G841" s="178" t="s">
        <v>1317</v>
      </c>
      <c r="H841" s="178" t="s">
        <v>1317</v>
      </c>
      <c r="I841" s="178" t="s">
        <v>1317</v>
      </c>
      <c r="J841" s="179" t="s">
        <v>1317</v>
      </c>
      <c r="K841" s="180">
        <v>-3.279E-2</v>
      </c>
      <c r="L841" s="178" t="s">
        <v>1317</v>
      </c>
      <c r="M841" s="178">
        <v>21.03346415619</v>
      </c>
      <c r="N841" s="178" t="s">
        <v>1317</v>
      </c>
      <c r="O841" s="178" t="s">
        <v>1317</v>
      </c>
      <c r="P841" s="178" t="s">
        <v>1317</v>
      </c>
      <c r="Q841" s="178" t="s">
        <v>1317</v>
      </c>
      <c r="R841" s="178" t="s">
        <v>1317</v>
      </c>
      <c r="S841" s="179" t="s">
        <v>1317</v>
      </c>
      <c r="T841" s="181">
        <v>21.03346415619</v>
      </c>
      <c r="U841" s="182" t="s">
        <v>1317</v>
      </c>
      <c r="V841" s="178">
        <v>22.53893807619</v>
      </c>
      <c r="W841" s="178" t="s">
        <v>1317</v>
      </c>
      <c r="X841" s="178" t="s">
        <v>1317</v>
      </c>
      <c r="Y841" s="178" t="s">
        <v>1317</v>
      </c>
      <c r="Z841" s="178" t="s">
        <v>1317</v>
      </c>
      <c r="AA841" s="178" t="s">
        <v>1317</v>
      </c>
      <c r="AB841" s="178" t="s">
        <v>1317</v>
      </c>
      <c r="AC841" s="183">
        <v>22.53893807619</v>
      </c>
      <c r="AD841" s="168"/>
    </row>
    <row r="842" spans="1:30" s="86" customFormat="1" ht="15" customHeight="1">
      <c r="A842" s="169">
        <v>835</v>
      </c>
      <c r="B842" s="127" t="s">
        <v>859</v>
      </c>
      <c r="C842" s="170" t="s">
        <v>1317</v>
      </c>
      <c r="D842" s="170">
        <v>-9.8306839999999993E-2</v>
      </c>
      <c r="E842" s="170" t="s">
        <v>1317</v>
      </c>
      <c r="F842" s="170" t="s">
        <v>1317</v>
      </c>
      <c r="G842" s="170" t="s">
        <v>1317</v>
      </c>
      <c r="H842" s="170" t="s">
        <v>1317</v>
      </c>
      <c r="I842" s="170" t="s">
        <v>1317</v>
      </c>
      <c r="J842" s="171" t="s">
        <v>1317</v>
      </c>
      <c r="K842" s="172">
        <v>-9.8306839999999993E-2</v>
      </c>
      <c r="L842" s="170" t="s">
        <v>1317</v>
      </c>
      <c r="M842" s="170">
        <v>-7.3267390000000002E-2</v>
      </c>
      <c r="N842" s="170" t="s">
        <v>1317</v>
      </c>
      <c r="O842" s="170" t="s">
        <v>1317</v>
      </c>
      <c r="P842" s="170" t="s">
        <v>1317</v>
      </c>
      <c r="Q842" s="170" t="s">
        <v>1317</v>
      </c>
      <c r="R842" s="170">
        <v>-3.38280505</v>
      </c>
      <c r="S842" s="171" t="s">
        <v>1317</v>
      </c>
      <c r="T842" s="173">
        <v>-3.4560724399999998</v>
      </c>
      <c r="U842" s="174" t="s">
        <v>1317</v>
      </c>
      <c r="V842" s="170">
        <v>6.1757849999999996E-2</v>
      </c>
      <c r="W842" s="170">
        <v>-0.50780057000000001</v>
      </c>
      <c r="X842" s="170" t="s">
        <v>1317</v>
      </c>
      <c r="Y842" s="170" t="s">
        <v>1317</v>
      </c>
      <c r="Z842" s="170" t="s">
        <v>1317</v>
      </c>
      <c r="AA842" s="170">
        <v>-3.5875067200000004</v>
      </c>
      <c r="AB842" s="170" t="s">
        <v>1317</v>
      </c>
      <c r="AC842" s="175">
        <v>-4.0335494399999998</v>
      </c>
      <c r="AD842" s="168"/>
    </row>
    <row r="843" spans="1:30" s="86" customFormat="1" ht="15" customHeight="1">
      <c r="A843" s="177">
        <v>836</v>
      </c>
      <c r="B843" s="146" t="s">
        <v>1160</v>
      </c>
      <c r="C843" s="178" t="s">
        <v>1317</v>
      </c>
      <c r="D843" s="178" t="s">
        <v>1317</v>
      </c>
      <c r="E843" s="178">
        <v>-0.9</v>
      </c>
      <c r="F843" s="178" t="s">
        <v>1317</v>
      </c>
      <c r="G843" s="178" t="s">
        <v>1317</v>
      </c>
      <c r="H843" s="178" t="s">
        <v>1317</v>
      </c>
      <c r="I843" s="178" t="s">
        <v>1317</v>
      </c>
      <c r="J843" s="179" t="s">
        <v>1317</v>
      </c>
      <c r="K843" s="180">
        <v>-0.9</v>
      </c>
      <c r="L843" s="178" t="s">
        <v>1317</v>
      </c>
      <c r="M843" s="178" t="s">
        <v>1317</v>
      </c>
      <c r="N843" s="178">
        <v>-47.974897476290003</v>
      </c>
      <c r="O843" s="178" t="s">
        <v>1317</v>
      </c>
      <c r="P843" s="178" t="s">
        <v>1317</v>
      </c>
      <c r="Q843" s="178" t="s">
        <v>1317</v>
      </c>
      <c r="R843" s="178" t="s">
        <v>1317</v>
      </c>
      <c r="S843" s="179" t="s">
        <v>1317</v>
      </c>
      <c r="T843" s="181">
        <v>-47.974897476290003</v>
      </c>
      <c r="U843" s="182" t="s">
        <v>1317</v>
      </c>
      <c r="V843" s="178" t="s">
        <v>1317</v>
      </c>
      <c r="W843" s="178">
        <v>-70.185647116289999</v>
      </c>
      <c r="X843" s="178" t="s">
        <v>1317</v>
      </c>
      <c r="Y843" s="178" t="s">
        <v>1317</v>
      </c>
      <c r="Z843" s="178" t="s">
        <v>1317</v>
      </c>
      <c r="AA843" s="178" t="s">
        <v>1317</v>
      </c>
      <c r="AB843" s="178" t="s">
        <v>1317</v>
      </c>
      <c r="AC843" s="183">
        <v>-70.185647116289999</v>
      </c>
      <c r="AD843" s="168"/>
    </row>
    <row r="844" spans="1:30" s="86" customFormat="1" ht="15" customHeight="1">
      <c r="A844" s="169">
        <v>837</v>
      </c>
      <c r="B844" s="127" t="s">
        <v>887</v>
      </c>
      <c r="C844" s="170" t="s">
        <v>1317</v>
      </c>
      <c r="D844" s="170">
        <v>-0.33419953999999996</v>
      </c>
      <c r="E844" s="170">
        <v>-4.9135870000000005E-2</v>
      </c>
      <c r="F844" s="170" t="s">
        <v>1317</v>
      </c>
      <c r="G844" s="170" t="s">
        <v>1317</v>
      </c>
      <c r="H844" s="170" t="s">
        <v>1317</v>
      </c>
      <c r="I844" s="170" t="s">
        <v>1317</v>
      </c>
      <c r="J844" s="171" t="s">
        <v>1317</v>
      </c>
      <c r="K844" s="172">
        <v>-0.38333540999999999</v>
      </c>
      <c r="L844" s="170" t="s">
        <v>1317</v>
      </c>
      <c r="M844" s="170">
        <v>-4.2624311500000003</v>
      </c>
      <c r="N844" s="170">
        <v>-0.73850265999999998</v>
      </c>
      <c r="O844" s="170" t="s">
        <v>1317</v>
      </c>
      <c r="P844" s="170" t="s">
        <v>1317</v>
      </c>
      <c r="Q844" s="170" t="s">
        <v>1317</v>
      </c>
      <c r="R844" s="170" t="s">
        <v>1317</v>
      </c>
      <c r="S844" s="171" t="s">
        <v>1317</v>
      </c>
      <c r="T844" s="173">
        <v>-5.0009338100000003</v>
      </c>
      <c r="U844" s="174" t="s">
        <v>1317</v>
      </c>
      <c r="V844" s="170">
        <v>-5.0836586399999995</v>
      </c>
      <c r="W844" s="170">
        <v>-2.2941322099999999</v>
      </c>
      <c r="X844" s="170" t="s">
        <v>1317</v>
      </c>
      <c r="Y844" s="170" t="s">
        <v>1317</v>
      </c>
      <c r="Z844" s="170" t="s">
        <v>1317</v>
      </c>
      <c r="AA844" s="170" t="s">
        <v>1317</v>
      </c>
      <c r="AB844" s="170" t="s">
        <v>1317</v>
      </c>
      <c r="AC844" s="175">
        <v>-7.3777908499999993</v>
      </c>
      <c r="AD844" s="168"/>
    </row>
    <row r="845" spans="1:30" s="86" customFormat="1" ht="15" customHeight="1">
      <c r="A845" s="177">
        <v>838</v>
      </c>
      <c r="B845" s="146" t="s">
        <v>989</v>
      </c>
      <c r="C845" s="178">
        <v>-4.3819791600000002</v>
      </c>
      <c r="D845" s="178">
        <v>0.16070970000000001</v>
      </c>
      <c r="E845" s="178" t="s">
        <v>1317</v>
      </c>
      <c r="F845" s="178" t="s">
        <v>1317</v>
      </c>
      <c r="G845" s="178" t="s">
        <v>1317</v>
      </c>
      <c r="H845" s="178" t="s">
        <v>1317</v>
      </c>
      <c r="I845" s="178" t="s">
        <v>1317</v>
      </c>
      <c r="J845" s="179" t="s">
        <v>1317</v>
      </c>
      <c r="K845" s="180">
        <v>-4.2212694600000003</v>
      </c>
      <c r="L845" s="178">
        <v>-63.99448117</v>
      </c>
      <c r="M845" s="178">
        <v>8.8552256899999993</v>
      </c>
      <c r="N845" s="178" t="s">
        <v>1317</v>
      </c>
      <c r="O845" s="178" t="s">
        <v>1317</v>
      </c>
      <c r="P845" s="178" t="s">
        <v>1317</v>
      </c>
      <c r="Q845" s="178" t="s">
        <v>1317</v>
      </c>
      <c r="R845" s="178" t="s">
        <v>1317</v>
      </c>
      <c r="S845" s="179" t="s">
        <v>1317</v>
      </c>
      <c r="T845" s="181">
        <v>-55.139255480000003</v>
      </c>
      <c r="U845" s="182">
        <v>-80.369539860000003</v>
      </c>
      <c r="V845" s="178">
        <v>8.2702256900000002</v>
      </c>
      <c r="W845" s="178" t="s">
        <v>1317</v>
      </c>
      <c r="X845" s="178" t="s">
        <v>1317</v>
      </c>
      <c r="Y845" s="178" t="s">
        <v>1317</v>
      </c>
      <c r="Z845" s="178" t="s">
        <v>1317</v>
      </c>
      <c r="AA845" s="178" t="s">
        <v>1317</v>
      </c>
      <c r="AB845" s="178" t="s">
        <v>1317</v>
      </c>
      <c r="AC845" s="183">
        <v>-72.09931417</v>
      </c>
      <c r="AD845" s="168"/>
    </row>
    <row r="846" spans="1:30" s="86" customFormat="1" ht="15" customHeight="1">
      <c r="A846" s="169">
        <v>839</v>
      </c>
      <c r="B846" s="127" t="s">
        <v>882</v>
      </c>
      <c r="C846" s="170" t="s">
        <v>1317</v>
      </c>
      <c r="D846" s="170" t="s">
        <v>1317</v>
      </c>
      <c r="E846" s="170" t="s">
        <v>1317</v>
      </c>
      <c r="F846" s="170" t="s">
        <v>1317</v>
      </c>
      <c r="G846" s="170" t="s">
        <v>1317</v>
      </c>
      <c r="H846" s="170" t="s">
        <v>1317</v>
      </c>
      <c r="I846" s="170" t="s">
        <v>1317</v>
      </c>
      <c r="J846" s="171" t="s">
        <v>1317</v>
      </c>
      <c r="K846" s="172" t="s">
        <v>1317</v>
      </c>
      <c r="L846" s="170" t="s">
        <v>1317</v>
      </c>
      <c r="M846" s="170">
        <v>-4.5076034400000005</v>
      </c>
      <c r="N846" s="170" t="s">
        <v>1317</v>
      </c>
      <c r="O846" s="170" t="s">
        <v>1317</v>
      </c>
      <c r="P846" s="170" t="s">
        <v>1317</v>
      </c>
      <c r="Q846" s="170" t="s">
        <v>1317</v>
      </c>
      <c r="R846" s="170" t="s">
        <v>1317</v>
      </c>
      <c r="S846" s="171">
        <v>7.4124817699999994</v>
      </c>
      <c r="T846" s="173">
        <v>2.904878329999999</v>
      </c>
      <c r="U846" s="174" t="s">
        <v>1317</v>
      </c>
      <c r="V846" s="170">
        <v>-5.70649316</v>
      </c>
      <c r="W846" s="170" t="s">
        <v>1317</v>
      </c>
      <c r="X846" s="170" t="s">
        <v>1317</v>
      </c>
      <c r="Y846" s="170" t="s">
        <v>1317</v>
      </c>
      <c r="Z846" s="170" t="s">
        <v>1317</v>
      </c>
      <c r="AA846" s="170" t="s">
        <v>1317</v>
      </c>
      <c r="AB846" s="170">
        <v>7.5093067699999994</v>
      </c>
      <c r="AC846" s="175">
        <v>1.8028136099999994</v>
      </c>
      <c r="AD846" s="168"/>
    </row>
    <row r="847" spans="1:30" s="86" customFormat="1" ht="15" customHeight="1">
      <c r="A847" s="177">
        <v>840</v>
      </c>
      <c r="B847" s="146" t="s">
        <v>1181</v>
      </c>
      <c r="C847" s="178" t="s">
        <v>1317</v>
      </c>
      <c r="D847" s="178" t="s">
        <v>1317</v>
      </c>
      <c r="E847" s="178" t="s">
        <v>1317</v>
      </c>
      <c r="F847" s="178" t="s">
        <v>1317</v>
      </c>
      <c r="G847" s="178" t="s">
        <v>1317</v>
      </c>
      <c r="H847" s="178" t="s">
        <v>1317</v>
      </c>
      <c r="I847" s="178" t="s">
        <v>1317</v>
      </c>
      <c r="J847" s="179" t="s">
        <v>1317</v>
      </c>
      <c r="K847" s="180" t="s">
        <v>1317</v>
      </c>
      <c r="L847" s="178" t="s">
        <v>1317</v>
      </c>
      <c r="M847" s="178" t="s">
        <v>1317</v>
      </c>
      <c r="N847" s="178" t="s">
        <v>1317</v>
      </c>
      <c r="O847" s="178" t="s">
        <v>1317</v>
      </c>
      <c r="P847" s="178" t="s">
        <v>1317</v>
      </c>
      <c r="Q847" s="178" t="s">
        <v>1317</v>
      </c>
      <c r="R847" s="178" t="s">
        <v>1317</v>
      </c>
      <c r="S847" s="179" t="s">
        <v>1317</v>
      </c>
      <c r="T847" s="181" t="s">
        <v>1317</v>
      </c>
      <c r="U847" s="182" t="s">
        <v>1317</v>
      </c>
      <c r="V847" s="178" t="s">
        <v>1317</v>
      </c>
      <c r="W847" s="178" t="s">
        <v>1317</v>
      </c>
      <c r="X847" s="178" t="s">
        <v>1317</v>
      </c>
      <c r="Y847" s="178" t="s">
        <v>1317</v>
      </c>
      <c r="Z847" s="178" t="s">
        <v>1317</v>
      </c>
      <c r="AA847" s="178" t="s">
        <v>1317</v>
      </c>
      <c r="AB847" s="178" t="s">
        <v>1317</v>
      </c>
      <c r="AC847" s="183" t="s">
        <v>1317</v>
      </c>
      <c r="AD847" s="168"/>
    </row>
    <row r="848" spans="1:30" s="86" customFormat="1" ht="15" customHeight="1">
      <c r="A848" s="169">
        <v>841</v>
      </c>
      <c r="B848" s="127" t="s">
        <v>422</v>
      </c>
      <c r="C848" s="170" t="s">
        <v>1317</v>
      </c>
      <c r="D848" s="170">
        <v>-1.19247926</v>
      </c>
      <c r="E848" s="170" t="s">
        <v>1317</v>
      </c>
      <c r="F848" s="170" t="s">
        <v>1317</v>
      </c>
      <c r="G848" s="170" t="s">
        <v>1317</v>
      </c>
      <c r="H848" s="170" t="s">
        <v>1317</v>
      </c>
      <c r="I848" s="170" t="s">
        <v>1317</v>
      </c>
      <c r="J848" s="171" t="s">
        <v>1317</v>
      </c>
      <c r="K848" s="172">
        <v>-1.19247926</v>
      </c>
      <c r="L848" s="170" t="s">
        <v>1317</v>
      </c>
      <c r="M848" s="170">
        <v>-2.82231743</v>
      </c>
      <c r="N848" s="170" t="s">
        <v>1317</v>
      </c>
      <c r="O848" s="170" t="s">
        <v>1317</v>
      </c>
      <c r="P848" s="170" t="s">
        <v>1317</v>
      </c>
      <c r="Q848" s="170" t="s">
        <v>1317</v>
      </c>
      <c r="R848" s="170" t="s">
        <v>1317</v>
      </c>
      <c r="S848" s="171" t="s">
        <v>1317</v>
      </c>
      <c r="T848" s="173">
        <v>-2.82231743</v>
      </c>
      <c r="U848" s="174" t="s">
        <v>1317</v>
      </c>
      <c r="V848" s="170">
        <v>-3.9613256899999998</v>
      </c>
      <c r="W848" s="170" t="s">
        <v>1317</v>
      </c>
      <c r="X848" s="170" t="s">
        <v>1317</v>
      </c>
      <c r="Y848" s="170" t="s">
        <v>1317</v>
      </c>
      <c r="Z848" s="170" t="s">
        <v>1317</v>
      </c>
      <c r="AA848" s="170" t="s">
        <v>1317</v>
      </c>
      <c r="AB848" s="170" t="s">
        <v>1317</v>
      </c>
      <c r="AC848" s="175">
        <v>-3.9613256899999998</v>
      </c>
      <c r="AD848" s="168"/>
    </row>
    <row r="849" spans="1:30" s="86" customFormat="1" ht="15" customHeight="1">
      <c r="A849" s="177">
        <v>842</v>
      </c>
      <c r="B849" s="146" t="s">
        <v>527</v>
      </c>
      <c r="C849" s="178" t="s">
        <v>1317</v>
      </c>
      <c r="D849" s="178" t="s">
        <v>1317</v>
      </c>
      <c r="E849" s="178" t="s">
        <v>1317</v>
      </c>
      <c r="F849" s="178" t="s">
        <v>1317</v>
      </c>
      <c r="G849" s="178" t="s">
        <v>1317</v>
      </c>
      <c r="H849" s="178" t="s">
        <v>1317</v>
      </c>
      <c r="I849" s="178" t="s">
        <v>1317</v>
      </c>
      <c r="J849" s="179" t="s">
        <v>1317</v>
      </c>
      <c r="K849" s="180" t="s">
        <v>1317</v>
      </c>
      <c r="L849" s="178" t="s">
        <v>1317</v>
      </c>
      <c r="M849" s="178" t="s">
        <v>1317</v>
      </c>
      <c r="N849" s="178" t="s">
        <v>1317</v>
      </c>
      <c r="O849" s="178" t="s">
        <v>1317</v>
      </c>
      <c r="P849" s="178" t="s">
        <v>1317</v>
      </c>
      <c r="Q849" s="178" t="s">
        <v>1317</v>
      </c>
      <c r="R849" s="178" t="s">
        <v>1317</v>
      </c>
      <c r="S849" s="179" t="s">
        <v>1317</v>
      </c>
      <c r="T849" s="181" t="s">
        <v>1317</v>
      </c>
      <c r="U849" s="182" t="s">
        <v>1317</v>
      </c>
      <c r="V849" s="178" t="s">
        <v>1317</v>
      </c>
      <c r="W849" s="178" t="s">
        <v>1317</v>
      </c>
      <c r="X849" s="178" t="s">
        <v>1317</v>
      </c>
      <c r="Y849" s="178" t="s">
        <v>1317</v>
      </c>
      <c r="Z849" s="178" t="s">
        <v>1317</v>
      </c>
      <c r="AA849" s="178">
        <v>-1.4121469199999999</v>
      </c>
      <c r="AB849" s="178" t="s">
        <v>1317</v>
      </c>
      <c r="AC849" s="183">
        <v>-1.4121469199999999</v>
      </c>
      <c r="AD849" s="168"/>
    </row>
    <row r="850" spans="1:30" s="86" customFormat="1" ht="15" customHeight="1">
      <c r="A850" s="169">
        <v>843</v>
      </c>
      <c r="B850" s="127" t="s">
        <v>984</v>
      </c>
      <c r="C850" s="170" t="s">
        <v>1317</v>
      </c>
      <c r="D850" s="170" t="s">
        <v>1317</v>
      </c>
      <c r="E850" s="170">
        <v>11.122241300000001</v>
      </c>
      <c r="F850" s="170" t="s">
        <v>1317</v>
      </c>
      <c r="G850" s="170" t="s">
        <v>1317</v>
      </c>
      <c r="H850" s="170" t="s">
        <v>1317</v>
      </c>
      <c r="I850" s="170" t="s">
        <v>1317</v>
      </c>
      <c r="J850" s="171" t="s">
        <v>1317</v>
      </c>
      <c r="K850" s="172">
        <v>11.122241300000001</v>
      </c>
      <c r="L850" s="170" t="s">
        <v>1317</v>
      </c>
      <c r="M850" s="170">
        <v>-1.00187695</v>
      </c>
      <c r="N850" s="170">
        <v>-17.339540710000001</v>
      </c>
      <c r="O850" s="170" t="s">
        <v>1317</v>
      </c>
      <c r="P850" s="170" t="s">
        <v>1317</v>
      </c>
      <c r="Q850" s="170" t="s">
        <v>1317</v>
      </c>
      <c r="R850" s="170">
        <v>13.872501199999999</v>
      </c>
      <c r="S850" s="171" t="s">
        <v>1317</v>
      </c>
      <c r="T850" s="173">
        <v>-4.4689164600000018</v>
      </c>
      <c r="U850" s="174" t="s">
        <v>1317</v>
      </c>
      <c r="V850" s="170">
        <v>-1.4237150600000001</v>
      </c>
      <c r="W850" s="170">
        <v>-18.058056130000001</v>
      </c>
      <c r="X850" s="170" t="s">
        <v>1317</v>
      </c>
      <c r="Y850" s="170" t="s">
        <v>1317</v>
      </c>
      <c r="Z850" s="170" t="s">
        <v>1317</v>
      </c>
      <c r="AA850" s="170">
        <v>13.872501199999999</v>
      </c>
      <c r="AB850" s="170" t="s">
        <v>1317</v>
      </c>
      <c r="AC850" s="175">
        <v>-5.6092699899999987</v>
      </c>
      <c r="AD850" s="168"/>
    </row>
    <row r="851" spans="1:30" s="86" customFormat="1" ht="15" customHeight="1">
      <c r="A851" s="177">
        <v>844</v>
      </c>
      <c r="B851" s="146" t="s">
        <v>957</v>
      </c>
      <c r="C851" s="178" t="s">
        <v>1317</v>
      </c>
      <c r="D851" s="178" t="s">
        <v>1317</v>
      </c>
      <c r="E851" s="178" t="s">
        <v>1317</v>
      </c>
      <c r="F851" s="178" t="s">
        <v>1317</v>
      </c>
      <c r="G851" s="178" t="s">
        <v>1317</v>
      </c>
      <c r="H851" s="178" t="s">
        <v>1317</v>
      </c>
      <c r="I851" s="178" t="s">
        <v>1317</v>
      </c>
      <c r="J851" s="179" t="s">
        <v>1317</v>
      </c>
      <c r="K851" s="180" t="s">
        <v>1317</v>
      </c>
      <c r="L851" s="178" t="s">
        <v>1317</v>
      </c>
      <c r="M851" s="178" t="s">
        <v>1317</v>
      </c>
      <c r="N851" s="178" t="s">
        <v>1317</v>
      </c>
      <c r="O851" s="178" t="s">
        <v>1317</v>
      </c>
      <c r="P851" s="178" t="s">
        <v>1317</v>
      </c>
      <c r="Q851" s="178" t="s">
        <v>1317</v>
      </c>
      <c r="R851" s="178" t="s">
        <v>1317</v>
      </c>
      <c r="S851" s="179">
        <v>17.146055</v>
      </c>
      <c r="T851" s="181">
        <v>17.146055</v>
      </c>
      <c r="U851" s="182" t="s">
        <v>1317</v>
      </c>
      <c r="V851" s="178" t="s">
        <v>1317</v>
      </c>
      <c r="W851" s="178" t="s">
        <v>1317</v>
      </c>
      <c r="X851" s="178" t="s">
        <v>1317</v>
      </c>
      <c r="Y851" s="178" t="s">
        <v>1317</v>
      </c>
      <c r="Z851" s="178" t="s">
        <v>1317</v>
      </c>
      <c r="AA851" s="178" t="s">
        <v>1317</v>
      </c>
      <c r="AB851" s="178">
        <v>17.146055</v>
      </c>
      <c r="AC851" s="183">
        <v>17.146055</v>
      </c>
      <c r="AD851" s="168"/>
    </row>
    <row r="852" spans="1:30" s="86" customFormat="1" ht="15" customHeight="1">
      <c r="A852" s="169">
        <v>845</v>
      </c>
      <c r="B852" s="127" t="s">
        <v>1193</v>
      </c>
      <c r="C852" s="170" t="s">
        <v>1317</v>
      </c>
      <c r="D852" s="170" t="s">
        <v>1317</v>
      </c>
      <c r="E852" s="170">
        <v>-6.8817891600000003</v>
      </c>
      <c r="F852" s="170" t="s">
        <v>1317</v>
      </c>
      <c r="G852" s="170" t="s">
        <v>1317</v>
      </c>
      <c r="H852" s="170" t="s">
        <v>1317</v>
      </c>
      <c r="I852" s="170" t="s">
        <v>1317</v>
      </c>
      <c r="J852" s="171" t="s">
        <v>1317</v>
      </c>
      <c r="K852" s="172">
        <v>-6.8817891600000003</v>
      </c>
      <c r="L852" s="170">
        <v>20</v>
      </c>
      <c r="M852" s="170" t="s">
        <v>1317</v>
      </c>
      <c r="N852" s="170">
        <v>-7.0283475700000002</v>
      </c>
      <c r="O852" s="170" t="s">
        <v>1317</v>
      </c>
      <c r="P852" s="170" t="s">
        <v>1317</v>
      </c>
      <c r="Q852" s="170" t="s">
        <v>1317</v>
      </c>
      <c r="R852" s="170" t="s">
        <v>1317</v>
      </c>
      <c r="S852" s="171" t="s">
        <v>1317</v>
      </c>
      <c r="T852" s="173">
        <v>12.971652429999999</v>
      </c>
      <c r="U852" s="174">
        <v>20</v>
      </c>
      <c r="V852" s="170" t="s">
        <v>1317</v>
      </c>
      <c r="W852" s="170">
        <v>3.0711148800000001</v>
      </c>
      <c r="X852" s="170" t="s">
        <v>1317</v>
      </c>
      <c r="Y852" s="170" t="s">
        <v>1317</v>
      </c>
      <c r="Z852" s="170" t="s">
        <v>1317</v>
      </c>
      <c r="AA852" s="170" t="s">
        <v>1317</v>
      </c>
      <c r="AB852" s="170" t="s">
        <v>1317</v>
      </c>
      <c r="AC852" s="175">
        <v>23.07111488</v>
      </c>
      <c r="AD852" s="168"/>
    </row>
    <row r="853" spans="1:30" s="86" customFormat="1" ht="15" customHeight="1">
      <c r="A853" s="177">
        <v>846</v>
      </c>
      <c r="B853" s="146" t="s">
        <v>1095</v>
      </c>
      <c r="C853" s="178" t="s">
        <v>1317</v>
      </c>
      <c r="D853" s="178" t="s">
        <v>1317</v>
      </c>
      <c r="E853" s="178" t="s">
        <v>1317</v>
      </c>
      <c r="F853" s="178" t="s">
        <v>1317</v>
      </c>
      <c r="G853" s="178" t="s">
        <v>1317</v>
      </c>
      <c r="H853" s="178" t="s">
        <v>1317</v>
      </c>
      <c r="I853" s="178" t="s">
        <v>1317</v>
      </c>
      <c r="J853" s="179" t="s">
        <v>1317</v>
      </c>
      <c r="K853" s="180" t="s">
        <v>1317</v>
      </c>
      <c r="L853" s="178" t="s">
        <v>1317</v>
      </c>
      <c r="M853" s="178" t="s">
        <v>1317</v>
      </c>
      <c r="N853" s="178" t="s">
        <v>1317</v>
      </c>
      <c r="O853" s="178" t="s">
        <v>1317</v>
      </c>
      <c r="P853" s="178" t="s">
        <v>1317</v>
      </c>
      <c r="Q853" s="178" t="s">
        <v>1317</v>
      </c>
      <c r="R853" s="178" t="s">
        <v>1317</v>
      </c>
      <c r="S853" s="179" t="s">
        <v>1317</v>
      </c>
      <c r="T853" s="181" t="s">
        <v>1317</v>
      </c>
      <c r="U853" s="182" t="s">
        <v>1317</v>
      </c>
      <c r="V853" s="178" t="s">
        <v>1317</v>
      </c>
      <c r="W853" s="178" t="s">
        <v>1317</v>
      </c>
      <c r="X853" s="178" t="s">
        <v>1317</v>
      </c>
      <c r="Y853" s="178" t="s">
        <v>1317</v>
      </c>
      <c r="Z853" s="178" t="s">
        <v>1317</v>
      </c>
      <c r="AA853" s="178" t="s">
        <v>1317</v>
      </c>
      <c r="AB853" s="178" t="s">
        <v>1317</v>
      </c>
      <c r="AC853" s="183" t="s">
        <v>1317</v>
      </c>
      <c r="AD853" s="168"/>
    </row>
    <row r="854" spans="1:30" s="86" customFormat="1" ht="15" customHeight="1">
      <c r="A854" s="169">
        <v>847</v>
      </c>
      <c r="B854" s="127" t="s">
        <v>455</v>
      </c>
      <c r="C854" s="170" t="s">
        <v>1317</v>
      </c>
      <c r="D854" s="170" t="s">
        <v>1317</v>
      </c>
      <c r="E854" s="170" t="s">
        <v>1317</v>
      </c>
      <c r="F854" s="170" t="s">
        <v>1317</v>
      </c>
      <c r="G854" s="170" t="s">
        <v>1317</v>
      </c>
      <c r="H854" s="170" t="s">
        <v>1317</v>
      </c>
      <c r="I854" s="170" t="s">
        <v>1317</v>
      </c>
      <c r="J854" s="171" t="s">
        <v>1317</v>
      </c>
      <c r="K854" s="172" t="s">
        <v>1317</v>
      </c>
      <c r="L854" s="170" t="s">
        <v>1317</v>
      </c>
      <c r="M854" s="170" t="s">
        <v>1317</v>
      </c>
      <c r="N854" s="170" t="s">
        <v>1317</v>
      </c>
      <c r="O854" s="170" t="s">
        <v>1317</v>
      </c>
      <c r="P854" s="170" t="s">
        <v>1317</v>
      </c>
      <c r="Q854" s="170" t="s">
        <v>1317</v>
      </c>
      <c r="R854" s="170" t="s">
        <v>1317</v>
      </c>
      <c r="S854" s="171">
        <v>0.53961499999999996</v>
      </c>
      <c r="T854" s="173">
        <v>0.53961499999999996</v>
      </c>
      <c r="U854" s="174" t="s">
        <v>1317</v>
      </c>
      <c r="V854" s="170" t="s">
        <v>1317</v>
      </c>
      <c r="W854" s="170" t="s">
        <v>1317</v>
      </c>
      <c r="X854" s="170" t="s">
        <v>1317</v>
      </c>
      <c r="Y854" s="170" t="s">
        <v>1317</v>
      </c>
      <c r="Z854" s="170" t="s">
        <v>1317</v>
      </c>
      <c r="AA854" s="170" t="s">
        <v>1317</v>
      </c>
      <c r="AB854" s="170">
        <v>1.039615</v>
      </c>
      <c r="AC854" s="175">
        <v>1.039615</v>
      </c>
      <c r="AD854" s="168"/>
    </row>
    <row r="855" spans="1:30" s="86" customFormat="1" ht="15" customHeight="1">
      <c r="A855" s="177">
        <v>848</v>
      </c>
      <c r="B855" s="146" t="s">
        <v>1190</v>
      </c>
      <c r="C855" s="178" t="s">
        <v>1317</v>
      </c>
      <c r="D855" s="178">
        <v>-3.1974676099999999</v>
      </c>
      <c r="E855" s="178">
        <v>-0.25760185000000002</v>
      </c>
      <c r="F855" s="178" t="s">
        <v>1317</v>
      </c>
      <c r="G855" s="178" t="s">
        <v>1317</v>
      </c>
      <c r="H855" s="178" t="s">
        <v>1317</v>
      </c>
      <c r="I855" s="178" t="s">
        <v>1317</v>
      </c>
      <c r="J855" s="179" t="s">
        <v>1317</v>
      </c>
      <c r="K855" s="180">
        <v>-3.4550694599999998</v>
      </c>
      <c r="L855" s="178" t="s">
        <v>1317</v>
      </c>
      <c r="M855" s="178">
        <v>-58.473696577840002</v>
      </c>
      <c r="N855" s="178">
        <v>-556.24894418224005</v>
      </c>
      <c r="O855" s="178" t="s">
        <v>1317</v>
      </c>
      <c r="P855" s="178" t="s">
        <v>1317</v>
      </c>
      <c r="Q855" s="178" t="s">
        <v>1317</v>
      </c>
      <c r="R855" s="178" t="s">
        <v>1317</v>
      </c>
      <c r="S855" s="179" t="s">
        <v>1317</v>
      </c>
      <c r="T855" s="181">
        <v>-614.72264076008003</v>
      </c>
      <c r="U855" s="182" t="s">
        <v>1317</v>
      </c>
      <c r="V855" s="178">
        <v>-65.141554017839994</v>
      </c>
      <c r="W855" s="178">
        <v>154.29659993932</v>
      </c>
      <c r="X855" s="178" t="s">
        <v>1317</v>
      </c>
      <c r="Y855" s="178" t="s">
        <v>1317</v>
      </c>
      <c r="Z855" s="178" t="s">
        <v>1317</v>
      </c>
      <c r="AA855" s="178" t="s">
        <v>1317</v>
      </c>
      <c r="AB855" s="178" t="s">
        <v>1317</v>
      </c>
      <c r="AC855" s="183">
        <v>89.155045921479996</v>
      </c>
      <c r="AD855" s="168"/>
    </row>
    <row r="856" spans="1:30" s="86" customFormat="1" ht="15" customHeight="1">
      <c r="A856" s="169">
        <v>849</v>
      </c>
      <c r="B856" s="127" t="s">
        <v>1210</v>
      </c>
      <c r="C856" s="170">
        <v>3.3685621400000003</v>
      </c>
      <c r="D856" s="170" t="s">
        <v>1317</v>
      </c>
      <c r="E856" s="170">
        <v>-3.17871002</v>
      </c>
      <c r="F856" s="170" t="s">
        <v>1317</v>
      </c>
      <c r="G856" s="170" t="s">
        <v>1317</v>
      </c>
      <c r="H856" s="170" t="s">
        <v>1317</v>
      </c>
      <c r="I856" s="170" t="s">
        <v>1317</v>
      </c>
      <c r="J856" s="171" t="s">
        <v>1317</v>
      </c>
      <c r="K856" s="172">
        <v>0.18985212000000012</v>
      </c>
      <c r="L856" s="170">
        <v>31.492027050000001</v>
      </c>
      <c r="M856" s="170" t="s">
        <v>1317</v>
      </c>
      <c r="N856" s="170">
        <v>10.635141196459999</v>
      </c>
      <c r="O856" s="170" t="s">
        <v>1317</v>
      </c>
      <c r="P856" s="170" t="s">
        <v>1317</v>
      </c>
      <c r="Q856" s="170" t="s">
        <v>1317</v>
      </c>
      <c r="R856" s="170" t="s">
        <v>1317</v>
      </c>
      <c r="S856" s="171" t="s">
        <v>1317</v>
      </c>
      <c r="T856" s="173">
        <v>42.127168246459995</v>
      </c>
      <c r="U856" s="174">
        <v>31.492027050000001</v>
      </c>
      <c r="V856" s="170" t="s">
        <v>1317</v>
      </c>
      <c r="W856" s="170">
        <v>10.635141196459999</v>
      </c>
      <c r="X856" s="170" t="s">
        <v>1317</v>
      </c>
      <c r="Y856" s="170" t="s">
        <v>1317</v>
      </c>
      <c r="Z856" s="170" t="s">
        <v>1317</v>
      </c>
      <c r="AA856" s="170" t="s">
        <v>1317</v>
      </c>
      <c r="AB856" s="170" t="s">
        <v>1317</v>
      </c>
      <c r="AC856" s="175">
        <v>42.127168246459995</v>
      </c>
      <c r="AD856" s="168"/>
    </row>
    <row r="857" spans="1:30" s="86" customFormat="1" ht="15" customHeight="1">
      <c r="A857" s="177">
        <v>850</v>
      </c>
      <c r="B857" s="146" t="s">
        <v>21</v>
      </c>
      <c r="C857" s="178" t="s">
        <v>1317</v>
      </c>
      <c r="D857" s="178" t="s">
        <v>1317</v>
      </c>
      <c r="E857" s="178">
        <v>0.2</v>
      </c>
      <c r="F857" s="178" t="s">
        <v>1317</v>
      </c>
      <c r="G857" s="178" t="s">
        <v>1317</v>
      </c>
      <c r="H857" s="178" t="s">
        <v>1317</v>
      </c>
      <c r="I857" s="178">
        <v>-7.0000000000000001E-3</v>
      </c>
      <c r="J857" s="179" t="s">
        <v>1317</v>
      </c>
      <c r="K857" s="180">
        <v>0.193</v>
      </c>
      <c r="L857" s="178" t="s">
        <v>1317</v>
      </c>
      <c r="M857" s="178" t="s">
        <v>1317</v>
      </c>
      <c r="N857" s="178">
        <v>0.2</v>
      </c>
      <c r="O857" s="178" t="s">
        <v>1317</v>
      </c>
      <c r="P857" s="178" t="s">
        <v>1317</v>
      </c>
      <c r="Q857" s="178" t="s">
        <v>1317</v>
      </c>
      <c r="R857" s="178">
        <v>-848.47364175176006</v>
      </c>
      <c r="S857" s="179" t="s">
        <v>1317</v>
      </c>
      <c r="T857" s="181">
        <v>-848.27364175176001</v>
      </c>
      <c r="U857" s="182" t="s">
        <v>1317</v>
      </c>
      <c r="V857" s="178" t="s">
        <v>1317</v>
      </c>
      <c r="W857" s="178">
        <v>0.2</v>
      </c>
      <c r="X857" s="178" t="s">
        <v>1317</v>
      </c>
      <c r="Y857" s="178" t="s">
        <v>1317</v>
      </c>
      <c r="Z857" s="178" t="s">
        <v>1317</v>
      </c>
      <c r="AA857" s="178">
        <v>-913.39433521212004</v>
      </c>
      <c r="AB857" s="178" t="s">
        <v>1317</v>
      </c>
      <c r="AC857" s="183">
        <v>-913.19433521212011</v>
      </c>
      <c r="AD857" s="168"/>
    </row>
    <row r="858" spans="1:30" s="86" customFormat="1" ht="15" customHeight="1">
      <c r="A858" s="169">
        <v>851</v>
      </c>
      <c r="B858" s="127" t="s">
        <v>1079</v>
      </c>
      <c r="C858" s="170" t="s">
        <v>1317</v>
      </c>
      <c r="D858" s="170" t="s">
        <v>1317</v>
      </c>
      <c r="E858" s="170" t="s">
        <v>1317</v>
      </c>
      <c r="F858" s="170" t="s">
        <v>1317</v>
      </c>
      <c r="G858" s="170" t="s">
        <v>1317</v>
      </c>
      <c r="H858" s="170" t="s">
        <v>1317</v>
      </c>
      <c r="I858" s="170" t="s">
        <v>1317</v>
      </c>
      <c r="J858" s="171" t="s">
        <v>1317</v>
      </c>
      <c r="K858" s="172" t="s">
        <v>1317</v>
      </c>
      <c r="L858" s="170" t="s">
        <v>1317</v>
      </c>
      <c r="M858" s="170" t="s">
        <v>1317</v>
      </c>
      <c r="N858" s="170">
        <v>1.5919571799999999</v>
      </c>
      <c r="O858" s="170" t="s">
        <v>1317</v>
      </c>
      <c r="P858" s="170" t="s">
        <v>1317</v>
      </c>
      <c r="Q858" s="170" t="s">
        <v>1317</v>
      </c>
      <c r="R858" s="170">
        <v>1.5</v>
      </c>
      <c r="S858" s="171" t="s">
        <v>1317</v>
      </c>
      <c r="T858" s="173">
        <v>3.0919571799999996</v>
      </c>
      <c r="U858" s="174" t="s">
        <v>1317</v>
      </c>
      <c r="V858" s="170" t="s">
        <v>1317</v>
      </c>
      <c r="W858" s="170">
        <v>3.5919571800000001</v>
      </c>
      <c r="X858" s="170" t="s">
        <v>1317</v>
      </c>
      <c r="Y858" s="170" t="s">
        <v>1317</v>
      </c>
      <c r="Z858" s="170" t="s">
        <v>1317</v>
      </c>
      <c r="AA858" s="170">
        <v>1.5</v>
      </c>
      <c r="AB858" s="170" t="s">
        <v>1317</v>
      </c>
      <c r="AC858" s="175">
        <v>5.0919571799999996</v>
      </c>
      <c r="AD858" s="168"/>
    </row>
    <row r="859" spans="1:30" s="86" customFormat="1" ht="15" customHeight="1">
      <c r="A859" s="177">
        <v>852</v>
      </c>
      <c r="B859" s="146" t="s">
        <v>796</v>
      </c>
      <c r="C859" s="178" t="s">
        <v>1317</v>
      </c>
      <c r="D859" s="178" t="s">
        <v>1317</v>
      </c>
      <c r="E859" s="178">
        <v>-2.15583809</v>
      </c>
      <c r="F859" s="178" t="s">
        <v>1317</v>
      </c>
      <c r="G859" s="178" t="s">
        <v>1317</v>
      </c>
      <c r="H859" s="178" t="s">
        <v>1317</v>
      </c>
      <c r="I859" s="178" t="s">
        <v>1317</v>
      </c>
      <c r="J859" s="179" t="s">
        <v>1317</v>
      </c>
      <c r="K859" s="180">
        <v>-2.15583809</v>
      </c>
      <c r="L859" s="178" t="s">
        <v>1317</v>
      </c>
      <c r="M859" s="178" t="s">
        <v>1317</v>
      </c>
      <c r="N859" s="178">
        <v>7.8937260499999997</v>
      </c>
      <c r="O859" s="178" t="s">
        <v>1317</v>
      </c>
      <c r="P859" s="178" t="s">
        <v>1317</v>
      </c>
      <c r="Q859" s="178" t="s">
        <v>1317</v>
      </c>
      <c r="R859" s="178" t="s">
        <v>1317</v>
      </c>
      <c r="S859" s="179" t="s">
        <v>1317</v>
      </c>
      <c r="T859" s="181">
        <v>7.8937260499999997</v>
      </c>
      <c r="U859" s="182" t="s">
        <v>1317</v>
      </c>
      <c r="V859" s="178" t="s">
        <v>1317</v>
      </c>
      <c r="W859" s="178">
        <v>10.064982429999999</v>
      </c>
      <c r="X859" s="178" t="s">
        <v>1317</v>
      </c>
      <c r="Y859" s="178" t="s">
        <v>1317</v>
      </c>
      <c r="Z859" s="178" t="s">
        <v>1317</v>
      </c>
      <c r="AA859" s="178" t="s">
        <v>1317</v>
      </c>
      <c r="AB859" s="178" t="s">
        <v>1317</v>
      </c>
      <c r="AC859" s="183">
        <v>10.064982429999999</v>
      </c>
      <c r="AD859" s="168"/>
    </row>
    <row r="860" spans="1:30" s="86" customFormat="1" ht="15" customHeight="1">
      <c r="A860" s="169">
        <v>853</v>
      </c>
      <c r="B860" s="127" t="s">
        <v>732</v>
      </c>
      <c r="C860" s="170" t="s">
        <v>1317</v>
      </c>
      <c r="D860" s="170" t="s">
        <v>1317</v>
      </c>
      <c r="E860" s="170" t="s">
        <v>1317</v>
      </c>
      <c r="F860" s="170" t="s">
        <v>1317</v>
      </c>
      <c r="G860" s="170" t="s">
        <v>1317</v>
      </c>
      <c r="H860" s="170" t="s">
        <v>1317</v>
      </c>
      <c r="I860" s="170" t="s">
        <v>1317</v>
      </c>
      <c r="J860" s="171" t="s">
        <v>1317</v>
      </c>
      <c r="K860" s="172" t="s">
        <v>1317</v>
      </c>
      <c r="L860" s="170" t="s">
        <v>1317</v>
      </c>
      <c r="M860" s="170" t="s">
        <v>1317</v>
      </c>
      <c r="N860" s="170">
        <v>-198.45222902</v>
      </c>
      <c r="O860" s="170" t="s">
        <v>1317</v>
      </c>
      <c r="P860" s="170" t="s">
        <v>1317</v>
      </c>
      <c r="Q860" s="170" t="s">
        <v>1317</v>
      </c>
      <c r="R860" s="170" t="s">
        <v>1317</v>
      </c>
      <c r="S860" s="171" t="s">
        <v>1317</v>
      </c>
      <c r="T860" s="173">
        <v>-198.45222902</v>
      </c>
      <c r="U860" s="174" t="s">
        <v>1317</v>
      </c>
      <c r="V860" s="170" t="s">
        <v>1317</v>
      </c>
      <c r="W860" s="170">
        <v>-198.44581687000002</v>
      </c>
      <c r="X860" s="170" t="s">
        <v>1317</v>
      </c>
      <c r="Y860" s="170" t="s">
        <v>1317</v>
      </c>
      <c r="Z860" s="170" t="s">
        <v>1317</v>
      </c>
      <c r="AA860" s="170" t="s">
        <v>1317</v>
      </c>
      <c r="AB860" s="170" t="s">
        <v>1317</v>
      </c>
      <c r="AC860" s="175">
        <v>-198.44581687000002</v>
      </c>
      <c r="AD860" s="168"/>
    </row>
    <row r="861" spans="1:30" s="86" customFormat="1" ht="15" customHeight="1">
      <c r="A861" s="177">
        <v>854</v>
      </c>
      <c r="B861" s="146" t="s">
        <v>1045</v>
      </c>
      <c r="C861" s="178" t="s">
        <v>1317</v>
      </c>
      <c r="D861" s="178" t="s">
        <v>1317</v>
      </c>
      <c r="E861" s="178" t="s">
        <v>1317</v>
      </c>
      <c r="F861" s="178" t="s">
        <v>1317</v>
      </c>
      <c r="G861" s="178" t="s">
        <v>1317</v>
      </c>
      <c r="H861" s="178" t="s">
        <v>1317</v>
      </c>
      <c r="I861" s="178" t="s">
        <v>1317</v>
      </c>
      <c r="J861" s="179" t="s">
        <v>1317</v>
      </c>
      <c r="K861" s="180" t="s">
        <v>1317</v>
      </c>
      <c r="L861" s="178" t="s">
        <v>1317</v>
      </c>
      <c r="M861" s="178">
        <v>-0.7</v>
      </c>
      <c r="N861" s="178">
        <v>22.483454972610001</v>
      </c>
      <c r="O861" s="178" t="s">
        <v>1317</v>
      </c>
      <c r="P861" s="178" t="s">
        <v>1317</v>
      </c>
      <c r="Q861" s="178" t="s">
        <v>1317</v>
      </c>
      <c r="R861" s="178" t="s">
        <v>1317</v>
      </c>
      <c r="S861" s="179" t="s">
        <v>1317</v>
      </c>
      <c r="T861" s="181">
        <v>21.783454972610002</v>
      </c>
      <c r="U861" s="182" t="s">
        <v>1317</v>
      </c>
      <c r="V861" s="178">
        <v>5.5110238300100001</v>
      </c>
      <c r="W861" s="178">
        <v>16.329371482599999</v>
      </c>
      <c r="X861" s="178" t="s">
        <v>1317</v>
      </c>
      <c r="Y861" s="178" t="s">
        <v>1317</v>
      </c>
      <c r="Z861" s="178" t="s">
        <v>1317</v>
      </c>
      <c r="AA861" s="178" t="s">
        <v>1317</v>
      </c>
      <c r="AB861" s="178" t="s">
        <v>1317</v>
      </c>
      <c r="AC861" s="183">
        <v>21.840395312609999</v>
      </c>
      <c r="AD861" s="168"/>
    </row>
    <row r="862" spans="1:30" s="86" customFormat="1" ht="15" customHeight="1">
      <c r="A862" s="169">
        <v>855</v>
      </c>
      <c r="B862" s="127" t="s">
        <v>968</v>
      </c>
      <c r="C862" s="170" t="s">
        <v>1317</v>
      </c>
      <c r="D862" s="170">
        <v>-0.30575114000000003</v>
      </c>
      <c r="E862" s="170">
        <v>-3.41661E-3</v>
      </c>
      <c r="F862" s="170" t="s">
        <v>1317</v>
      </c>
      <c r="G862" s="170" t="s">
        <v>1317</v>
      </c>
      <c r="H862" s="170" t="s">
        <v>1317</v>
      </c>
      <c r="I862" s="170" t="s">
        <v>1317</v>
      </c>
      <c r="J862" s="171" t="s">
        <v>1317</v>
      </c>
      <c r="K862" s="172">
        <v>-0.30916775000000002</v>
      </c>
      <c r="L862" s="170" t="s">
        <v>1317</v>
      </c>
      <c r="M862" s="170">
        <v>-4.2680286699999996</v>
      </c>
      <c r="N862" s="170">
        <v>5.69070813</v>
      </c>
      <c r="O862" s="170" t="s">
        <v>1317</v>
      </c>
      <c r="P862" s="170" t="s">
        <v>1317</v>
      </c>
      <c r="Q862" s="170" t="s">
        <v>1317</v>
      </c>
      <c r="R862" s="170" t="s">
        <v>1317</v>
      </c>
      <c r="S862" s="171" t="s">
        <v>1317</v>
      </c>
      <c r="T862" s="173">
        <v>1.4226794599999999</v>
      </c>
      <c r="U862" s="174" t="s">
        <v>1317</v>
      </c>
      <c r="V862" s="170">
        <v>-9.5941210800000007</v>
      </c>
      <c r="W862" s="170">
        <v>1.85169655</v>
      </c>
      <c r="X862" s="170" t="s">
        <v>1317</v>
      </c>
      <c r="Y862" s="170" t="s">
        <v>1317</v>
      </c>
      <c r="Z862" s="170" t="s">
        <v>1317</v>
      </c>
      <c r="AA862" s="170" t="s">
        <v>1317</v>
      </c>
      <c r="AB862" s="170" t="s">
        <v>1317</v>
      </c>
      <c r="AC862" s="175">
        <v>-7.7424245300000001</v>
      </c>
      <c r="AD862" s="168"/>
    </row>
    <row r="863" spans="1:30" s="86" customFormat="1" ht="15" customHeight="1">
      <c r="A863" s="177">
        <v>856</v>
      </c>
      <c r="B863" s="146" t="s">
        <v>978</v>
      </c>
      <c r="C863" s="178" t="s">
        <v>1317</v>
      </c>
      <c r="D863" s="178">
        <v>-1.26848414</v>
      </c>
      <c r="E863" s="178" t="s">
        <v>1317</v>
      </c>
      <c r="F863" s="178" t="s">
        <v>1317</v>
      </c>
      <c r="G863" s="178" t="s">
        <v>1317</v>
      </c>
      <c r="H863" s="178" t="s">
        <v>1317</v>
      </c>
      <c r="I863" s="178" t="s">
        <v>1317</v>
      </c>
      <c r="J863" s="179" t="s">
        <v>1317</v>
      </c>
      <c r="K863" s="180">
        <v>-1.26848414</v>
      </c>
      <c r="L863" s="178" t="s">
        <v>1317</v>
      </c>
      <c r="M863" s="178">
        <v>-5.0602679899999998</v>
      </c>
      <c r="N863" s="178" t="s">
        <v>1317</v>
      </c>
      <c r="O863" s="178" t="s">
        <v>1317</v>
      </c>
      <c r="P863" s="178" t="s">
        <v>1317</v>
      </c>
      <c r="Q863" s="178" t="s">
        <v>1317</v>
      </c>
      <c r="R863" s="178">
        <v>3</v>
      </c>
      <c r="S863" s="179" t="s">
        <v>1317</v>
      </c>
      <c r="T863" s="181">
        <v>-2.0602679900000003</v>
      </c>
      <c r="U863" s="182" t="s">
        <v>1317</v>
      </c>
      <c r="V863" s="178">
        <v>-12.22321258</v>
      </c>
      <c r="W863" s="178" t="s">
        <v>1317</v>
      </c>
      <c r="X863" s="178" t="s">
        <v>1317</v>
      </c>
      <c r="Y863" s="178" t="s">
        <v>1317</v>
      </c>
      <c r="Z863" s="178" t="s">
        <v>1317</v>
      </c>
      <c r="AA863" s="178">
        <v>3</v>
      </c>
      <c r="AB863" s="178" t="s">
        <v>1317</v>
      </c>
      <c r="AC863" s="183">
        <v>-9.2232125800000002</v>
      </c>
      <c r="AD863" s="168"/>
    </row>
    <row r="864" spans="1:30" s="86" customFormat="1" ht="15" customHeight="1">
      <c r="A864" s="169">
        <v>857</v>
      </c>
      <c r="B864" s="127" t="s">
        <v>1200</v>
      </c>
      <c r="C864" s="170" t="s">
        <v>1317</v>
      </c>
      <c r="D864" s="170" t="s">
        <v>1317</v>
      </c>
      <c r="E864" s="170" t="s">
        <v>1317</v>
      </c>
      <c r="F864" s="170" t="s">
        <v>1317</v>
      </c>
      <c r="G864" s="170" t="s">
        <v>1317</v>
      </c>
      <c r="H864" s="170" t="s">
        <v>1317</v>
      </c>
      <c r="I864" s="170" t="s">
        <v>1317</v>
      </c>
      <c r="J864" s="171" t="s">
        <v>1317</v>
      </c>
      <c r="K864" s="172" t="s">
        <v>1317</v>
      </c>
      <c r="L864" s="170" t="s">
        <v>1317</v>
      </c>
      <c r="M864" s="170" t="s">
        <v>1317</v>
      </c>
      <c r="N864" s="170" t="s">
        <v>1317</v>
      </c>
      <c r="O864" s="170" t="s">
        <v>1317</v>
      </c>
      <c r="P864" s="170" t="s">
        <v>1317</v>
      </c>
      <c r="Q864" s="170" t="s">
        <v>1317</v>
      </c>
      <c r="R864" s="170" t="s">
        <v>1317</v>
      </c>
      <c r="S864" s="171" t="s">
        <v>1317</v>
      </c>
      <c r="T864" s="173" t="s">
        <v>1317</v>
      </c>
      <c r="U864" s="174" t="s">
        <v>1317</v>
      </c>
      <c r="V864" s="170" t="s">
        <v>1317</v>
      </c>
      <c r="W864" s="170" t="s">
        <v>1317</v>
      </c>
      <c r="X864" s="170" t="s">
        <v>1317</v>
      </c>
      <c r="Y864" s="170" t="s">
        <v>1317</v>
      </c>
      <c r="Z864" s="170" t="s">
        <v>1317</v>
      </c>
      <c r="AA864" s="170" t="s">
        <v>1317</v>
      </c>
      <c r="AB864" s="170" t="s">
        <v>1317</v>
      </c>
      <c r="AC864" s="175" t="s">
        <v>1317</v>
      </c>
      <c r="AD864" s="168"/>
    </row>
    <row r="865" spans="1:30" s="86" customFormat="1" ht="15" customHeight="1">
      <c r="A865" s="177">
        <v>858</v>
      </c>
      <c r="B865" s="146" t="s">
        <v>564</v>
      </c>
      <c r="C865" s="178" t="s">
        <v>1317</v>
      </c>
      <c r="D865" s="178" t="s">
        <v>1317</v>
      </c>
      <c r="E865" s="178">
        <v>1.37210294</v>
      </c>
      <c r="F865" s="178" t="s">
        <v>1317</v>
      </c>
      <c r="G865" s="178" t="s">
        <v>1317</v>
      </c>
      <c r="H865" s="178" t="s">
        <v>1317</v>
      </c>
      <c r="I865" s="178" t="s">
        <v>1317</v>
      </c>
      <c r="J865" s="179" t="s">
        <v>1317</v>
      </c>
      <c r="K865" s="180">
        <v>1.37210294</v>
      </c>
      <c r="L865" s="178" t="s">
        <v>1317</v>
      </c>
      <c r="M865" s="178" t="s">
        <v>1317</v>
      </c>
      <c r="N865" s="178">
        <v>30.19413446874</v>
      </c>
      <c r="O865" s="178" t="s">
        <v>1317</v>
      </c>
      <c r="P865" s="178">
        <v>-7.7129367699999998</v>
      </c>
      <c r="Q865" s="178" t="s">
        <v>1317</v>
      </c>
      <c r="R865" s="178" t="s">
        <v>1317</v>
      </c>
      <c r="S865" s="179" t="s">
        <v>1317</v>
      </c>
      <c r="T865" s="181">
        <v>22.481197698740001</v>
      </c>
      <c r="U865" s="182" t="s">
        <v>1317</v>
      </c>
      <c r="V865" s="178" t="s">
        <v>1317</v>
      </c>
      <c r="W865" s="178">
        <v>30.19413446874</v>
      </c>
      <c r="X865" s="178" t="s">
        <v>1317</v>
      </c>
      <c r="Y865" s="178">
        <v>-8.4148406199999997</v>
      </c>
      <c r="Z865" s="178" t="s">
        <v>1317</v>
      </c>
      <c r="AA865" s="178" t="s">
        <v>1317</v>
      </c>
      <c r="AB865" s="178" t="s">
        <v>1317</v>
      </c>
      <c r="AC865" s="183">
        <v>21.779293848740004</v>
      </c>
      <c r="AD865" s="168"/>
    </row>
    <row r="866" spans="1:30" s="86" customFormat="1" ht="15" customHeight="1">
      <c r="A866" s="169">
        <v>859</v>
      </c>
      <c r="B866" s="127" t="s">
        <v>1393</v>
      </c>
      <c r="C866" s="170">
        <v>-1.54796442</v>
      </c>
      <c r="D866" s="170" t="s">
        <v>1317</v>
      </c>
      <c r="E866" s="170" t="s">
        <v>1317</v>
      </c>
      <c r="F866" s="170" t="s">
        <v>1317</v>
      </c>
      <c r="G866" s="170" t="s">
        <v>1317</v>
      </c>
      <c r="H866" s="170" t="s">
        <v>1317</v>
      </c>
      <c r="I866" s="170" t="s">
        <v>1317</v>
      </c>
      <c r="J866" s="171" t="s">
        <v>1317</v>
      </c>
      <c r="K866" s="172">
        <v>-1.54796442</v>
      </c>
      <c r="L866" s="170">
        <v>39.093496610000003</v>
      </c>
      <c r="M866" s="170" t="s">
        <v>1317</v>
      </c>
      <c r="N866" s="170" t="s">
        <v>1317</v>
      </c>
      <c r="O866" s="170" t="s">
        <v>1317</v>
      </c>
      <c r="P866" s="170" t="s">
        <v>1317</v>
      </c>
      <c r="Q866" s="170" t="s">
        <v>1317</v>
      </c>
      <c r="R866" s="170" t="s">
        <v>1317</v>
      </c>
      <c r="S866" s="171" t="s">
        <v>1317</v>
      </c>
      <c r="T866" s="173">
        <v>39.093496610000003</v>
      </c>
      <c r="U866" s="174">
        <v>39.093496610000003</v>
      </c>
      <c r="V866" s="170" t="s">
        <v>1317</v>
      </c>
      <c r="W866" s="170" t="s">
        <v>1317</v>
      </c>
      <c r="X866" s="170" t="s">
        <v>1317</v>
      </c>
      <c r="Y866" s="170" t="s">
        <v>1317</v>
      </c>
      <c r="Z866" s="170" t="s">
        <v>1317</v>
      </c>
      <c r="AA866" s="170" t="s">
        <v>1317</v>
      </c>
      <c r="AB866" s="170" t="s">
        <v>1317</v>
      </c>
      <c r="AC866" s="175">
        <v>39.093496610000003</v>
      </c>
      <c r="AD866" s="168"/>
    </row>
    <row r="867" spans="1:30" s="86" customFormat="1" ht="15" customHeight="1">
      <c r="A867" s="177">
        <v>860</v>
      </c>
      <c r="B867" s="146" t="s">
        <v>880</v>
      </c>
      <c r="C867" s="178" t="s">
        <v>1317</v>
      </c>
      <c r="D867" s="178" t="s">
        <v>1317</v>
      </c>
      <c r="E867" s="178" t="s">
        <v>1317</v>
      </c>
      <c r="F867" s="178" t="s">
        <v>1317</v>
      </c>
      <c r="G867" s="178" t="s">
        <v>1317</v>
      </c>
      <c r="H867" s="178" t="s">
        <v>1317</v>
      </c>
      <c r="I867" s="178" t="s">
        <v>1317</v>
      </c>
      <c r="J867" s="179" t="s">
        <v>1317</v>
      </c>
      <c r="K867" s="180" t="s">
        <v>1317</v>
      </c>
      <c r="L867" s="178" t="s">
        <v>1317</v>
      </c>
      <c r="M867" s="178" t="s">
        <v>1317</v>
      </c>
      <c r="N867" s="178" t="s">
        <v>1317</v>
      </c>
      <c r="O867" s="178" t="s">
        <v>1317</v>
      </c>
      <c r="P867" s="178" t="s">
        <v>1317</v>
      </c>
      <c r="Q867" s="178" t="s">
        <v>1317</v>
      </c>
      <c r="R867" s="178" t="s">
        <v>1317</v>
      </c>
      <c r="S867" s="179">
        <v>-218.23773744892</v>
      </c>
      <c r="T867" s="181">
        <v>-218.23773744892</v>
      </c>
      <c r="U867" s="182" t="s">
        <v>1317</v>
      </c>
      <c r="V867" s="178" t="s">
        <v>1317</v>
      </c>
      <c r="W867" s="178" t="s">
        <v>1317</v>
      </c>
      <c r="X867" s="178" t="s">
        <v>1317</v>
      </c>
      <c r="Y867" s="178" t="s">
        <v>1317</v>
      </c>
      <c r="Z867" s="178" t="s">
        <v>1317</v>
      </c>
      <c r="AA867" s="178" t="s">
        <v>1317</v>
      </c>
      <c r="AB867" s="178">
        <v>-218.23773744892</v>
      </c>
      <c r="AC867" s="183">
        <v>-218.23773744892</v>
      </c>
      <c r="AD867" s="168"/>
    </row>
    <row r="868" spans="1:30" s="86" customFormat="1" ht="15" customHeight="1">
      <c r="A868" s="169">
        <v>861</v>
      </c>
      <c r="B868" s="127" t="s">
        <v>738</v>
      </c>
      <c r="C868" s="170" t="s">
        <v>1317</v>
      </c>
      <c r="D868" s="170" t="s">
        <v>1317</v>
      </c>
      <c r="E868" s="170">
        <v>-1.1309369299999998</v>
      </c>
      <c r="F868" s="170" t="s">
        <v>1317</v>
      </c>
      <c r="G868" s="170" t="s">
        <v>1317</v>
      </c>
      <c r="H868" s="170" t="s">
        <v>1317</v>
      </c>
      <c r="I868" s="170" t="s">
        <v>1317</v>
      </c>
      <c r="J868" s="171" t="s">
        <v>1317</v>
      </c>
      <c r="K868" s="172">
        <v>-1.1309369299999998</v>
      </c>
      <c r="L868" s="170" t="s">
        <v>1317</v>
      </c>
      <c r="M868" s="170">
        <v>0.05</v>
      </c>
      <c r="N868" s="170">
        <v>-1.3222440500000001</v>
      </c>
      <c r="O868" s="170" t="s">
        <v>1317</v>
      </c>
      <c r="P868" s="170" t="s">
        <v>1317</v>
      </c>
      <c r="Q868" s="170" t="s">
        <v>1317</v>
      </c>
      <c r="R868" s="170" t="s">
        <v>1317</v>
      </c>
      <c r="S868" s="171" t="s">
        <v>1317</v>
      </c>
      <c r="T868" s="173">
        <v>-1.2722440500000001</v>
      </c>
      <c r="U868" s="174" t="s">
        <v>1317</v>
      </c>
      <c r="V868" s="170">
        <v>3.6762250058100001</v>
      </c>
      <c r="W868" s="170">
        <v>-0.28839179999999998</v>
      </c>
      <c r="X868" s="170" t="s">
        <v>1317</v>
      </c>
      <c r="Y868" s="170" t="s">
        <v>1317</v>
      </c>
      <c r="Z868" s="170" t="s">
        <v>1317</v>
      </c>
      <c r="AA868" s="170" t="s">
        <v>1317</v>
      </c>
      <c r="AB868" s="170" t="s">
        <v>1317</v>
      </c>
      <c r="AC868" s="175">
        <v>3.3878332058100002</v>
      </c>
      <c r="AD868" s="168"/>
    </row>
    <row r="869" spans="1:30" s="86" customFormat="1" ht="15" customHeight="1">
      <c r="A869" s="177">
        <v>862</v>
      </c>
      <c r="B869" s="146" t="s">
        <v>751</v>
      </c>
      <c r="C869" s="178" t="s">
        <v>1317</v>
      </c>
      <c r="D869" s="178">
        <v>-8.1469759999999988E-2</v>
      </c>
      <c r="E869" s="178" t="s">
        <v>1317</v>
      </c>
      <c r="F869" s="178" t="s">
        <v>1317</v>
      </c>
      <c r="G869" s="178" t="s">
        <v>1317</v>
      </c>
      <c r="H869" s="178" t="s">
        <v>1317</v>
      </c>
      <c r="I869" s="178" t="s">
        <v>1317</v>
      </c>
      <c r="J869" s="179" t="s">
        <v>1317</v>
      </c>
      <c r="K869" s="180">
        <v>-8.1469759999999988E-2</v>
      </c>
      <c r="L869" s="178" t="s">
        <v>1317</v>
      </c>
      <c r="M869" s="178">
        <v>25.33694379976</v>
      </c>
      <c r="N869" s="178">
        <v>-8.3824000000000005</v>
      </c>
      <c r="O869" s="178" t="s">
        <v>1317</v>
      </c>
      <c r="P869" s="178" t="s">
        <v>1317</v>
      </c>
      <c r="Q869" s="178" t="s">
        <v>1317</v>
      </c>
      <c r="R869" s="178" t="s">
        <v>1317</v>
      </c>
      <c r="S869" s="179" t="s">
        <v>1317</v>
      </c>
      <c r="T869" s="181">
        <v>16.95454379976</v>
      </c>
      <c r="U869" s="182" t="s">
        <v>1317</v>
      </c>
      <c r="V869" s="178">
        <v>25.01437725976</v>
      </c>
      <c r="W869" s="178">
        <v>-5.4184999999999999</v>
      </c>
      <c r="X869" s="178" t="s">
        <v>1317</v>
      </c>
      <c r="Y869" s="178" t="s">
        <v>1317</v>
      </c>
      <c r="Z869" s="178" t="s">
        <v>1317</v>
      </c>
      <c r="AA869" s="178" t="s">
        <v>1317</v>
      </c>
      <c r="AB869" s="178" t="s">
        <v>1317</v>
      </c>
      <c r="AC869" s="183">
        <v>19.595877259759998</v>
      </c>
      <c r="AD869" s="168"/>
    </row>
    <row r="870" spans="1:30" s="86" customFormat="1" ht="15" customHeight="1">
      <c r="A870" s="169">
        <v>863</v>
      </c>
      <c r="B870" s="127" t="s">
        <v>117</v>
      </c>
      <c r="C870" s="170" t="s">
        <v>1317</v>
      </c>
      <c r="D870" s="170" t="s">
        <v>1317</v>
      </c>
      <c r="E870" s="170" t="s">
        <v>1317</v>
      </c>
      <c r="F870" s="170" t="s">
        <v>1317</v>
      </c>
      <c r="G870" s="170" t="s">
        <v>1317</v>
      </c>
      <c r="H870" s="170" t="s">
        <v>1317</v>
      </c>
      <c r="I870" s="170" t="s">
        <v>1317</v>
      </c>
      <c r="J870" s="171" t="s">
        <v>1317</v>
      </c>
      <c r="K870" s="172" t="s">
        <v>1317</v>
      </c>
      <c r="L870" s="170" t="s">
        <v>1317</v>
      </c>
      <c r="M870" s="170" t="s">
        <v>1317</v>
      </c>
      <c r="N870" s="170" t="s">
        <v>1317</v>
      </c>
      <c r="O870" s="170" t="s">
        <v>1317</v>
      </c>
      <c r="P870" s="170" t="s">
        <v>1317</v>
      </c>
      <c r="Q870" s="170" t="s">
        <v>1317</v>
      </c>
      <c r="R870" s="170" t="s">
        <v>1317</v>
      </c>
      <c r="S870" s="171" t="s">
        <v>1317</v>
      </c>
      <c r="T870" s="173" t="s">
        <v>1317</v>
      </c>
      <c r="U870" s="174" t="s">
        <v>1317</v>
      </c>
      <c r="V870" s="170" t="s">
        <v>1317</v>
      </c>
      <c r="W870" s="170" t="s">
        <v>1317</v>
      </c>
      <c r="X870" s="170" t="s">
        <v>1317</v>
      </c>
      <c r="Y870" s="170" t="s">
        <v>1317</v>
      </c>
      <c r="Z870" s="170" t="s">
        <v>1317</v>
      </c>
      <c r="AA870" s="170" t="s">
        <v>1317</v>
      </c>
      <c r="AB870" s="170">
        <v>0.85</v>
      </c>
      <c r="AC870" s="175">
        <v>0.85</v>
      </c>
      <c r="AD870" s="168"/>
    </row>
    <row r="871" spans="1:30" s="86" customFormat="1" ht="15" customHeight="1">
      <c r="A871" s="177">
        <v>864</v>
      </c>
      <c r="B871" s="146" t="s">
        <v>973</v>
      </c>
      <c r="C871" s="178">
        <v>0.42733765000000001</v>
      </c>
      <c r="D871" s="178">
        <v>-4.3876129999999999E-2</v>
      </c>
      <c r="E871" s="178" t="s">
        <v>1317</v>
      </c>
      <c r="F871" s="178" t="s">
        <v>1317</v>
      </c>
      <c r="G871" s="178" t="s">
        <v>1317</v>
      </c>
      <c r="H871" s="178" t="s">
        <v>1317</v>
      </c>
      <c r="I871" s="178" t="s">
        <v>1317</v>
      </c>
      <c r="J871" s="179" t="s">
        <v>1317</v>
      </c>
      <c r="K871" s="180">
        <v>0.38346152</v>
      </c>
      <c r="L871" s="178">
        <v>-0.31502171000000001</v>
      </c>
      <c r="M871" s="178">
        <v>1.7630658799999999</v>
      </c>
      <c r="N871" s="178" t="s">
        <v>1317</v>
      </c>
      <c r="O871" s="178" t="s">
        <v>1317</v>
      </c>
      <c r="P871" s="178" t="s">
        <v>1317</v>
      </c>
      <c r="Q871" s="178" t="s">
        <v>1317</v>
      </c>
      <c r="R871" s="178" t="s">
        <v>1317</v>
      </c>
      <c r="S871" s="179" t="s">
        <v>1317</v>
      </c>
      <c r="T871" s="181">
        <v>1.44804417</v>
      </c>
      <c r="U871" s="182">
        <v>-4.6160134800000003</v>
      </c>
      <c r="V871" s="178">
        <v>12.198676710000001</v>
      </c>
      <c r="W871" s="178" t="s">
        <v>1317</v>
      </c>
      <c r="X871" s="178" t="s">
        <v>1317</v>
      </c>
      <c r="Y871" s="178" t="s">
        <v>1317</v>
      </c>
      <c r="Z871" s="178" t="s">
        <v>1317</v>
      </c>
      <c r="AA871" s="178" t="s">
        <v>1317</v>
      </c>
      <c r="AB871" s="178" t="s">
        <v>1317</v>
      </c>
      <c r="AC871" s="183">
        <v>7.5826632300000005</v>
      </c>
      <c r="AD871" s="168"/>
    </row>
    <row r="872" spans="1:30" s="86" customFormat="1" ht="15" customHeight="1">
      <c r="A872" s="169">
        <v>865</v>
      </c>
      <c r="B872" s="127" t="s">
        <v>1044</v>
      </c>
      <c r="C872" s="170" t="s">
        <v>1317</v>
      </c>
      <c r="D872" s="170" t="s">
        <v>1317</v>
      </c>
      <c r="E872" s="170">
        <v>-0.20171101999999999</v>
      </c>
      <c r="F872" s="170" t="s">
        <v>1317</v>
      </c>
      <c r="G872" s="170" t="s">
        <v>1317</v>
      </c>
      <c r="H872" s="170" t="s">
        <v>1317</v>
      </c>
      <c r="I872" s="170" t="s">
        <v>1317</v>
      </c>
      <c r="J872" s="171" t="s">
        <v>1317</v>
      </c>
      <c r="K872" s="172">
        <v>-0.20171101999999999</v>
      </c>
      <c r="L872" s="170" t="s">
        <v>1317</v>
      </c>
      <c r="M872" s="170" t="s">
        <v>1317</v>
      </c>
      <c r="N872" s="170">
        <v>-1.1505216699999998</v>
      </c>
      <c r="O872" s="170" t="s">
        <v>1317</v>
      </c>
      <c r="P872" s="170" t="s">
        <v>1317</v>
      </c>
      <c r="Q872" s="170" t="s">
        <v>1317</v>
      </c>
      <c r="R872" s="170" t="s">
        <v>1317</v>
      </c>
      <c r="S872" s="171" t="s">
        <v>1317</v>
      </c>
      <c r="T872" s="173">
        <v>-1.1505216699999998</v>
      </c>
      <c r="U872" s="174" t="s">
        <v>1317</v>
      </c>
      <c r="V872" s="170" t="s">
        <v>1317</v>
      </c>
      <c r="W872" s="170">
        <v>-3.5768681499999997</v>
      </c>
      <c r="X872" s="170" t="s">
        <v>1317</v>
      </c>
      <c r="Y872" s="170" t="s">
        <v>1317</v>
      </c>
      <c r="Z872" s="170" t="s">
        <v>1317</v>
      </c>
      <c r="AA872" s="170" t="s">
        <v>1317</v>
      </c>
      <c r="AB872" s="170" t="s">
        <v>1317</v>
      </c>
      <c r="AC872" s="175">
        <v>-3.5768681499999997</v>
      </c>
      <c r="AD872" s="168"/>
    </row>
    <row r="873" spans="1:30" s="86" customFormat="1" ht="15" customHeight="1">
      <c r="A873" s="177">
        <v>866</v>
      </c>
      <c r="B873" s="146" t="s">
        <v>270</v>
      </c>
      <c r="C873" s="178" t="s">
        <v>1317</v>
      </c>
      <c r="D873" s="178">
        <v>-4.4071589999999994E-2</v>
      </c>
      <c r="E873" s="178" t="s">
        <v>1317</v>
      </c>
      <c r="F873" s="178" t="s">
        <v>1317</v>
      </c>
      <c r="G873" s="178" t="s">
        <v>1317</v>
      </c>
      <c r="H873" s="178" t="s">
        <v>1317</v>
      </c>
      <c r="I873" s="178" t="s">
        <v>1317</v>
      </c>
      <c r="J873" s="179" t="s">
        <v>1317</v>
      </c>
      <c r="K873" s="180">
        <v>-4.4071589999999994E-2</v>
      </c>
      <c r="L873" s="178" t="s">
        <v>1317</v>
      </c>
      <c r="M873" s="178">
        <v>-0.41409480999999998</v>
      </c>
      <c r="N873" s="178" t="s">
        <v>1317</v>
      </c>
      <c r="O873" s="178" t="s">
        <v>1317</v>
      </c>
      <c r="P873" s="178" t="s">
        <v>1317</v>
      </c>
      <c r="Q873" s="178" t="s">
        <v>1317</v>
      </c>
      <c r="R873" s="178" t="s">
        <v>1317</v>
      </c>
      <c r="S873" s="179" t="s">
        <v>1317</v>
      </c>
      <c r="T873" s="181">
        <v>-0.41409480999999998</v>
      </c>
      <c r="U873" s="182" t="s">
        <v>1317</v>
      </c>
      <c r="V873" s="178">
        <v>-0.52322646000000006</v>
      </c>
      <c r="W873" s="178" t="s">
        <v>1317</v>
      </c>
      <c r="X873" s="178" t="s">
        <v>1317</v>
      </c>
      <c r="Y873" s="178" t="s">
        <v>1317</v>
      </c>
      <c r="Z873" s="178" t="s">
        <v>1317</v>
      </c>
      <c r="AA873" s="178" t="s">
        <v>1317</v>
      </c>
      <c r="AB873" s="178" t="s">
        <v>1317</v>
      </c>
      <c r="AC873" s="183">
        <v>-0.52322646000000006</v>
      </c>
      <c r="AD873" s="168"/>
    </row>
    <row r="874" spans="1:30" s="86" customFormat="1" ht="15" customHeight="1">
      <c r="A874" s="169">
        <v>867</v>
      </c>
      <c r="B874" s="127" t="s">
        <v>467</v>
      </c>
      <c r="C874" s="170" t="s">
        <v>1317</v>
      </c>
      <c r="D874" s="170" t="s">
        <v>1317</v>
      </c>
      <c r="E874" s="170" t="s">
        <v>1317</v>
      </c>
      <c r="F874" s="170" t="s">
        <v>1317</v>
      </c>
      <c r="G874" s="170" t="s">
        <v>1317</v>
      </c>
      <c r="H874" s="170" t="s">
        <v>1317</v>
      </c>
      <c r="I874" s="170" t="s">
        <v>1317</v>
      </c>
      <c r="J874" s="171" t="s">
        <v>1317</v>
      </c>
      <c r="K874" s="172" t="s">
        <v>1317</v>
      </c>
      <c r="L874" s="170" t="s">
        <v>1317</v>
      </c>
      <c r="M874" s="170" t="s">
        <v>1317</v>
      </c>
      <c r="N874" s="170" t="s">
        <v>1317</v>
      </c>
      <c r="O874" s="170" t="s">
        <v>1317</v>
      </c>
      <c r="P874" s="170" t="s">
        <v>1317</v>
      </c>
      <c r="Q874" s="170" t="s">
        <v>1317</v>
      </c>
      <c r="R874" s="170" t="s">
        <v>1317</v>
      </c>
      <c r="S874" s="171" t="s">
        <v>1317</v>
      </c>
      <c r="T874" s="173" t="s">
        <v>1317</v>
      </c>
      <c r="U874" s="174" t="s">
        <v>1317</v>
      </c>
      <c r="V874" s="170" t="s">
        <v>1317</v>
      </c>
      <c r="W874" s="170" t="s">
        <v>1317</v>
      </c>
      <c r="X874" s="170" t="s">
        <v>1317</v>
      </c>
      <c r="Y874" s="170" t="s">
        <v>1317</v>
      </c>
      <c r="Z874" s="170" t="s">
        <v>1317</v>
      </c>
      <c r="AA874" s="170" t="s">
        <v>1317</v>
      </c>
      <c r="AB874" s="170" t="s">
        <v>1317</v>
      </c>
      <c r="AC874" s="175" t="s">
        <v>1317</v>
      </c>
      <c r="AD874" s="168"/>
    </row>
    <row r="875" spans="1:30" s="86" customFormat="1" ht="15" customHeight="1">
      <c r="A875" s="177">
        <v>868</v>
      </c>
      <c r="B875" s="146" t="s">
        <v>960</v>
      </c>
      <c r="C875" s="178" t="s">
        <v>1317</v>
      </c>
      <c r="D875" s="178" t="s">
        <v>1317</v>
      </c>
      <c r="E875" s="178">
        <v>-5.53654022</v>
      </c>
      <c r="F875" s="178" t="s">
        <v>1317</v>
      </c>
      <c r="G875" s="178" t="s">
        <v>1317</v>
      </c>
      <c r="H875" s="178" t="s">
        <v>1317</v>
      </c>
      <c r="I875" s="178" t="s">
        <v>1317</v>
      </c>
      <c r="J875" s="179" t="s">
        <v>1317</v>
      </c>
      <c r="K875" s="180">
        <v>-5.53654022</v>
      </c>
      <c r="L875" s="178" t="s">
        <v>1317</v>
      </c>
      <c r="M875" s="178" t="s">
        <v>1317</v>
      </c>
      <c r="N875" s="178">
        <v>-2.6817926000000001</v>
      </c>
      <c r="O875" s="178" t="s">
        <v>1317</v>
      </c>
      <c r="P875" s="178" t="s">
        <v>1317</v>
      </c>
      <c r="Q875" s="178" t="s">
        <v>1317</v>
      </c>
      <c r="R875" s="178" t="s">
        <v>1317</v>
      </c>
      <c r="S875" s="179" t="s">
        <v>1317</v>
      </c>
      <c r="T875" s="181">
        <v>-2.6817926000000001</v>
      </c>
      <c r="U875" s="182" t="s">
        <v>1317</v>
      </c>
      <c r="V875" s="178" t="s">
        <v>1317</v>
      </c>
      <c r="W875" s="178">
        <v>-4.5987672599999998</v>
      </c>
      <c r="X875" s="178" t="s">
        <v>1317</v>
      </c>
      <c r="Y875" s="178" t="s">
        <v>1317</v>
      </c>
      <c r="Z875" s="178" t="s">
        <v>1317</v>
      </c>
      <c r="AA875" s="178" t="s">
        <v>1317</v>
      </c>
      <c r="AB875" s="178" t="s">
        <v>1317</v>
      </c>
      <c r="AC875" s="183">
        <v>-4.5987672599999998</v>
      </c>
      <c r="AD875" s="168"/>
    </row>
    <row r="876" spans="1:30" s="86" customFormat="1" ht="15" customHeight="1">
      <c r="A876" s="169">
        <v>869</v>
      </c>
      <c r="B876" s="127" t="s">
        <v>991</v>
      </c>
      <c r="C876" s="170" t="s">
        <v>1317</v>
      </c>
      <c r="D876" s="170">
        <v>6.4119499999999996E-2</v>
      </c>
      <c r="E876" s="170" t="s">
        <v>1317</v>
      </c>
      <c r="F876" s="170" t="s">
        <v>1317</v>
      </c>
      <c r="G876" s="170" t="s">
        <v>1317</v>
      </c>
      <c r="H876" s="170" t="s">
        <v>1317</v>
      </c>
      <c r="I876" s="170" t="s">
        <v>1317</v>
      </c>
      <c r="J876" s="171" t="s">
        <v>1317</v>
      </c>
      <c r="K876" s="172">
        <v>6.4119499999999996E-2</v>
      </c>
      <c r="L876" s="170" t="s">
        <v>1317</v>
      </c>
      <c r="M876" s="170">
        <v>-9.0739286000000003</v>
      </c>
      <c r="N876" s="170" t="s">
        <v>1317</v>
      </c>
      <c r="O876" s="170" t="s">
        <v>1317</v>
      </c>
      <c r="P876" s="170" t="s">
        <v>1317</v>
      </c>
      <c r="Q876" s="170" t="s">
        <v>1317</v>
      </c>
      <c r="R876" s="170" t="s">
        <v>1317</v>
      </c>
      <c r="S876" s="171" t="s">
        <v>1317</v>
      </c>
      <c r="T876" s="173">
        <v>-9.0739286000000003</v>
      </c>
      <c r="U876" s="174" t="s">
        <v>1317</v>
      </c>
      <c r="V876" s="170">
        <v>-8.169890209970001</v>
      </c>
      <c r="W876" s="170" t="s">
        <v>1317</v>
      </c>
      <c r="X876" s="170" t="s">
        <v>1317</v>
      </c>
      <c r="Y876" s="170" t="s">
        <v>1317</v>
      </c>
      <c r="Z876" s="170" t="s">
        <v>1317</v>
      </c>
      <c r="AA876" s="170" t="s">
        <v>1317</v>
      </c>
      <c r="AB876" s="170" t="s">
        <v>1317</v>
      </c>
      <c r="AC876" s="175">
        <v>-8.169890209970001</v>
      </c>
      <c r="AD876" s="168"/>
    </row>
    <row r="877" spans="1:30" s="86" customFormat="1" ht="15" customHeight="1">
      <c r="A877" s="177">
        <v>870</v>
      </c>
      <c r="B877" s="146" t="s">
        <v>4</v>
      </c>
      <c r="C877" s="178" t="s">
        <v>1317</v>
      </c>
      <c r="D877" s="178" t="s">
        <v>1317</v>
      </c>
      <c r="E877" s="178" t="s">
        <v>1317</v>
      </c>
      <c r="F877" s="178" t="s">
        <v>1317</v>
      </c>
      <c r="G877" s="178" t="s">
        <v>1317</v>
      </c>
      <c r="H877" s="178" t="s">
        <v>1317</v>
      </c>
      <c r="I877" s="178" t="s">
        <v>1317</v>
      </c>
      <c r="J877" s="179" t="s">
        <v>1317</v>
      </c>
      <c r="K877" s="180" t="s">
        <v>1317</v>
      </c>
      <c r="L877" s="178" t="s">
        <v>1317</v>
      </c>
      <c r="M877" s="178">
        <v>-72.792305783710006</v>
      </c>
      <c r="N877" s="178">
        <v>18.550386923710001</v>
      </c>
      <c r="O877" s="178" t="s">
        <v>1317</v>
      </c>
      <c r="P877" s="178" t="s">
        <v>1317</v>
      </c>
      <c r="Q877" s="178" t="s">
        <v>1317</v>
      </c>
      <c r="R877" s="178" t="s">
        <v>1317</v>
      </c>
      <c r="S877" s="179" t="s">
        <v>1317</v>
      </c>
      <c r="T877" s="181">
        <v>-54.241918859999998</v>
      </c>
      <c r="U877" s="182" t="s">
        <v>1317</v>
      </c>
      <c r="V877" s="178">
        <v>-78.609305783709999</v>
      </c>
      <c r="W877" s="178">
        <v>18.550386923710001</v>
      </c>
      <c r="X877" s="178" t="s">
        <v>1317</v>
      </c>
      <c r="Y877" s="178" t="s">
        <v>1317</v>
      </c>
      <c r="Z877" s="178" t="s">
        <v>1317</v>
      </c>
      <c r="AA877" s="178" t="s">
        <v>1317</v>
      </c>
      <c r="AB877" s="178" t="s">
        <v>1317</v>
      </c>
      <c r="AC877" s="183">
        <v>-60.058918859999999</v>
      </c>
      <c r="AD877" s="168"/>
    </row>
    <row r="878" spans="1:30" s="86" customFormat="1" ht="15" customHeight="1">
      <c r="A878" s="169">
        <v>871</v>
      </c>
      <c r="B878" s="127" t="s">
        <v>1381</v>
      </c>
      <c r="C878" s="170" t="s">
        <v>1317</v>
      </c>
      <c r="D878" s="170" t="s">
        <v>1317</v>
      </c>
      <c r="E878" s="170" t="s">
        <v>1317</v>
      </c>
      <c r="F878" s="170" t="s">
        <v>1317</v>
      </c>
      <c r="G878" s="170" t="s">
        <v>1317</v>
      </c>
      <c r="H878" s="170" t="s">
        <v>1317</v>
      </c>
      <c r="I878" s="170" t="s">
        <v>1317</v>
      </c>
      <c r="J878" s="171" t="s">
        <v>1317</v>
      </c>
      <c r="K878" s="172" t="s">
        <v>1317</v>
      </c>
      <c r="L878" s="170" t="s">
        <v>1317</v>
      </c>
      <c r="M878" s="170" t="s">
        <v>1317</v>
      </c>
      <c r="N878" s="170" t="s">
        <v>1317</v>
      </c>
      <c r="O878" s="170" t="s">
        <v>1317</v>
      </c>
      <c r="P878" s="170" t="s">
        <v>1317</v>
      </c>
      <c r="Q878" s="170" t="s">
        <v>1317</v>
      </c>
      <c r="R878" s="170" t="s">
        <v>1317</v>
      </c>
      <c r="S878" s="171">
        <v>50.2</v>
      </c>
      <c r="T878" s="173">
        <v>50.2</v>
      </c>
      <c r="U878" s="174" t="s">
        <v>1317</v>
      </c>
      <c r="V878" s="170" t="s">
        <v>1317</v>
      </c>
      <c r="W878" s="170" t="s">
        <v>1317</v>
      </c>
      <c r="X878" s="170" t="s">
        <v>1317</v>
      </c>
      <c r="Y878" s="170" t="s">
        <v>1317</v>
      </c>
      <c r="Z878" s="170" t="s">
        <v>1317</v>
      </c>
      <c r="AA878" s="170" t="s">
        <v>1317</v>
      </c>
      <c r="AB878" s="170">
        <v>50.2</v>
      </c>
      <c r="AC878" s="175">
        <v>50.2</v>
      </c>
      <c r="AD878" s="168"/>
    </row>
    <row r="879" spans="1:30" s="86" customFormat="1" ht="15" customHeight="1">
      <c r="A879" s="177">
        <v>872</v>
      </c>
      <c r="B879" s="146" t="s">
        <v>1025</v>
      </c>
      <c r="C879" s="178" t="s">
        <v>1317</v>
      </c>
      <c r="D879" s="178" t="s">
        <v>1317</v>
      </c>
      <c r="E879" s="178" t="s">
        <v>1317</v>
      </c>
      <c r="F879" s="178" t="s">
        <v>1317</v>
      </c>
      <c r="G879" s="178" t="s">
        <v>1317</v>
      </c>
      <c r="H879" s="178" t="s">
        <v>1317</v>
      </c>
      <c r="I879" s="178" t="s">
        <v>1317</v>
      </c>
      <c r="J879" s="179" t="s">
        <v>1317</v>
      </c>
      <c r="K879" s="180" t="s">
        <v>1317</v>
      </c>
      <c r="L879" s="178" t="s">
        <v>1317</v>
      </c>
      <c r="M879" s="178" t="s">
        <v>1317</v>
      </c>
      <c r="N879" s="178">
        <v>-0.41792296999999995</v>
      </c>
      <c r="O879" s="178" t="s">
        <v>1317</v>
      </c>
      <c r="P879" s="178" t="s">
        <v>1317</v>
      </c>
      <c r="Q879" s="178" t="s">
        <v>1317</v>
      </c>
      <c r="R879" s="178" t="s">
        <v>1317</v>
      </c>
      <c r="S879" s="179" t="s">
        <v>1317</v>
      </c>
      <c r="T879" s="181">
        <v>-0.41792296999999995</v>
      </c>
      <c r="U879" s="182" t="s">
        <v>1317</v>
      </c>
      <c r="V879" s="178" t="s">
        <v>1317</v>
      </c>
      <c r="W879" s="178">
        <v>-0.45284984</v>
      </c>
      <c r="X879" s="178" t="s">
        <v>1317</v>
      </c>
      <c r="Y879" s="178" t="s">
        <v>1317</v>
      </c>
      <c r="Z879" s="178" t="s">
        <v>1317</v>
      </c>
      <c r="AA879" s="178" t="s">
        <v>1317</v>
      </c>
      <c r="AB879" s="178" t="s">
        <v>1317</v>
      </c>
      <c r="AC879" s="183">
        <v>-0.45284984</v>
      </c>
      <c r="AD879" s="168"/>
    </row>
    <row r="880" spans="1:30" s="86" customFormat="1" ht="15" customHeight="1">
      <c r="A880" s="169">
        <v>873</v>
      </c>
      <c r="B880" s="127" t="s">
        <v>858</v>
      </c>
      <c r="C880" s="170" t="s">
        <v>1317</v>
      </c>
      <c r="D880" s="170">
        <v>-0.312</v>
      </c>
      <c r="E880" s="170">
        <v>-0.155</v>
      </c>
      <c r="F880" s="170" t="s">
        <v>1317</v>
      </c>
      <c r="G880" s="170" t="s">
        <v>1317</v>
      </c>
      <c r="H880" s="170" t="s">
        <v>1317</v>
      </c>
      <c r="I880" s="170" t="s">
        <v>1317</v>
      </c>
      <c r="J880" s="171" t="s">
        <v>1317</v>
      </c>
      <c r="K880" s="172">
        <v>-0.46700000000000003</v>
      </c>
      <c r="L880" s="170" t="s">
        <v>1317</v>
      </c>
      <c r="M880" s="170">
        <v>-12.569000000000001</v>
      </c>
      <c r="N880" s="170">
        <v>-0.64100000000000001</v>
      </c>
      <c r="O880" s="170" t="s">
        <v>1317</v>
      </c>
      <c r="P880" s="170">
        <v>-25.929111846889999</v>
      </c>
      <c r="Q880" s="170" t="s">
        <v>1317</v>
      </c>
      <c r="R880" s="170" t="s">
        <v>1317</v>
      </c>
      <c r="S880" s="171" t="s">
        <v>1317</v>
      </c>
      <c r="T880" s="173">
        <v>-39.139111846890003</v>
      </c>
      <c r="U880" s="174" t="s">
        <v>1317</v>
      </c>
      <c r="V880" s="170">
        <v>-15.519</v>
      </c>
      <c r="W880" s="170">
        <v>-2.2130000000000001</v>
      </c>
      <c r="X880" s="170" t="s">
        <v>1317</v>
      </c>
      <c r="Y880" s="170">
        <v>-25.361010766890001</v>
      </c>
      <c r="Z880" s="170" t="s">
        <v>1317</v>
      </c>
      <c r="AA880" s="170" t="s">
        <v>1317</v>
      </c>
      <c r="AB880" s="170" t="s">
        <v>1317</v>
      </c>
      <c r="AC880" s="175">
        <v>-43.093010766890004</v>
      </c>
      <c r="AD880" s="168"/>
    </row>
    <row r="881" spans="1:30" s="86" customFormat="1" ht="15" customHeight="1">
      <c r="A881" s="177">
        <v>874</v>
      </c>
      <c r="B881" s="146" t="s">
        <v>1142</v>
      </c>
      <c r="C881" s="178" t="s">
        <v>1317</v>
      </c>
      <c r="D881" s="178">
        <v>4.1629353299999998</v>
      </c>
      <c r="E881" s="178" t="s">
        <v>1317</v>
      </c>
      <c r="F881" s="178" t="s">
        <v>1317</v>
      </c>
      <c r="G881" s="178" t="s">
        <v>1317</v>
      </c>
      <c r="H881" s="178" t="s">
        <v>1317</v>
      </c>
      <c r="I881" s="178" t="s">
        <v>1317</v>
      </c>
      <c r="J881" s="179" t="s">
        <v>1317</v>
      </c>
      <c r="K881" s="180">
        <v>4.1629353299999998</v>
      </c>
      <c r="L881" s="178" t="s">
        <v>1317</v>
      </c>
      <c r="M881" s="178">
        <v>14.71389948</v>
      </c>
      <c r="N881" s="178" t="s">
        <v>1317</v>
      </c>
      <c r="O881" s="178" t="s">
        <v>1317</v>
      </c>
      <c r="P881" s="178" t="s">
        <v>1317</v>
      </c>
      <c r="Q881" s="178" t="s">
        <v>1317</v>
      </c>
      <c r="R881" s="178" t="s">
        <v>1317</v>
      </c>
      <c r="S881" s="179" t="s">
        <v>1317</v>
      </c>
      <c r="T881" s="181">
        <v>14.71389948</v>
      </c>
      <c r="U881" s="182" t="s">
        <v>1317</v>
      </c>
      <c r="V881" s="178">
        <v>15.515078970000001</v>
      </c>
      <c r="W881" s="178" t="s">
        <v>1317</v>
      </c>
      <c r="X881" s="178" t="s">
        <v>1317</v>
      </c>
      <c r="Y881" s="178" t="s">
        <v>1317</v>
      </c>
      <c r="Z881" s="178" t="s">
        <v>1317</v>
      </c>
      <c r="AA881" s="178" t="s">
        <v>1317</v>
      </c>
      <c r="AB881" s="178" t="s">
        <v>1317</v>
      </c>
      <c r="AC881" s="183">
        <v>15.515078970000001</v>
      </c>
      <c r="AD881" s="168"/>
    </row>
    <row r="882" spans="1:30" s="86" customFormat="1" ht="15" customHeight="1">
      <c r="A882" s="169">
        <v>875</v>
      </c>
      <c r="B882" s="127" t="s">
        <v>857</v>
      </c>
      <c r="C882" s="170" t="s">
        <v>1317</v>
      </c>
      <c r="D882" s="170" t="s">
        <v>1317</v>
      </c>
      <c r="E882" s="170" t="s">
        <v>1317</v>
      </c>
      <c r="F882" s="170" t="s">
        <v>1317</v>
      </c>
      <c r="G882" s="170" t="s">
        <v>1317</v>
      </c>
      <c r="H882" s="170" t="s">
        <v>1317</v>
      </c>
      <c r="I882" s="170" t="s">
        <v>1317</v>
      </c>
      <c r="J882" s="171" t="s">
        <v>1317</v>
      </c>
      <c r="K882" s="172" t="s">
        <v>1317</v>
      </c>
      <c r="L882" s="170" t="s">
        <v>1317</v>
      </c>
      <c r="M882" s="170" t="s">
        <v>1317</v>
      </c>
      <c r="N882" s="170" t="s">
        <v>1317</v>
      </c>
      <c r="O882" s="170" t="s">
        <v>1317</v>
      </c>
      <c r="P882" s="170" t="s">
        <v>1317</v>
      </c>
      <c r="Q882" s="170" t="s">
        <v>1317</v>
      </c>
      <c r="R882" s="170" t="s">
        <v>1317</v>
      </c>
      <c r="S882" s="171" t="s">
        <v>1317</v>
      </c>
      <c r="T882" s="173" t="s">
        <v>1317</v>
      </c>
      <c r="U882" s="174" t="s">
        <v>1317</v>
      </c>
      <c r="V882" s="170" t="s">
        <v>1317</v>
      </c>
      <c r="W882" s="170" t="s">
        <v>1317</v>
      </c>
      <c r="X882" s="170" t="s">
        <v>1317</v>
      </c>
      <c r="Y882" s="170" t="s">
        <v>1317</v>
      </c>
      <c r="Z882" s="170" t="s">
        <v>1317</v>
      </c>
      <c r="AA882" s="170" t="s">
        <v>1317</v>
      </c>
      <c r="AB882" s="170" t="s">
        <v>1317</v>
      </c>
      <c r="AC882" s="175" t="s">
        <v>1317</v>
      </c>
      <c r="AD882" s="168"/>
    </row>
    <row r="883" spans="1:30" s="86" customFormat="1" ht="15" customHeight="1">
      <c r="A883" s="177">
        <v>876</v>
      </c>
      <c r="B883" s="146" t="s">
        <v>1176</v>
      </c>
      <c r="C883" s="178" t="s">
        <v>1317</v>
      </c>
      <c r="D883" s="178" t="s">
        <v>1317</v>
      </c>
      <c r="E883" s="178" t="s">
        <v>1317</v>
      </c>
      <c r="F883" s="178" t="s">
        <v>1317</v>
      </c>
      <c r="G883" s="178" t="s">
        <v>1317</v>
      </c>
      <c r="H883" s="178" t="s">
        <v>1317</v>
      </c>
      <c r="I883" s="178">
        <v>11</v>
      </c>
      <c r="J883" s="179" t="s">
        <v>1317</v>
      </c>
      <c r="K883" s="180">
        <v>11</v>
      </c>
      <c r="L883" s="178" t="s">
        <v>1317</v>
      </c>
      <c r="M883" s="178" t="s">
        <v>1317</v>
      </c>
      <c r="N883" s="178" t="s">
        <v>1317</v>
      </c>
      <c r="O883" s="178" t="s">
        <v>1317</v>
      </c>
      <c r="P883" s="178" t="s">
        <v>1317</v>
      </c>
      <c r="Q883" s="178" t="s">
        <v>1317</v>
      </c>
      <c r="R883" s="178">
        <v>34.299999999999997</v>
      </c>
      <c r="S883" s="179" t="s">
        <v>1317</v>
      </c>
      <c r="T883" s="181">
        <v>34.299999999999997</v>
      </c>
      <c r="U883" s="182" t="s">
        <v>1317</v>
      </c>
      <c r="V883" s="178" t="s">
        <v>1317</v>
      </c>
      <c r="W883" s="178" t="s">
        <v>1317</v>
      </c>
      <c r="X883" s="178" t="s">
        <v>1317</v>
      </c>
      <c r="Y883" s="178" t="s">
        <v>1317</v>
      </c>
      <c r="Z883" s="178" t="s">
        <v>1317</v>
      </c>
      <c r="AA883" s="178">
        <v>39.299999999999997</v>
      </c>
      <c r="AB883" s="178" t="s">
        <v>1317</v>
      </c>
      <c r="AC883" s="183">
        <v>39.299999999999997</v>
      </c>
      <c r="AD883" s="168"/>
    </row>
    <row r="884" spans="1:30" s="86" customFormat="1" ht="15" customHeight="1">
      <c r="A884" s="169">
        <v>877</v>
      </c>
      <c r="B884" s="127" t="s">
        <v>1368</v>
      </c>
      <c r="C884" s="170" t="s">
        <v>1317</v>
      </c>
      <c r="D884" s="170" t="s">
        <v>1317</v>
      </c>
      <c r="E884" s="170" t="s">
        <v>1317</v>
      </c>
      <c r="F884" s="170" t="s">
        <v>1317</v>
      </c>
      <c r="G884" s="170" t="s">
        <v>1317</v>
      </c>
      <c r="H884" s="170" t="s">
        <v>1317</v>
      </c>
      <c r="I884" s="170" t="s">
        <v>1317</v>
      </c>
      <c r="J884" s="171" t="s">
        <v>1317</v>
      </c>
      <c r="K884" s="172" t="s">
        <v>1317</v>
      </c>
      <c r="L884" s="170" t="s">
        <v>1317</v>
      </c>
      <c r="M884" s="170" t="s">
        <v>1317</v>
      </c>
      <c r="N884" s="170" t="s">
        <v>1317</v>
      </c>
      <c r="O884" s="170" t="s">
        <v>1317</v>
      </c>
      <c r="P884" s="170" t="s">
        <v>1317</v>
      </c>
      <c r="Q884" s="170" t="s">
        <v>1317</v>
      </c>
      <c r="R884" s="170" t="s">
        <v>1317</v>
      </c>
      <c r="S884" s="171">
        <v>-2.0178800200000002</v>
      </c>
      <c r="T884" s="173">
        <v>-2.0178800200000002</v>
      </c>
      <c r="U884" s="174" t="s">
        <v>1317</v>
      </c>
      <c r="V884" s="170" t="s">
        <v>1317</v>
      </c>
      <c r="W884" s="170" t="s">
        <v>1317</v>
      </c>
      <c r="X884" s="170" t="s">
        <v>1317</v>
      </c>
      <c r="Y884" s="170" t="s">
        <v>1317</v>
      </c>
      <c r="Z884" s="170" t="s">
        <v>1317</v>
      </c>
      <c r="AA884" s="170" t="s">
        <v>1317</v>
      </c>
      <c r="AB884" s="170">
        <v>-2.0178800200000002</v>
      </c>
      <c r="AC884" s="175">
        <v>-2.0178800200000002</v>
      </c>
      <c r="AD884" s="168"/>
    </row>
    <row r="885" spans="1:30" s="86" customFormat="1" ht="15" customHeight="1">
      <c r="A885" s="177">
        <v>878</v>
      </c>
      <c r="B885" s="146" t="s">
        <v>374</v>
      </c>
      <c r="C885" s="178" t="s">
        <v>1317</v>
      </c>
      <c r="D885" s="178" t="s">
        <v>1317</v>
      </c>
      <c r="E885" s="178" t="s">
        <v>1317</v>
      </c>
      <c r="F885" s="178" t="s">
        <v>1317</v>
      </c>
      <c r="G885" s="178" t="s">
        <v>1317</v>
      </c>
      <c r="H885" s="178" t="s">
        <v>1317</v>
      </c>
      <c r="I885" s="178" t="s">
        <v>1317</v>
      </c>
      <c r="J885" s="179" t="s">
        <v>1317</v>
      </c>
      <c r="K885" s="180" t="s">
        <v>1317</v>
      </c>
      <c r="L885" s="178" t="s">
        <v>1317</v>
      </c>
      <c r="M885" s="178" t="s">
        <v>1317</v>
      </c>
      <c r="N885" s="178" t="s">
        <v>1317</v>
      </c>
      <c r="O885" s="178" t="s">
        <v>1317</v>
      </c>
      <c r="P885" s="178" t="s">
        <v>1317</v>
      </c>
      <c r="Q885" s="178" t="s">
        <v>1317</v>
      </c>
      <c r="R885" s="178" t="s">
        <v>1317</v>
      </c>
      <c r="S885" s="179" t="s">
        <v>1317</v>
      </c>
      <c r="T885" s="181" t="s">
        <v>1317</v>
      </c>
      <c r="U885" s="182" t="s">
        <v>1317</v>
      </c>
      <c r="V885" s="178" t="s">
        <v>1317</v>
      </c>
      <c r="W885" s="178" t="s">
        <v>1317</v>
      </c>
      <c r="X885" s="178" t="s">
        <v>1317</v>
      </c>
      <c r="Y885" s="178" t="s">
        <v>1317</v>
      </c>
      <c r="Z885" s="178" t="s">
        <v>1317</v>
      </c>
      <c r="AA885" s="178" t="s">
        <v>1317</v>
      </c>
      <c r="AB885" s="178" t="s">
        <v>1317</v>
      </c>
      <c r="AC885" s="183" t="s">
        <v>1317</v>
      </c>
      <c r="AD885" s="168"/>
    </row>
    <row r="886" spans="1:30" s="86" customFormat="1" ht="15" customHeight="1">
      <c r="A886" s="169">
        <v>879</v>
      </c>
      <c r="B886" s="127" t="s">
        <v>1373</v>
      </c>
      <c r="C886" s="170" t="s">
        <v>1317</v>
      </c>
      <c r="D886" s="170" t="s">
        <v>1317</v>
      </c>
      <c r="E886" s="170" t="s">
        <v>1317</v>
      </c>
      <c r="F886" s="170" t="s">
        <v>1317</v>
      </c>
      <c r="G886" s="170" t="s">
        <v>1317</v>
      </c>
      <c r="H886" s="170" t="s">
        <v>1317</v>
      </c>
      <c r="I886" s="170" t="s">
        <v>1317</v>
      </c>
      <c r="J886" s="171" t="s">
        <v>1317</v>
      </c>
      <c r="K886" s="172" t="s">
        <v>1317</v>
      </c>
      <c r="L886" s="170" t="s">
        <v>1317</v>
      </c>
      <c r="M886" s="170" t="s">
        <v>1317</v>
      </c>
      <c r="N886" s="170" t="s">
        <v>1317</v>
      </c>
      <c r="O886" s="170" t="s">
        <v>1317</v>
      </c>
      <c r="P886" s="170" t="s">
        <v>1317</v>
      </c>
      <c r="Q886" s="170" t="s">
        <v>1317</v>
      </c>
      <c r="R886" s="170" t="s">
        <v>1317</v>
      </c>
      <c r="S886" s="171" t="s">
        <v>1317</v>
      </c>
      <c r="T886" s="173" t="s">
        <v>1317</v>
      </c>
      <c r="U886" s="174" t="s">
        <v>1317</v>
      </c>
      <c r="V886" s="170" t="s">
        <v>1317</v>
      </c>
      <c r="W886" s="170" t="s">
        <v>1317</v>
      </c>
      <c r="X886" s="170" t="s">
        <v>1317</v>
      </c>
      <c r="Y886" s="170" t="s">
        <v>1317</v>
      </c>
      <c r="Z886" s="170" t="s">
        <v>1317</v>
      </c>
      <c r="AA886" s="170" t="s">
        <v>1317</v>
      </c>
      <c r="AB886" s="170" t="s">
        <v>1317</v>
      </c>
      <c r="AC886" s="175" t="s">
        <v>1317</v>
      </c>
      <c r="AD886" s="168"/>
    </row>
    <row r="887" spans="1:30" s="86" customFormat="1" ht="15" customHeight="1">
      <c r="A887" s="177">
        <v>880</v>
      </c>
      <c r="B887" s="146" t="s">
        <v>221</v>
      </c>
      <c r="C887" s="178" t="s">
        <v>1317</v>
      </c>
      <c r="D887" s="178" t="s">
        <v>1317</v>
      </c>
      <c r="E887" s="178">
        <v>-6.6949046500000007</v>
      </c>
      <c r="F887" s="178" t="s">
        <v>1317</v>
      </c>
      <c r="G887" s="178" t="s">
        <v>1317</v>
      </c>
      <c r="H887" s="178" t="s">
        <v>1317</v>
      </c>
      <c r="I887" s="178" t="s">
        <v>1317</v>
      </c>
      <c r="J887" s="179" t="s">
        <v>1317</v>
      </c>
      <c r="K887" s="180">
        <v>-6.6949046500000007</v>
      </c>
      <c r="L887" s="178" t="s">
        <v>1317</v>
      </c>
      <c r="M887" s="178">
        <v>-11.255665960000002</v>
      </c>
      <c r="N887" s="178">
        <v>-89.838139589999997</v>
      </c>
      <c r="O887" s="178" t="s">
        <v>1317</v>
      </c>
      <c r="P887" s="178" t="s">
        <v>1317</v>
      </c>
      <c r="Q887" s="178" t="s">
        <v>1317</v>
      </c>
      <c r="R887" s="178" t="s">
        <v>1317</v>
      </c>
      <c r="S887" s="179" t="s">
        <v>1317</v>
      </c>
      <c r="T887" s="181">
        <v>-101.09380555000001</v>
      </c>
      <c r="U887" s="182" t="s">
        <v>1317</v>
      </c>
      <c r="V887" s="178">
        <v>-14.01407874</v>
      </c>
      <c r="W887" s="178">
        <v>-103.28173805</v>
      </c>
      <c r="X887" s="178" t="s">
        <v>1317</v>
      </c>
      <c r="Y887" s="178">
        <v>-29.935374410000001</v>
      </c>
      <c r="Z887" s="178" t="s">
        <v>1317</v>
      </c>
      <c r="AA887" s="178" t="s">
        <v>1317</v>
      </c>
      <c r="AB887" s="178" t="s">
        <v>1317</v>
      </c>
      <c r="AC887" s="183">
        <v>-147.23119119999998</v>
      </c>
      <c r="AD887" s="168"/>
    </row>
    <row r="888" spans="1:30" s="86" customFormat="1" ht="15" customHeight="1">
      <c r="A888" s="169">
        <v>881</v>
      </c>
      <c r="B888" s="127" t="s">
        <v>1018</v>
      </c>
      <c r="C888" s="170" t="s">
        <v>1317</v>
      </c>
      <c r="D888" s="170">
        <v>-7.4499999999999997E-2</v>
      </c>
      <c r="E888" s="170" t="s">
        <v>1317</v>
      </c>
      <c r="F888" s="170" t="s">
        <v>1317</v>
      </c>
      <c r="G888" s="170" t="s">
        <v>1317</v>
      </c>
      <c r="H888" s="170" t="s">
        <v>1317</v>
      </c>
      <c r="I888" s="170" t="s">
        <v>1317</v>
      </c>
      <c r="J888" s="171" t="s">
        <v>1317</v>
      </c>
      <c r="K888" s="172">
        <v>-7.4499999999999997E-2</v>
      </c>
      <c r="L888" s="170" t="s">
        <v>1317</v>
      </c>
      <c r="M888" s="170">
        <v>2.0415000000000001</v>
      </c>
      <c r="N888" s="170" t="s">
        <v>1317</v>
      </c>
      <c r="O888" s="170" t="s">
        <v>1317</v>
      </c>
      <c r="P888" s="170" t="s">
        <v>1317</v>
      </c>
      <c r="Q888" s="170" t="s">
        <v>1317</v>
      </c>
      <c r="R888" s="170" t="s">
        <v>1317</v>
      </c>
      <c r="S888" s="171" t="s">
        <v>1317</v>
      </c>
      <c r="T888" s="173">
        <v>2.0415000000000001</v>
      </c>
      <c r="U888" s="174" t="s">
        <v>1317</v>
      </c>
      <c r="V888" s="170">
        <v>1.9830000000000001</v>
      </c>
      <c r="W888" s="170" t="s">
        <v>1317</v>
      </c>
      <c r="X888" s="170" t="s">
        <v>1317</v>
      </c>
      <c r="Y888" s="170" t="s">
        <v>1317</v>
      </c>
      <c r="Z888" s="170" t="s">
        <v>1317</v>
      </c>
      <c r="AA888" s="170" t="s">
        <v>1317</v>
      </c>
      <c r="AB888" s="170" t="s">
        <v>1317</v>
      </c>
      <c r="AC888" s="175">
        <v>1.9830000000000001</v>
      </c>
      <c r="AD888" s="168"/>
    </row>
    <row r="889" spans="1:30" s="86" customFormat="1" ht="15" customHeight="1">
      <c r="A889" s="177">
        <v>882</v>
      </c>
      <c r="B889" s="146" t="s">
        <v>584</v>
      </c>
      <c r="C889" s="178" t="s">
        <v>1317</v>
      </c>
      <c r="D889" s="178" t="s">
        <v>1317</v>
      </c>
      <c r="E889" s="178">
        <v>-0.70804401000000006</v>
      </c>
      <c r="F889" s="178" t="s">
        <v>1317</v>
      </c>
      <c r="G889" s="178" t="s">
        <v>1317</v>
      </c>
      <c r="H889" s="178" t="s">
        <v>1317</v>
      </c>
      <c r="I889" s="178" t="s">
        <v>1317</v>
      </c>
      <c r="J889" s="179" t="s">
        <v>1317</v>
      </c>
      <c r="K889" s="180">
        <v>-0.70804401000000006</v>
      </c>
      <c r="L889" s="178" t="s">
        <v>1317</v>
      </c>
      <c r="M889" s="178" t="s">
        <v>1317</v>
      </c>
      <c r="N889" s="178">
        <v>-29.33655521</v>
      </c>
      <c r="O889" s="178" t="s">
        <v>1317</v>
      </c>
      <c r="P889" s="178" t="s">
        <v>1317</v>
      </c>
      <c r="Q889" s="178" t="s">
        <v>1317</v>
      </c>
      <c r="R889" s="178" t="s">
        <v>1317</v>
      </c>
      <c r="S889" s="179" t="s">
        <v>1317</v>
      </c>
      <c r="T889" s="181">
        <v>-29.33655521</v>
      </c>
      <c r="U889" s="182" t="s">
        <v>1317</v>
      </c>
      <c r="V889" s="178" t="s">
        <v>1317</v>
      </c>
      <c r="W889" s="178">
        <v>-30.503091050000002</v>
      </c>
      <c r="X889" s="178" t="s">
        <v>1317</v>
      </c>
      <c r="Y889" s="178" t="s">
        <v>1317</v>
      </c>
      <c r="Z889" s="178" t="s">
        <v>1317</v>
      </c>
      <c r="AA889" s="178" t="s">
        <v>1317</v>
      </c>
      <c r="AB889" s="178" t="s">
        <v>1317</v>
      </c>
      <c r="AC889" s="183">
        <v>-30.503091050000002</v>
      </c>
      <c r="AD889" s="168"/>
    </row>
    <row r="890" spans="1:30" s="86" customFormat="1" ht="15" customHeight="1">
      <c r="A890" s="169">
        <v>883</v>
      </c>
      <c r="B890" s="127" t="s">
        <v>1043</v>
      </c>
      <c r="C890" s="170" t="s">
        <v>1317</v>
      </c>
      <c r="D890" s="170">
        <v>4.6761751699999996</v>
      </c>
      <c r="E890" s="170" t="s">
        <v>1317</v>
      </c>
      <c r="F890" s="170" t="s">
        <v>1317</v>
      </c>
      <c r="G890" s="170" t="s">
        <v>1317</v>
      </c>
      <c r="H890" s="170" t="s">
        <v>1317</v>
      </c>
      <c r="I890" s="170" t="s">
        <v>1317</v>
      </c>
      <c r="J890" s="171" t="s">
        <v>1317</v>
      </c>
      <c r="K890" s="172">
        <v>4.6761751699999996</v>
      </c>
      <c r="L890" s="170" t="s">
        <v>1317</v>
      </c>
      <c r="M890" s="170">
        <v>5.1795048099999992</v>
      </c>
      <c r="N890" s="170">
        <v>-0.7807289300000001</v>
      </c>
      <c r="O890" s="170" t="s">
        <v>1317</v>
      </c>
      <c r="P890" s="170" t="s">
        <v>1317</v>
      </c>
      <c r="Q890" s="170" t="s">
        <v>1317</v>
      </c>
      <c r="R890" s="170" t="s">
        <v>1317</v>
      </c>
      <c r="S890" s="171" t="s">
        <v>1317</v>
      </c>
      <c r="T890" s="173">
        <v>4.3987758799999996</v>
      </c>
      <c r="U890" s="174" t="s">
        <v>1317</v>
      </c>
      <c r="V890" s="170">
        <v>16.839469531670002</v>
      </c>
      <c r="W890" s="170">
        <v>-15.01585511167</v>
      </c>
      <c r="X890" s="170" t="s">
        <v>1317</v>
      </c>
      <c r="Y890" s="170" t="s">
        <v>1317</v>
      </c>
      <c r="Z890" s="170" t="s">
        <v>1317</v>
      </c>
      <c r="AA890" s="170" t="s">
        <v>1317</v>
      </c>
      <c r="AB890" s="170" t="s">
        <v>1317</v>
      </c>
      <c r="AC890" s="175">
        <v>1.82361442</v>
      </c>
      <c r="AD890" s="168"/>
    </row>
    <row r="891" spans="1:30" s="86" customFormat="1" ht="15" customHeight="1">
      <c r="A891" s="177">
        <v>884</v>
      </c>
      <c r="B891" s="146" t="s">
        <v>1067</v>
      </c>
      <c r="C891" s="178" t="s">
        <v>1317</v>
      </c>
      <c r="D891" s="178" t="s">
        <v>1317</v>
      </c>
      <c r="E891" s="178" t="s">
        <v>1317</v>
      </c>
      <c r="F891" s="178" t="s">
        <v>1317</v>
      </c>
      <c r="G891" s="178" t="s">
        <v>1317</v>
      </c>
      <c r="H891" s="178" t="s">
        <v>1317</v>
      </c>
      <c r="I891" s="178" t="s">
        <v>1317</v>
      </c>
      <c r="J891" s="179" t="s">
        <v>1317</v>
      </c>
      <c r="K891" s="180" t="s">
        <v>1317</v>
      </c>
      <c r="L891" s="178" t="s">
        <v>1317</v>
      </c>
      <c r="M891" s="178">
        <v>6.3360759699999996</v>
      </c>
      <c r="N891" s="178" t="s">
        <v>1317</v>
      </c>
      <c r="O891" s="178" t="s">
        <v>1317</v>
      </c>
      <c r="P891" s="178" t="s">
        <v>1317</v>
      </c>
      <c r="Q891" s="178" t="s">
        <v>1317</v>
      </c>
      <c r="R891" s="178" t="s">
        <v>1317</v>
      </c>
      <c r="S891" s="179" t="s">
        <v>1317</v>
      </c>
      <c r="T891" s="181">
        <v>6.3360759699999996</v>
      </c>
      <c r="U891" s="182" t="s">
        <v>1317</v>
      </c>
      <c r="V891" s="178">
        <v>13.575506560000001</v>
      </c>
      <c r="W891" s="178" t="s">
        <v>1317</v>
      </c>
      <c r="X891" s="178" t="s">
        <v>1317</v>
      </c>
      <c r="Y891" s="178" t="s">
        <v>1317</v>
      </c>
      <c r="Z891" s="178" t="s">
        <v>1317</v>
      </c>
      <c r="AA891" s="178" t="s">
        <v>1317</v>
      </c>
      <c r="AB891" s="178" t="s">
        <v>1317</v>
      </c>
      <c r="AC891" s="183">
        <v>13.575506560000001</v>
      </c>
      <c r="AD891" s="168"/>
    </row>
    <row r="892" spans="1:30" s="86" customFormat="1" ht="15" customHeight="1">
      <c r="A892" s="169">
        <v>885</v>
      </c>
      <c r="B892" s="127" t="s">
        <v>1104</v>
      </c>
      <c r="C892" s="170" t="s">
        <v>1317</v>
      </c>
      <c r="D892" s="170" t="s">
        <v>1317</v>
      </c>
      <c r="E892" s="170">
        <v>4.1163900000000002E-3</v>
      </c>
      <c r="F892" s="170" t="s">
        <v>1317</v>
      </c>
      <c r="G892" s="170" t="s">
        <v>1317</v>
      </c>
      <c r="H892" s="170" t="s">
        <v>1317</v>
      </c>
      <c r="I892" s="170" t="s">
        <v>1317</v>
      </c>
      <c r="J892" s="171" t="s">
        <v>1317</v>
      </c>
      <c r="K892" s="172">
        <v>4.1163900000000002E-3</v>
      </c>
      <c r="L892" s="170" t="s">
        <v>1317</v>
      </c>
      <c r="M892" s="170" t="s">
        <v>1317</v>
      </c>
      <c r="N892" s="170">
        <v>-0.51886047000000002</v>
      </c>
      <c r="O892" s="170" t="s">
        <v>1317</v>
      </c>
      <c r="P892" s="170" t="s">
        <v>1317</v>
      </c>
      <c r="Q892" s="170" t="s">
        <v>1317</v>
      </c>
      <c r="R892" s="170" t="s">
        <v>1317</v>
      </c>
      <c r="S892" s="171" t="s">
        <v>1317</v>
      </c>
      <c r="T892" s="173">
        <v>-0.51886047000000002</v>
      </c>
      <c r="U892" s="174" t="s">
        <v>1317</v>
      </c>
      <c r="V892" s="170" t="s">
        <v>1317</v>
      </c>
      <c r="W892" s="170">
        <v>-0.28092997999999997</v>
      </c>
      <c r="X892" s="170" t="s">
        <v>1317</v>
      </c>
      <c r="Y892" s="170" t="s">
        <v>1317</v>
      </c>
      <c r="Z892" s="170" t="s">
        <v>1317</v>
      </c>
      <c r="AA892" s="170" t="s">
        <v>1317</v>
      </c>
      <c r="AB892" s="170" t="s">
        <v>1317</v>
      </c>
      <c r="AC892" s="175">
        <v>-0.28092997999999997</v>
      </c>
      <c r="AD892" s="168"/>
    </row>
    <row r="893" spans="1:30" s="86" customFormat="1" ht="15" customHeight="1">
      <c r="A893" s="177">
        <v>886</v>
      </c>
      <c r="B893" s="146" t="s">
        <v>236</v>
      </c>
      <c r="C893" s="178" t="s">
        <v>1317</v>
      </c>
      <c r="D893" s="178">
        <v>-0.29007541999999997</v>
      </c>
      <c r="E893" s="178" t="s">
        <v>1317</v>
      </c>
      <c r="F893" s="178" t="s">
        <v>1317</v>
      </c>
      <c r="G893" s="178" t="s">
        <v>1317</v>
      </c>
      <c r="H893" s="178" t="s">
        <v>1317</v>
      </c>
      <c r="I893" s="178" t="s">
        <v>1317</v>
      </c>
      <c r="J893" s="179" t="s">
        <v>1317</v>
      </c>
      <c r="K893" s="180">
        <v>-0.29007541999999997</v>
      </c>
      <c r="L893" s="178" t="s">
        <v>1317</v>
      </c>
      <c r="M893" s="178">
        <v>-3.5671545400000002</v>
      </c>
      <c r="N893" s="178" t="s">
        <v>1317</v>
      </c>
      <c r="O893" s="178" t="s">
        <v>1317</v>
      </c>
      <c r="P893" s="178" t="s">
        <v>1317</v>
      </c>
      <c r="Q893" s="178" t="s">
        <v>1317</v>
      </c>
      <c r="R893" s="178" t="s">
        <v>1317</v>
      </c>
      <c r="S893" s="179" t="s">
        <v>1317</v>
      </c>
      <c r="T893" s="181">
        <v>-3.5671545400000002</v>
      </c>
      <c r="U893" s="182" t="s">
        <v>1317</v>
      </c>
      <c r="V893" s="178">
        <v>-4.0792715900000003</v>
      </c>
      <c r="W893" s="178" t="s">
        <v>1317</v>
      </c>
      <c r="X893" s="178" t="s">
        <v>1317</v>
      </c>
      <c r="Y893" s="178" t="s">
        <v>1317</v>
      </c>
      <c r="Z893" s="178" t="s">
        <v>1317</v>
      </c>
      <c r="AA893" s="178" t="s">
        <v>1317</v>
      </c>
      <c r="AB893" s="178" t="s">
        <v>1317</v>
      </c>
      <c r="AC893" s="183">
        <v>-4.0792715900000003</v>
      </c>
      <c r="AD893" s="168"/>
    </row>
    <row r="894" spans="1:30" s="86" customFormat="1" ht="15" customHeight="1">
      <c r="A894" s="169">
        <v>887</v>
      </c>
      <c r="B894" s="127" t="s">
        <v>186</v>
      </c>
      <c r="C894" s="170" t="s">
        <v>1317</v>
      </c>
      <c r="D894" s="170">
        <v>2</v>
      </c>
      <c r="E894" s="170" t="s">
        <v>1317</v>
      </c>
      <c r="F894" s="170" t="s">
        <v>1317</v>
      </c>
      <c r="G894" s="170" t="s">
        <v>1317</v>
      </c>
      <c r="H894" s="170" t="s">
        <v>1317</v>
      </c>
      <c r="I894" s="170" t="s">
        <v>1317</v>
      </c>
      <c r="J894" s="171" t="s">
        <v>1317</v>
      </c>
      <c r="K894" s="172">
        <v>2</v>
      </c>
      <c r="L894" s="170" t="s">
        <v>1317</v>
      </c>
      <c r="M894" s="170">
        <v>11.997600279999999</v>
      </c>
      <c r="N894" s="170">
        <v>-41.587944281669998</v>
      </c>
      <c r="O894" s="170" t="s">
        <v>1317</v>
      </c>
      <c r="P894" s="170" t="s">
        <v>1317</v>
      </c>
      <c r="Q894" s="170" t="s">
        <v>1317</v>
      </c>
      <c r="R894" s="170">
        <v>-17.634296150010002</v>
      </c>
      <c r="S894" s="171" t="s">
        <v>1317</v>
      </c>
      <c r="T894" s="173">
        <v>-47.224640151679992</v>
      </c>
      <c r="U894" s="174" t="s">
        <v>1317</v>
      </c>
      <c r="V894" s="170">
        <v>12.45060028</v>
      </c>
      <c r="W894" s="170">
        <v>-42.786565111670001</v>
      </c>
      <c r="X894" s="170" t="s">
        <v>1317</v>
      </c>
      <c r="Y894" s="170" t="s">
        <v>1317</v>
      </c>
      <c r="Z894" s="170" t="s">
        <v>1317</v>
      </c>
      <c r="AA894" s="170">
        <v>-17.334296150010001</v>
      </c>
      <c r="AB894" s="170" t="s">
        <v>1317</v>
      </c>
      <c r="AC894" s="175">
        <v>-47.670260981680009</v>
      </c>
      <c r="AD894" s="168"/>
    </row>
    <row r="895" spans="1:30" s="86" customFormat="1" ht="15" customHeight="1">
      <c r="A895" s="177">
        <v>888</v>
      </c>
      <c r="B895" s="146" t="s">
        <v>1382</v>
      </c>
      <c r="C895" s="178" t="s">
        <v>1317</v>
      </c>
      <c r="D895" s="178" t="s">
        <v>1317</v>
      </c>
      <c r="E895" s="178" t="s">
        <v>1317</v>
      </c>
      <c r="F895" s="178" t="s">
        <v>1317</v>
      </c>
      <c r="G895" s="178" t="s">
        <v>1317</v>
      </c>
      <c r="H895" s="178" t="s">
        <v>1317</v>
      </c>
      <c r="I895" s="178" t="s">
        <v>1317</v>
      </c>
      <c r="J895" s="179" t="s">
        <v>1317</v>
      </c>
      <c r="K895" s="180" t="s">
        <v>1317</v>
      </c>
      <c r="L895" s="178" t="s">
        <v>1317</v>
      </c>
      <c r="M895" s="178" t="s">
        <v>1317</v>
      </c>
      <c r="N895" s="178">
        <v>8.2876675835399993</v>
      </c>
      <c r="O895" s="178" t="s">
        <v>1317</v>
      </c>
      <c r="P895" s="178" t="s">
        <v>1317</v>
      </c>
      <c r="Q895" s="178" t="s">
        <v>1317</v>
      </c>
      <c r="R895" s="178" t="s">
        <v>1317</v>
      </c>
      <c r="S895" s="179" t="s">
        <v>1317</v>
      </c>
      <c r="T895" s="181">
        <v>8.2876675835399993</v>
      </c>
      <c r="U895" s="182" t="s">
        <v>1317</v>
      </c>
      <c r="V895" s="178" t="s">
        <v>1317</v>
      </c>
      <c r="W895" s="178">
        <v>8.2876675835399993</v>
      </c>
      <c r="X895" s="178" t="s">
        <v>1317</v>
      </c>
      <c r="Y895" s="178" t="s">
        <v>1317</v>
      </c>
      <c r="Z895" s="178" t="s">
        <v>1317</v>
      </c>
      <c r="AA895" s="178" t="s">
        <v>1317</v>
      </c>
      <c r="AB895" s="178" t="s">
        <v>1317</v>
      </c>
      <c r="AC895" s="183">
        <v>8.2876675835399993</v>
      </c>
      <c r="AD895" s="168"/>
    </row>
    <row r="896" spans="1:30" s="86" customFormat="1" ht="15" customHeight="1">
      <c r="A896" s="169">
        <v>889</v>
      </c>
      <c r="B896" s="127" t="s">
        <v>1106</v>
      </c>
      <c r="C896" s="170" t="s">
        <v>1317</v>
      </c>
      <c r="D896" s="170">
        <v>0.16538206</v>
      </c>
      <c r="E896" s="170" t="s">
        <v>1317</v>
      </c>
      <c r="F896" s="170" t="s">
        <v>1317</v>
      </c>
      <c r="G896" s="170" t="s">
        <v>1317</v>
      </c>
      <c r="H896" s="170" t="s">
        <v>1317</v>
      </c>
      <c r="I896" s="170" t="s">
        <v>1317</v>
      </c>
      <c r="J896" s="171" t="s">
        <v>1317</v>
      </c>
      <c r="K896" s="172">
        <v>0.16538206</v>
      </c>
      <c r="L896" s="170" t="s">
        <v>1317</v>
      </c>
      <c r="M896" s="170">
        <v>3.0208086400000003</v>
      </c>
      <c r="N896" s="170" t="s">
        <v>1317</v>
      </c>
      <c r="O896" s="170" t="s">
        <v>1317</v>
      </c>
      <c r="P896" s="170" t="s">
        <v>1317</v>
      </c>
      <c r="Q896" s="170" t="s">
        <v>1317</v>
      </c>
      <c r="R896" s="170" t="s">
        <v>1317</v>
      </c>
      <c r="S896" s="171" t="s">
        <v>1317</v>
      </c>
      <c r="T896" s="173">
        <v>3.0208086400000003</v>
      </c>
      <c r="U896" s="174" t="s">
        <v>1317</v>
      </c>
      <c r="V896" s="170">
        <v>4.6248086399999995</v>
      </c>
      <c r="W896" s="170" t="s">
        <v>1317</v>
      </c>
      <c r="X896" s="170" t="s">
        <v>1317</v>
      </c>
      <c r="Y896" s="170" t="s">
        <v>1317</v>
      </c>
      <c r="Z896" s="170" t="s">
        <v>1317</v>
      </c>
      <c r="AA896" s="170" t="s">
        <v>1317</v>
      </c>
      <c r="AB896" s="170" t="s">
        <v>1317</v>
      </c>
      <c r="AC896" s="175">
        <v>4.6248086399999995</v>
      </c>
      <c r="AD896" s="168"/>
    </row>
    <row r="897" spans="1:30" s="86" customFormat="1" ht="15" customHeight="1">
      <c r="A897" s="177">
        <v>890</v>
      </c>
      <c r="B897" s="146" t="s">
        <v>185</v>
      </c>
      <c r="C897" s="178" t="s">
        <v>1317</v>
      </c>
      <c r="D897" s="178" t="s">
        <v>1317</v>
      </c>
      <c r="E897" s="178">
        <v>4.9415529999999999E-2</v>
      </c>
      <c r="F897" s="178" t="s">
        <v>1317</v>
      </c>
      <c r="G897" s="178" t="s">
        <v>1317</v>
      </c>
      <c r="H897" s="178" t="s">
        <v>1317</v>
      </c>
      <c r="I897" s="178" t="s">
        <v>1317</v>
      </c>
      <c r="J897" s="179" t="s">
        <v>1317</v>
      </c>
      <c r="K897" s="180">
        <v>4.9415529999999999E-2</v>
      </c>
      <c r="L897" s="178" t="s">
        <v>1317</v>
      </c>
      <c r="M897" s="178" t="s">
        <v>1317</v>
      </c>
      <c r="N897" s="178">
        <v>2.7665447699999999</v>
      </c>
      <c r="O897" s="178" t="s">
        <v>1317</v>
      </c>
      <c r="P897" s="178" t="s">
        <v>1317</v>
      </c>
      <c r="Q897" s="178" t="s">
        <v>1317</v>
      </c>
      <c r="R897" s="178" t="s">
        <v>1317</v>
      </c>
      <c r="S897" s="179" t="s">
        <v>1317</v>
      </c>
      <c r="T897" s="181">
        <v>2.7665447699999999</v>
      </c>
      <c r="U897" s="182" t="s">
        <v>1317</v>
      </c>
      <c r="V897" s="178" t="s">
        <v>1317</v>
      </c>
      <c r="W897" s="178">
        <v>7.4043335199999998</v>
      </c>
      <c r="X897" s="178" t="s">
        <v>1317</v>
      </c>
      <c r="Y897" s="178" t="s">
        <v>1317</v>
      </c>
      <c r="Z897" s="178" t="s">
        <v>1317</v>
      </c>
      <c r="AA897" s="178" t="s">
        <v>1317</v>
      </c>
      <c r="AB897" s="178" t="s">
        <v>1317</v>
      </c>
      <c r="AC897" s="183">
        <v>7.4043335199999998</v>
      </c>
      <c r="AD897" s="168"/>
    </row>
    <row r="898" spans="1:30" s="86" customFormat="1" ht="15" customHeight="1">
      <c r="A898" s="169">
        <v>891</v>
      </c>
      <c r="B898" s="127" t="s">
        <v>936</v>
      </c>
      <c r="C898" s="170" t="s">
        <v>1317</v>
      </c>
      <c r="D898" s="170" t="s">
        <v>1317</v>
      </c>
      <c r="E898" s="170">
        <v>-0.55249999999999999</v>
      </c>
      <c r="F898" s="170" t="s">
        <v>1317</v>
      </c>
      <c r="G898" s="170" t="s">
        <v>1317</v>
      </c>
      <c r="H898" s="170" t="s">
        <v>1317</v>
      </c>
      <c r="I898" s="170" t="s">
        <v>1317</v>
      </c>
      <c r="J898" s="171" t="s">
        <v>1317</v>
      </c>
      <c r="K898" s="172">
        <v>-0.55249999999999999</v>
      </c>
      <c r="L898" s="170" t="s">
        <v>1317</v>
      </c>
      <c r="M898" s="170" t="s">
        <v>1317</v>
      </c>
      <c r="N898" s="170">
        <v>0.17599999999999999</v>
      </c>
      <c r="O898" s="170" t="s">
        <v>1317</v>
      </c>
      <c r="P898" s="170" t="s">
        <v>1317</v>
      </c>
      <c r="Q898" s="170" t="s">
        <v>1317</v>
      </c>
      <c r="R898" s="170" t="s">
        <v>1317</v>
      </c>
      <c r="S898" s="171" t="s">
        <v>1317</v>
      </c>
      <c r="T898" s="173">
        <v>0.17599999999999999</v>
      </c>
      <c r="U898" s="174" t="s">
        <v>1317</v>
      </c>
      <c r="V898" s="170" t="s">
        <v>1317</v>
      </c>
      <c r="W898" s="170">
        <v>0.90100000000000002</v>
      </c>
      <c r="X898" s="170" t="s">
        <v>1317</v>
      </c>
      <c r="Y898" s="170" t="s">
        <v>1317</v>
      </c>
      <c r="Z898" s="170" t="s">
        <v>1317</v>
      </c>
      <c r="AA898" s="170" t="s">
        <v>1317</v>
      </c>
      <c r="AB898" s="170" t="s">
        <v>1317</v>
      </c>
      <c r="AC898" s="175">
        <v>0.90100000000000002</v>
      </c>
      <c r="AD898" s="168"/>
    </row>
    <row r="899" spans="1:30" s="86" customFormat="1" ht="15" customHeight="1">
      <c r="A899" s="177">
        <v>892</v>
      </c>
      <c r="B899" s="146" t="s">
        <v>641</v>
      </c>
      <c r="C899" s="178" t="s">
        <v>1317</v>
      </c>
      <c r="D899" s="178" t="s">
        <v>1317</v>
      </c>
      <c r="E899" s="178" t="s">
        <v>1317</v>
      </c>
      <c r="F899" s="178" t="s">
        <v>1317</v>
      </c>
      <c r="G899" s="178" t="s">
        <v>1317</v>
      </c>
      <c r="H899" s="178" t="s">
        <v>1317</v>
      </c>
      <c r="I899" s="178" t="s">
        <v>1317</v>
      </c>
      <c r="J899" s="179" t="s">
        <v>1317</v>
      </c>
      <c r="K899" s="180" t="s">
        <v>1317</v>
      </c>
      <c r="L899" s="178" t="s">
        <v>1317</v>
      </c>
      <c r="M899" s="178" t="s">
        <v>1317</v>
      </c>
      <c r="N899" s="178" t="s">
        <v>1317</v>
      </c>
      <c r="O899" s="178" t="s">
        <v>1317</v>
      </c>
      <c r="P899" s="178" t="s">
        <v>1317</v>
      </c>
      <c r="Q899" s="178" t="s">
        <v>1317</v>
      </c>
      <c r="R899" s="178" t="s">
        <v>1317</v>
      </c>
      <c r="S899" s="179">
        <v>2.5000000000000001E-2</v>
      </c>
      <c r="T899" s="181">
        <v>2.5000000000000001E-2</v>
      </c>
      <c r="U899" s="182" t="s">
        <v>1317</v>
      </c>
      <c r="V899" s="178" t="s">
        <v>1317</v>
      </c>
      <c r="W899" s="178" t="s">
        <v>1317</v>
      </c>
      <c r="X899" s="178" t="s">
        <v>1317</v>
      </c>
      <c r="Y899" s="178" t="s">
        <v>1317</v>
      </c>
      <c r="Z899" s="178" t="s">
        <v>1317</v>
      </c>
      <c r="AA899" s="178" t="s">
        <v>1317</v>
      </c>
      <c r="AB899" s="178">
        <v>2.5000000000000001E-2</v>
      </c>
      <c r="AC899" s="183">
        <v>2.5000000000000001E-2</v>
      </c>
      <c r="AD899" s="168"/>
    </row>
    <row r="900" spans="1:30" s="86" customFormat="1" ht="15" customHeight="1">
      <c r="A900" s="169">
        <v>893</v>
      </c>
      <c r="B900" s="127" t="s">
        <v>829</v>
      </c>
      <c r="C900" s="170" t="s">
        <v>1317</v>
      </c>
      <c r="D900" s="170">
        <v>2.2014782599999996</v>
      </c>
      <c r="E900" s="170" t="s">
        <v>1317</v>
      </c>
      <c r="F900" s="170" t="s">
        <v>1317</v>
      </c>
      <c r="G900" s="170" t="s">
        <v>1317</v>
      </c>
      <c r="H900" s="170" t="s">
        <v>1317</v>
      </c>
      <c r="I900" s="170" t="s">
        <v>1317</v>
      </c>
      <c r="J900" s="171" t="s">
        <v>1317</v>
      </c>
      <c r="K900" s="172">
        <v>2.2014782599999996</v>
      </c>
      <c r="L900" s="170" t="s">
        <v>1317</v>
      </c>
      <c r="M900" s="170">
        <v>2.59640643</v>
      </c>
      <c r="N900" s="170" t="s">
        <v>1317</v>
      </c>
      <c r="O900" s="170" t="s">
        <v>1317</v>
      </c>
      <c r="P900" s="170" t="s">
        <v>1317</v>
      </c>
      <c r="Q900" s="170" t="s">
        <v>1317</v>
      </c>
      <c r="R900" s="170" t="s">
        <v>1317</v>
      </c>
      <c r="S900" s="171" t="s">
        <v>1317</v>
      </c>
      <c r="T900" s="173">
        <v>2.59640643</v>
      </c>
      <c r="U900" s="174" t="s">
        <v>1317</v>
      </c>
      <c r="V900" s="170">
        <v>1.6544065299999999</v>
      </c>
      <c r="W900" s="170" t="s">
        <v>1317</v>
      </c>
      <c r="X900" s="170" t="s">
        <v>1317</v>
      </c>
      <c r="Y900" s="170" t="s">
        <v>1317</v>
      </c>
      <c r="Z900" s="170" t="s">
        <v>1317</v>
      </c>
      <c r="AA900" s="170" t="s">
        <v>1317</v>
      </c>
      <c r="AB900" s="170" t="s">
        <v>1317</v>
      </c>
      <c r="AC900" s="175">
        <v>1.6544065299999999</v>
      </c>
      <c r="AD900" s="168"/>
    </row>
    <row r="901" spans="1:30" s="86" customFormat="1" ht="15" customHeight="1">
      <c r="A901" s="177">
        <v>894</v>
      </c>
      <c r="B901" s="146" t="s">
        <v>412</v>
      </c>
      <c r="C901" s="178" t="s">
        <v>1317</v>
      </c>
      <c r="D901" s="178">
        <v>0.21</v>
      </c>
      <c r="E901" s="178" t="s">
        <v>1317</v>
      </c>
      <c r="F901" s="178" t="s">
        <v>1317</v>
      </c>
      <c r="G901" s="178" t="s">
        <v>1317</v>
      </c>
      <c r="H901" s="178" t="s">
        <v>1317</v>
      </c>
      <c r="I901" s="178" t="s">
        <v>1317</v>
      </c>
      <c r="J901" s="179" t="s">
        <v>1317</v>
      </c>
      <c r="K901" s="180">
        <v>0.21</v>
      </c>
      <c r="L901" s="178" t="s">
        <v>1317</v>
      </c>
      <c r="M901" s="178">
        <v>2.79</v>
      </c>
      <c r="N901" s="178" t="s">
        <v>1317</v>
      </c>
      <c r="O901" s="178" t="s">
        <v>1317</v>
      </c>
      <c r="P901" s="178" t="s">
        <v>1317</v>
      </c>
      <c r="Q901" s="178" t="s">
        <v>1317</v>
      </c>
      <c r="R901" s="178">
        <v>1.0358254899999999</v>
      </c>
      <c r="S901" s="179" t="s">
        <v>1317</v>
      </c>
      <c r="T901" s="181">
        <v>3.8258254900000002</v>
      </c>
      <c r="U901" s="182" t="s">
        <v>1317</v>
      </c>
      <c r="V901" s="178">
        <v>3.0150000000000001</v>
      </c>
      <c r="W901" s="178" t="s">
        <v>1317</v>
      </c>
      <c r="X901" s="178" t="s">
        <v>1317</v>
      </c>
      <c r="Y901" s="178" t="s">
        <v>1317</v>
      </c>
      <c r="Z901" s="178" t="s">
        <v>1317</v>
      </c>
      <c r="AA901" s="178">
        <v>-0.36874605999999999</v>
      </c>
      <c r="AB901" s="178" t="s">
        <v>1317</v>
      </c>
      <c r="AC901" s="183">
        <v>2.6462539399999998</v>
      </c>
      <c r="AD901" s="168"/>
    </row>
    <row r="902" spans="1:30" s="86" customFormat="1" ht="15" customHeight="1">
      <c r="A902" s="169">
        <v>895</v>
      </c>
      <c r="B902" s="127" t="s">
        <v>1097</v>
      </c>
      <c r="C902" s="170" t="s">
        <v>1317</v>
      </c>
      <c r="D902" s="170" t="s">
        <v>1317</v>
      </c>
      <c r="E902" s="170" t="s">
        <v>1317</v>
      </c>
      <c r="F902" s="170" t="s">
        <v>1317</v>
      </c>
      <c r="G902" s="170" t="s">
        <v>1317</v>
      </c>
      <c r="H902" s="170" t="s">
        <v>1317</v>
      </c>
      <c r="I902" s="170" t="s">
        <v>1317</v>
      </c>
      <c r="J902" s="171" t="s">
        <v>1317</v>
      </c>
      <c r="K902" s="172" t="s">
        <v>1317</v>
      </c>
      <c r="L902" s="170" t="s">
        <v>1317</v>
      </c>
      <c r="M902" s="170" t="s">
        <v>1317</v>
      </c>
      <c r="N902" s="170">
        <v>-9.6916170699999995</v>
      </c>
      <c r="O902" s="170" t="s">
        <v>1317</v>
      </c>
      <c r="P902" s="170" t="s">
        <v>1317</v>
      </c>
      <c r="Q902" s="170" t="s">
        <v>1317</v>
      </c>
      <c r="R902" s="170" t="s">
        <v>1317</v>
      </c>
      <c r="S902" s="171" t="s">
        <v>1317</v>
      </c>
      <c r="T902" s="173">
        <v>-9.6916170699999995</v>
      </c>
      <c r="U902" s="174" t="s">
        <v>1317</v>
      </c>
      <c r="V902" s="170" t="s">
        <v>1317</v>
      </c>
      <c r="W902" s="170">
        <v>-9.9708272200000003</v>
      </c>
      <c r="X902" s="170" t="s">
        <v>1317</v>
      </c>
      <c r="Y902" s="170" t="s">
        <v>1317</v>
      </c>
      <c r="Z902" s="170" t="s">
        <v>1317</v>
      </c>
      <c r="AA902" s="170" t="s">
        <v>1317</v>
      </c>
      <c r="AB902" s="170" t="s">
        <v>1317</v>
      </c>
      <c r="AC902" s="175">
        <v>-9.9708272200000003</v>
      </c>
      <c r="AD902" s="168"/>
    </row>
    <row r="903" spans="1:30" s="86" customFormat="1" ht="15" customHeight="1">
      <c r="A903" s="177">
        <v>896</v>
      </c>
      <c r="B903" s="146" t="s">
        <v>109</v>
      </c>
      <c r="C903" s="178">
        <v>-4.1816538300000001</v>
      </c>
      <c r="D903" s="178" t="s">
        <v>1317</v>
      </c>
      <c r="E903" s="178" t="s">
        <v>1317</v>
      </c>
      <c r="F903" s="178" t="s">
        <v>1317</v>
      </c>
      <c r="G903" s="178" t="s">
        <v>1317</v>
      </c>
      <c r="H903" s="178" t="s">
        <v>1317</v>
      </c>
      <c r="I903" s="178" t="s">
        <v>1317</v>
      </c>
      <c r="J903" s="179" t="s">
        <v>1317</v>
      </c>
      <c r="K903" s="180">
        <v>-4.1816538300000001</v>
      </c>
      <c r="L903" s="178">
        <v>15.05681828</v>
      </c>
      <c r="M903" s="178" t="s">
        <v>1317</v>
      </c>
      <c r="N903" s="178" t="s">
        <v>1317</v>
      </c>
      <c r="O903" s="178" t="s">
        <v>1317</v>
      </c>
      <c r="P903" s="178" t="s">
        <v>1317</v>
      </c>
      <c r="Q903" s="178" t="s">
        <v>1317</v>
      </c>
      <c r="R903" s="178" t="s">
        <v>1317</v>
      </c>
      <c r="S903" s="179" t="s">
        <v>1317</v>
      </c>
      <c r="T903" s="181">
        <v>15.05681828</v>
      </c>
      <c r="U903" s="182">
        <v>15.453668369999999</v>
      </c>
      <c r="V903" s="178" t="s">
        <v>1317</v>
      </c>
      <c r="W903" s="178">
        <v>-0.80219343999999992</v>
      </c>
      <c r="X903" s="178" t="s">
        <v>1317</v>
      </c>
      <c r="Y903" s="178" t="s">
        <v>1317</v>
      </c>
      <c r="Z903" s="178" t="s">
        <v>1317</v>
      </c>
      <c r="AA903" s="178" t="s">
        <v>1317</v>
      </c>
      <c r="AB903" s="178" t="s">
        <v>1317</v>
      </c>
      <c r="AC903" s="183">
        <v>14.651474929999999</v>
      </c>
      <c r="AD903" s="168"/>
    </row>
    <row r="904" spans="1:30" s="86" customFormat="1" ht="15" customHeight="1">
      <c r="A904" s="169">
        <v>897</v>
      </c>
      <c r="B904" s="127" t="s">
        <v>1363</v>
      </c>
      <c r="C904" s="170" t="s">
        <v>1317</v>
      </c>
      <c r="D904" s="170" t="s">
        <v>1317</v>
      </c>
      <c r="E904" s="170">
        <v>0.2</v>
      </c>
      <c r="F904" s="170" t="s">
        <v>1317</v>
      </c>
      <c r="G904" s="170" t="s">
        <v>1317</v>
      </c>
      <c r="H904" s="170" t="s">
        <v>1317</v>
      </c>
      <c r="I904" s="170" t="s">
        <v>1317</v>
      </c>
      <c r="J904" s="171" t="s">
        <v>1317</v>
      </c>
      <c r="K904" s="172">
        <v>0.2</v>
      </c>
      <c r="L904" s="170" t="s">
        <v>1317</v>
      </c>
      <c r="M904" s="170" t="s">
        <v>1317</v>
      </c>
      <c r="N904" s="170">
        <v>20.619119999999999</v>
      </c>
      <c r="O904" s="170" t="s">
        <v>1317</v>
      </c>
      <c r="P904" s="170" t="s">
        <v>1317</v>
      </c>
      <c r="Q904" s="170" t="s">
        <v>1317</v>
      </c>
      <c r="R904" s="170" t="s">
        <v>1317</v>
      </c>
      <c r="S904" s="171" t="s">
        <v>1317</v>
      </c>
      <c r="T904" s="173">
        <v>20.619119999999999</v>
      </c>
      <c r="U904" s="174" t="s">
        <v>1317</v>
      </c>
      <c r="V904" s="170" t="s">
        <v>1317</v>
      </c>
      <c r="W904" s="170">
        <v>20.619119999999999</v>
      </c>
      <c r="X904" s="170" t="s">
        <v>1317</v>
      </c>
      <c r="Y904" s="170" t="s">
        <v>1317</v>
      </c>
      <c r="Z904" s="170" t="s">
        <v>1317</v>
      </c>
      <c r="AA904" s="170" t="s">
        <v>1317</v>
      </c>
      <c r="AB904" s="170" t="s">
        <v>1317</v>
      </c>
      <c r="AC904" s="175">
        <v>20.619119999999999</v>
      </c>
      <c r="AD904" s="168"/>
    </row>
    <row r="905" spans="1:30" s="86" customFormat="1" ht="15" customHeight="1">
      <c r="A905" s="177">
        <v>898</v>
      </c>
      <c r="B905" s="146" t="s">
        <v>885</v>
      </c>
      <c r="C905" s="178" t="s">
        <v>1317</v>
      </c>
      <c r="D905" s="178" t="s">
        <v>1317</v>
      </c>
      <c r="E905" s="178">
        <v>-0.10068684</v>
      </c>
      <c r="F905" s="178" t="s">
        <v>1317</v>
      </c>
      <c r="G905" s="178">
        <v>0.40501724</v>
      </c>
      <c r="H905" s="178" t="s">
        <v>1317</v>
      </c>
      <c r="I905" s="178" t="s">
        <v>1317</v>
      </c>
      <c r="J905" s="179" t="s">
        <v>1317</v>
      </c>
      <c r="K905" s="180">
        <v>0.3043304</v>
      </c>
      <c r="L905" s="178" t="s">
        <v>1317</v>
      </c>
      <c r="M905" s="178" t="s">
        <v>1317</v>
      </c>
      <c r="N905" s="178">
        <v>2.360471</v>
      </c>
      <c r="O905" s="178" t="s">
        <v>1317</v>
      </c>
      <c r="P905" s="178">
        <v>-2.3827074399999999</v>
      </c>
      <c r="Q905" s="178" t="s">
        <v>1317</v>
      </c>
      <c r="R905" s="178" t="s">
        <v>1317</v>
      </c>
      <c r="S905" s="179" t="s">
        <v>1317</v>
      </c>
      <c r="T905" s="181">
        <v>-2.2236439999999944E-2</v>
      </c>
      <c r="U905" s="182" t="s">
        <v>1317</v>
      </c>
      <c r="V905" s="178" t="s">
        <v>1317</v>
      </c>
      <c r="W905" s="178">
        <v>2.89255416</v>
      </c>
      <c r="X905" s="178" t="s">
        <v>1317</v>
      </c>
      <c r="Y905" s="178">
        <v>-1.9998766499999998</v>
      </c>
      <c r="Z905" s="178" t="s">
        <v>1317</v>
      </c>
      <c r="AA905" s="178" t="s">
        <v>1317</v>
      </c>
      <c r="AB905" s="178" t="s">
        <v>1317</v>
      </c>
      <c r="AC905" s="183">
        <v>0.89267751000000028</v>
      </c>
      <c r="AD905" s="168"/>
    </row>
    <row r="906" spans="1:30" s="86" customFormat="1" ht="15" customHeight="1">
      <c r="A906" s="169">
        <v>899</v>
      </c>
      <c r="B906" s="127" t="s">
        <v>1123</v>
      </c>
      <c r="C906" s="170" t="s">
        <v>1317</v>
      </c>
      <c r="D906" s="170" t="s">
        <v>1317</v>
      </c>
      <c r="E906" s="170">
        <v>-0.42399999999999999</v>
      </c>
      <c r="F906" s="170" t="s">
        <v>1317</v>
      </c>
      <c r="G906" s="170" t="s">
        <v>1317</v>
      </c>
      <c r="H906" s="170" t="s">
        <v>1317</v>
      </c>
      <c r="I906" s="170" t="s">
        <v>1317</v>
      </c>
      <c r="J906" s="171" t="s">
        <v>1317</v>
      </c>
      <c r="K906" s="172">
        <v>-0.42399999999999999</v>
      </c>
      <c r="L906" s="170" t="s">
        <v>1317</v>
      </c>
      <c r="M906" s="170" t="s">
        <v>1317</v>
      </c>
      <c r="N906" s="170">
        <v>1.9127000000000001</v>
      </c>
      <c r="O906" s="170" t="s">
        <v>1317</v>
      </c>
      <c r="P906" s="170" t="s">
        <v>1317</v>
      </c>
      <c r="Q906" s="170" t="s">
        <v>1317</v>
      </c>
      <c r="R906" s="170" t="s">
        <v>1317</v>
      </c>
      <c r="S906" s="171" t="s">
        <v>1317</v>
      </c>
      <c r="T906" s="173">
        <v>1.9127000000000001</v>
      </c>
      <c r="U906" s="174" t="s">
        <v>1317</v>
      </c>
      <c r="V906" s="170" t="s">
        <v>1317</v>
      </c>
      <c r="W906" s="170">
        <v>16.93765744992</v>
      </c>
      <c r="X906" s="170" t="s">
        <v>1317</v>
      </c>
      <c r="Y906" s="170" t="s">
        <v>1317</v>
      </c>
      <c r="Z906" s="170" t="s">
        <v>1317</v>
      </c>
      <c r="AA906" s="170" t="s">
        <v>1317</v>
      </c>
      <c r="AB906" s="170" t="s">
        <v>1317</v>
      </c>
      <c r="AC906" s="175">
        <v>16.93765744992</v>
      </c>
      <c r="AD906" s="168"/>
    </row>
    <row r="907" spans="1:30" s="86" customFormat="1" ht="15" customHeight="1">
      <c r="A907" s="177">
        <v>900</v>
      </c>
      <c r="B907" s="146" t="s">
        <v>1075</v>
      </c>
      <c r="C907" s="178" t="s">
        <v>1317</v>
      </c>
      <c r="D907" s="178" t="s">
        <v>1317</v>
      </c>
      <c r="E907" s="178">
        <v>0.10920850999999999</v>
      </c>
      <c r="F907" s="178" t="s">
        <v>1317</v>
      </c>
      <c r="G907" s="178" t="s">
        <v>1317</v>
      </c>
      <c r="H907" s="178" t="s">
        <v>1317</v>
      </c>
      <c r="I907" s="178">
        <v>0.23599999999999999</v>
      </c>
      <c r="J907" s="179" t="s">
        <v>1317</v>
      </c>
      <c r="K907" s="180">
        <v>0.34520851000000002</v>
      </c>
      <c r="L907" s="178" t="s">
        <v>1317</v>
      </c>
      <c r="M907" s="178" t="s">
        <v>1317</v>
      </c>
      <c r="N907" s="178">
        <v>19.738477739999997</v>
      </c>
      <c r="O907" s="178" t="s">
        <v>1317</v>
      </c>
      <c r="P907" s="178" t="s">
        <v>1317</v>
      </c>
      <c r="Q907" s="178" t="s">
        <v>1317</v>
      </c>
      <c r="R907" s="178">
        <v>0.73599999999999999</v>
      </c>
      <c r="S907" s="179" t="s">
        <v>1317</v>
      </c>
      <c r="T907" s="181">
        <v>20.474477739999998</v>
      </c>
      <c r="U907" s="182" t="s">
        <v>1317</v>
      </c>
      <c r="V907" s="178" t="s">
        <v>1317</v>
      </c>
      <c r="W907" s="178">
        <v>19.738477739999997</v>
      </c>
      <c r="X907" s="178" t="s">
        <v>1317</v>
      </c>
      <c r="Y907" s="178" t="s">
        <v>1317</v>
      </c>
      <c r="Z907" s="178" t="s">
        <v>1317</v>
      </c>
      <c r="AA907" s="178">
        <v>0.73599999999999999</v>
      </c>
      <c r="AB907" s="178" t="s">
        <v>1317</v>
      </c>
      <c r="AC907" s="183">
        <v>20.474477739999998</v>
      </c>
      <c r="AD907" s="168"/>
    </row>
    <row r="908" spans="1:30" s="86" customFormat="1" ht="15" customHeight="1">
      <c r="A908" s="169">
        <v>901</v>
      </c>
      <c r="B908" s="127" t="s">
        <v>1219</v>
      </c>
      <c r="C908" s="170" t="s">
        <v>1317</v>
      </c>
      <c r="D908" s="170" t="s">
        <v>1317</v>
      </c>
      <c r="E908" s="170" t="s">
        <v>1317</v>
      </c>
      <c r="F908" s="170" t="s">
        <v>1317</v>
      </c>
      <c r="G908" s="170" t="s">
        <v>1317</v>
      </c>
      <c r="H908" s="170" t="s">
        <v>1317</v>
      </c>
      <c r="I908" s="170" t="s">
        <v>1317</v>
      </c>
      <c r="J908" s="171" t="s">
        <v>1317</v>
      </c>
      <c r="K908" s="172" t="s">
        <v>1317</v>
      </c>
      <c r="L908" s="170" t="s">
        <v>1317</v>
      </c>
      <c r="M908" s="170" t="s">
        <v>1317</v>
      </c>
      <c r="N908" s="170" t="s">
        <v>1317</v>
      </c>
      <c r="O908" s="170" t="s">
        <v>1317</v>
      </c>
      <c r="P908" s="170" t="s">
        <v>1317</v>
      </c>
      <c r="Q908" s="170" t="s">
        <v>1317</v>
      </c>
      <c r="R908" s="170" t="s">
        <v>1317</v>
      </c>
      <c r="S908" s="171">
        <v>20.281025429949999</v>
      </c>
      <c r="T908" s="173">
        <v>20.281025429949999</v>
      </c>
      <c r="U908" s="174" t="s">
        <v>1317</v>
      </c>
      <c r="V908" s="170" t="s">
        <v>1317</v>
      </c>
      <c r="W908" s="170" t="s">
        <v>1317</v>
      </c>
      <c r="X908" s="170" t="s">
        <v>1317</v>
      </c>
      <c r="Y908" s="170" t="s">
        <v>1317</v>
      </c>
      <c r="Z908" s="170" t="s">
        <v>1317</v>
      </c>
      <c r="AA908" s="170" t="s">
        <v>1317</v>
      </c>
      <c r="AB908" s="170">
        <v>20.281025429949999</v>
      </c>
      <c r="AC908" s="175">
        <v>20.281025429949999</v>
      </c>
      <c r="AD908" s="168"/>
    </row>
    <row r="909" spans="1:30" s="86" customFormat="1" ht="15" customHeight="1">
      <c r="A909" s="177">
        <v>902</v>
      </c>
      <c r="B909" s="146" t="s">
        <v>1202</v>
      </c>
      <c r="C909" s="178" t="s">
        <v>1317</v>
      </c>
      <c r="D909" s="178" t="s">
        <v>1317</v>
      </c>
      <c r="E909" s="178" t="s">
        <v>1317</v>
      </c>
      <c r="F909" s="178" t="s">
        <v>1317</v>
      </c>
      <c r="G909" s="178" t="s">
        <v>1317</v>
      </c>
      <c r="H909" s="178" t="s">
        <v>1317</v>
      </c>
      <c r="I909" s="178" t="s">
        <v>1317</v>
      </c>
      <c r="J909" s="179" t="s">
        <v>1317</v>
      </c>
      <c r="K909" s="180" t="s">
        <v>1317</v>
      </c>
      <c r="L909" s="178" t="s">
        <v>1317</v>
      </c>
      <c r="M909" s="178" t="s">
        <v>1317</v>
      </c>
      <c r="N909" s="178" t="s">
        <v>1317</v>
      </c>
      <c r="O909" s="178" t="s">
        <v>1317</v>
      </c>
      <c r="P909" s="178" t="s">
        <v>1317</v>
      </c>
      <c r="Q909" s="178" t="s">
        <v>1317</v>
      </c>
      <c r="R909" s="178" t="s">
        <v>1317</v>
      </c>
      <c r="S909" s="179">
        <v>16.0442</v>
      </c>
      <c r="T909" s="181">
        <v>16.0442</v>
      </c>
      <c r="U909" s="182" t="s">
        <v>1317</v>
      </c>
      <c r="V909" s="178" t="s">
        <v>1317</v>
      </c>
      <c r="W909" s="178" t="s">
        <v>1317</v>
      </c>
      <c r="X909" s="178" t="s">
        <v>1317</v>
      </c>
      <c r="Y909" s="178" t="s">
        <v>1317</v>
      </c>
      <c r="Z909" s="178" t="s">
        <v>1317</v>
      </c>
      <c r="AA909" s="178" t="s">
        <v>1317</v>
      </c>
      <c r="AB909" s="178">
        <v>16.0442</v>
      </c>
      <c r="AC909" s="183">
        <v>16.0442</v>
      </c>
      <c r="AD909" s="168"/>
    </row>
    <row r="910" spans="1:30" s="86" customFormat="1" ht="15" customHeight="1">
      <c r="A910" s="169">
        <v>903</v>
      </c>
      <c r="B910" s="127" t="s">
        <v>1109</v>
      </c>
      <c r="C910" s="170" t="s">
        <v>1317</v>
      </c>
      <c r="D910" s="170" t="s">
        <v>1317</v>
      </c>
      <c r="E910" s="170">
        <v>-0.10903639999999999</v>
      </c>
      <c r="F910" s="170" t="s">
        <v>1317</v>
      </c>
      <c r="G910" s="170" t="s">
        <v>1317</v>
      </c>
      <c r="H910" s="170" t="s">
        <v>1317</v>
      </c>
      <c r="I910" s="170" t="s">
        <v>1317</v>
      </c>
      <c r="J910" s="171" t="s">
        <v>1317</v>
      </c>
      <c r="K910" s="172">
        <v>-0.10903639999999999</v>
      </c>
      <c r="L910" s="170" t="s">
        <v>1317</v>
      </c>
      <c r="M910" s="170" t="s">
        <v>1317</v>
      </c>
      <c r="N910" s="170">
        <v>-5.8948068099999995</v>
      </c>
      <c r="O910" s="170" t="s">
        <v>1317</v>
      </c>
      <c r="P910" s="170" t="s">
        <v>1317</v>
      </c>
      <c r="Q910" s="170" t="s">
        <v>1317</v>
      </c>
      <c r="R910" s="170" t="s">
        <v>1317</v>
      </c>
      <c r="S910" s="171" t="s">
        <v>1317</v>
      </c>
      <c r="T910" s="173">
        <v>-5.8948068099999995</v>
      </c>
      <c r="U910" s="174" t="s">
        <v>1317</v>
      </c>
      <c r="V910" s="170" t="s">
        <v>1317</v>
      </c>
      <c r="W910" s="170">
        <v>-7.2600500300000004</v>
      </c>
      <c r="X910" s="170" t="s">
        <v>1317</v>
      </c>
      <c r="Y910" s="170" t="s">
        <v>1317</v>
      </c>
      <c r="Z910" s="170" t="s">
        <v>1317</v>
      </c>
      <c r="AA910" s="170" t="s">
        <v>1317</v>
      </c>
      <c r="AB910" s="170" t="s">
        <v>1317</v>
      </c>
      <c r="AC910" s="175">
        <v>-7.2600500300000004</v>
      </c>
      <c r="AD910" s="168"/>
    </row>
    <row r="911" spans="1:30" s="86" customFormat="1" ht="15" customHeight="1">
      <c r="A911" s="177">
        <v>904</v>
      </c>
      <c r="B911" s="146" t="s">
        <v>274</v>
      </c>
      <c r="C911" s="178" t="s">
        <v>1317</v>
      </c>
      <c r="D911" s="178" t="s">
        <v>1317</v>
      </c>
      <c r="E911" s="178" t="s">
        <v>1317</v>
      </c>
      <c r="F911" s="178" t="s">
        <v>1317</v>
      </c>
      <c r="G911" s="178" t="s">
        <v>1317</v>
      </c>
      <c r="H911" s="178" t="s">
        <v>1317</v>
      </c>
      <c r="I911" s="178">
        <v>2.5837701600000003</v>
      </c>
      <c r="J911" s="179" t="s">
        <v>1317</v>
      </c>
      <c r="K911" s="180">
        <v>2.5837701600000003</v>
      </c>
      <c r="L911" s="178" t="s">
        <v>1317</v>
      </c>
      <c r="M911" s="178" t="s">
        <v>1317</v>
      </c>
      <c r="N911" s="178" t="s">
        <v>1317</v>
      </c>
      <c r="O911" s="178" t="s">
        <v>1317</v>
      </c>
      <c r="P911" s="178" t="s">
        <v>1317</v>
      </c>
      <c r="Q911" s="178" t="s">
        <v>1317</v>
      </c>
      <c r="R911" s="178">
        <v>18.233770159999999</v>
      </c>
      <c r="S911" s="179" t="s">
        <v>1317</v>
      </c>
      <c r="T911" s="181">
        <v>18.233770159999999</v>
      </c>
      <c r="U911" s="182" t="s">
        <v>1317</v>
      </c>
      <c r="V911" s="178" t="s">
        <v>1317</v>
      </c>
      <c r="W911" s="178" t="s">
        <v>1317</v>
      </c>
      <c r="X911" s="178" t="s">
        <v>1317</v>
      </c>
      <c r="Y911" s="178" t="s">
        <v>1317</v>
      </c>
      <c r="Z911" s="178" t="s">
        <v>1317</v>
      </c>
      <c r="AA911" s="178">
        <v>18.233770159999999</v>
      </c>
      <c r="AB911" s="178" t="s">
        <v>1317</v>
      </c>
      <c r="AC911" s="183">
        <v>18.233770159999999</v>
      </c>
      <c r="AD911" s="168"/>
    </row>
    <row r="912" spans="1:30" s="86" customFormat="1" ht="15" customHeight="1">
      <c r="A912" s="169">
        <v>905</v>
      </c>
      <c r="B912" s="127" t="s">
        <v>944</v>
      </c>
      <c r="C912" s="170" t="s">
        <v>1317</v>
      </c>
      <c r="D912" s="170" t="s">
        <v>1317</v>
      </c>
      <c r="E912" s="170" t="s">
        <v>1317</v>
      </c>
      <c r="F912" s="170" t="s">
        <v>1317</v>
      </c>
      <c r="G912" s="170" t="s">
        <v>1317</v>
      </c>
      <c r="H912" s="170" t="s">
        <v>1317</v>
      </c>
      <c r="I912" s="170">
        <v>-0.85207297999999998</v>
      </c>
      <c r="J912" s="171" t="s">
        <v>1317</v>
      </c>
      <c r="K912" s="172">
        <v>-0.85207297999999998</v>
      </c>
      <c r="L912" s="170" t="s">
        <v>1317</v>
      </c>
      <c r="M912" s="170" t="s">
        <v>1317</v>
      </c>
      <c r="N912" s="170" t="s">
        <v>1317</v>
      </c>
      <c r="O912" s="170" t="s">
        <v>1317</v>
      </c>
      <c r="P912" s="170" t="s">
        <v>1317</v>
      </c>
      <c r="Q912" s="170" t="s">
        <v>1317</v>
      </c>
      <c r="R912" s="170">
        <v>-5.1177499000000006</v>
      </c>
      <c r="S912" s="171" t="s">
        <v>1317</v>
      </c>
      <c r="T912" s="173">
        <v>-5.1177499000000006</v>
      </c>
      <c r="U912" s="174" t="s">
        <v>1317</v>
      </c>
      <c r="V912" s="170" t="s">
        <v>1317</v>
      </c>
      <c r="W912" s="170" t="s">
        <v>1317</v>
      </c>
      <c r="X912" s="170" t="s">
        <v>1317</v>
      </c>
      <c r="Y912" s="170" t="s">
        <v>1317</v>
      </c>
      <c r="Z912" s="170" t="s">
        <v>1317</v>
      </c>
      <c r="AA912" s="170">
        <v>-5.1177499000000006</v>
      </c>
      <c r="AB912" s="170" t="s">
        <v>1317</v>
      </c>
      <c r="AC912" s="175">
        <v>-5.1177499000000006</v>
      </c>
      <c r="AD912" s="168"/>
    </row>
    <row r="913" spans="1:30" s="86" customFormat="1" ht="15" customHeight="1">
      <c r="A913" s="177">
        <v>906</v>
      </c>
      <c r="B913" s="146" t="s">
        <v>775</v>
      </c>
      <c r="C913" s="178" t="s">
        <v>1317</v>
      </c>
      <c r="D913" s="178" t="s">
        <v>1317</v>
      </c>
      <c r="E913" s="178" t="s">
        <v>1317</v>
      </c>
      <c r="F913" s="178" t="s">
        <v>1317</v>
      </c>
      <c r="G913" s="178" t="s">
        <v>1317</v>
      </c>
      <c r="H913" s="178" t="s">
        <v>1317</v>
      </c>
      <c r="I913" s="178" t="s">
        <v>1317</v>
      </c>
      <c r="J913" s="179" t="s">
        <v>1317</v>
      </c>
      <c r="K913" s="180" t="s">
        <v>1317</v>
      </c>
      <c r="L913" s="178" t="s">
        <v>1317</v>
      </c>
      <c r="M913" s="178" t="s">
        <v>1317</v>
      </c>
      <c r="N913" s="178">
        <v>-0.32284441999999997</v>
      </c>
      <c r="O913" s="178" t="s">
        <v>1317</v>
      </c>
      <c r="P913" s="178" t="s">
        <v>1317</v>
      </c>
      <c r="Q913" s="178" t="s">
        <v>1317</v>
      </c>
      <c r="R913" s="178" t="s">
        <v>1317</v>
      </c>
      <c r="S913" s="179" t="s">
        <v>1317</v>
      </c>
      <c r="T913" s="181">
        <v>-0.32284441999999997</v>
      </c>
      <c r="U913" s="182" t="s">
        <v>1317</v>
      </c>
      <c r="V913" s="178" t="s">
        <v>1317</v>
      </c>
      <c r="W913" s="178">
        <v>-0.36854225000000002</v>
      </c>
      <c r="X913" s="178" t="s">
        <v>1317</v>
      </c>
      <c r="Y913" s="178" t="s">
        <v>1317</v>
      </c>
      <c r="Z913" s="178" t="s">
        <v>1317</v>
      </c>
      <c r="AA913" s="178" t="s">
        <v>1317</v>
      </c>
      <c r="AB913" s="178" t="s">
        <v>1317</v>
      </c>
      <c r="AC913" s="183">
        <v>-0.36854225000000002</v>
      </c>
      <c r="AD913" s="168"/>
    </row>
    <row r="914" spans="1:30" s="86" customFormat="1" ht="15" customHeight="1">
      <c r="A914" s="169">
        <v>907</v>
      </c>
      <c r="B914" s="127" t="s">
        <v>1189</v>
      </c>
      <c r="C914" s="170" t="s">
        <v>1317</v>
      </c>
      <c r="D914" s="170" t="s">
        <v>1317</v>
      </c>
      <c r="E914" s="170" t="s">
        <v>1317</v>
      </c>
      <c r="F914" s="170" t="s">
        <v>1317</v>
      </c>
      <c r="G914" s="170" t="s">
        <v>1317</v>
      </c>
      <c r="H914" s="170" t="s">
        <v>1317</v>
      </c>
      <c r="I914" s="170" t="s">
        <v>1317</v>
      </c>
      <c r="J914" s="171" t="s">
        <v>1317</v>
      </c>
      <c r="K914" s="172" t="s">
        <v>1317</v>
      </c>
      <c r="L914" s="170" t="s">
        <v>1317</v>
      </c>
      <c r="M914" s="170" t="s">
        <v>1317</v>
      </c>
      <c r="N914" s="170" t="s">
        <v>1317</v>
      </c>
      <c r="O914" s="170" t="s">
        <v>1317</v>
      </c>
      <c r="P914" s="170" t="s">
        <v>1317</v>
      </c>
      <c r="Q914" s="170" t="s">
        <v>1317</v>
      </c>
      <c r="R914" s="170" t="s">
        <v>1317</v>
      </c>
      <c r="S914" s="171" t="s">
        <v>1317</v>
      </c>
      <c r="T914" s="173" t="s">
        <v>1317</v>
      </c>
      <c r="U914" s="174" t="s">
        <v>1317</v>
      </c>
      <c r="V914" s="170" t="s">
        <v>1317</v>
      </c>
      <c r="W914" s="170" t="s">
        <v>1317</v>
      </c>
      <c r="X914" s="170" t="s">
        <v>1317</v>
      </c>
      <c r="Y914" s="170" t="s">
        <v>1317</v>
      </c>
      <c r="Z914" s="170" t="s">
        <v>1317</v>
      </c>
      <c r="AA914" s="170" t="s">
        <v>1317</v>
      </c>
      <c r="AB914" s="170" t="s">
        <v>1317</v>
      </c>
      <c r="AC914" s="175" t="s">
        <v>1317</v>
      </c>
      <c r="AD914" s="168"/>
    </row>
    <row r="915" spans="1:30" s="86" customFormat="1" ht="15" customHeight="1">
      <c r="A915" s="177">
        <v>908</v>
      </c>
      <c r="B915" s="146" t="s">
        <v>665</v>
      </c>
      <c r="C915" s="178" t="s">
        <v>1317</v>
      </c>
      <c r="D915" s="178" t="s">
        <v>1317</v>
      </c>
      <c r="E915" s="178" t="s">
        <v>1317</v>
      </c>
      <c r="F915" s="178" t="s">
        <v>1317</v>
      </c>
      <c r="G915" s="178" t="s">
        <v>1317</v>
      </c>
      <c r="H915" s="178" t="s">
        <v>1317</v>
      </c>
      <c r="I915" s="178" t="s">
        <v>1317</v>
      </c>
      <c r="J915" s="179" t="s">
        <v>1317</v>
      </c>
      <c r="K915" s="180" t="s">
        <v>1317</v>
      </c>
      <c r="L915" s="178" t="s">
        <v>1317</v>
      </c>
      <c r="M915" s="178" t="s">
        <v>1317</v>
      </c>
      <c r="N915" s="178" t="s">
        <v>1317</v>
      </c>
      <c r="O915" s="178" t="s">
        <v>1317</v>
      </c>
      <c r="P915" s="178" t="s">
        <v>1317</v>
      </c>
      <c r="Q915" s="178" t="s">
        <v>1317</v>
      </c>
      <c r="R915" s="178" t="s">
        <v>1317</v>
      </c>
      <c r="S915" s="179" t="s">
        <v>1317</v>
      </c>
      <c r="T915" s="181" t="s">
        <v>1317</v>
      </c>
      <c r="U915" s="182" t="s">
        <v>1317</v>
      </c>
      <c r="V915" s="178" t="s">
        <v>1317</v>
      </c>
      <c r="W915" s="178" t="s">
        <v>1317</v>
      </c>
      <c r="X915" s="178" t="s">
        <v>1317</v>
      </c>
      <c r="Y915" s="178" t="s">
        <v>1317</v>
      </c>
      <c r="Z915" s="178" t="s">
        <v>1317</v>
      </c>
      <c r="AA915" s="178" t="s">
        <v>1317</v>
      </c>
      <c r="AB915" s="178" t="s">
        <v>1317</v>
      </c>
      <c r="AC915" s="183" t="s">
        <v>1317</v>
      </c>
      <c r="AD915" s="168"/>
    </row>
    <row r="916" spans="1:30" s="86" customFormat="1" ht="15" customHeight="1">
      <c r="A916" s="169">
        <v>909</v>
      </c>
      <c r="B916" s="127" t="s">
        <v>1384</v>
      </c>
      <c r="C916" s="170" t="s">
        <v>1317</v>
      </c>
      <c r="D916" s="170" t="s">
        <v>1317</v>
      </c>
      <c r="E916" s="170" t="s">
        <v>1317</v>
      </c>
      <c r="F916" s="170" t="s">
        <v>1317</v>
      </c>
      <c r="G916" s="170" t="s">
        <v>1317</v>
      </c>
      <c r="H916" s="170" t="s">
        <v>1317</v>
      </c>
      <c r="I916" s="170">
        <v>-5.3228900000000003E-3</v>
      </c>
      <c r="J916" s="171" t="s">
        <v>1317</v>
      </c>
      <c r="K916" s="172">
        <v>-5.3228900000000003E-3</v>
      </c>
      <c r="L916" s="170" t="s">
        <v>1317</v>
      </c>
      <c r="M916" s="170" t="s">
        <v>1317</v>
      </c>
      <c r="N916" s="170" t="s">
        <v>1317</v>
      </c>
      <c r="O916" s="170" t="s">
        <v>1317</v>
      </c>
      <c r="P916" s="170" t="s">
        <v>1317</v>
      </c>
      <c r="Q916" s="170" t="s">
        <v>1317</v>
      </c>
      <c r="R916" s="170">
        <v>17.458152909839999</v>
      </c>
      <c r="S916" s="171" t="s">
        <v>1317</v>
      </c>
      <c r="T916" s="173">
        <v>17.458152909839999</v>
      </c>
      <c r="U916" s="174" t="s">
        <v>1317</v>
      </c>
      <c r="V916" s="170" t="s">
        <v>1317</v>
      </c>
      <c r="W916" s="170" t="s">
        <v>1317</v>
      </c>
      <c r="X916" s="170" t="s">
        <v>1317</v>
      </c>
      <c r="Y916" s="170" t="s">
        <v>1317</v>
      </c>
      <c r="Z916" s="170" t="s">
        <v>1317</v>
      </c>
      <c r="AA916" s="170">
        <v>17.458152909839999</v>
      </c>
      <c r="AB916" s="170" t="s">
        <v>1317</v>
      </c>
      <c r="AC916" s="175">
        <v>17.458152909839999</v>
      </c>
      <c r="AD916" s="168"/>
    </row>
    <row r="917" spans="1:30" s="86" customFormat="1" ht="15" customHeight="1">
      <c r="A917" s="177">
        <v>910</v>
      </c>
      <c r="B917" s="146" t="s">
        <v>639</v>
      </c>
      <c r="C917" s="178" t="s">
        <v>1317</v>
      </c>
      <c r="D917" s="178">
        <v>-1</v>
      </c>
      <c r="E917" s="178" t="s">
        <v>1317</v>
      </c>
      <c r="F917" s="178" t="s">
        <v>1317</v>
      </c>
      <c r="G917" s="178" t="s">
        <v>1317</v>
      </c>
      <c r="H917" s="178" t="s">
        <v>1317</v>
      </c>
      <c r="I917" s="178" t="s">
        <v>1317</v>
      </c>
      <c r="J917" s="179" t="s">
        <v>1317</v>
      </c>
      <c r="K917" s="180">
        <v>-1</v>
      </c>
      <c r="L917" s="178" t="s">
        <v>1317</v>
      </c>
      <c r="M917" s="178">
        <v>-9.4513322100000003</v>
      </c>
      <c r="N917" s="178" t="s">
        <v>1317</v>
      </c>
      <c r="O917" s="178" t="s">
        <v>1317</v>
      </c>
      <c r="P917" s="178" t="s">
        <v>1317</v>
      </c>
      <c r="Q917" s="178" t="s">
        <v>1317</v>
      </c>
      <c r="R917" s="178" t="s">
        <v>1317</v>
      </c>
      <c r="S917" s="179" t="s">
        <v>1317</v>
      </c>
      <c r="T917" s="181">
        <v>-9.4513322100000003</v>
      </c>
      <c r="U917" s="182" t="s">
        <v>1317</v>
      </c>
      <c r="V917" s="178">
        <v>-14.63208644</v>
      </c>
      <c r="W917" s="178" t="s">
        <v>1317</v>
      </c>
      <c r="X917" s="178" t="s">
        <v>1317</v>
      </c>
      <c r="Y917" s="178" t="s">
        <v>1317</v>
      </c>
      <c r="Z917" s="178" t="s">
        <v>1317</v>
      </c>
      <c r="AA917" s="178" t="s">
        <v>1317</v>
      </c>
      <c r="AB917" s="178" t="s">
        <v>1317</v>
      </c>
      <c r="AC917" s="183">
        <v>-14.63208644</v>
      </c>
      <c r="AD917" s="168"/>
    </row>
    <row r="918" spans="1:30" s="86" customFormat="1" ht="15" customHeight="1">
      <c r="A918" s="169">
        <v>911</v>
      </c>
      <c r="B918" s="127" t="s">
        <v>108</v>
      </c>
      <c r="C918" s="170" t="s">
        <v>1317</v>
      </c>
      <c r="D918" s="170">
        <v>-4.83529082</v>
      </c>
      <c r="E918" s="170">
        <v>-1.7920028000000001</v>
      </c>
      <c r="F918" s="170" t="s">
        <v>1317</v>
      </c>
      <c r="G918" s="170">
        <v>-7.0000000000000001E-3</v>
      </c>
      <c r="H918" s="170" t="s">
        <v>1317</v>
      </c>
      <c r="I918" s="170" t="s">
        <v>1317</v>
      </c>
      <c r="J918" s="171" t="s">
        <v>1317</v>
      </c>
      <c r="K918" s="172">
        <v>-6.6342936200000002</v>
      </c>
      <c r="L918" s="170" t="s">
        <v>1317</v>
      </c>
      <c r="M918" s="170">
        <v>-9.8384141199999995</v>
      </c>
      <c r="N918" s="170">
        <v>-105.69756475</v>
      </c>
      <c r="O918" s="170" t="s">
        <v>1317</v>
      </c>
      <c r="P918" s="170">
        <v>-7.3653774299999997</v>
      </c>
      <c r="Q918" s="170" t="s">
        <v>1317</v>
      </c>
      <c r="R918" s="170" t="s">
        <v>1317</v>
      </c>
      <c r="S918" s="171" t="s">
        <v>1317</v>
      </c>
      <c r="T918" s="173">
        <v>-122.90135630000002</v>
      </c>
      <c r="U918" s="174" t="s">
        <v>1317</v>
      </c>
      <c r="V918" s="170">
        <v>-11.269815960000001</v>
      </c>
      <c r="W918" s="170">
        <v>-136.51261088999999</v>
      </c>
      <c r="X918" s="170" t="s">
        <v>1317</v>
      </c>
      <c r="Y918" s="170">
        <v>-7.7677760599999992</v>
      </c>
      <c r="Z918" s="170" t="s">
        <v>1317</v>
      </c>
      <c r="AA918" s="170" t="s">
        <v>1317</v>
      </c>
      <c r="AB918" s="170" t="s">
        <v>1317</v>
      </c>
      <c r="AC918" s="175">
        <v>-155.55020291</v>
      </c>
      <c r="AD918" s="168"/>
    </row>
    <row r="919" spans="1:30" s="86" customFormat="1" ht="15" customHeight="1">
      <c r="A919" s="177">
        <v>912</v>
      </c>
      <c r="B919" s="146" t="s">
        <v>1162</v>
      </c>
      <c r="C919" s="178" t="s">
        <v>1317</v>
      </c>
      <c r="D919" s="178" t="s">
        <v>1317</v>
      </c>
      <c r="E919" s="178" t="s">
        <v>1317</v>
      </c>
      <c r="F919" s="178" t="s">
        <v>1317</v>
      </c>
      <c r="G919" s="178" t="s">
        <v>1317</v>
      </c>
      <c r="H919" s="178" t="s">
        <v>1317</v>
      </c>
      <c r="I919" s="178" t="s">
        <v>1317</v>
      </c>
      <c r="J919" s="179" t="s">
        <v>1317</v>
      </c>
      <c r="K919" s="180" t="s">
        <v>1317</v>
      </c>
      <c r="L919" s="178" t="s">
        <v>1317</v>
      </c>
      <c r="M919" s="178" t="s">
        <v>1317</v>
      </c>
      <c r="N919" s="178" t="s">
        <v>1317</v>
      </c>
      <c r="O919" s="178" t="s">
        <v>1317</v>
      </c>
      <c r="P919" s="178" t="s">
        <v>1317</v>
      </c>
      <c r="Q919" s="178" t="s">
        <v>1317</v>
      </c>
      <c r="R919" s="178" t="s">
        <v>1317</v>
      </c>
      <c r="S919" s="179" t="s">
        <v>1317</v>
      </c>
      <c r="T919" s="181" t="s">
        <v>1317</v>
      </c>
      <c r="U919" s="182" t="s">
        <v>1317</v>
      </c>
      <c r="V919" s="178" t="s">
        <v>1317</v>
      </c>
      <c r="W919" s="178" t="s">
        <v>1317</v>
      </c>
      <c r="X919" s="178" t="s">
        <v>1317</v>
      </c>
      <c r="Y919" s="178" t="s">
        <v>1317</v>
      </c>
      <c r="Z919" s="178" t="s">
        <v>1317</v>
      </c>
      <c r="AA919" s="178" t="s">
        <v>1317</v>
      </c>
      <c r="AB919" s="178" t="s">
        <v>1317</v>
      </c>
      <c r="AC919" s="183" t="s">
        <v>1317</v>
      </c>
      <c r="AD919" s="168"/>
    </row>
    <row r="920" spans="1:30" s="86" customFormat="1" ht="15" customHeight="1">
      <c r="A920" s="169">
        <v>913</v>
      </c>
      <c r="B920" s="127" t="s">
        <v>386</v>
      </c>
      <c r="C920" s="170" t="s">
        <v>1317</v>
      </c>
      <c r="D920" s="170" t="s">
        <v>1317</v>
      </c>
      <c r="E920" s="170">
        <v>-0.55389906999999994</v>
      </c>
      <c r="F920" s="170" t="s">
        <v>1317</v>
      </c>
      <c r="G920" s="170" t="s">
        <v>1317</v>
      </c>
      <c r="H920" s="170" t="s">
        <v>1317</v>
      </c>
      <c r="I920" s="170" t="s">
        <v>1317</v>
      </c>
      <c r="J920" s="171" t="s">
        <v>1317</v>
      </c>
      <c r="K920" s="172">
        <v>-0.55389906999999994</v>
      </c>
      <c r="L920" s="170" t="s">
        <v>1317</v>
      </c>
      <c r="M920" s="170" t="s">
        <v>1317</v>
      </c>
      <c r="N920" s="170">
        <v>-2.4880298199999999</v>
      </c>
      <c r="O920" s="170" t="s">
        <v>1317</v>
      </c>
      <c r="P920" s="170" t="s">
        <v>1317</v>
      </c>
      <c r="Q920" s="170" t="s">
        <v>1317</v>
      </c>
      <c r="R920" s="170" t="s">
        <v>1317</v>
      </c>
      <c r="S920" s="171" t="s">
        <v>1317</v>
      </c>
      <c r="T920" s="173">
        <v>-2.4880298199999999</v>
      </c>
      <c r="U920" s="174" t="s">
        <v>1317</v>
      </c>
      <c r="V920" s="170" t="s">
        <v>1317</v>
      </c>
      <c r="W920" s="170">
        <v>-3.9682642700000001</v>
      </c>
      <c r="X920" s="170" t="s">
        <v>1317</v>
      </c>
      <c r="Y920" s="170" t="s">
        <v>1317</v>
      </c>
      <c r="Z920" s="170" t="s">
        <v>1317</v>
      </c>
      <c r="AA920" s="170" t="s">
        <v>1317</v>
      </c>
      <c r="AB920" s="170" t="s">
        <v>1317</v>
      </c>
      <c r="AC920" s="175">
        <v>-3.9682642700000001</v>
      </c>
      <c r="AD920" s="168"/>
    </row>
    <row r="921" spans="1:30" s="86" customFormat="1" ht="15" customHeight="1">
      <c r="A921" s="177">
        <v>914</v>
      </c>
      <c r="B921" s="146" t="s">
        <v>1355</v>
      </c>
      <c r="C921" s="178" t="s">
        <v>1317</v>
      </c>
      <c r="D921" s="178" t="s">
        <v>1317</v>
      </c>
      <c r="E921" s="178" t="s">
        <v>1317</v>
      </c>
      <c r="F921" s="178" t="s">
        <v>1317</v>
      </c>
      <c r="G921" s="178" t="s">
        <v>1317</v>
      </c>
      <c r="H921" s="178" t="s">
        <v>1317</v>
      </c>
      <c r="I921" s="178" t="s">
        <v>1317</v>
      </c>
      <c r="J921" s="179" t="s">
        <v>1317</v>
      </c>
      <c r="K921" s="180" t="s">
        <v>1317</v>
      </c>
      <c r="L921" s="178" t="s">
        <v>1317</v>
      </c>
      <c r="M921" s="178" t="s">
        <v>1317</v>
      </c>
      <c r="N921" s="178" t="s">
        <v>1317</v>
      </c>
      <c r="O921" s="178" t="s">
        <v>1317</v>
      </c>
      <c r="P921" s="178" t="s">
        <v>1317</v>
      </c>
      <c r="Q921" s="178" t="s">
        <v>1317</v>
      </c>
      <c r="R921" s="178">
        <v>0.45073484000000003</v>
      </c>
      <c r="S921" s="179" t="s">
        <v>1317</v>
      </c>
      <c r="T921" s="181">
        <v>0.45073484000000003</v>
      </c>
      <c r="U921" s="182" t="s">
        <v>1317</v>
      </c>
      <c r="V921" s="178" t="s">
        <v>1317</v>
      </c>
      <c r="W921" s="178" t="s">
        <v>1317</v>
      </c>
      <c r="X921" s="178" t="s">
        <v>1317</v>
      </c>
      <c r="Y921" s="178" t="s">
        <v>1317</v>
      </c>
      <c r="Z921" s="178" t="s">
        <v>1317</v>
      </c>
      <c r="AA921" s="178">
        <v>0.45073484000000003</v>
      </c>
      <c r="AB921" s="178" t="s">
        <v>1317</v>
      </c>
      <c r="AC921" s="183">
        <v>0.45073484000000003</v>
      </c>
      <c r="AD921" s="168"/>
    </row>
    <row r="922" spans="1:30" s="86" customFormat="1" ht="15" customHeight="1">
      <c r="A922" s="169">
        <v>915</v>
      </c>
      <c r="B922" s="127" t="s">
        <v>550</v>
      </c>
      <c r="C922" s="170" t="s">
        <v>1317</v>
      </c>
      <c r="D922" s="170">
        <v>-2.158357E-2</v>
      </c>
      <c r="E922" s="170" t="s">
        <v>1317</v>
      </c>
      <c r="F922" s="170" t="s">
        <v>1317</v>
      </c>
      <c r="G922" s="170" t="s">
        <v>1317</v>
      </c>
      <c r="H922" s="170" t="s">
        <v>1317</v>
      </c>
      <c r="I922" s="170" t="s">
        <v>1317</v>
      </c>
      <c r="J922" s="171" t="s">
        <v>1317</v>
      </c>
      <c r="K922" s="172">
        <v>-2.158357E-2</v>
      </c>
      <c r="L922" s="170" t="s">
        <v>1317</v>
      </c>
      <c r="M922" s="170">
        <v>-1.0366623699999999</v>
      </c>
      <c r="N922" s="170" t="s">
        <v>1317</v>
      </c>
      <c r="O922" s="170" t="s">
        <v>1317</v>
      </c>
      <c r="P922" s="170" t="s">
        <v>1317</v>
      </c>
      <c r="Q922" s="170" t="s">
        <v>1317</v>
      </c>
      <c r="R922" s="170" t="s">
        <v>1317</v>
      </c>
      <c r="S922" s="171" t="s">
        <v>1317</v>
      </c>
      <c r="T922" s="173">
        <v>-1.0366623699999999</v>
      </c>
      <c r="U922" s="174" t="s">
        <v>1317</v>
      </c>
      <c r="V922" s="170">
        <v>-1.41811445</v>
      </c>
      <c r="W922" s="170" t="s">
        <v>1317</v>
      </c>
      <c r="X922" s="170" t="s">
        <v>1317</v>
      </c>
      <c r="Y922" s="170" t="s">
        <v>1317</v>
      </c>
      <c r="Z922" s="170" t="s">
        <v>1317</v>
      </c>
      <c r="AA922" s="170" t="s">
        <v>1317</v>
      </c>
      <c r="AB922" s="170" t="s">
        <v>1317</v>
      </c>
      <c r="AC922" s="175">
        <v>-1.41811445</v>
      </c>
      <c r="AD922" s="168"/>
    </row>
    <row r="923" spans="1:30" s="86" customFormat="1" ht="15" customHeight="1">
      <c r="A923" s="177">
        <v>916</v>
      </c>
      <c r="B923" s="146" t="s">
        <v>1209</v>
      </c>
      <c r="C923" s="178" t="s">
        <v>1317</v>
      </c>
      <c r="D923" s="178" t="s">
        <v>1317</v>
      </c>
      <c r="E923" s="178" t="s">
        <v>1317</v>
      </c>
      <c r="F923" s="178" t="s">
        <v>1317</v>
      </c>
      <c r="G923" s="178" t="s">
        <v>1317</v>
      </c>
      <c r="H923" s="178" t="s">
        <v>1317</v>
      </c>
      <c r="I923" s="178" t="s">
        <v>1317</v>
      </c>
      <c r="J923" s="179" t="s">
        <v>1317</v>
      </c>
      <c r="K923" s="180" t="s">
        <v>1317</v>
      </c>
      <c r="L923" s="178" t="s">
        <v>1317</v>
      </c>
      <c r="M923" s="178" t="s">
        <v>1317</v>
      </c>
      <c r="N923" s="178" t="s">
        <v>1317</v>
      </c>
      <c r="O923" s="178" t="s">
        <v>1317</v>
      </c>
      <c r="P923" s="178" t="s">
        <v>1317</v>
      </c>
      <c r="Q923" s="178" t="s">
        <v>1317</v>
      </c>
      <c r="R923" s="178" t="s">
        <v>1317</v>
      </c>
      <c r="S923" s="179" t="s">
        <v>1317</v>
      </c>
      <c r="T923" s="181" t="s">
        <v>1317</v>
      </c>
      <c r="U923" s="182" t="s">
        <v>1317</v>
      </c>
      <c r="V923" s="178" t="s">
        <v>1317</v>
      </c>
      <c r="W923" s="178" t="s">
        <v>1317</v>
      </c>
      <c r="X923" s="178" t="s">
        <v>1317</v>
      </c>
      <c r="Y923" s="178" t="s">
        <v>1317</v>
      </c>
      <c r="Z923" s="178" t="s">
        <v>1317</v>
      </c>
      <c r="AA923" s="178" t="s">
        <v>1317</v>
      </c>
      <c r="AB923" s="178">
        <v>0.270625</v>
      </c>
      <c r="AC923" s="183">
        <v>0.270625</v>
      </c>
      <c r="AD923" s="168"/>
    </row>
    <row r="924" spans="1:30" s="86" customFormat="1" ht="15" customHeight="1">
      <c r="A924" s="169">
        <v>917</v>
      </c>
      <c r="B924" s="127" t="s">
        <v>740</v>
      </c>
      <c r="C924" s="170" t="s">
        <v>1317</v>
      </c>
      <c r="D924" s="170" t="s">
        <v>1317</v>
      </c>
      <c r="E924" s="170">
        <v>-7.8E-2</v>
      </c>
      <c r="F924" s="170" t="s">
        <v>1317</v>
      </c>
      <c r="G924" s="170" t="s">
        <v>1317</v>
      </c>
      <c r="H924" s="170" t="s">
        <v>1317</v>
      </c>
      <c r="I924" s="170" t="s">
        <v>1317</v>
      </c>
      <c r="J924" s="171" t="s">
        <v>1317</v>
      </c>
      <c r="K924" s="172">
        <v>-7.8E-2</v>
      </c>
      <c r="L924" s="170" t="s">
        <v>1317</v>
      </c>
      <c r="M924" s="170" t="s">
        <v>1317</v>
      </c>
      <c r="N924" s="170">
        <v>-28.35365754</v>
      </c>
      <c r="O924" s="170" t="s">
        <v>1317</v>
      </c>
      <c r="P924" s="170" t="s">
        <v>1317</v>
      </c>
      <c r="Q924" s="170" t="s">
        <v>1317</v>
      </c>
      <c r="R924" s="170" t="s">
        <v>1317</v>
      </c>
      <c r="S924" s="171" t="s">
        <v>1317</v>
      </c>
      <c r="T924" s="173">
        <v>-28.35365754</v>
      </c>
      <c r="U924" s="174" t="s">
        <v>1317</v>
      </c>
      <c r="V924" s="170" t="s">
        <v>1317</v>
      </c>
      <c r="W924" s="170">
        <v>-3.4830785370200004</v>
      </c>
      <c r="X924" s="170" t="s">
        <v>1317</v>
      </c>
      <c r="Y924" s="170" t="s">
        <v>1317</v>
      </c>
      <c r="Z924" s="170" t="s">
        <v>1317</v>
      </c>
      <c r="AA924" s="170" t="s">
        <v>1317</v>
      </c>
      <c r="AB924" s="170" t="s">
        <v>1317</v>
      </c>
      <c r="AC924" s="175">
        <v>-3.4830785370200004</v>
      </c>
      <c r="AD924" s="168"/>
    </row>
    <row r="925" spans="1:30" s="86" customFormat="1" ht="15" customHeight="1">
      <c r="A925" s="177">
        <v>918</v>
      </c>
      <c r="B925" s="146" t="s">
        <v>1178</v>
      </c>
      <c r="C925" s="178" t="s">
        <v>1317</v>
      </c>
      <c r="D925" s="178">
        <v>0.46</v>
      </c>
      <c r="E925" s="178" t="s">
        <v>1317</v>
      </c>
      <c r="F925" s="178" t="s">
        <v>1317</v>
      </c>
      <c r="G925" s="178" t="s">
        <v>1317</v>
      </c>
      <c r="H925" s="178" t="s">
        <v>1317</v>
      </c>
      <c r="I925" s="178" t="s">
        <v>1317</v>
      </c>
      <c r="J925" s="179" t="s">
        <v>1317</v>
      </c>
      <c r="K925" s="180">
        <v>0.46</v>
      </c>
      <c r="L925" s="178" t="s">
        <v>1317</v>
      </c>
      <c r="M925" s="178">
        <v>4.0852385899999994</v>
      </c>
      <c r="N925" s="178" t="s">
        <v>1317</v>
      </c>
      <c r="O925" s="178" t="s">
        <v>1317</v>
      </c>
      <c r="P925" s="178" t="s">
        <v>1317</v>
      </c>
      <c r="Q925" s="178" t="s">
        <v>1317</v>
      </c>
      <c r="R925" s="178" t="s">
        <v>1317</v>
      </c>
      <c r="S925" s="179" t="s">
        <v>1317</v>
      </c>
      <c r="T925" s="181">
        <v>4.0852385899999994</v>
      </c>
      <c r="U925" s="182" t="s">
        <v>1317</v>
      </c>
      <c r="V925" s="178">
        <v>13.43605638178</v>
      </c>
      <c r="W925" s="178" t="s">
        <v>1317</v>
      </c>
      <c r="X925" s="178" t="s">
        <v>1317</v>
      </c>
      <c r="Y925" s="178" t="s">
        <v>1317</v>
      </c>
      <c r="Z925" s="178" t="s">
        <v>1317</v>
      </c>
      <c r="AA925" s="178" t="s">
        <v>1317</v>
      </c>
      <c r="AB925" s="178" t="s">
        <v>1317</v>
      </c>
      <c r="AC925" s="183">
        <v>13.43605638178</v>
      </c>
      <c r="AD925" s="168"/>
    </row>
    <row r="926" spans="1:30" s="86" customFormat="1" ht="15" customHeight="1">
      <c r="A926" s="169">
        <v>919</v>
      </c>
      <c r="B926" s="127" t="s">
        <v>1090</v>
      </c>
      <c r="C926" s="170" t="s">
        <v>1317</v>
      </c>
      <c r="D926" s="170" t="s">
        <v>1317</v>
      </c>
      <c r="E926" s="170">
        <v>0.12738986999999999</v>
      </c>
      <c r="F926" s="170" t="s">
        <v>1317</v>
      </c>
      <c r="G926" s="170" t="s">
        <v>1317</v>
      </c>
      <c r="H926" s="170" t="s">
        <v>1317</v>
      </c>
      <c r="I926" s="170" t="s">
        <v>1317</v>
      </c>
      <c r="J926" s="171" t="s">
        <v>1317</v>
      </c>
      <c r="K926" s="172">
        <v>0.12738986999999999</v>
      </c>
      <c r="L926" s="170" t="s">
        <v>1317</v>
      </c>
      <c r="M926" s="170" t="s">
        <v>1317</v>
      </c>
      <c r="N926" s="170">
        <v>-0.94303269999999995</v>
      </c>
      <c r="O926" s="170" t="s">
        <v>1317</v>
      </c>
      <c r="P926" s="170" t="s">
        <v>1317</v>
      </c>
      <c r="Q926" s="170" t="s">
        <v>1317</v>
      </c>
      <c r="R926" s="170" t="s">
        <v>1317</v>
      </c>
      <c r="S926" s="171" t="s">
        <v>1317</v>
      </c>
      <c r="T926" s="173">
        <v>-0.94303269999999995</v>
      </c>
      <c r="U926" s="174" t="s">
        <v>1317</v>
      </c>
      <c r="V926" s="170" t="s">
        <v>1317</v>
      </c>
      <c r="W926" s="170">
        <v>1.65065679</v>
      </c>
      <c r="X926" s="170" t="s">
        <v>1317</v>
      </c>
      <c r="Y926" s="170" t="s">
        <v>1317</v>
      </c>
      <c r="Z926" s="170" t="s">
        <v>1317</v>
      </c>
      <c r="AA926" s="170" t="s">
        <v>1317</v>
      </c>
      <c r="AB926" s="170" t="s">
        <v>1317</v>
      </c>
      <c r="AC926" s="175">
        <v>1.65065679</v>
      </c>
      <c r="AD926" s="168"/>
    </row>
    <row r="927" spans="1:30" s="86" customFormat="1" ht="15" customHeight="1">
      <c r="A927" s="177">
        <v>920</v>
      </c>
      <c r="B927" s="146" t="s">
        <v>1252</v>
      </c>
      <c r="C927" s="178" t="s">
        <v>1317</v>
      </c>
      <c r="D927" s="178" t="s">
        <v>1317</v>
      </c>
      <c r="E927" s="178" t="s">
        <v>1317</v>
      </c>
      <c r="F927" s="178" t="s">
        <v>1317</v>
      </c>
      <c r="G927" s="178" t="s">
        <v>1317</v>
      </c>
      <c r="H927" s="178" t="s">
        <v>1317</v>
      </c>
      <c r="I927" s="178" t="s">
        <v>1317</v>
      </c>
      <c r="J927" s="179" t="s">
        <v>1317</v>
      </c>
      <c r="K927" s="180" t="s">
        <v>1317</v>
      </c>
      <c r="L927" s="178" t="s">
        <v>1317</v>
      </c>
      <c r="M927" s="178" t="s">
        <v>1317</v>
      </c>
      <c r="N927" s="178">
        <v>11.5</v>
      </c>
      <c r="O927" s="178" t="s">
        <v>1317</v>
      </c>
      <c r="P927" s="178" t="s">
        <v>1317</v>
      </c>
      <c r="Q927" s="178" t="s">
        <v>1317</v>
      </c>
      <c r="R927" s="178" t="s">
        <v>1317</v>
      </c>
      <c r="S927" s="179" t="s">
        <v>1317</v>
      </c>
      <c r="T927" s="181">
        <v>11.5</v>
      </c>
      <c r="U927" s="182" t="s">
        <v>1317</v>
      </c>
      <c r="V927" s="178" t="s">
        <v>1317</v>
      </c>
      <c r="W927" s="178">
        <v>11.5</v>
      </c>
      <c r="X927" s="178" t="s">
        <v>1317</v>
      </c>
      <c r="Y927" s="178" t="s">
        <v>1317</v>
      </c>
      <c r="Z927" s="178" t="s">
        <v>1317</v>
      </c>
      <c r="AA927" s="178" t="s">
        <v>1317</v>
      </c>
      <c r="AB927" s="178" t="s">
        <v>1317</v>
      </c>
      <c r="AC927" s="183">
        <v>11.5</v>
      </c>
      <c r="AD927" s="168"/>
    </row>
    <row r="928" spans="1:30" s="86" customFormat="1" ht="15" customHeight="1">
      <c r="A928" s="169">
        <v>921</v>
      </c>
      <c r="B928" s="127" t="s">
        <v>1357</v>
      </c>
      <c r="C928" s="170" t="s">
        <v>1317</v>
      </c>
      <c r="D928" s="170" t="s">
        <v>1317</v>
      </c>
      <c r="E928" s="170" t="s">
        <v>1317</v>
      </c>
      <c r="F928" s="170" t="s">
        <v>1317</v>
      </c>
      <c r="G928" s="170" t="s">
        <v>1317</v>
      </c>
      <c r="H928" s="170" t="s">
        <v>1317</v>
      </c>
      <c r="I928" s="170">
        <v>0.9</v>
      </c>
      <c r="J928" s="171" t="s">
        <v>1317</v>
      </c>
      <c r="K928" s="172">
        <v>0.9</v>
      </c>
      <c r="L928" s="170" t="s">
        <v>1317</v>
      </c>
      <c r="M928" s="170" t="s">
        <v>1317</v>
      </c>
      <c r="N928" s="170" t="s">
        <v>1317</v>
      </c>
      <c r="O928" s="170" t="s">
        <v>1317</v>
      </c>
      <c r="P928" s="170" t="s">
        <v>1317</v>
      </c>
      <c r="Q928" s="170" t="s">
        <v>1317</v>
      </c>
      <c r="R928" s="170">
        <v>4.9810063300000005</v>
      </c>
      <c r="S928" s="171" t="s">
        <v>1317</v>
      </c>
      <c r="T928" s="173">
        <v>4.9810063300000005</v>
      </c>
      <c r="U928" s="174" t="s">
        <v>1317</v>
      </c>
      <c r="V928" s="170" t="s">
        <v>1317</v>
      </c>
      <c r="W928" s="170" t="s">
        <v>1317</v>
      </c>
      <c r="X928" s="170" t="s">
        <v>1317</v>
      </c>
      <c r="Y928" s="170" t="s">
        <v>1317</v>
      </c>
      <c r="Z928" s="170" t="s">
        <v>1317</v>
      </c>
      <c r="AA928" s="170">
        <v>4.9810063300000005</v>
      </c>
      <c r="AB928" s="170" t="s">
        <v>1317</v>
      </c>
      <c r="AC928" s="175">
        <v>4.9810063300000005</v>
      </c>
      <c r="AD928" s="168"/>
    </row>
    <row r="929" spans="1:30" s="86" customFormat="1" ht="15" customHeight="1">
      <c r="A929" s="177">
        <v>922</v>
      </c>
      <c r="B929" s="146" t="s">
        <v>1127</v>
      </c>
      <c r="C929" s="178" t="s">
        <v>1317</v>
      </c>
      <c r="D929" s="178" t="s">
        <v>1317</v>
      </c>
      <c r="E929" s="178" t="s">
        <v>1317</v>
      </c>
      <c r="F929" s="178" t="s">
        <v>1317</v>
      </c>
      <c r="G929" s="178" t="s">
        <v>1317</v>
      </c>
      <c r="H929" s="178" t="s">
        <v>1317</v>
      </c>
      <c r="I929" s="178" t="s">
        <v>1317</v>
      </c>
      <c r="J929" s="179" t="s">
        <v>1317</v>
      </c>
      <c r="K929" s="180" t="s">
        <v>1317</v>
      </c>
      <c r="L929" s="178" t="s">
        <v>1317</v>
      </c>
      <c r="M929" s="178" t="s">
        <v>1317</v>
      </c>
      <c r="N929" s="178" t="s">
        <v>1317</v>
      </c>
      <c r="O929" s="178" t="s">
        <v>1317</v>
      </c>
      <c r="P929" s="178" t="s">
        <v>1317</v>
      </c>
      <c r="Q929" s="178" t="s">
        <v>1317</v>
      </c>
      <c r="R929" s="178" t="s">
        <v>1317</v>
      </c>
      <c r="S929" s="179" t="s">
        <v>1317</v>
      </c>
      <c r="T929" s="181" t="s">
        <v>1317</v>
      </c>
      <c r="U929" s="182" t="s">
        <v>1317</v>
      </c>
      <c r="V929" s="178" t="s">
        <v>1317</v>
      </c>
      <c r="W929" s="178" t="s">
        <v>1317</v>
      </c>
      <c r="X929" s="178" t="s">
        <v>1317</v>
      </c>
      <c r="Y929" s="178" t="s">
        <v>1317</v>
      </c>
      <c r="Z929" s="178" t="s">
        <v>1317</v>
      </c>
      <c r="AA929" s="178" t="s">
        <v>1317</v>
      </c>
      <c r="AB929" s="178" t="s">
        <v>1317</v>
      </c>
      <c r="AC929" s="183" t="s">
        <v>1317</v>
      </c>
      <c r="AD929" s="168"/>
    </row>
    <row r="930" spans="1:30" s="86" customFormat="1" ht="15" customHeight="1">
      <c r="A930" s="169">
        <v>923</v>
      </c>
      <c r="B930" s="127" t="s">
        <v>1078</v>
      </c>
      <c r="C930" s="170" t="s">
        <v>1317</v>
      </c>
      <c r="D930" s="170">
        <v>0.21</v>
      </c>
      <c r="E930" s="170" t="s">
        <v>1317</v>
      </c>
      <c r="F930" s="170" t="s">
        <v>1317</v>
      </c>
      <c r="G930" s="170" t="s">
        <v>1317</v>
      </c>
      <c r="H930" s="170" t="s">
        <v>1317</v>
      </c>
      <c r="I930" s="170" t="s">
        <v>1317</v>
      </c>
      <c r="J930" s="171" t="s">
        <v>1317</v>
      </c>
      <c r="K930" s="172">
        <v>0.21</v>
      </c>
      <c r="L930" s="170" t="s">
        <v>1317</v>
      </c>
      <c r="M930" s="170">
        <v>11.99</v>
      </c>
      <c r="N930" s="170">
        <v>-32.868988369089998</v>
      </c>
      <c r="O930" s="170" t="s">
        <v>1317</v>
      </c>
      <c r="P930" s="170" t="s">
        <v>1317</v>
      </c>
      <c r="Q930" s="170" t="s">
        <v>1317</v>
      </c>
      <c r="R930" s="170" t="s">
        <v>1317</v>
      </c>
      <c r="S930" s="171" t="s">
        <v>1317</v>
      </c>
      <c r="T930" s="173">
        <v>-20.878988369089999</v>
      </c>
      <c r="U930" s="174" t="s">
        <v>1317</v>
      </c>
      <c r="V930" s="170">
        <v>11.99</v>
      </c>
      <c r="W930" s="170">
        <v>-32.868988369089998</v>
      </c>
      <c r="X930" s="170" t="s">
        <v>1317</v>
      </c>
      <c r="Y930" s="170" t="s">
        <v>1317</v>
      </c>
      <c r="Z930" s="170" t="s">
        <v>1317</v>
      </c>
      <c r="AA930" s="170" t="s">
        <v>1317</v>
      </c>
      <c r="AB930" s="170" t="s">
        <v>1317</v>
      </c>
      <c r="AC930" s="175">
        <v>-20.878988369089999</v>
      </c>
      <c r="AD930" s="168"/>
    </row>
    <row r="931" spans="1:30" s="86" customFormat="1" ht="15" customHeight="1">
      <c r="A931" s="177">
        <v>924</v>
      </c>
      <c r="B931" s="146" t="s">
        <v>120</v>
      </c>
      <c r="C931" s="178" t="s">
        <v>1317</v>
      </c>
      <c r="D931" s="178" t="s">
        <v>1317</v>
      </c>
      <c r="E931" s="178" t="s">
        <v>1317</v>
      </c>
      <c r="F931" s="178" t="s">
        <v>1317</v>
      </c>
      <c r="G931" s="178" t="s">
        <v>1317</v>
      </c>
      <c r="H931" s="178" t="s">
        <v>1317</v>
      </c>
      <c r="I931" s="178" t="s">
        <v>1317</v>
      </c>
      <c r="J931" s="179" t="s">
        <v>1317</v>
      </c>
      <c r="K931" s="180" t="s">
        <v>1317</v>
      </c>
      <c r="L931" s="178" t="s">
        <v>1317</v>
      </c>
      <c r="M931" s="178" t="s">
        <v>1317</v>
      </c>
      <c r="N931" s="178">
        <v>-156.98924824000002</v>
      </c>
      <c r="O931" s="178" t="s">
        <v>1317</v>
      </c>
      <c r="P931" s="178" t="s">
        <v>1317</v>
      </c>
      <c r="Q931" s="178" t="s">
        <v>1317</v>
      </c>
      <c r="R931" s="178" t="s">
        <v>1317</v>
      </c>
      <c r="S931" s="179" t="s">
        <v>1317</v>
      </c>
      <c r="T931" s="181">
        <v>-156.98924824000002</v>
      </c>
      <c r="U931" s="182" t="s">
        <v>1317</v>
      </c>
      <c r="V931" s="178" t="s">
        <v>1317</v>
      </c>
      <c r="W931" s="178">
        <v>-159.76027603999998</v>
      </c>
      <c r="X931" s="178" t="s">
        <v>1317</v>
      </c>
      <c r="Y931" s="178" t="s">
        <v>1317</v>
      </c>
      <c r="Z931" s="178" t="s">
        <v>1317</v>
      </c>
      <c r="AA931" s="178" t="s">
        <v>1317</v>
      </c>
      <c r="AB931" s="178" t="s">
        <v>1317</v>
      </c>
      <c r="AC931" s="183">
        <v>-159.76027603999998</v>
      </c>
      <c r="AD931" s="168"/>
    </row>
    <row r="932" spans="1:30" s="86" customFormat="1" ht="15" customHeight="1">
      <c r="A932" s="169">
        <v>925</v>
      </c>
      <c r="B932" s="127" t="s">
        <v>261</v>
      </c>
      <c r="C932" s="170" t="s">
        <v>1317</v>
      </c>
      <c r="D932" s="170" t="s">
        <v>1317</v>
      </c>
      <c r="E932" s="170" t="s">
        <v>1317</v>
      </c>
      <c r="F932" s="170" t="s">
        <v>1317</v>
      </c>
      <c r="G932" s="170" t="s">
        <v>1317</v>
      </c>
      <c r="H932" s="170" t="s">
        <v>1317</v>
      </c>
      <c r="I932" s="170" t="s">
        <v>1317</v>
      </c>
      <c r="J932" s="171" t="s">
        <v>1317</v>
      </c>
      <c r="K932" s="172" t="s">
        <v>1317</v>
      </c>
      <c r="L932" s="170" t="s">
        <v>1317</v>
      </c>
      <c r="M932" s="170" t="s">
        <v>1317</v>
      </c>
      <c r="N932" s="170" t="s">
        <v>1317</v>
      </c>
      <c r="O932" s="170" t="s">
        <v>1317</v>
      </c>
      <c r="P932" s="170" t="s">
        <v>1317</v>
      </c>
      <c r="Q932" s="170" t="s">
        <v>1317</v>
      </c>
      <c r="R932" s="170" t="s">
        <v>1317</v>
      </c>
      <c r="S932" s="171" t="s">
        <v>1317</v>
      </c>
      <c r="T932" s="173" t="s">
        <v>1317</v>
      </c>
      <c r="U932" s="174" t="s">
        <v>1317</v>
      </c>
      <c r="V932" s="170" t="s">
        <v>1317</v>
      </c>
      <c r="W932" s="170">
        <v>-0.30741303999999997</v>
      </c>
      <c r="X932" s="170" t="s">
        <v>1317</v>
      </c>
      <c r="Y932" s="170" t="s">
        <v>1317</v>
      </c>
      <c r="Z932" s="170" t="s">
        <v>1317</v>
      </c>
      <c r="AA932" s="170" t="s">
        <v>1317</v>
      </c>
      <c r="AB932" s="170" t="s">
        <v>1317</v>
      </c>
      <c r="AC932" s="175">
        <v>-0.30741303999999997</v>
      </c>
      <c r="AD932" s="168"/>
    </row>
    <row r="933" spans="1:30" s="86" customFormat="1" ht="15" customHeight="1">
      <c r="A933" s="177">
        <v>926</v>
      </c>
      <c r="B933" s="146" t="s">
        <v>768</v>
      </c>
      <c r="C933" s="178" t="s">
        <v>1317</v>
      </c>
      <c r="D933" s="178">
        <v>-0.94</v>
      </c>
      <c r="E933" s="178" t="s">
        <v>1317</v>
      </c>
      <c r="F933" s="178" t="s">
        <v>1317</v>
      </c>
      <c r="G933" s="178" t="s">
        <v>1317</v>
      </c>
      <c r="H933" s="178" t="s">
        <v>1317</v>
      </c>
      <c r="I933" s="178" t="s">
        <v>1317</v>
      </c>
      <c r="J933" s="179" t="s">
        <v>1317</v>
      </c>
      <c r="K933" s="180">
        <v>-0.94</v>
      </c>
      <c r="L933" s="178" t="s">
        <v>1317</v>
      </c>
      <c r="M933" s="178">
        <v>-4.3354210199999992</v>
      </c>
      <c r="N933" s="178" t="s">
        <v>1317</v>
      </c>
      <c r="O933" s="178" t="s">
        <v>1317</v>
      </c>
      <c r="P933" s="178" t="s">
        <v>1317</v>
      </c>
      <c r="Q933" s="178" t="s">
        <v>1317</v>
      </c>
      <c r="R933" s="178" t="s">
        <v>1317</v>
      </c>
      <c r="S933" s="179" t="s">
        <v>1317</v>
      </c>
      <c r="T933" s="181">
        <v>-4.3354210199999992</v>
      </c>
      <c r="U933" s="182" t="s">
        <v>1317</v>
      </c>
      <c r="V933" s="178">
        <v>-6.0136179400000005</v>
      </c>
      <c r="W933" s="178" t="s">
        <v>1317</v>
      </c>
      <c r="X933" s="178" t="s">
        <v>1317</v>
      </c>
      <c r="Y933" s="178" t="s">
        <v>1317</v>
      </c>
      <c r="Z933" s="178" t="s">
        <v>1317</v>
      </c>
      <c r="AA933" s="178" t="s">
        <v>1317</v>
      </c>
      <c r="AB933" s="178" t="s">
        <v>1317</v>
      </c>
      <c r="AC933" s="183">
        <v>-6.0136179400000005</v>
      </c>
      <c r="AD933" s="168"/>
    </row>
    <row r="934" spans="1:30" s="86" customFormat="1" ht="15" customHeight="1">
      <c r="A934" s="169">
        <v>927</v>
      </c>
      <c r="B934" s="127" t="s">
        <v>426</v>
      </c>
      <c r="C934" s="170" t="s">
        <v>1317</v>
      </c>
      <c r="D934" s="170" t="s">
        <v>1317</v>
      </c>
      <c r="E934" s="170" t="s">
        <v>1317</v>
      </c>
      <c r="F934" s="170" t="s">
        <v>1317</v>
      </c>
      <c r="G934" s="170" t="s">
        <v>1317</v>
      </c>
      <c r="H934" s="170" t="s">
        <v>1317</v>
      </c>
      <c r="I934" s="170" t="s">
        <v>1317</v>
      </c>
      <c r="J934" s="171" t="s">
        <v>1317</v>
      </c>
      <c r="K934" s="172" t="s">
        <v>1317</v>
      </c>
      <c r="L934" s="170" t="s">
        <v>1317</v>
      </c>
      <c r="M934" s="170" t="s">
        <v>1317</v>
      </c>
      <c r="N934" s="170" t="s">
        <v>1317</v>
      </c>
      <c r="O934" s="170" t="s">
        <v>1317</v>
      </c>
      <c r="P934" s="170" t="s">
        <v>1317</v>
      </c>
      <c r="Q934" s="170" t="s">
        <v>1317</v>
      </c>
      <c r="R934" s="170" t="s">
        <v>1317</v>
      </c>
      <c r="S934" s="171">
        <v>0.49999360999999998</v>
      </c>
      <c r="T934" s="173">
        <v>0.49999360999999998</v>
      </c>
      <c r="U934" s="174" t="s">
        <v>1317</v>
      </c>
      <c r="V934" s="170" t="s">
        <v>1317</v>
      </c>
      <c r="W934" s="170" t="s">
        <v>1317</v>
      </c>
      <c r="X934" s="170" t="s">
        <v>1317</v>
      </c>
      <c r="Y934" s="170" t="s">
        <v>1317</v>
      </c>
      <c r="Z934" s="170" t="s">
        <v>1317</v>
      </c>
      <c r="AA934" s="170" t="s">
        <v>1317</v>
      </c>
      <c r="AB934" s="170">
        <v>0.48312478000000003</v>
      </c>
      <c r="AC934" s="175">
        <v>0.48312478000000003</v>
      </c>
      <c r="AD934" s="168"/>
    </row>
    <row r="935" spans="1:30" s="86" customFormat="1" ht="15" customHeight="1">
      <c r="A935" s="177">
        <v>928</v>
      </c>
      <c r="B935" s="146" t="s">
        <v>1188</v>
      </c>
      <c r="C935" s="178" t="s">
        <v>1317</v>
      </c>
      <c r="D935" s="178" t="s">
        <v>1317</v>
      </c>
      <c r="E935" s="178" t="s">
        <v>1317</v>
      </c>
      <c r="F935" s="178" t="s">
        <v>1317</v>
      </c>
      <c r="G935" s="178" t="s">
        <v>1317</v>
      </c>
      <c r="H935" s="178" t="s">
        <v>1317</v>
      </c>
      <c r="I935" s="178" t="s">
        <v>1317</v>
      </c>
      <c r="J935" s="179">
        <v>1.4999999999999999E-2</v>
      </c>
      <c r="K935" s="180">
        <v>1.4999999999999999E-2</v>
      </c>
      <c r="L935" s="178" t="s">
        <v>1317</v>
      </c>
      <c r="M935" s="178" t="s">
        <v>1317</v>
      </c>
      <c r="N935" s="178">
        <v>1.08</v>
      </c>
      <c r="O935" s="178" t="s">
        <v>1317</v>
      </c>
      <c r="P935" s="178" t="s">
        <v>1317</v>
      </c>
      <c r="Q935" s="178" t="s">
        <v>1317</v>
      </c>
      <c r="R935" s="178">
        <v>-1.02</v>
      </c>
      <c r="S935" s="179">
        <v>1.7000000000000001E-2</v>
      </c>
      <c r="T935" s="181">
        <v>7.6999999999999999E-2</v>
      </c>
      <c r="U935" s="182" t="s">
        <v>1317</v>
      </c>
      <c r="V935" s="178" t="s">
        <v>1317</v>
      </c>
      <c r="W935" s="178">
        <v>2.0959115700000002</v>
      </c>
      <c r="X935" s="178" t="s">
        <v>1317</v>
      </c>
      <c r="Y935" s="178" t="s">
        <v>1317</v>
      </c>
      <c r="Z935" s="178" t="s">
        <v>1317</v>
      </c>
      <c r="AA935" s="178">
        <v>-1.02</v>
      </c>
      <c r="AB935" s="178">
        <v>1.7000000000000001E-2</v>
      </c>
      <c r="AC935" s="183">
        <v>1.0929115700000001</v>
      </c>
      <c r="AD935" s="168"/>
    </row>
    <row r="936" spans="1:30" s="86" customFormat="1" ht="15" customHeight="1">
      <c r="A936" s="169">
        <v>929</v>
      </c>
      <c r="B936" s="127" t="s">
        <v>113</v>
      </c>
      <c r="C936" s="170">
        <v>-0.01</v>
      </c>
      <c r="D936" s="170" t="s">
        <v>1317</v>
      </c>
      <c r="E936" s="170" t="s">
        <v>1317</v>
      </c>
      <c r="F936" s="170" t="s">
        <v>1317</v>
      </c>
      <c r="G936" s="170" t="s">
        <v>1317</v>
      </c>
      <c r="H936" s="170" t="s">
        <v>1317</v>
      </c>
      <c r="I936" s="170" t="s">
        <v>1317</v>
      </c>
      <c r="J936" s="171" t="s">
        <v>1317</v>
      </c>
      <c r="K936" s="172">
        <v>-0.01</v>
      </c>
      <c r="L936" s="170">
        <v>-3.4937019999999999E-2</v>
      </c>
      <c r="M936" s="170" t="s">
        <v>1317</v>
      </c>
      <c r="N936" s="170" t="s">
        <v>1317</v>
      </c>
      <c r="O936" s="170" t="s">
        <v>1317</v>
      </c>
      <c r="P936" s="170" t="s">
        <v>1317</v>
      </c>
      <c r="Q936" s="170" t="s">
        <v>1317</v>
      </c>
      <c r="R936" s="170">
        <v>-3.2925889999999999E-2</v>
      </c>
      <c r="S936" s="171" t="s">
        <v>1317</v>
      </c>
      <c r="T936" s="173">
        <v>-6.7862909999999999E-2</v>
      </c>
      <c r="U936" s="174">
        <v>-3.4937019999999999E-2</v>
      </c>
      <c r="V936" s="170" t="s">
        <v>1317</v>
      </c>
      <c r="W936" s="170" t="s">
        <v>1317</v>
      </c>
      <c r="X936" s="170" t="s">
        <v>1317</v>
      </c>
      <c r="Y936" s="170" t="s">
        <v>1317</v>
      </c>
      <c r="Z936" s="170" t="s">
        <v>1317</v>
      </c>
      <c r="AA936" s="170">
        <v>-3.2925889999999999E-2</v>
      </c>
      <c r="AB936" s="170" t="s">
        <v>1317</v>
      </c>
      <c r="AC936" s="175">
        <v>-6.7862909999999999E-2</v>
      </c>
      <c r="AD936" s="168"/>
    </row>
    <row r="937" spans="1:30" s="86" customFormat="1" ht="15" customHeight="1">
      <c r="A937" s="177">
        <v>930</v>
      </c>
      <c r="B937" s="146" t="s">
        <v>783</v>
      </c>
      <c r="C937" s="178" t="s">
        <v>1317</v>
      </c>
      <c r="D937" s="178" t="s">
        <v>1317</v>
      </c>
      <c r="E937" s="178" t="s">
        <v>1317</v>
      </c>
      <c r="F937" s="178" t="s">
        <v>1317</v>
      </c>
      <c r="G937" s="178" t="s">
        <v>1317</v>
      </c>
      <c r="H937" s="178" t="s">
        <v>1317</v>
      </c>
      <c r="I937" s="178" t="s">
        <v>1317</v>
      </c>
      <c r="J937" s="179" t="s">
        <v>1317</v>
      </c>
      <c r="K937" s="180" t="s">
        <v>1317</v>
      </c>
      <c r="L937" s="178">
        <v>-851.42290673107004</v>
      </c>
      <c r="M937" s="178">
        <v>-14.505318291009999</v>
      </c>
      <c r="N937" s="178">
        <v>-82.954488914539994</v>
      </c>
      <c r="O937" s="178" t="s">
        <v>1317</v>
      </c>
      <c r="P937" s="178">
        <v>-33.908811167669995</v>
      </c>
      <c r="Q937" s="178" t="s">
        <v>1317</v>
      </c>
      <c r="R937" s="178" t="s">
        <v>1317</v>
      </c>
      <c r="S937" s="179" t="s">
        <v>1317</v>
      </c>
      <c r="T937" s="181">
        <v>-982.79152510429014</v>
      </c>
      <c r="U937" s="182">
        <v>-811.32479827106999</v>
      </c>
      <c r="V937" s="178">
        <v>-16.197829551009999</v>
      </c>
      <c r="W937" s="178">
        <v>-90.408843894539999</v>
      </c>
      <c r="X937" s="178" t="s">
        <v>1317</v>
      </c>
      <c r="Y937" s="178">
        <v>-33.908811167669995</v>
      </c>
      <c r="Z937" s="178" t="s">
        <v>1317</v>
      </c>
      <c r="AA937" s="178" t="s">
        <v>1317</v>
      </c>
      <c r="AB937" s="178" t="s">
        <v>1317</v>
      </c>
      <c r="AC937" s="183">
        <v>-951.84028288428999</v>
      </c>
      <c r="AD937" s="168"/>
    </row>
    <row r="938" spans="1:30" s="86" customFormat="1" ht="15" customHeight="1">
      <c r="A938" s="169">
        <v>931</v>
      </c>
      <c r="B938" s="127" t="s">
        <v>851</v>
      </c>
      <c r="C938" s="170" t="s">
        <v>1317</v>
      </c>
      <c r="D938" s="170" t="s">
        <v>1317</v>
      </c>
      <c r="E938" s="170">
        <v>-0.26131177999999999</v>
      </c>
      <c r="F938" s="170" t="s">
        <v>1317</v>
      </c>
      <c r="G938" s="170" t="s">
        <v>1317</v>
      </c>
      <c r="H938" s="170" t="s">
        <v>1317</v>
      </c>
      <c r="I938" s="170" t="s">
        <v>1317</v>
      </c>
      <c r="J938" s="171" t="s">
        <v>1317</v>
      </c>
      <c r="K938" s="172">
        <v>-0.26131177999999999</v>
      </c>
      <c r="L938" s="170" t="s">
        <v>1317</v>
      </c>
      <c r="M938" s="170">
        <v>-1.4496212786</v>
      </c>
      <c r="N938" s="170">
        <v>-10.5789799214</v>
      </c>
      <c r="O938" s="170" t="s">
        <v>1317</v>
      </c>
      <c r="P938" s="170" t="s">
        <v>1317</v>
      </c>
      <c r="Q938" s="170" t="s">
        <v>1317</v>
      </c>
      <c r="R938" s="170" t="s">
        <v>1317</v>
      </c>
      <c r="S938" s="171" t="s">
        <v>1317</v>
      </c>
      <c r="T938" s="173">
        <v>-12.028601199999999</v>
      </c>
      <c r="U938" s="174" t="s">
        <v>1317</v>
      </c>
      <c r="V938" s="170">
        <v>-1.4664952386000001</v>
      </c>
      <c r="W938" s="170">
        <v>-7.3972999214000001</v>
      </c>
      <c r="X938" s="170" t="s">
        <v>1317</v>
      </c>
      <c r="Y938" s="170" t="s">
        <v>1317</v>
      </c>
      <c r="Z938" s="170" t="s">
        <v>1317</v>
      </c>
      <c r="AA938" s="170" t="s">
        <v>1317</v>
      </c>
      <c r="AB938" s="170" t="s">
        <v>1317</v>
      </c>
      <c r="AC938" s="175">
        <v>-8.8637951600000005</v>
      </c>
      <c r="AD938" s="168"/>
    </row>
    <row r="939" spans="1:30" s="86" customFormat="1" ht="15" customHeight="1">
      <c r="A939" s="177">
        <v>932</v>
      </c>
      <c r="B939" s="146" t="s">
        <v>1042</v>
      </c>
      <c r="C939" s="178" t="s">
        <v>1317</v>
      </c>
      <c r="D939" s="178" t="s">
        <v>1317</v>
      </c>
      <c r="E939" s="178" t="s">
        <v>1317</v>
      </c>
      <c r="F939" s="178" t="s">
        <v>1317</v>
      </c>
      <c r="G939" s="178" t="s">
        <v>1317</v>
      </c>
      <c r="H939" s="178" t="s">
        <v>1317</v>
      </c>
      <c r="I939" s="178" t="s">
        <v>1317</v>
      </c>
      <c r="J939" s="179" t="s">
        <v>1317</v>
      </c>
      <c r="K939" s="180" t="s">
        <v>1317</v>
      </c>
      <c r="L939" s="178" t="s">
        <v>1317</v>
      </c>
      <c r="M939" s="178" t="s">
        <v>1317</v>
      </c>
      <c r="N939" s="178">
        <v>-0.2</v>
      </c>
      <c r="O939" s="178" t="s">
        <v>1317</v>
      </c>
      <c r="P939" s="178" t="s">
        <v>1317</v>
      </c>
      <c r="Q939" s="178" t="s">
        <v>1317</v>
      </c>
      <c r="R939" s="178" t="s">
        <v>1317</v>
      </c>
      <c r="S939" s="179" t="s">
        <v>1317</v>
      </c>
      <c r="T939" s="181">
        <v>-0.2</v>
      </c>
      <c r="U939" s="182" t="s">
        <v>1317</v>
      </c>
      <c r="V939" s="178" t="s">
        <v>1317</v>
      </c>
      <c r="W939" s="178">
        <v>-0.35</v>
      </c>
      <c r="X939" s="178" t="s">
        <v>1317</v>
      </c>
      <c r="Y939" s="178" t="s">
        <v>1317</v>
      </c>
      <c r="Z939" s="178" t="s">
        <v>1317</v>
      </c>
      <c r="AA939" s="178" t="s">
        <v>1317</v>
      </c>
      <c r="AB939" s="178" t="s">
        <v>1317</v>
      </c>
      <c r="AC939" s="183">
        <v>-0.35</v>
      </c>
      <c r="AD939" s="168"/>
    </row>
    <row r="940" spans="1:30" s="86" customFormat="1" ht="15" customHeight="1">
      <c r="A940" s="169">
        <v>933</v>
      </c>
      <c r="B940" s="127" t="s">
        <v>1208</v>
      </c>
      <c r="C940" s="170" t="s">
        <v>1317</v>
      </c>
      <c r="D940" s="170" t="s">
        <v>1317</v>
      </c>
      <c r="E940" s="170" t="s">
        <v>1317</v>
      </c>
      <c r="F940" s="170" t="s">
        <v>1317</v>
      </c>
      <c r="G940" s="170" t="s">
        <v>1317</v>
      </c>
      <c r="H940" s="170" t="s">
        <v>1317</v>
      </c>
      <c r="I940" s="170" t="s">
        <v>1317</v>
      </c>
      <c r="J940" s="171" t="s">
        <v>1317</v>
      </c>
      <c r="K940" s="172" t="s">
        <v>1317</v>
      </c>
      <c r="L940" s="170" t="s">
        <v>1317</v>
      </c>
      <c r="M940" s="170" t="s">
        <v>1317</v>
      </c>
      <c r="N940" s="170" t="s">
        <v>1317</v>
      </c>
      <c r="O940" s="170" t="s">
        <v>1317</v>
      </c>
      <c r="P940" s="170" t="s">
        <v>1317</v>
      </c>
      <c r="Q940" s="170" t="s">
        <v>1317</v>
      </c>
      <c r="R940" s="170" t="s">
        <v>1317</v>
      </c>
      <c r="S940" s="171" t="s">
        <v>1317</v>
      </c>
      <c r="T940" s="173" t="s">
        <v>1317</v>
      </c>
      <c r="U940" s="174" t="s">
        <v>1317</v>
      </c>
      <c r="V940" s="170" t="s">
        <v>1317</v>
      </c>
      <c r="W940" s="170" t="s">
        <v>1317</v>
      </c>
      <c r="X940" s="170" t="s">
        <v>1317</v>
      </c>
      <c r="Y940" s="170" t="s">
        <v>1317</v>
      </c>
      <c r="Z940" s="170" t="s">
        <v>1317</v>
      </c>
      <c r="AA940" s="170" t="s">
        <v>1317</v>
      </c>
      <c r="AB940" s="170" t="s">
        <v>1317</v>
      </c>
      <c r="AC940" s="175" t="s">
        <v>1317</v>
      </c>
      <c r="AD940" s="168"/>
    </row>
    <row r="941" spans="1:30" s="86" customFormat="1" ht="15" customHeight="1">
      <c r="A941" s="177">
        <v>934</v>
      </c>
      <c r="B941" s="146" t="s">
        <v>702</v>
      </c>
      <c r="C941" s="178" t="s">
        <v>1317</v>
      </c>
      <c r="D941" s="178" t="s">
        <v>1317</v>
      </c>
      <c r="E941" s="178" t="s">
        <v>1317</v>
      </c>
      <c r="F941" s="178" t="s">
        <v>1317</v>
      </c>
      <c r="G941" s="178" t="s">
        <v>1317</v>
      </c>
      <c r="H941" s="178" t="s">
        <v>1317</v>
      </c>
      <c r="I941" s="178" t="s">
        <v>1317</v>
      </c>
      <c r="J941" s="179">
        <v>1.61681187</v>
      </c>
      <c r="K941" s="180">
        <v>1.61681187</v>
      </c>
      <c r="L941" s="178" t="s">
        <v>1317</v>
      </c>
      <c r="M941" s="178" t="s">
        <v>1317</v>
      </c>
      <c r="N941" s="178" t="s">
        <v>1317</v>
      </c>
      <c r="O941" s="178" t="s">
        <v>1317</v>
      </c>
      <c r="P941" s="178" t="s">
        <v>1317</v>
      </c>
      <c r="Q941" s="178" t="s">
        <v>1317</v>
      </c>
      <c r="R941" s="178" t="s">
        <v>1317</v>
      </c>
      <c r="S941" s="179">
        <v>1.7988118700000002</v>
      </c>
      <c r="T941" s="181">
        <v>1.7988118700000002</v>
      </c>
      <c r="U941" s="182" t="s">
        <v>1317</v>
      </c>
      <c r="V941" s="178" t="s">
        <v>1317</v>
      </c>
      <c r="W941" s="178" t="s">
        <v>1317</v>
      </c>
      <c r="X941" s="178" t="s">
        <v>1317</v>
      </c>
      <c r="Y941" s="178" t="s">
        <v>1317</v>
      </c>
      <c r="Z941" s="178" t="s">
        <v>1317</v>
      </c>
      <c r="AA941" s="178" t="s">
        <v>1317</v>
      </c>
      <c r="AB941" s="178">
        <v>1.1417857</v>
      </c>
      <c r="AC941" s="183">
        <v>1.1417857</v>
      </c>
      <c r="AD941" s="168"/>
    </row>
    <row r="942" spans="1:30" s="86" customFormat="1" ht="15" customHeight="1">
      <c r="A942" s="169">
        <v>935</v>
      </c>
      <c r="B942" s="127" t="s">
        <v>823</v>
      </c>
      <c r="C942" s="170" t="s">
        <v>1317</v>
      </c>
      <c r="D942" s="170" t="s">
        <v>1317</v>
      </c>
      <c r="E942" s="170" t="s">
        <v>1317</v>
      </c>
      <c r="F942" s="170" t="s">
        <v>1317</v>
      </c>
      <c r="G942" s="170" t="s">
        <v>1317</v>
      </c>
      <c r="H942" s="170" t="s">
        <v>1317</v>
      </c>
      <c r="I942" s="170" t="s">
        <v>1317</v>
      </c>
      <c r="J942" s="171" t="s">
        <v>1317</v>
      </c>
      <c r="K942" s="172" t="s">
        <v>1317</v>
      </c>
      <c r="L942" s="170" t="s">
        <v>1317</v>
      </c>
      <c r="M942" s="170" t="s">
        <v>1317</v>
      </c>
      <c r="N942" s="170" t="s">
        <v>1317</v>
      </c>
      <c r="O942" s="170" t="s">
        <v>1317</v>
      </c>
      <c r="P942" s="170" t="s">
        <v>1317</v>
      </c>
      <c r="Q942" s="170" t="s">
        <v>1317</v>
      </c>
      <c r="R942" s="170" t="s">
        <v>1317</v>
      </c>
      <c r="S942" s="171" t="s">
        <v>1317</v>
      </c>
      <c r="T942" s="173" t="s">
        <v>1317</v>
      </c>
      <c r="U942" s="174" t="s">
        <v>1317</v>
      </c>
      <c r="V942" s="170" t="s">
        <v>1317</v>
      </c>
      <c r="W942" s="170" t="s">
        <v>1317</v>
      </c>
      <c r="X942" s="170" t="s">
        <v>1317</v>
      </c>
      <c r="Y942" s="170" t="s">
        <v>1317</v>
      </c>
      <c r="Z942" s="170" t="s">
        <v>1317</v>
      </c>
      <c r="AA942" s="170" t="s">
        <v>1317</v>
      </c>
      <c r="AB942" s="170" t="s">
        <v>1317</v>
      </c>
      <c r="AC942" s="175" t="s">
        <v>1317</v>
      </c>
      <c r="AD942" s="168"/>
    </row>
    <row r="943" spans="1:30" s="86" customFormat="1" ht="15" customHeight="1">
      <c r="A943" s="177">
        <v>936</v>
      </c>
      <c r="B943" s="146" t="s">
        <v>725</v>
      </c>
      <c r="C943" s="178" t="s">
        <v>1317</v>
      </c>
      <c r="D943" s="178" t="s">
        <v>1317</v>
      </c>
      <c r="E943" s="178">
        <v>-2.4128210000000001E-2</v>
      </c>
      <c r="F943" s="178" t="s">
        <v>1317</v>
      </c>
      <c r="G943" s="178" t="s">
        <v>1317</v>
      </c>
      <c r="H943" s="178" t="s">
        <v>1317</v>
      </c>
      <c r="I943" s="178" t="s">
        <v>1317</v>
      </c>
      <c r="J943" s="179" t="s">
        <v>1317</v>
      </c>
      <c r="K943" s="180">
        <v>-2.4128210000000001E-2</v>
      </c>
      <c r="L943" s="178" t="s">
        <v>1317</v>
      </c>
      <c r="M943" s="178" t="s">
        <v>1317</v>
      </c>
      <c r="N943" s="178">
        <v>-0.65859416000000004</v>
      </c>
      <c r="O943" s="178" t="s">
        <v>1317</v>
      </c>
      <c r="P943" s="178" t="s">
        <v>1317</v>
      </c>
      <c r="Q943" s="178" t="s">
        <v>1317</v>
      </c>
      <c r="R943" s="178" t="s">
        <v>1317</v>
      </c>
      <c r="S943" s="179" t="s">
        <v>1317</v>
      </c>
      <c r="T943" s="181">
        <v>-0.65859416000000004</v>
      </c>
      <c r="U943" s="182" t="s">
        <v>1317</v>
      </c>
      <c r="V943" s="178" t="s">
        <v>1317</v>
      </c>
      <c r="W943" s="178">
        <v>-8.7368190138799999</v>
      </c>
      <c r="X943" s="178" t="s">
        <v>1317</v>
      </c>
      <c r="Y943" s="178" t="s">
        <v>1317</v>
      </c>
      <c r="Z943" s="178" t="s">
        <v>1317</v>
      </c>
      <c r="AA943" s="178" t="s">
        <v>1317</v>
      </c>
      <c r="AB943" s="178" t="s">
        <v>1317</v>
      </c>
      <c r="AC943" s="183">
        <v>-8.7368190138799999</v>
      </c>
      <c r="AD943" s="168"/>
    </row>
    <row r="944" spans="1:30" s="86" customFormat="1" ht="15" customHeight="1">
      <c r="A944" s="169">
        <v>937</v>
      </c>
      <c r="B944" s="127" t="s">
        <v>204</v>
      </c>
      <c r="C944" s="170" t="s">
        <v>1317</v>
      </c>
      <c r="D944" s="170" t="s">
        <v>1317</v>
      </c>
      <c r="E944" s="170" t="s">
        <v>1317</v>
      </c>
      <c r="F944" s="170" t="s">
        <v>1317</v>
      </c>
      <c r="G944" s="170" t="s">
        <v>1317</v>
      </c>
      <c r="H944" s="170" t="s">
        <v>1317</v>
      </c>
      <c r="I944" s="170" t="s">
        <v>1317</v>
      </c>
      <c r="J944" s="171">
        <v>-0.29626934999999999</v>
      </c>
      <c r="K944" s="172">
        <v>-0.29626934999999999</v>
      </c>
      <c r="L944" s="170" t="s">
        <v>1317</v>
      </c>
      <c r="M944" s="170">
        <v>1.5081640199999999</v>
      </c>
      <c r="N944" s="170" t="s">
        <v>1317</v>
      </c>
      <c r="O944" s="170" t="s">
        <v>1317</v>
      </c>
      <c r="P944" s="170" t="s">
        <v>1317</v>
      </c>
      <c r="Q944" s="170" t="s">
        <v>1317</v>
      </c>
      <c r="R944" s="170" t="s">
        <v>1317</v>
      </c>
      <c r="S944" s="171">
        <v>-8.6228446899999991</v>
      </c>
      <c r="T944" s="173">
        <v>-7.1146806700000003</v>
      </c>
      <c r="U944" s="174" t="s">
        <v>1317</v>
      </c>
      <c r="V944" s="170">
        <v>1.5081640199999999</v>
      </c>
      <c r="W944" s="170" t="s">
        <v>1317</v>
      </c>
      <c r="X944" s="170" t="s">
        <v>1317</v>
      </c>
      <c r="Y944" s="170" t="s">
        <v>1317</v>
      </c>
      <c r="Z944" s="170" t="s">
        <v>1317</v>
      </c>
      <c r="AA944" s="170" t="s">
        <v>1317</v>
      </c>
      <c r="AB944" s="170">
        <v>-16.171193710000001</v>
      </c>
      <c r="AC944" s="175">
        <v>-14.663029690000002</v>
      </c>
      <c r="AD944" s="168"/>
    </row>
    <row r="945" spans="1:30" s="86" customFormat="1" ht="15" customHeight="1">
      <c r="A945" s="177">
        <v>938</v>
      </c>
      <c r="B945" s="146" t="s">
        <v>970</v>
      </c>
      <c r="C945" s="178" t="s">
        <v>1317</v>
      </c>
      <c r="D945" s="178" t="s">
        <v>1317</v>
      </c>
      <c r="E945" s="178" t="s">
        <v>1317</v>
      </c>
      <c r="F945" s="178" t="s">
        <v>1317</v>
      </c>
      <c r="G945" s="178" t="s">
        <v>1317</v>
      </c>
      <c r="H945" s="178" t="s">
        <v>1317</v>
      </c>
      <c r="I945" s="178" t="s">
        <v>1317</v>
      </c>
      <c r="J945" s="179" t="s">
        <v>1317</v>
      </c>
      <c r="K945" s="180" t="s">
        <v>1317</v>
      </c>
      <c r="L945" s="178" t="s">
        <v>1317</v>
      </c>
      <c r="M945" s="178" t="s">
        <v>1317</v>
      </c>
      <c r="N945" s="178" t="s">
        <v>1317</v>
      </c>
      <c r="O945" s="178" t="s">
        <v>1317</v>
      </c>
      <c r="P945" s="178" t="s">
        <v>1317</v>
      </c>
      <c r="Q945" s="178" t="s">
        <v>1317</v>
      </c>
      <c r="R945" s="178" t="s">
        <v>1317</v>
      </c>
      <c r="S945" s="179" t="s">
        <v>1317</v>
      </c>
      <c r="T945" s="181" t="s">
        <v>1317</v>
      </c>
      <c r="U945" s="182" t="s">
        <v>1317</v>
      </c>
      <c r="V945" s="178" t="s">
        <v>1317</v>
      </c>
      <c r="W945" s="178" t="s">
        <v>1317</v>
      </c>
      <c r="X945" s="178" t="s">
        <v>1317</v>
      </c>
      <c r="Y945" s="178" t="s">
        <v>1317</v>
      </c>
      <c r="Z945" s="178" t="s">
        <v>1317</v>
      </c>
      <c r="AA945" s="178" t="s">
        <v>1317</v>
      </c>
      <c r="AB945" s="178" t="s">
        <v>1317</v>
      </c>
      <c r="AC945" s="183" t="s">
        <v>1317</v>
      </c>
      <c r="AD945" s="168"/>
    </row>
    <row r="946" spans="1:30" s="86" customFormat="1" ht="15" customHeight="1">
      <c r="A946" s="169">
        <v>939</v>
      </c>
      <c r="B946" s="127" t="s">
        <v>305</v>
      </c>
      <c r="C946" s="170" t="s">
        <v>1317</v>
      </c>
      <c r="D946" s="170" t="s">
        <v>1317</v>
      </c>
      <c r="E946" s="170" t="s">
        <v>1317</v>
      </c>
      <c r="F946" s="170" t="s">
        <v>1317</v>
      </c>
      <c r="G946" s="170" t="s">
        <v>1317</v>
      </c>
      <c r="H946" s="170" t="s">
        <v>1317</v>
      </c>
      <c r="I946" s="170" t="s">
        <v>1317</v>
      </c>
      <c r="J946" s="171" t="s">
        <v>1317</v>
      </c>
      <c r="K946" s="172" t="s">
        <v>1317</v>
      </c>
      <c r="L946" s="170" t="s">
        <v>1317</v>
      </c>
      <c r="M946" s="170" t="s">
        <v>1317</v>
      </c>
      <c r="N946" s="170" t="s">
        <v>1317</v>
      </c>
      <c r="O946" s="170" t="s">
        <v>1317</v>
      </c>
      <c r="P946" s="170" t="s">
        <v>1317</v>
      </c>
      <c r="Q946" s="170" t="s">
        <v>1317</v>
      </c>
      <c r="R946" s="170" t="s">
        <v>1317</v>
      </c>
      <c r="S946" s="171" t="s">
        <v>1317</v>
      </c>
      <c r="T946" s="173" t="s">
        <v>1317</v>
      </c>
      <c r="U946" s="174" t="s">
        <v>1317</v>
      </c>
      <c r="V946" s="170" t="s">
        <v>1317</v>
      </c>
      <c r="W946" s="170" t="s">
        <v>1317</v>
      </c>
      <c r="X946" s="170" t="s">
        <v>1317</v>
      </c>
      <c r="Y946" s="170" t="s">
        <v>1317</v>
      </c>
      <c r="Z946" s="170" t="s">
        <v>1317</v>
      </c>
      <c r="AA946" s="170" t="s">
        <v>1317</v>
      </c>
      <c r="AB946" s="170" t="s">
        <v>1317</v>
      </c>
      <c r="AC946" s="175" t="s">
        <v>1317</v>
      </c>
      <c r="AD946" s="168"/>
    </row>
    <row r="947" spans="1:30" s="86" customFormat="1" ht="15" customHeight="1">
      <c r="A947" s="177">
        <v>940</v>
      </c>
      <c r="B947" s="146" t="s">
        <v>889</v>
      </c>
      <c r="C947" s="178" t="s">
        <v>1317</v>
      </c>
      <c r="D947" s="178">
        <v>-5.1970330000000002E-2</v>
      </c>
      <c r="E947" s="178" t="s">
        <v>1317</v>
      </c>
      <c r="F947" s="178" t="s">
        <v>1317</v>
      </c>
      <c r="G947" s="178" t="s">
        <v>1317</v>
      </c>
      <c r="H947" s="178" t="s">
        <v>1317</v>
      </c>
      <c r="I947" s="178" t="s">
        <v>1317</v>
      </c>
      <c r="J947" s="179" t="s">
        <v>1317</v>
      </c>
      <c r="K947" s="180">
        <v>-5.1970330000000002E-2</v>
      </c>
      <c r="L947" s="178" t="s">
        <v>1317</v>
      </c>
      <c r="M947" s="178">
        <v>-0.38976730999999998</v>
      </c>
      <c r="N947" s="178" t="s">
        <v>1317</v>
      </c>
      <c r="O947" s="178" t="s">
        <v>1317</v>
      </c>
      <c r="P947" s="178" t="s">
        <v>1317</v>
      </c>
      <c r="Q947" s="178" t="s">
        <v>1317</v>
      </c>
      <c r="R947" s="178" t="s">
        <v>1317</v>
      </c>
      <c r="S947" s="179" t="s">
        <v>1317</v>
      </c>
      <c r="T947" s="181">
        <v>-0.38976730999999998</v>
      </c>
      <c r="U947" s="182" t="s">
        <v>1317</v>
      </c>
      <c r="V947" s="178">
        <v>-0.40441553999999996</v>
      </c>
      <c r="W947" s="178" t="s">
        <v>1317</v>
      </c>
      <c r="X947" s="178" t="s">
        <v>1317</v>
      </c>
      <c r="Y947" s="178" t="s">
        <v>1317</v>
      </c>
      <c r="Z947" s="178" t="s">
        <v>1317</v>
      </c>
      <c r="AA947" s="178" t="s">
        <v>1317</v>
      </c>
      <c r="AB947" s="178" t="s">
        <v>1317</v>
      </c>
      <c r="AC947" s="183">
        <v>-0.40441553999999996</v>
      </c>
      <c r="AD947" s="168"/>
    </row>
    <row r="948" spans="1:30" s="86" customFormat="1" ht="15" customHeight="1">
      <c r="A948" s="169">
        <v>941</v>
      </c>
      <c r="B948" s="127" t="s">
        <v>1047</v>
      </c>
      <c r="C948" s="170" t="s">
        <v>1317</v>
      </c>
      <c r="D948" s="170">
        <v>-0.20673861999999998</v>
      </c>
      <c r="E948" s="170" t="s">
        <v>1317</v>
      </c>
      <c r="F948" s="170" t="s">
        <v>1317</v>
      </c>
      <c r="G948" s="170" t="s">
        <v>1317</v>
      </c>
      <c r="H948" s="170" t="s">
        <v>1317</v>
      </c>
      <c r="I948" s="170" t="s">
        <v>1317</v>
      </c>
      <c r="J948" s="171" t="s">
        <v>1317</v>
      </c>
      <c r="K948" s="172">
        <v>-0.20673861999999998</v>
      </c>
      <c r="L948" s="170" t="s">
        <v>1317</v>
      </c>
      <c r="M948" s="170">
        <v>0.63541306000000009</v>
      </c>
      <c r="N948" s="170" t="s">
        <v>1317</v>
      </c>
      <c r="O948" s="170" t="s">
        <v>1317</v>
      </c>
      <c r="P948" s="170" t="s">
        <v>1317</v>
      </c>
      <c r="Q948" s="170" t="s">
        <v>1317</v>
      </c>
      <c r="R948" s="170" t="s">
        <v>1317</v>
      </c>
      <c r="S948" s="171" t="s">
        <v>1317</v>
      </c>
      <c r="T948" s="173">
        <v>0.63541306000000009</v>
      </c>
      <c r="U948" s="174" t="s">
        <v>1317</v>
      </c>
      <c r="V948" s="170">
        <v>-0.94089402</v>
      </c>
      <c r="W948" s="170" t="s">
        <v>1317</v>
      </c>
      <c r="X948" s="170" t="s">
        <v>1317</v>
      </c>
      <c r="Y948" s="170" t="s">
        <v>1317</v>
      </c>
      <c r="Z948" s="170" t="s">
        <v>1317</v>
      </c>
      <c r="AA948" s="170" t="s">
        <v>1317</v>
      </c>
      <c r="AB948" s="170" t="s">
        <v>1317</v>
      </c>
      <c r="AC948" s="175">
        <v>-0.94089402</v>
      </c>
      <c r="AD948" s="168"/>
    </row>
    <row r="949" spans="1:30" s="86" customFormat="1" ht="15" customHeight="1">
      <c r="A949" s="177">
        <v>942</v>
      </c>
      <c r="B949" s="146" t="s">
        <v>963</v>
      </c>
      <c r="C949" s="178" t="s">
        <v>1317</v>
      </c>
      <c r="D949" s="178" t="s">
        <v>1317</v>
      </c>
      <c r="E949" s="178">
        <v>0.17380804999999999</v>
      </c>
      <c r="F949" s="178" t="s">
        <v>1317</v>
      </c>
      <c r="G949" s="178" t="s">
        <v>1317</v>
      </c>
      <c r="H949" s="178" t="s">
        <v>1317</v>
      </c>
      <c r="I949" s="178" t="s">
        <v>1317</v>
      </c>
      <c r="J949" s="179" t="s">
        <v>1317</v>
      </c>
      <c r="K949" s="180">
        <v>0.17380804999999999</v>
      </c>
      <c r="L949" s="178" t="s">
        <v>1317</v>
      </c>
      <c r="M949" s="178" t="s">
        <v>1317</v>
      </c>
      <c r="N949" s="178">
        <v>4.5583588900000001</v>
      </c>
      <c r="O949" s="178" t="s">
        <v>1317</v>
      </c>
      <c r="P949" s="178" t="s">
        <v>1317</v>
      </c>
      <c r="Q949" s="178" t="s">
        <v>1317</v>
      </c>
      <c r="R949" s="178" t="s">
        <v>1317</v>
      </c>
      <c r="S949" s="179" t="s">
        <v>1317</v>
      </c>
      <c r="T949" s="181">
        <v>4.5583588900000001</v>
      </c>
      <c r="U949" s="182" t="s">
        <v>1317</v>
      </c>
      <c r="V949" s="178" t="s">
        <v>1317</v>
      </c>
      <c r="W949" s="178">
        <v>4.9200967800000006</v>
      </c>
      <c r="X949" s="178" t="s">
        <v>1317</v>
      </c>
      <c r="Y949" s="178" t="s">
        <v>1317</v>
      </c>
      <c r="Z949" s="178" t="s">
        <v>1317</v>
      </c>
      <c r="AA949" s="178" t="s">
        <v>1317</v>
      </c>
      <c r="AB949" s="178" t="s">
        <v>1317</v>
      </c>
      <c r="AC949" s="183">
        <v>4.9200967800000006</v>
      </c>
      <c r="AD949" s="168"/>
    </row>
    <row r="950" spans="1:30" s="86" customFormat="1" ht="15" customHeight="1">
      <c r="A950" s="169">
        <v>943</v>
      </c>
      <c r="B950" s="127" t="s">
        <v>720</v>
      </c>
      <c r="C950" s="170" t="s">
        <v>1317</v>
      </c>
      <c r="D950" s="170" t="s">
        <v>1317</v>
      </c>
      <c r="E950" s="170" t="s">
        <v>1317</v>
      </c>
      <c r="F950" s="170" t="s">
        <v>1317</v>
      </c>
      <c r="G950" s="170" t="s">
        <v>1317</v>
      </c>
      <c r="H950" s="170" t="s">
        <v>1317</v>
      </c>
      <c r="I950" s="170">
        <v>0.03</v>
      </c>
      <c r="J950" s="171" t="s">
        <v>1317</v>
      </c>
      <c r="K950" s="172">
        <v>0.03</v>
      </c>
      <c r="L950" s="170" t="s">
        <v>1317</v>
      </c>
      <c r="M950" s="170">
        <v>-0.14986123999999998</v>
      </c>
      <c r="N950" s="170" t="s">
        <v>1317</v>
      </c>
      <c r="O950" s="170" t="s">
        <v>1317</v>
      </c>
      <c r="P950" s="170" t="s">
        <v>1317</v>
      </c>
      <c r="Q950" s="170" t="s">
        <v>1317</v>
      </c>
      <c r="R950" s="170">
        <v>-3.53912228</v>
      </c>
      <c r="S950" s="171" t="s">
        <v>1317</v>
      </c>
      <c r="T950" s="173">
        <v>-3.6889835199999994</v>
      </c>
      <c r="U950" s="174" t="s">
        <v>1317</v>
      </c>
      <c r="V950" s="170">
        <v>-5.1659160000000003E-2</v>
      </c>
      <c r="W950" s="170" t="s">
        <v>1317</v>
      </c>
      <c r="X950" s="170" t="s">
        <v>1317</v>
      </c>
      <c r="Y950" s="170" t="s">
        <v>1317</v>
      </c>
      <c r="Z950" s="170" t="s">
        <v>1317</v>
      </c>
      <c r="AA950" s="170">
        <v>-3.32912228</v>
      </c>
      <c r="AB950" s="170" t="s">
        <v>1317</v>
      </c>
      <c r="AC950" s="175">
        <v>-3.3807814399999998</v>
      </c>
      <c r="AD950" s="168"/>
    </row>
    <row r="951" spans="1:30" s="86" customFormat="1" ht="15" customHeight="1">
      <c r="A951" s="177">
        <v>944</v>
      </c>
      <c r="B951" s="146" t="s">
        <v>951</v>
      </c>
      <c r="C951" s="178" t="s">
        <v>1317</v>
      </c>
      <c r="D951" s="178" t="s">
        <v>1317</v>
      </c>
      <c r="E951" s="178" t="s">
        <v>1317</v>
      </c>
      <c r="F951" s="178" t="s">
        <v>1317</v>
      </c>
      <c r="G951" s="178" t="s">
        <v>1317</v>
      </c>
      <c r="H951" s="178" t="s">
        <v>1317</v>
      </c>
      <c r="I951" s="178" t="s">
        <v>1317</v>
      </c>
      <c r="J951" s="179" t="s">
        <v>1317</v>
      </c>
      <c r="K951" s="180" t="s">
        <v>1317</v>
      </c>
      <c r="L951" s="178" t="s">
        <v>1317</v>
      </c>
      <c r="M951" s="178" t="s">
        <v>1317</v>
      </c>
      <c r="N951" s="178" t="s">
        <v>1317</v>
      </c>
      <c r="O951" s="178" t="s">
        <v>1317</v>
      </c>
      <c r="P951" s="178" t="s">
        <v>1317</v>
      </c>
      <c r="Q951" s="178" t="s">
        <v>1317</v>
      </c>
      <c r="R951" s="178" t="s">
        <v>1317</v>
      </c>
      <c r="S951" s="179">
        <v>4.3373949999999999</v>
      </c>
      <c r="T951" s="181">
        <v>4.3373949999999999</v>
      </c>
      <c r="U951" s="182" t="s">
        <v>1317</v>
      </c>
      <c r="V951" s="178" t="s">
        <v>1317</v>
      </c>
      <c r="W951" s="178" t="s">
        <v>1317</v>
      </c>
      <c r="X951" s="178" t="s">
        <v>1317</v>
      </c>
      <c r="Y951" s="178" t="s">
        <v>1317</v>
      </c>
      <c r="Z951" s="178" t="s">
        <v>1317</v>
      </c>
      <c r="AA951" s="178" t="s">
        <v>1317</v>
      </c>
      <c r="AB951" s="178">
        <v>8.9293949999999995</v>
      </c>
      <c r="AC951" s="183">
        <v>8.9293949999999995</v>
      </c>
      <c r="AD951" s="168"/>
    </row>
    <row r="952" spans="1:30" s="86" customFormat="1" ht="15" customHeight="1">
      <c r="A952" s="169">
        <v>945</v>
      </c>
      <c r="B952" s="127" t="s">
        <v>1117</v>
      </c>
      <c r="C952" s="170" t="s">
        <v>1317</v>
      </c>
      <c r="D952" s="170">
        <v>-0.12220062</v>
      </c>
      <c r="E952" s="170" t="s">
        <v>1317</v>
      </c>
      <c r="F952" s="170" t="s">
        <v>1317</v>
      </c>
      <c r="G952" s="170" t="s">
        <v>1317</v>
      </c>
      <c r="H952" s="170" t="s">
        <v>1317</v>
      </c>
      <c r="I952" s="170" t="s">
        <v>1317</v>
      </c>
      <c r="J952" s="171" t="s">
        <v>1317</v>
      </c>
      <c r="K952" s="172">
        <v>-0.12220062</v>
      </c>
      <c r="L952" s="170" t="s">
        <v>1317</v>
      </c>
      <c r="M952" s="170">
        <v>0.64061794999999999</v>
      </c>
      <c r="N952" s="170" t="s">
        <v>1317</v>
      </c>
      <c r="O952" s="170" t="s">
        <v>1317</v>
      </c>
      <c r="P952" s="170" t="s">
        <v>1317</v>
      </c>
      <c r="Q952" s="170" t="s">
        <v>1317</v>
      </c>
      <c r="R952" s="170" t="s">
        <v>1317</v>
      </c>
      <c r="S952" s="171" t="s">
        <v>1317</v>
      </c>
      <c r="T952" s="173">
        <v>0.64061794999999999</v>
      </c>
      <c r="U952" s="174" t="s">
        <v>1317</v>
      </c>
      <c r="V952" s="170">
        <v>1.42379013</v>
      </c>
      <c r="W952" s="170" t="s">
        <v>1317</v>
      </c>
      <c r="X952" s="170" t="s">
        <v>1317</v>
      </c>
      <c r="Y952" s="170" t="s">
        <v>1317</v>
      </c>
      <c r="Z952" s="170" t="s">
        <v>1317</v>
      </c>
      <c r="AA952" s="170" t="s">
        <v>1317</v>
      </c>
      <c r="AB952" s="170" t="s">
        <v>1317</v>
      </c>
      <c r="AC952" s="175">
        <v>1.42379013</v>
      </c>
      <c r="AD952" s="168"/>
    </row>
    <row r="953" spans="1:30" s="86" customFormat="1" ht="15" customHeight="1">
      <c r="A953" s="177">
        <v>946</v>
      </c>
      <c r="B953" s="146" t="s">
        <v>1159</v>
      </c>
      <c r="C953" s="178" t="s">
        <v>1317</v>
      </c>
      <c r="D953" s="178" t="s">
        <v>1317</v>
      </c>
      <c r="E953" s="178" t="s">
        <v>1317</v>
      </c>
      <c r="F953" s="178" t="s">
        <v>1317</v>
      </c>
      <c r="G953" s="178" t="s">
        <v>1317</v>
      </c>
      <c r="H953" s="178" t="s">
        <v>1317</v>
      </c>
      <c r="I953" s="178" t="s">
        <v>1317</v>
      </c>
      <c r="J953" s="179" t="s">
        <v>1317</v>
      </c>
      <c r="K953" s="180" t="s">
        <v>1317</v>
      </c>
      <c r="L953" s="178" t="s">
        <v>1317</v>
      </c>
      <c r="M953" s="178" t="s">
        <v>1317</v>
      </c>
      <c r="N953" s="178" t="s">
        <v>1317</v>
      </c>
      <c r="O953" s="178" t="s">
        <v>1317</v>
      </c>
      <c r="P953" s="178" t="s">
        <v>1317</v>
      </c>
      <c r="Q953" s="178" t="s">
        <v>1317</v>
      </c>
      <c r="R953" s="178" t="s">
        <v>1317</v>
      </c>
      <c r="S953" s="179" t="s">
        <v>1317</v>
      </c>
      <c r="T953" s="181" t="s">
        <v>1317</v>
      </c>
      <c r="U953" s="182" t="s">
        <v>1317</v>
      </c>
      <c r="V953" s="178" t="s">
        <v>1317</v>
      </c>
      <c r="W953" s="178" t="s">
        <v>1317</v>
      </c>
      <c r="X953" s="178" t="s">
        <v>1317</v>
      </c>
      <c r="Y953" s="178" t="s">
        <v>1317</v>
      </c>
      <c r="Z953" s="178" t="s">
        <v>1317</v>
      </c>
      <c r="AA953" s="178" t="s">
        <v>1317</v>
      </c>
      <c r="AB953" s="178" t="s">
        <v>1317</v>
      </c>
      <c r="AC953" s="183" t="s">
        <v>1317</v>
      </c>
      <c r="AD953" s="168"/>
    </row>
    <row r="954" spans="1:30" s="86" customFormat="1" ht="15" customHeight="1">
      <c r="A954" s="169">
        <v>947</v>
      </c>
      <c r="B954" s="127" t="s">
        <v>126</v>
      </c>
      <c r="C954" s="170" t="s">
        <v>1317</v>
      </c>
      <c r="D954" s="170" t="s">
        <v>1317</v>
      </c>
      <c r="E954" s="170" t="s">
        <v>1317</v>
      </c>
      <c r="F954" s="170" t="s">
        <v>1317</v>
      </c>
      <c r="G954" s="170" t="s">
        <v>1317</v>
      </c>
      <c r="H954" s="170" t="s">
        <v>1317</v>
      </c>
      <c r="I954" s="170" t="s">
        <v>1317</v>
      </c>
      <c r="J954" s="171">
        <v>1E-3</v>
      </c>
      <c r="K954" s="172">
        <v>1E-3</v>
      </c>
      <c r="L954" s="170" t="s">
        <v>1317</v>
      </c>
      <c r="M954" s="170" t="s">
        <v>1317</v>
      </c>
      <c r="N954" s="170" t="s">
        <v>1317</v>
      </c>
      <c r="O954" s="170" t="s">
        <v>1317</v>
      </c>
      <c r="P954" s="170" t="s">
        <v>1317</v>
      </c>
      <c r="Q954" s="170" t="s">
        <v>1317</v>
      </c>
      <c r="R954" s="170" t="s">
        <v>1317</v>
      </c>
      <c r="S954" s="171">
        <v>1E-3</v>
      </c>
      <c r="T954" s="173">
        <v>1E-3</v>
      </c>
      <c r="U954" s="174" t="s">
        <v>1317</v>
      </c>
      <c r="V954" s="170" t="s">
        <v>1317</v>
      </c>
      <c r="W954" s="170" t="s">
        <v>1317</v>
      </c>
      <c r="X954" s="170" t="s">
        <v>1317</v>
      </c>
      <c r="Y954" s="170" t="s">
        <v>1317</v>
      </c>
      <c r="Z954" s="170" t="s">
        <v>1317</v>
      </c>
      <c r="AA954" s="170" t="s">
        <v>1317</v>
      </c>
      <c r="AB954" s="170">
        <v>1E-3</v>
      </c>
      <c r="AC954" s="175">
        <v>1E-3</v>
      </c>
      <c r="AD954" s="168"/>
    </row>
    <row r="955" spans="1:30" s="86" customFormat="1" ht="15" customHeight="1">
      <c r="A955" s="177">
        <v>948</v>
      </c>
      <c r="B955" s="146" t="s">
        <v>523</v>
      </c>
      <c r="C955" s="178" t="s">
        <v>1317</v>
      </c>
      <c r="D955" s="178" t="s">
        <v>1317</v>
      </c>
      <c r="E955" s="178">
        <v>5.1082989999999995E-2</v>
      </c>
      <c r="F955" s="178" t="s">
        <v>1317</v>
      </c>
      <c r="G955" s="178" t="s">
        <v>1317</v>
      </c>
      <c r="H955" s="178" t="s">
        <v>1317</v>
      </c>
      <c r="I955" s="178" t="s">
        <v>1317</v>
      </c>
      <c r="J955" s="179" t="s">
        <v>1317</v>
      </c>
      <c r="K955" s="180">
        <v>5.1082989999999995E-2</v>
      </c>
      <c r="L955" s="178" t="s">
        <v>1317</v>
      </c>
      <c r="M955" s="178" t="s">
        <v>1317</v>
      </c>
      <c r="N955" s="178">
        <v>-9.8983340000000003E-2</v>
      </c>
      <c r="O955" s="178" t="s">
        <v>1317</v>
      </c>
      <c r="P955" s="178" t="s">
        <v>1317</v>
      </c>
      <c r="Q955" s="178" t="s">
        <v>1317</v>
      </c>
      <c r="R955" s="178" t="s">
        <v>1317</v>
      </c>
      <c r="S955" s="179" t="s">
        <v>1317</v>
      </c>
      <c r="T955" s="181">
        <v>-9.8983340000000003E-2</v>
      </c>
      <c r="U955" s="182" t="s">
        <v>1317</v>
      </c>
      <c r="V955" s="178" t="s">
        <v>1317</v>
      </c>
      <c r="W955" s="178">
        <v>1.0877185199999999</v>
      </c>
      <c r="X955" s="178" t="s">
        <v>1317</v>
      </c>
      <c r="Y955" s="178" t="s">
        <v>1317</v>
      </c>
      <c r="Z955" s="178" t="s">
        <v>1317</v>
      </c>
      <c r="AA955" s="178" t="s">
        <v>1317</v>
      </c>
      <c r="AB955" s="178" t="s">
        <v>1317</v>
      </c>
      <c r="AC955" s="183">
        <v>1.0877185199999999</v>
      </c>
      <c r="AD955" s="168"/>
    </row>
    <row r="956" spans="1:30" s="86" customFormat="1" ht="15" customHeight="1">
      <c r="A956" s="169">
        <v>949</v>
      </c>
      <c r="B956" s="127" t="s">
        <v>559</v>
      </c>
      <c r="C956" s="170" t="s">
        <v>1317</v>
      </c>
      <c r="D956" s="170" t="s">
        <v>1317</v>
      </c>
      <c r="E956" s="170" t="s">
        <v>1317</v>
      </c>
      <c r="F956" s="170" t="s">
        <v>1317</v>
      </c>
      <c r="G956" s="170" t="s">
        <v>1317</v>
      </c>
      <c r="H956" s="170" t="s">
        <v>1317</v>
      </c>
      <c r="I956" s="170" t="s">
        <v>1317</v>
      </c>
      <c r="J956" s="171">
        <v>-0.2</v>
      </c>
      <c r="K956" s="172">
        <v>-0.2</v>
      </c>
      <c r="L956" s="170" t="s">
        <v>1317</v>
      </c>
      <c r="M956" s="170" t="s">
        <v>1317</v>
      </c>
      <c r="N956" s="170" t="s">
        <v>1317</v>
      </c>
      <c r="O956" s="170" t="s">
        <v>1317</v>
      </c>
      <c r="P956" s="170" t="s">
        <v>1317</v>
      </c>
      <c r="Q956" s="170" t="s">
        <v>1317</v>
      </c>
      <c r="R956" s="170" t="s">
        <v>1317</v>
      </c>
      <c r="S956" s="171">
        <v>-2.19361139</v>
      </c>
      <c r="T956" s="173">
        <v>-2.19361139</v>
      </c>
      <c r="U956" s="174" t="s">
        <v>1317</v>
      </c>
      <c r="V956" s="170" t="s">
        <v>1317</v>
      </c>
      <c r="W956" s="170" t="s">
        <v>1317</v>
      </c>
      <c r="X956" s="170" t="s">
        <v>1317</v>
      </c>
      <c r="Y956" s="170" t="s">
        <v>1317</v>
      </c>
      <c r="Z956" s="170" t="s">
        <v>1317</v>
      </c>
      <c r="AA956" s="170" t="s">
        <v>1317</v>
      </c>
      <c r="AB956" s="170">
        <v>-2.3327018500000003</v>
      </c>
      <c r="AC956" s="175">
        <v>-2.3327018500000003</v>
      </c>
      <c r="AD956" s="168"/>
    </row>
    <row r="957" spans="1:30" s="86" customFormat="1" ht="15" customHeight="1">
      <c r="A957" s="177">
        <v>950</v>
      </c>
      <c r="B957" s="146" t="s">
        <v>397</v>
      </c>
      <c r="C957" s="178" t="s">
        <v>1317</v>
      </c>
      <c r="D957" s="178" t="s">
        <v>1317</v>
      </c>
      <c r="E957" s="178" t="s">
        <v>1317</v>
      </c>
      <c r="F957" s="178" t="s">
        <v>1317</v>
      </c>
      <c r="G957" s="178" t="s">
        <v>1317</v>
      </c>
      <c r="H957" s="178" t="s">
        <v>1317</v>
      </c>
      <c r="I957" s="178" t="s">
        <v>1317</v>
      </c>
      <c r="J957" s="179" t="s">
        <v>1317</v>
      </c>
      <c r="K957" s="180" t="s">
        <v>1317</v>
      </c>
      <c r="L957" s="178" t="s">
        <v>1317</v>
      </c>
      <c r="M957" s="178">
        <v>-3.17799063</v>
      </c>
      <c r="N957" s="178" t="s">
        <v>1317</v>
      </c>
      <c r="O957" s="178" t="s">
        <v>1317</v>
      </c>
      <c r="P957" s="178" t="s">
        <v>1317</v>
      </c>
      <c r="Q957" s="178" t="s">
        <v>1317</v>
      </c>
      <c r="R957" s="178" t="s">
        <v>1317</v>
      </c>
      <c r="S957" s="179" t="s">
        <v>1317</v>
      </c>
      <c r="T957" s="181">
        <v>-3.17799063</v>
      </c>
      <c r="U957" s="182" t="s">
        <v>1317</v>
      </c>
      <c r="V957" s="178">
        <v>-2.4779906299999999</v>
      </c>
      <c r="W957" s="178" t="s">
        <v>1317</v>
      </c>
      <c r="X957" s="178" t="s">
        <v>1317</v>
      </c>
      <c r="Y957" s="178" t="s">
        <v>1317</v>
      </c>
      <c r="Z957" s="178" t="s">
        <v>1317</v>
      </c>
      <c r="AA957" s="178" t="s">
        <v>1317</v>
      </c>
      <c r="AB957" s="178" t="s">
        <v>1317</v>
      </c>
      <c r="AC957" s="183">
        <v>-2.4779906299999999</v>
      </c>
      <c r="AD957" s="168"/>
    </row>
    <row r="958" spans="1:30" s="86" customFormat="1" ht="15" customHeight="1">
      <c r="A958" s="169">
        <v>951</v>
      </c>
      <c r="B958" s="127" t="s">
        <v>1168</v>
      </c>
      <c r="C958" s="170" t="s">
        <v>1317</v>
      </c>
      <c r="D958" s="170">
        <v>0.02</v>
      </c>
      <c r="E958" s="170" t="s">
        <v>1317</v>
      </c>
      <c r="F958" s="170" t="s">
        <v>1317</v>
      </c>
      <c r="G958" s="170" t="s">
        <v>1317</v>
      </c>
      <c r="H958" s="170" t="s">
        <v>1317</v>
      </c>
      <c r="I958" s="170" t="s">
        <v>1317</v>
      </c>
      <c r="J958" s="171" t="s">
        <v>1317</v>
      </c>
      <c r="K958" s="172">
        <v>0.02</v>
      </c>
      <c r="L958" s="170" t="s">
        <v>1317</v>
      </c>
      <c r="M958" s="170">
        <v>-1.73951648</v>
      </c>
      <c r="N958" s="170" t="s">
        <v>1317</v>
      </c>
      <c r="O958" s="170" t="s">
        <v>1317</v>
      </c>
      <c r="P958" s="170" t="s">
        <v>1317</v>
      </c>
      <c r="Q958" s="170" t="s">
        <v>1317</v>
      </c>
      <c r="R958" s="170" t="s">
        <v>1317</v>
      </c>
      <c r="S958" s="171" t="s">
        <v>1317</v>
      </c>
      <c r="T958" s="173">
        <v>-1.73951648</v>
      </c>
      <c r="U958" s="174" t="s">
        <v>1317</v>
      </c>
      <c r="V958" s="170">
        <v>-3.8360173300000002</v>
      </c>
      <c r="W958" s="170" t="s">
        <v>1317</v>
      </c>
      <c r="X958" s="170" t="s">
        <v>1317</v>
      </c>
      <c r="Y958" s="170" t="s">
        <v>1317</v>
      </c>
      <c r="Z958" s="170" t="s">
        <v>1317</v>
      </c>
      <c r="AA958" s="170" t="s">
        <v>1317</v>
      </c>
      <c r="AB958" s="170" t="s">
        <v>1317</v>
      </c>
      <c r="AC958" s="175">
        <v>-3.8360173300000002</v>
      </c>
      <c r="AD958" s="168"/>
    </row>
    <row r="959" spans="1:30" s="86" customFormat="1" ht="15" customHeight="1">
      <c r="A959" s="177">
        <v>952</v>
      </c>
      <c r="B959" s="146" t="s">
        <v>128</v>
      </c>
      <c r="C959" s="178" t="s">
        <v>1317</v>
      </c>
      <c r="D959" s="178" t="s">
        <v>1317</v>
      </c>
      <c r="E959" s="178" t="s">
        <v>1317</v>
      </c>
      <c r="F959" s="178" t="s">
        <v>1317</v>
      </c>
      <c r="G959" s="178" t="s">
        <v>1317</v>
      </c>
      <c r="H959" s="178" t="s">
        <v>1317</v>
      </c>
      <c r="I959" s="178" t="s">
        <v>1317</v>
      </c>
      <c r="J959" s="179" t="s">
        <v>1317</v>
      </c>
      <c r="K959" s="180" t="s">
        <v>1317</v>
      </c>
      <c r="L959" s="178" t="s">
        <v>1317</v>
      </c>
      <c r="M959" s="178" t="s">
        <v>1317</v>
      </c>
      <c r="N959" s="178" t="s">
        <v>1317</v>
      </c>
      <c r="O959" s="178" t="s">
        <v>1317</v>
      </c>
      <c r="P959" s="178" t="s">
        <v>1317</v>
      </c>
      <c r="Q959" s="178" t="s">
        <v>1317</v>
      </c>
      <c r="R959" s="178" t="s">
        <v>1317</v>
      </c>
      <c r="S959" s="179" t="s">
        <v>1317</v>
      </c>
      <c r="T959" s="181" t="s">
        <v>1317</v>
      </c>
      <c r="U959" s="182" t="s">
        <v>1317</v>
      </c>
      <c r="V959" s="178" t="s">
        <v>1317</v>
      </c>
      <c r="W959" s="178" t="s">
        <v>1317</v>
      </c>
      <c r="X959" s="178" t="s">
        <v>1317</v>
      </c>
      <c r="Y959" s="178" t="s">
        <v>1317</v>
      </c>
      <c r="Z959" s="178" t="s">
        <v>1317</v>
      </c>
      <c r="AA959" s="178" t="s">
        <v>1317</v>
      </c>
      <c r="AB959" s="178" t="s">
        <v>1317</v>
      </c>
      <c r="AC959" s="183" t="s">
        <v>1317</v>
      </c>
      <c r="AD959" s="168"/>
    </row>
    <row r="960" spans="1:30" s="86" customFormat="1" ht="15" customHeight="1">
      <c r="A960" s="169">
        <v>953</v>
      </c>
      <c r="B960" s="127" t="s">
        <v>1358</v>
      </c>
      <c r="C960" s="170" t="s">
        <v>1317</v>
      </c>
      <c r="D960" s="170">
        <v>1.7000000000000001E-2</v>
      </c>
      <c r="E960" s="170" t="s">
        <v>1317</v>
      </c>
      <c r="F960" s="170" t="s">
        <v>1317</v>
      </c>
      <c r="G960" s="170" t="s">
        <v>1317</v>
      </c>
      <c r="H960" s="170" t="s">
        <v>1317</v>
      </c>
      <c r="I960" s="170" t="s">
        <v>1317</v>
      </c>
      <c r="J960" s="171" t="s">
        <v>1317</v>
      </c>
      <c r="K960" s="172">
        <v>1.7000000000000001E-2</v>
      </c>
      <c r="L960" s="170" t="s">
        <v>1317</v>
      </c>
      <c r="M960" s="170">
        <v>-0.44604498999999997</v>
      </c>
      <c r="N960" s="170" t="s">
        <v>1317</v>
      </c>
      <c r="O960" s="170" t="s">
        <v>1317</v>
      </c>
      <c r="P960" s="170" t="s">
        <v>1317</v>
      </c>
      <c r="Q960" s="170" t="s">
        <v>1317</v>
      </c>
      <c r="R960" s="170" t="s">
        <v>1317</v>
      </c>
      <c r="S960" s="171" t="s">
        <v>1317</v>
      </c>
      <c r="T960" s="173">
        <v>-0.44604498999999997</v>
      </c>
      <c r="U960" s="174" t="s">
        <v>1317</v>
      </c>
      <c r="V960" s="170">
        <v>1.52103904</v>
      </c>
      <c r="W960" s="170" t="s">
        <v>1317</v>
      </c>
      <c r="X960" s="170" t="s">
        <v>1317</v>
      </c>
      <c r="Y960" s="170" t="s">
        <v>1317</v>
      </c>
      <c r="Z960" s="170" t="s">
        <v>1317</v>
      </c>
      <c r="AA960" s="170" t="s">
        <v>1317</v>
      </c>
      <c r="AB960" s="170" t="s">
        <v>1317</v>
      </c>
      <c r="AC960" s="175">
        <v>1.52103904</v>
      </c>
      <c r="AD960" s="168"/>
    </row>
    <row r="961" spans="1:30" s="86" customFormat="1" ht="15" customHeight="1">
      <c r="A961" s="177">
        <v>954</v>
      </c>
      <c r="B961" s="146" t="s">
        <v>313</v>
      </c>
      <c r="C961" s="178" t="s">
        <v>1317</v>
      </c>
      <c r="D961" s="178" t="s">
        <v>1317</v>
      </c>
      <c r="E961" s="178">
        <v>-0.85354866000000007</v>
      </c>
      <c r="F961" s="178" t="s">
        <v>1317</v>
      </c>
      <c r="G961" s="178" t="s">
        <v>1317</v>
      </c>
      <c r="H961" s="178" t="s">
        <v>1317</v>
      </c>
      <c r="I961" s="178" t="s">
        <v>1317</v>
      </c>
      <c r="J961" s="179" t="s">
        <v>1317</v>
      </c>
      <c r="K961" s="180">
        <v>-0.85354866000000007</v>
      </c>
      <c r="L961" s="178" t="s">
        <v>1317</v>
      </c>
      <c r="M961" s="178" t="s">
        <v>1317</v>
      </c>
      <c r="N961" s="178">
        <v>-9.0633613999999998</v>
      </c>
      <c r="O961" s="178" t="s">
        <v>1317</v>
      </c>
      <c r="P961" s="178" t="s">
        <v>1317</v>
      </c>
      <c r="Q961" s="178" t="s">
        <v>1317</v>
      </c>
      <c r="R961" s="178" t="s">
        <v>1317</v>
      </c>
      <c r="S961" s="179" t="s">
        <v>1317</v>
      </c>
      <c r="T961" s="181">
        <v>-9.0633613999999998</v>
      </c>
      <c r="U961" s="182" t="s">
        <v>1317</v>
      </c>
      <c r="V961" s="178" t="s">
        <v>1317</v>
      </c>
      <c r="W961" s="178">
        <v>-10.53736857</v>
      </c>
      <c r="X961" s="178" t="s">
        <v>1317</v>
      </c>
      <c r="Y961" s="178" t="s">
        <v>1317</v>
      </c>
      <c r="Z961" s="178" t="s">
        <v>1317</v>
      </c>
      <c r="AA961" s="178" t="s">
        <v>1317</v>
      </c>
      <c r="AB961" s="178" t="s">
        <v>1317</v>
      </c>
      <c r="AC961" s="183">
        <v>-10.53736857</v>
      </c>
      <c r="AD961" s="168"/>
    </row>
    <row r="962" spans="1:30" s="86" customFormat="1" ht="15" customHeight="1">
      <c r="A962" s="169">
        <v>955</v>
      </c>
      <c r="B962" s="127" t="s">
        <v>1153</v>
      </c>
      <c r="C962" s="170" t="s">
        <v>1317</v>
      </c>
      <c r="D962" s="170" t="s">
        <v>1317</v>
      </c>
      <c r="E962" s="170" t="s">
        <v>1317</v>
      </c>
      <c r="F962" s="170" t="s">
        <v>1317</v>
      </c>
      <c r="G962" s="170" t="s">
        <v>1317</v>
      </c>
      <c r="H962" s="170" t="s">
        <v>1317</v>
      </c>
      <c r="I962" s="170" t="s">
        <v>1317</v>
      </c>
      <c r="J962" s="171" t="s">
        <v>1317</v>
      </c>
      <c r="K962" s="172" t="s">
        <v>1317</v>
      </c>
      <c r="L962" s="170" t="s">
        <v>1317</v>
      </c>
      <c r="M962" s="170" t="s">
        <v>1317</v>
      </c>
      <c r="N962" s="170">
        <v>5</v>
      </c>
      <c r="O962" s="170" t="s">
        <v>1317</v>
      </c>
      <c r="P962" s="170" t="s">
        <v>1317</v>
      </c>
      <c r="Q962" s="170" t="s">
        <v>1317</v>
      </c>
      <c r="R962" s="170" t="s">
        <v>1317</v>
      </c>
      <c r="S962" s="171" t="s">
        <v>1317</v>
      </c>
      <c r="T962" s="173">
        <v>5</v>
      </c>
      <c r="U962" s="174" t="s">
        <v>1317</v>
      </c>
      <c r="V962" s="170" t="s">
        <v>1317</v>
      </c>
      <c r="W962" s="170">
        <v>6</v>
      </c>
      <c r="X962" s="170" t="s">
        <v>1317</v>
      </c>
      <c r="Y962" s="170" t="s">
        <v>1317</v>
      </c>
      <c r="Z962" s="170" t="s">
        <v>1317</v>
      </c>
      <c r="AA962" s="170" t="s">
        <v>1317</v>
      </c>
      <c r="AB962" s="170" t="s">
        <v>1317</v>
      </c>
      <c r="AC962" s="175">
        <v>6</v>
      </c>
      <c r="AD962" s="168"/>
    </row>
    <row r="963" spans="1:30" s="86" customFormat="1" ht="15" customHeight="1">
      <c r="A963" s="177">
        <v>956</v>
      </c>
      <c r="B963" s="146" t="s">
        <v>985</v>
      </c>
      <c r="C963" s="178" t="s">
        <v>1317</v>
      </c>
      <c r="D963" s="178" t="s">
        <v>1317</v>
      </c>
      <c r="E963" s="178">
        <v>0.25797205000000001</v>
      </c>
      <c r="F963" s="178" t="s">
        <v>1317</v>
      </c>
      <c r="G963" s="178" t="s">
        <v>1317</v>
      </c>
      <c r="H963" s="178" t="s">
        <v>1317</v>
      </c>
      <c r="I963" s="178" t="s">
        <v>1317</v>
      </c>
      <c r="J963" s="179" t="s">
        <v>1317</v>
      </c>
      <c r="K963" s="180">
        <v>0.25797205000000001</v>
      </c>
      <c r="L963" s="178" t="s">
        <v>1317</v>
      </c>
      <c r="M963" s="178" t="s">
        <v>1317</v>
      </c>
      <c r="N963" s="178">
        <v>-0.57531586000000001</v>
      </c>
      <c r="O963" s="178" t="s">
        <v>1317</v>
      </c>
      <c r="P963" s="178" t="s">
        <v>1317</v>
      </c>
      <c r="Q963" s="178" t="s">
        <v>1317</v>
      </c>
      <c r="R963" s="178" t="s">
        <v>1317</v>
      </c>
      <c r="S963" s="179" t="s">
        <v>1317</v>
      </c>
      <c r="T963" s="181">
        <v>-0.57531586000000001</v>
      </c>
      <c r="U963" s="182" t="s">
        <v>1317</v>
      </c>
      <c r="V963" s="178" t="s">
        <v>1317</v>
      </c>
      <c r="W963" s="178">
        <v>7.3569505800000004</v>
      </c>
      <c r="X963" s="178" t="s">
        <v>1317</v>
      </c>
      <c r="Y963" s="178" t="s">
        <v>1317</v>
      </c>
      <c r="Z963" s="178" t="s">
        <v>1317</v>
      </c>
      <c r="AA963" s="178" t="s">
        <v>1317</v>
      </c>
      <c r="AB963" s="178" t="s">
        <v>1317</v>
      </c>
      <c r="AC963" s="183">
        <v>7.3569505800000004</v>
      </c>
      <c r="AD963" s="168"/>
    </row>
    <row r="964" spans="1:30" s="86" customFormat="1" ht="15" customHeight="1">
      <c r="A964" s="169">
        <v>957</v>
      </c>
      <c r="B964" s="127" t="s">
        <v>800</v>
      </c>
      <c r="C964" s="170" t="s">
        <v>1317</v>
      </c>
      <c r="D964" s="170" t="s">
        <v>1317</v>
      </c>
      <c r="E964" s="170" t="s">
        <v>1317</v>
      </c>
      <c r="F964" s="170" t="s">
        <v>1317</v>
      </c>
      <c r="G964" s="170" t="s">
        <v>1317</v>
      </c>
      <c r="H964" s="170" t="s">
        <v>1317</v>
      </c>
      <c r="I964" s="170" t="s">
        <v>1317</v>
      </c>
      <c r="J964" s="171" t="s">
        <v>1317</v>
      </c>
      <c r="K964" s="172" t="s">
        <v>1317</v>
      </c>
      <c r="L964" s="170" t="s">
        <v>1317</v>
      </c>
      <c r="M964" s="170" t="s">
        <v>1317</v>
      </c>
      <c r="N964" s="170">
        <v>-8.6415999999999999E-4</v>
      </c>
      <c r="O964" s="170" t="s">
        <v>1317</v>
      </c>
      <c r="P964" s="170" t="s">
        <v>1317</v>
      </c>
      <c r="Q964" s="170" t="s">
        <v>1317</v>
      </c>
      <c r="R964" s="170" t="s">
        <v>1317</v>
      </c>
      <c r="S964" s="171" t="s">
        <v>1317</v>
      </c>
      <c r="T964" s="173">
        <v>-8.6415999999999999E-4</v>
      </c>
      <c r="U964" s="174" t="s">
        <v>1317</v>
      </c>
      <c r="V964" s="170" t="s">
        <v>1317</v>
      </c>
      <c r="W964" s="170">
        <v>-0.78071590000000002</v>
      </c>
      <c r="X964" s="170" t="s">
        <v>1317</v>
      </c>
      <c r="Y964" s="170" t="s">
        <v>1317</v>
      </c>
      <c r="Z964" s="170" t="s">
        <v>1317</v>
      </c>
      <c r="AA964" s="170" t="s">
        <v>1317</v>
      </c>
      <c r="AB964" s="170" t="s">
        <v>1317</v>
      </c>
      <c r="AC964" s="175">
        <v>-0.78071590000000002</v>
      </c>
      <c r="AD964" s="168"/>
    </row>
    <row r="965" spans="1:30" s="86" customFormat="1" ht="15" customHeight="1">
      <c r="A965" s="177">
        <v>958</v>
      </c>
      <c r="B965" s="146" t="s">
        <v>1028</v>
      </c>
      <c r="C965" s="178" t="s">
        <v>1317</v>
      </c>
      <c r="D965" s="178" t="s">
        <v>1317</v>
      </c>
      <c r="E965" s="178">
        <v>-0.87303053000000008</v>
      </c>
      <c r="F965" s="178" t="s">
        <v>1317</v>
      </c>
      <c r="G965" s="178" t="s">
        <v>1317</v>
      </c>
      <c r="H965" s="178" t="s">
        <v>1317</v>
      </c>
      <c r="I965" s="178" t="s">
        <v>1317</v>
      </c>
      <c r="J965" s="179" t="s">
        <v>1317</v>
      </c>
      <c r="K965" s="180">
        <v>-0.87303053000000008</v>
      </c>
      <c r="L965" s="178" t="s">
        <v>1317</v>
      </c>
      <c r="M965" s="178" t="s">
        <v>1317</v>
      </c>
      <c r="N965" s="178">
        <v>-2.9292704000000001</v>
      </c>
      <c r="O965" s="178" t="s">
        <v>1317</v>
      </c>
      <c r="P965" s="178" t="s">
        <v>1317</v>
      </c>
      <c r="Q965" s="178" t="s">
        <v>1317</v>
      </c>
      <c r="R965" s="178" t="s">
        <v>1317</v>
      </c>
      <c r="S965" s="179" t="s">
        <v>1317</v>
      </c>
      <c r="T965" s="181">
        <v>-2.9292704000000001</v>
      </c>
      <c r="U965" s="182" t="s">
        <v>1317</v>
      </c>
      <c r="V965" s="178" t="s">
        <v>1317</v>
      </c>
      <c r="W965" s="178">
        <v>-3.49704002</v>
      </c>
      <c r="X965" s="178" t="s">
        <v>1317</v>
      </c>
      <c r="Y965" s="178" t="s">
        <v>1317</v>
      </c>
      <c r="Z965" s="178" t="s">
        <v>1317</v>
      </c>
      <c r="AA965" s="178" t="s">
        <v>1317</v>
      </c>
      <c r="AB965" s="178" t="s">
        <v>1317</v>
      </c>
      <c r="AC965" s="183">
        <v>-3.49704002</v>
      </c>
      <c r="AD965" s="168"/>
    </row>
    <row r="966" spans="1:30" s="86" customFormat="1" ht="15" customHeight="1">
      <c r="A966" s="169">
        <v>959</v>
      </c>
      <c r="B966" s="127" t="s">
        <v>102</v>
      </c>
      <c r="C966" s="170" t="s">
        <v>1317</v>
      </c>
      <c r="D966" s="170" t="s">
        <v>1317</v>
      </c>
      <c r="E966" s="170" t="s">
        <v>1317</v>
      </c>
      <c r="F966" s="170" t="s">
        <v>1317</v>
      </c>
      <c r="G966" s="170" t="s">
        <v>1317</v>
      </c>
      <c r="H966" s="170" t="s">
        <v>1317</v>
      </c>
      <c r="I966" s="170" t="s">
        <v>1317</v>
      </c>
      <c r="J966" s="171" t="s">
        <v>1317</v>
      </c>
      <c r="K966" s="172" t="s">
        <v>1317</v>
      </c>
      <c r="L966" s="170" t="s">
        <v>1317</v>
      </c>
      <c r="M966" s="170" t="s">
        <v>1317</v>
      </c>
      <c r="N966" s="170" t="s">
        <v>1317</v>
      </c>
      <c r="O966" s="170" t="s">
        <v>1317</v>
      </c>
      <c r="P966" s="170" t="s">
        <v>1317</v>
      </c>
      <c r="Q966" s="170" t="s">
        <v>1317</v>
      </c>
      <c r="R966" s="170" t="s">
        <v>1317</v>
      </c>
      <c r="S966" s="171" t="s">
        <v>1317</v>
      </c>
      <c r="T966" s="173" t="s">
        <v>1317</v>
      </c>
      <c r="U966" s="174" t="s">
        <v>1317</v>
      </c>
      <c r="V966" s="170" t="s">
        <v>1317</v>
      </c>
      <c r="W966" s="170" t="s">
        <v>1317</v>
      </c>
      <c r="X966" s="170" t="s">
        <v>1317</v>
      </c>
      <c r="Y966" s="170" t="s">
        <v>1317</v>
      </c>
      <c r="Z966" s="170" t="s">
        <v>1317</v>
      </c>
      <c r="AA966" s="170" t="s">
        <v>1317</v>
      </c>
      <c r="AB966" s="170" t="s">
        <v>1317</v>
      </c>
      <c r="AC966" s="175" t="s">
        <v>1317</v>
      </c>
      <c r="AD966" s="168"/>
    </row>
    <row r="967" spans="1:30" s="86" customFormat="1" ht="15" customHeight="1">
      <c r="A967" s="177">
        <v>960</v>
      </c>
      <c r="B967" s="146" t="s">
        <v>1187</v>
      </c>
      <c r="C967" s="178" t="s">
        <v>1317</v>
      </c>
      <c r="D967" s="178" t="s">
        <v>1317</v>
      </c>
      <c r="E967" s="178" t="s">
        <v>1317</v>
      </c>
      <c r="F967" s="178" t="s">
        <v>1317</v>
      </c>
      <c r="G967" s="178" t="s">
        <v>1317</v>
      </c>
      <c r="H967" s="178" t="s">
        <v>1317</v>
      </c>
      <c r="I967" s="178" t="s">
        <v>1317</v>
      </c>
      <c r="J967" s="179">
        <v>1.7023999999999999</v>
      </c>
      <c r="K967" s="180">
        <v>1.7023999999999999</v>
      </c>
      <c r="L967" s="178" t="s">
        <v>1317</v>
      </c>
      <c r="M967" s="178" t="s">
        <v>1317</v>
      </c>
      <c r="N967" s="178" t="s">
        <v>1317</v>
      </c>
      <c r="O967" s="178" t="s">
        <v>1317</v>
      </c>
      <c r="P967" s="178" t="s">
        <v>1317</v>
      </c>
      <c r="Q967" s="178" t="s">
        <v>1317</v>
      </c>
      <c r="R967" s="178" t="s">
        <v>1317</v>
      </c>
      <c r="S967" s="179">
        <v>1.7023999999999999</v>
      </c>
      <c r="T967" s="181">
        <v>1.7023999999999999</v>
      </c>
      <c r="U967" s="182" t="s">
        <v>1317</v>
      </c>
      <c r="V967" s="178" t="s">
        <v>1317</v>
      </c>
      <c r="W967" s="178" t="s">
        <v>1317</v>
      </c>
      <c r="X967" s="178" t="s">
        <v>1317</v>
      </c>
      <c r="Y967" s="178" t="s">
        <v>1317</v>
      </c>
      <c r="Z967" s="178" t="s">
        <v>1317</v>
      </c>
      <c r="AA967" s="178" t="s">
        <v>1317</v>
      </c>
      <c r="AB967" s="178">
        <v>1.7023999999999999</v>
      </c>
      <c r="AC967" s="183">
        <v>1.7023999999999999</v>
      </c>
      <c r="AD967" s="168"/>
    </row>
    <row r="968" spans="1:30" s="86" customFormat="1" ht="15" customHeight="1">
      <c r="A968" s="169">
        <v>961</v>
      </c>
      <c r="B968" s="127" t="s">
        <v>515</v>
      </c>
      <c r="C968" s="170" t="s">
        <v>1317</v>
      </c>
      <c r="D968" s="170">
        <v>-1.646943E-2</v>
      </c>
      <c r="E968" s="170" t="s">
        <v>1317</v>
      </c>
      <c r="F968" s="170" t="s">
        <v>1317</v>
      </c>
      <c r="G968" s="170" t="s">
        <v>1317</v>
      </c>
      <c r="H968" s="170" t="s">
        <v>1317</v>
      </c>
      <c r="I968" s="170" t="s">
        <v>1317</v>
      </c>
      <c r="J968" s="171" t="s">
        <v>1317</v>
      </c>
      <c r="K968" s="172">
        <v>-1.646943E-2</v>
      </c>
      <c r="L968" s="170" t="s">
        <v>1317</v>
      </c>
      <c r="M968" s="170">
        <v>-0.79666735999999994</v>
      </c>
      <c r="N968" s="170" t="s">
        <v>1317</v>
      </c>
      <c r="O968" s="170" t="s">
        <v>1317</v>
      </c>
      <c r="P968" s="170" t="s">
        <v>1317</v>
      </c>
      <c r="Q968" s="170" t="s">
        <v>1317</v>
      </c>
      <c r="R968" s="170" t="s">
        <v>1317</v>
      </c>
      <c r="S968" s="171" t="s">
        <v>1317</v>
      </c>
      <c r="T968" s="173">
        <v>-0.79666735999999994</v>
      </c>
      <c r="U968" s="174" t="s">
        <v>1317</v>
      </c>
      <c r="V968" s="170">
        <v>-0.79666735999999994</v>
      </c>
      <c r="W968" s="170" t="s">
        <v>1317</v>
      </c>
      <c r="X968" s="170" t="s">
        <v>1317</v>
      </c>
      <c r="Y968" s="170" t="s">
        <v>1317</v>
      </c>
      <c r="Z968" s="170" t="s">
        <v>1317</v>
      </c>
      <c r="AA968" s="170" t="s">
        <v>1317</v>
      </c>
      <c r="AB968" s="170" t="s">
        <v>1317</v>
      </c>
      <c r="AC968" s="175">
        <v>-0.79666735999999994</v>
      </c>
      <c r="AD968" s="168"/>
    </row>
    <row r="969" spans="1:30" s="86" customFormat="1" ht="15" customHeight="1">
      <c r="A969" s="177">
        <v>962</v>
      </c>
      <c r="B969" s="146" t="s">
        <v>1405</v>
      </c>
      <c r="C969" s="178" t="s">
        <v>1317</v>
      </c>
      <c r="D969" s="178" t="s">
        <v>1317</v>
      </c>
      <c r="E969" s="178">
        <v>0.84079999999999999</v>
      </c>
      <c r="F969" s="178" t="s">
        <v>1317</v>
      </c>
      <c r="G969" s="178" t="s">
        <v>1317</v>
      </c>
      <c r="H969" s="178" t="s">
        <v>1317</v>
      </c>
      <c r="I969" s="178" t="s">
        <v>1317</v>
      </c>
      <c r="J969" s="179" t="s">
        <v>1317</v>
      </c>
      <c r="K969" s="180">
        <v>0.84079999999999999</v>
      </c>
      <c r="L969" s="178" t="s">
        <v>1317</v>
      </c>
      <c r="M969" s="178" t="s">
        <v>1317</v>
      </c>
      <c r="N969" s="178">
        <v>5.0057989999999997</v>
      </c>
      <c r="O969" s="178" t="s">
        <v>1317</v>
      </c>
      <c r="P969" s="178" t="s">
        <v>1317</v>
      </c>
      <c r="Q969" s="178" t="s">
        <v>1317</v>
      </c>
      <c r="R969" s="178" t="s">
        <v>1317</v>
      </c>
      <c r="S969" s="179" t="s">
        <v>1317</v>
      </c>
      <c r="T969" s="181">
        <v>5.0057989999999997</v>
      </c>
      <c r="U969" s="182" t="s">
        <v>1317</v>
      </c>
      <c r="V969" s="178" t="s">
        <v>1317</v>
      </c>
      <c r="W969" s="178">
        <v>5.0057989999999997</v>
      </c>
      <c r="X969" s="178" t="s">
        <v>1317</v>
      </c>
      <c r="Y969" s="178" t="s">
        <v>1317</v>
      </c>
      <c r="Z969" s="178" t="s">
        <v>1317</v>
      </c>
      <c r="AA969" s="178" t="s">
        <v>1317</v>
      </c>
      <c r="AB969" s="178" t="s">
        <v>1317</v>
      </c>
      <c r="AC969" s="183">
        <v>5.0057989999999997</v>
      </c>
      <c r="AD969" s="168"/>
    </row>
    <row r="970" spans="1:30" s="86" customFormat="1" ht="15" customHeight="1">
      <c r="A970" s="169">
        <v>963</v>
      </c>
      <c r="B970" s="127" t="s">
        <v>730</v>
      </c>
      <c r="C970" s="170" t="s">
        <v>1317</v>
      </c>
      <c r="D970" s="170" t="s">
        <v>1317</v>
      </c>
      <c r="E970" s="170" t="s">
        <v>1317</v>
      </c>
      <c r="F970" s="170" t="s">
        <v>1317</v>
      </c>
      <c r="G970" s="170" t="s">
        <v>1317</v>
      </c>
      <c r="H970" s="170" t="s">
        <v>1317</v>
      </c>
      <c r="I970" s="170" t="s">
        <v>1317</v>
      </c>
      <c r="J970" s="171" t="s">
        <v>1317</v>
      </c>
      <c r="K970" s="172" t="s">
        <v>1317</v>
      </c>
      <c r="L970" s="170" t="s">
        <v>1317</v>
      </c>
      <c r="M970" s="170" t="s">
        <v>1317</v>
      </c>
      <c r="N970" s="170" t="s">
        <v>1317</v>
      </c>
      <c r="O970" s="170" t="s">
        <v>1317</v>
      </c>
      <c r="P970" s="170" t="s">
        <v>1317</v>
      </c>
      <c r="Q970" s="170" t="s">
        <v>1317</v>
      </c>
      <c r="R970" s="170" t="s">
        <v>1317</v>
      </c>
      <c r="S970" s="171" t="s">
        <v>1317</v>
      </c>
      <c r="T970" s="173" t="s">
        <v>1317</v>
      </c>
      <c r="U970" s="174" t="s">
        <v>1317</v>
      </c>
      <c r="V970" s="170" t="s">
        <v>1317</v>
      </c>
      <c r="W970" s="170" t="s">
        <v>1317</v>
      </c>
      <c r="X970" s="170" t="s">
        <v>1317</v>
      </c>
      <c r="Y970" s="170" t="s">
        <v>1317</v>
      </c>
      <c r="Z970" s="170" t="s">
        <v>1317</v>
      </c>
      <c r="AA970" s="170" t="s">
        <v>1317</v>
      </c>
      <c r="AB970" s="170" t="s">
        <v>1317</v>
      </c>
      <c r="AC970" s="175" t="s">
        <v>1317</v>
      </c>
      <c r="AD970" s="168"/>
    </row>
    <row r="971" spans="1:30" s="86" customFormat="1" ht="15" customHeight="1">
      <c r="A971" s="177">
        <v>964</v>
      </c>
      <c r="B971" s="146" t="s">
        <v>106</v>
      </c>
      <c r="C971" s="178" t="s">
        <v>1317</v>
      </c>
      <c r="D971" s="178" t="s">
        <v>1317</v>
      </c>
      <c r="E971" s="178" t="s">
        <v>1317</v>
      </c>
      <c r="F971" s="178" t="s">
        <v>1317</v>
      </c>
      <c r="G971" s="178" t="s">
        <v>1317</v>
      </c>
      <c r="H971" s="178" t="s">
        <v>1317</v>
      </c>
      <c r="I971" s="178" t="s">
        <v>1317</v>
      </c>
      <c r="J971" s="179" t="s">
        <v>1317</v>
      </c>
      <c r="K971" s="180" t="s">
        <v>1317</v>
      </c>
      <c r="L971" s="178" t="s">
        <v>1317</v>
      </c>
      <c r="M971" s="178" t="s">
        <v>1317</v>
      </c>
      <c r="N971" s="178" t="s">
        <v>1317</v>
      </c>
      <c r="O971" s="178" t="s">
        <v>1317</v>
      </c>
      <c r="P971" s="178" t="s">
        <v>1317</v>
      </c>
      <c r="Q971" s="178" t="s">
        <v>1317</v>
      </c>
      <c r="R971" s="178" t="s">
        <v>1317</v>
      </c>
      <c r="S971" s="179" t="s">
        <v>1317</v>
      </c>
      <c r="T971" s="181" t="s">
        <v>1317</v>
      </c>
      <c r="U971" s="182" t="s">
        <v>1317</v>
      </c>
      <c r="V971" s="178" t="s">
        <v>1317</v>
      </c>
      <c r="W971" s="178" t="s">
        <v>1317</v>
      </c>
      <c r="X971" s="178" t="s">
        <v>1317</v>
      </c>
      <c r="Y971" s="178" t="s">
        <v>1317</v>
      </c>
      <c r="Z971" s="178" t="s">
        <v>1317</v>
      </c>
      <c r="AA971" s="178" t="s">
        <v>1317</v>
      </c>
      <c r="AB971" s="178" t="s">
        <v>1317</v>
      </c>
      <c r="AC971" s="183" t="s">
        <v>1317</v>
      </c>
      <c r="AD971" s="168"/>
    </row>
    <row r="972" spans="1:30" s="86" customFormat="1" ht="15" customHeight="1">
      <c r="A972" s="169">
        <v>965</v>
      </c>
      <c r="B972" s="127" t="s">
        <v>1374</v>
      </c>
      <c r="C972" s="170">
        <v>-1.3520915900000001</v>
      </c>
      <c r="D972" s="170" t="s">
        <v>1317</v>
      </c>
      <c r="E972" s="170" t="s">
        <v>1317</v>
      </c>
      <c r="F972" s="170" t="s">
        <v>1317</v>
      </c>
      <c r="G972" s="170" t="s">
        <v>1317</v>
      </c>
      <c r="H972" s="170" t="s">
        <v>1317</v>
      </c>
      <c r="I972" s="170" t="s">
        <v>1317</v>
      </c>
      <c r="J972" s="171" t="s">
        <v>1317</v>
      </c>
      <c r="K972" s="172">
        <v>-1.3520915900000001</v>
      </c>
      <c r="L972" s="170">
        <v>3.15719204</v>
      </c>
      <c r="M972" s="170" t="s">
        <v>1317</v>
      </c>
      <c r="N972" s="170" t="s">
        <v>1317</v>
      </c>
      <c r="O972" s="170" t="s">
        <v>1317</v>
      </c>
      <c r="P972" s="170" t="s">
        <v>1317</v>
      </c>
      <c r="Q972" s="170" t="s">
        <v>1317</v>
      </c>
      <c r="R972" s="170" t="s">
        <v>1317</v>
      </c>
      <c r="S972" s="171" t="s">
        <v>1317</v>
      </c>
      <c r="T972" s="173">
        <v>3.15719204</v>
      </c>
      <c r="U972" s="174">
        <v>3.15719204</v>
      </c>
      <c r="V972" s="170" t="s">
        <v>1317</v>
      </c>
      <c r="W972" s="170" t="s">
        <v>1317</v>
      </c>
      <c r="X972" s="170" t="s">
        <v>1317</v>
      </c>
      <c r="Y972" s="170" t="s">
        <v>1317</v>
      </c>
      <c r="Z972" s="170" t="s">
        <v>1317</v>
      </c>
      <c r="AA972" s="170" t="s">
        <v>1317</v>
      </c>
      <c r="AB972" s="170" t="s">
        <v>1317</v>
      </c>
      <c r="AC972" s="175">
        <v>3.15719204</v>
      </c>
      <c r="AD972" s="168"/>
    </row>
    <row r="973" spans="1:30" s="86" customFormat="1" ht="15" customHeight="1">
      <c r="A973" s="177">
        <v>966</v>
      </c>
      <c r="B973" s="146" t="s">
        <v>852</v>
      </c>
      <c r="C973" s="178" t="s">
        <v>1317</v>
      </c>
      <c r="D973" s="178" t="s">
        <v>1317</v>
      </c>
      <c r="E973" s="178" t="s">
        <v>1317</v>
      </c>
      <c r="F973" s="178" t="s">
        <v>1317</v>
      </c>
      <c r="G973" s="178" t="s">
        <v>1317</v>
      </c>
      <c r="H973" s="178" t="s">
        <v>1317</v>
      </c>
      <c r="I973" s="178" t="s">
        <v>1317</v>
      </c>
      <c r="J973" s="179" t="s">
        <v>1317</v>
      </c>
      <c r="K973" s="180" t="s">
        <v>1317</v>
      </c>
      <c r="L973" s="178" t="s">
        <v>1317</v>
      </c>
      <c r="M973" s="178">
        <v>-0.10138291000000001</v>
      </c>
      <c r="N973" s="178" t="s">
        <v>1317</v>
      </c>
      <c r="O973" s="178" t="s">
        <v>1317</v>
      </c>
      <c r="P973" s="178" t="s">
        <v>1317</v>
      </c>
      <c r="Q973" s="178" t="s">
        <v>1317</v>
      </c>
      <c r="R973" s="178" t="s">
        <v>1317</v>
      </c>
      <c r="S973" s="179" t="s">
        <v>1317</v>
      </c>
      <c r="T973" s="181">
        <v>-0.10138291000000001</v>
      </c>
      <c r="U973" s="182" t="s">
        <v>1317</v>
      </c>
      <c r="V973" s="178">
        <v>-0.16428317000000001</v>
      </c>
      <c r="W973" s="178" t="s">
        <v>1317</v>
      </c>
      <c r="X973" s="178" t="s">
        <v>1317</v>
      </c>
      <c r="Y973" s="178" t="s">
        <v>1317</v>
      </c>
      <c r="Z973" s="178" t="s">
        <v>1317</v>
      </c>
      <c r="AA973" s="178" t="s">
        <v>1317</v>
      </c>
      <c r="AB973" s="178" t="s">
        <v>1317</v>
      </c>
      <c r="AC973" s="183">
        <v>-0.16428317000000001</v>
      </c>
      <c r="AD973" s="168"/>
    </row>
    <row r="974" spans="1:30" s="86" customFormat="1" ht="15" customHeight="1">
      <c r="A974" s="169">
        <v>967</v>
      </c>
      <c r="B974" s="127" t="s">
        <v>383</v>
      </c>
      <c r="C974" s="170" t="s">
        <v>1317</v>
      </c>
      <c r="D974" s="170" t="s">
        <v>1317</v>
      </c>
      <c r="E974" s="170">
        <v>-1.31</v>
      </c>
      <c r="F974" s="170" t="s">
        <v>1317</v>
      </c>
      <c r="G974" s="170" t="s">
        <v>1317</v>
      </c>
      <c r="H974" s="170" t="s">
        <v>1317</v>
      </c>
      <c r="I974" s="170" t="s">
        <v>1317</v>
      </c>
      <c r="J974" s="171" t="s">
        <v>1317</v>
      </c>
      <c r="K974" s="172">
        <v>-1.31</v>
      </c>
      <c r="L974" s="170" t="s">
        <v>1317</v>
      </c>
      <c r="M974" s="170" t="s">
        <v>1317</v>
      </c>
      <c r="N974" s="170">
        <v>-4</v>
      </c>
      <c r="O974" s="170" t="s">
        <v>1317</v>
      </c>
      <c r="P974" s="170" t="s">
        <v>1317</v>
      </c>
      <c r="Q974" s="170" t="s">
        <v>1317</v>
      </c>
      <c r="R974" s="170" t="s">
        <v>1317</v>
      </c>
      <c r="S974" s="171" t="s">
        <v>1317</v>
      </c>
      <c r="T974" s="173">
        <v>-4</v>
      </c>
      <c r="U974" s="174" t="s">
        <v>1317</v>
      </c>
      <c r="V974" s="170" t="s">
        <v>1317</v>
      </c>
      <c r="W974" s="170">
        <v>-6.38</v>
      </c>
      <c r="X974" s="170" t="s">
        <v>1317</v>
      </c>
      <c r="Y974" s="170" t="s">
        <v>1317</v>
      </c>
      <c r="Z974" s="170" t="s">
        <v>1317</v>
      </c>
      <c r="AA974" s="170" t="s">
        <v>1317</v>
      </c>
      <c r="AB974" s="170" t="s">
        <v>1317</v>
      </c>
      <c r="AC974" s="175">
        <v>-6.38</v>
      </c>
      <c r="AD974" s="168"/>
    </row>
    <row r="975" spans="1:30" s="86" customFormat="1" ht="15" customHeight="1">
      <c r="A975" s="177">
        <v>968</v>
      </c>
      <c r="B975" s="146" t="s">
        <v>1356</v>
      </c>
      <c r="C975" s="178" t="s">
        <v>1317</v>
      </c>
      <c r="D975" s="178" t="s">
        <v>1317</v>
      </c>
      <c r="E975" s="178" t="s">
        <v>1317</v>
      </c>
      <c r="F975" s="178" t="s">
        <v>1317</v>
      </c>
      <c r="G975" s="178" t="s">
        <v>1317</v>
      </c>
      <c r="H975" s="178" t="s">
        <v>1317</v>
      </c>
      <c r="I975" s="178" t="s">
        <v>1317</v>
      </c>
      <c r="J975" s="179" t="s">
        <v>1317</v>
      </c>
      <c r="K975" s="180" t="s">
        <v>1317</v>
      </c>
      <c r="L975" s="178" t="s">
        <v>1317</v>
      </c>
      <c r="M975" s="178" t="s">
        <v>1317</v>
      </c>
      <c r="N975" s="178" t="s">
        <v>1317</v>
      </c>
      <c r="O975" s="178" t="s">
        <v>1317</v>
      </c>
      <c r="P975" s="178" t="s">
        <v>1317</v>
      </c>
      <c r="Q975" s="178" t="s">
        <v>1317</v>
      </c>
      <c r="R975" s="178" t="s">
        <v>1317</v>
      </c>
      <c r="S975" s="179" t="s">
        <v>1317</v>
      </c>
      <c r="T975" s="181" t="s">
        <v>1317</v>
      </c>
      <c r="U975" s="182" t="s">
        <v>1317</v>
      </c>
      <c r="V975" s="178" t="s">
        <v>1317</v>
      </c>
      <c r="W975" s="178" t="s">
        <v>1317</v>
      </c>
      <c r="X975" s="178" t="s">
        <v>1317</v>
      </c>
      <c r="Y975" s="178" t="s">
        <v>1317</v>
      </c>
      <c r="Z975" s="178" t="s">
        <v>1317</v>
      </c>
      <c r="AA975" s="178" t="s">
        <v>1317</v>
      </c>
      <c r="AB975" s="178" t="s">
        <v>1317</v>
      </c>
      <c r="AC975" s="183" t="s">
        <v>1317</v>
      </c>
      <c r="AD975" s="168"/>
    </row>
    <row r="976" spans="1:30" s="86" customFormat="1" ht="15" customHeight="1">
      <c r="A976" s="169">
        <v>969</v>
      </c>
      <c r="B976" s="127" t="s">
        <v>722</v>
      </c>
      <c r="C976" s="170" t="s">
        <v>1317</v>
      </c>
      <c r="D976" s="170" t="s">
        <v>1317</v>
      </c>
      <c r="E976" s="170" t="s">
        <v>1317</v>
      </c>
      <c r="F976" s="170" t="s">
        <v>1317</v>
      </c>
      <c r="G976" s="170" t="s">
        <v>1317</v>
      </c>
      <c r="H976" s="170" t="s">
        <v>1317</v>
      </c>
      <c r="I976" s="170" t="s">
        <v>1317</v>
      </c>
      <c r="J976" s="171" t="s">
        <v>1317</v>
      </c>
      <c r="K976" s="172" t="s">
        <v>1317</v>
      </c>
      <c r="L976" s="170" t="s">
        <v>1317</v>
      </c>
      <c r="M976" s="170" t="s">
        <v>1317</v>
      </c>
      <c r="N976" s="170">
        <v>-6.2023990553299999</v>
      </c>
      <c r="O976" s="170" t="s">
        <v>1317</v>
      </c>
      <c r="P976" s="170" t="s">
        <v>1317</v>
      </c>
      <c r="Q976" s="170" t="s">
        <v>1317</v>
      </c>
      <c r="R976" s="170">
        <v>8.5354600000000003E-2</v>
      </c>
      <c r="S976" s="171" t="s">
        <v>1317</v>
      </c>
      <c r="T976" s="173">
        <v>-6.1170444553300003</v>
      </c>
      <c r="U976" s="174" t="s">
        <v>1317</v>
      </c>
      <c r="V976" s="170" t="s">
        <v>1317</v>
      </c>
      <c r="W976" s="170">
        <v>-6.2023990553299999</v>
      </c>
      <c r="X976" s="170" t="s">
        <v>1317</v>
      </c>
      <c r="Y976" s="170" t="s">
        <v>1317</v>
      </c>
      <c r="Z976" s="170" t="s">
        <v>1317</v>
      </c>
      <c r="AA976" s="170">
        <v>8.5354600000000003E-2</v>
      </c>
      <c r="AB976" s="170" t="s">
        <v>1317</v>
      </c>
      <c r="AC976" s="175">
        <v>-6.1170444553300003</v>
      </c>
      <c r="AD976" s="168"/>
    </row>
    <row r="977" spans="1:30" s="86" customFormat="1" ht="15" customHeight="1">
      <c r="A977" s="177">
        <v>970</v>
      </c>
      <c r="B977" s="146" t="s">
        <v>816</v>
      </c>
      <c r="C977" s="178" t="s">
        <v>1317</v>
      </c>
      <c r="D977" s="178" t="s">
        <v>1317</v>
      </c>
      <c r="E977" s="178">
        <v>-3.9066916099999998</v>
      </c>
      <c r="F977" s="178" t="s">
        <v>1317</v>
      </c>
      <c r="G977" s="178" t="s">
        <v>1317</v>
      </c>
      <c r="H977" s="178" t="s">
        <v>1317</v>
      </c>
      <c r="I977" s="178" t="s">
        <v>1317</v>
      </c>
      <c r="J977" s="179" t="s">
        <v>1317</v>
      </c>
      <c r="K977" s="180">
        <v>-3.9066916099999998</v>
      </c>
      <c r="L977" s="178" t="s">
        <v>1317</v>
      </c>
      <c r="M977" s="178" t="s">
        <v>1317</v>
      </c>
      <c r="N977" s="178">
        <v>-4.52817398</v>
      </c>
      <c r="O977" s="178" t="s">
        <v>1317</v>
      </c>
      <c r="P977" s="178" t="s">
        <v>1317</v>
      </c>
      <c r="Q977" s="178" t="s">
        <v>1317</v>
      </c>
      <c r="R977" s="178" t="s">
        <v>1317</v>
      </c>
      <c r="S977" s="179" t="s">
        <v>1317</v>
      </c>
      <c r="T977" s="181">
        <v>-4.52817398</v>
      </c>
      <c r="U977" s="182" t="s">
        <v>1317</v>
      </c>
      <c r="V977" s="178" t="s">
        <v>1317</v>
      </c>
      <c r="W977" s="178">
        <v>-4.5857146699999998</v>
      </c>
      <c r="X977" s="178" t="s">
        <v>1317</v>
      </c>
      <c r="Y977" s="178" t="s">
        <v>1317</v>
      </c>
      <c r="Z977" s="178" t="s">
        <v>1317</v>
      </c>
      <c r="AA977" s="178" t="s">
        <v>1317</v>
      </c>
      <c r="AB977" s="178" t="s">
        <v>1317</v>
      </c>
      <c r="AC977" s="183">
        <v>-4.5857146699999998</v>
      </c>
      <c r="AD977" s="168"/>
    </row>
    <row r="978" spans="1:30" s="86" customFormat="1" ht="15" customHeight="1">
      <c r="A978" s="169">
        <v>971</v>
      </c>
      <c r="B978" s="127" t="s">
        <v>528</v>
      </c>
      <c r="C978" s="170" t="s">
        <v>1317</v>
      </c>
      <c r="D978" s="170" t="s">
        <v>1317</v>
      </c>
      <c r="E978" s="170">
        <v>-2.3489E-4</v>
      </c>
      <c r="F978" s="170" t="s">
        <v>1317</v>
      </c>
      <c r="G978" s="170" t="s">
        <v>1317</v>
      </c>
      <c r="H978" s="170" t="s">
        <v>1317</v>
      </c>
      <c r="I978" s="170" t="s">
        <v>1317</v>
      </c>
      <c r="J978" s="171" t="s">
        <v>1317</v>
      </c>
      <c r="K978" s="172">
        <v>-2.3489E-4</v>
      </c>
      <c r="L978" s="170" t="s">
        <v>1317</v>
      </c>
      <c r="M978" s="170" t="s">
        <v>1317</v>
      </c>
      <c r="N978" s="170">
        <v>-0.92130904000000002</v>
      </c>
      <c r="O978" s="170" t="s">
        <v>1317</v>
      </c>
      <c r="P978" s="170" t="s">
        <v>1317</v>
      </c>
      <c r="Q978" s="170" t="s">
        <v>1317</v>
      </c>
      <c r="R978" s="170">
        <v>-1E-8</v>
      </c>
      <c r="S978" s="171" t="s">
        <v>1317</v>
      </c>
      <c r="T978" s="173">
        <v>-0.92130905000000007</v>
      </c>
      <c r="U978" s="174" t="s">
        <v>1317</v>
      </c>
      <c r="V978" s="170" t="s">
        <v>1317</v>
      </c>
      <c r="W978" s="170">
        <v>-0.94804081000000007</v>
      </c>
      <c r="X978" s="170" t="s">
        <v>1317</v>
      </c>
      <c r="Y978" s="170" t="s">
        <v>1317</v>
      </c>
      <c r="Z978" s="170" t="s">
        <v>1317</v>
      </c>
      <c r="AA978" s="170">
        <v>-1E-8</v>
      </c>
      <c r="AB978" s="170" t="s">
        <v>1317</v>
      </c>
      <c r="AC978" s="175">
        <v>-0.94804082000000012</v>
      </c>
      <c r="AD978" s="168"/>
    </row>
    <row r="979" spans="1:30" s="86" customFormat="1" ht="15" customHeight="1">
      <c r="A979" s="177">
        <v>972</v>
      </c>
      <c r="B979" s="146" t="s">
        <v>1392</v>
      </c>
      <c r="C979" s="178" t="s">
        <v>1317</v>
      </c>
      <c r="D979" s="178" t="s">
        <v>1317</v>
      </c>
      <c r="E979" s="178" t="s">
        <v>1317</v>
      </c>
      <c r="F979" s="178" t="s">
        <v>1317</v>
      </c>
      <c r="G979" s="178" t="s">
        <v>1317</v>
      </c>
      <c r="H979" s="178" t="s">
        <v>1317</v>
      </c>
      <c r="I979" s="178" t="s">
        <v>1317</v>
      </c>
      <c r="J979" s="179" t="s">
        <v>1317</v>
      </c>
      <c r="K979" s="180" t="s">
        <v>1317</v>
      </c>
      <c r="L979" s="178" t="s">
        <v>1317</v>
      </c>
      <c r="M979" s="178" t="s">
        <v>1317</v>
      </c>
      <c r="N979" s="178" t="s">
        <v>1317</v>
      </c>
      <c r="O979" s="178" t="s">
        <v>1317</v>
      </c>
      <c r="P979" s="178" t="s">
        <v>1317</v>
      </c>
      <c r="Q979" s="178" t="s">
        <v>1317</v>
      </c>
      <c r="R979" s="178" t="s">
        <v>1317</v>
      </c>
      <c r="S979" s="179">
        <v>4.7300000000000004</v>
      </c>
      <c r="T979" s="181">
        <v>4.7300000000000004</v>
      </c>
      <c r="U979" s="182" t="s">
        <v>1317</v>
      </c>
      <c r="V979" s="178" t="s">
        <v>1317</v>
      </c>
      <c r="W979" s="178" t="s">
        <v>1317</v>
      </c>
      <c r="X979" s="178" t="s">
        <v>1317</v>
      </c>
      <c r="Y979" s="178" t="s">
        <v>1317</v>
      </c>
      <c r="Z979" s="178" t="s">
        <v>1317</v>
      </c>
      <c r="AA979" s="178" t="s">
        <v>1317</v>
      </c>
      <c r="AB979" s="178">
        <v>4.7300000000000004</v>
      </c>
      <c r="AC979" s="183">
        <v>4.7300000000000004</v>
      </c>
      <c r="AD979" s="168"/>
    </row>
    <row r="980" spans="1:30" s="86" customFormat="1" ht="15" customHeight="1">
      <c r="A980" s="169">
        <v>973</v>
      </c>
      <c r="B980" s="127" t="s">
        <v>708</v>
      </c>
      <c r="C980" s="170" t="s">
        <v>1317</v>
      </c>
      <c r="D980" s="170" t="s">
        <v>1317</v>
      </c>
      <c r="E980" s="170" t="s">
        <v>1317</v>
      </c>
      <c r="F980" s="170" t="s">
        <v>1317</v>
      </c>
      <c r="G980" s="170" t="s">
        <v>1317</v>
      </c>
      <c r="H980" s="170" t="s">
        <v>1317</v>
      </c>
      <c r="I980" s="170" t="s">
        <v>1317</v>
      </c>
      <c r="J980" s="171" t="s">
        <v>1317</v>
      </c>
      <c r="K980" s="172" t="s">
        <v>1317</v>
      </c>
      <c r="L980" s="170" t="s">
        <v>1317</v>
      </c>
      <c r="M980" s="170" t="s">
        <v>1317</v>
      </c>
      <c r="N980" s="170">
        <v>-0.52955869999999994</v>
      </c>
      <c r="O980" s="170" t="s">
        <v>1317</v>
      </c>
      <c r="P980" s="170" t="s">
        <v>1317</v>
      </c>
      <c r="Q980" s="170" t="s">
        <v>1317</v>
      </c>
      <c r="R980" s="170" t="s">
        <v>1317</v>
      </c>
      <c r="S980" s="171" t="s">
        <v>1317</v>
      </c>
      <c r="T980" s="173">
        <v>-0.52955869999999994</v>
      </c>
      <c r="U980" s="174" t="s">
        <v>1317</v>
      </c>
      <c r="V980" s="170" t="s">
        <v>1317</v>
      </c>
      <c r="W980" s="170">
        <v>-23.985591539999998</v>
      </c>
      <c r="X980" s="170" t="s">
        <v>1317</v>
      </c>
      <c r="Y980" s="170" t="s">
        <v>1317</v>
      </c>
      <c r="Z980" s="170" t="s">
        <v>1317</v>
      </c>
      <c r="AA980" s="170" t="s">
        <v>1317</v>
      </c>
      <c r="AB980" s="170" t="s">
        <v>1317</v>
      </c>
      <c r="AC980" s="175">
        <v>-23.985591539999998</v>
      </c>
      <c r="AD980" s="168"/>
    </row>
    <row r="981" spans="1:30" s="86" customFormat="1" ht="15" customHeight="1">
      <c r="A981" s="177">
        <v>974</v>
      </c>
      <c r="B981" s="146" t="s">
        <v>826</v>
      </c>
      <c r="C981" s="178" t="s">
        <v>1317</v>
      </c>
      <c r="D981" s="178" t="s">
        <v>1317</v>
      </c>
      <c r="E981" s="178" t="s">
        <v>1317</v>
      </c>
      <c r="F981" s="178" t="s">
        <v>1317</v>
      </c>
      <c r="G981" s="178" t="s">
        <v>1317</v>
      </c>
      <c r="H981" s="178" t="s">
        <v>1317</v>
      </c>
      <c r="I981" s="178" t="s">
        <v>1317</v>
      </c>
      <c r="J981" s="179" t="s">
        <v>1317</v>
      </c>
      <c r="K981" s="180" t="s">
        <v>1317</v>
      </c>
      <c r="L981" s="178" t="s">
        <v>1317</v>
      </c>
      <c r="M981" s="178" t="s">
        <v>1317</v>
      </c>
      <c r="N981" s="178">
        <v>-1.01398451</v>
      </c>
      <c r="O981" s="178" t="s">
        <v>1317</v>
      </c>
      <c r="P981" s="178" t="s">
        <v>1317</v>
      </c>
      <c r="Q981" s="178" t="s">
        <v>1317</v>
      </c>
      <c r="R981" s="178" t="s">
        <v>1317</v>
      </c>
      <c r="S981" s="179" t="s">
        <v>1317</v>
      </c>
      <c r="T981" s="181">
        <v>-1.01398451</v>
      </c>
      <c r="U981" s="182" t="s">
        <v>1317</v>
      </c>
      <c r="V981" s="178" t="s">
        <v>1317</v>
      </c>
      <c r="W981" s="178">
        <v>-1.01398451</v>
      </c>
      <c r="X981" s="178" t="s">
        <v>1317</v>
      </c>
      <c r="Y981" s="178" t="s">
        <v>1317</v>
      </c>
      <c r="Z981" s="178" t="s">
        <v>1317</v>
      </c>
      <c r="AA981" s="178" t="s">
        <v>1317</v>
      </c>
      <c r="AB981" s="178" t="s">
        <v>1317</v>
      </c>
      <c r="AC981" s="183">
        <v>-1.01398451</v>
      </c>
      <c r="AD981" s="168"/>
    </row>
    <row r="982" spans="1:30" s="86" customFormat="1" ht="15" customHeight="1">
      <c r="A982" s="169">
        <v>975</v>
      </c>
      <c r="B982" s="127" t="s">
        <v>1094</v>
      </c>
      <c r="C982" s="170" t="s">
        <v>1317</v>
      </c>
      <c r="D982" s="170" t="s">
        <v>1317</v>
      </c>
      <c r="E982" s="170" t="s">
        <v>1317</v>
      </c>
      <c r="F982" s="170" t="s">
        <v>1317</v>
      </c>
      <c r="G982" s="170" t="s">
        <v>1317</v>
      </c>
      <c r="H982" s="170" t="s">
        <v>1317</v>
      </c>
      <c r="I982" s="170" t="s">
        <v>1317</v>
      </c>
      <c r="J982" s="171" t="s">
        <v>1317</v>
      </c>
      <c r="K982" s="172" t="s">
        <v>1317</v>
      </c>
      <c r="L982" s="170" t="s">
        <v>1317</v>
      </c>
      <c r="M982" s="170" t="s">
        <v>1317</v>
      </c>
      <c r="N982" s="170">
        <v>-0.36781615000000001</v>
      </c>
      <c r="O982" s="170" t="s">
        <v>1317</v>
      </c>
      <c r="P982" s="170" t="s">
        <v>1317</v>
      </c>
      <c r="Q982" s="170" t="s">
        <v>1317</v>
      </c>
      <c r="R982" s="170" t="s">
        <v>1317</v>
      </c>
      <c r="S982" s="171" t="s">
        <v>1317</v>
      </c>
      <c r="T982" s="173">
        <v>-0.36781615000000001</v>
      </c>
      <c r="U982" s="174" t="s">
        <v>1317</v>
      </c>
      <c r="V982" s="170" t="s">
        <v>1317</v>
      </c>
      <c r="W982" s="170">
        <v>-6.3285439999999998E-2</v>
      </c>
      <c r="X982" s="170" t="s">
        <v>1317</v>
      </c>
      <c r="Y982" s="170" t="s">
        <v>1317</v>
      </c>
      <c r="Z982" s="170" t="s">
        <v>1317</v>
      </c>
      <c r="AA982" s="170" t="s">
        <v>1317</v>
      </c>
      <c r="AB982" s="170" t="s">
        <v>1317</v>
      </c>
      <c r="AC982" s="175">
        <v>-6.3285439999999998E-2</v>
      </c>
      <c r="AD982" s="168"/>
    </row>
    <row r="983" spans="1:30" s="86" customFormat="1" ht="15" customHeight="1">
      <c r="A983" s="177">
        <v>976</v>
      </c>
      <c r="B983" s="146" t="s">
        <v>532</v>
      </c>
      <c r="C983" s="178" t="s">
        <v>1317</v>
      </c>
      <c r="D983" s="178" t="s">
        <v>1317</v>
      </c>
      <c r="E983" s="178">
        <v>-2.896955E-2</v>
      </c>
      <c r="F983" s="178" t="s">
        <v>1317</v>
      </c>
      <c r="G983" s="178" t="s">
        <v>1317</v>
      </c>
      <c r="H983" s="178" t="s">
        <v>1317</v>
      </c>
      <c r="I983" s="178" t="s">
        <v>1317</v>
      </c>
      <c r="J983" s="179" t="s">
        <v>1317</v>
      </c>
      <c r="K983" s="180">
        <v>-2.896955E-2</v>
      </c>
      <c r="L983" s="178" t="s">
        <v>1317</v>
      </c>
      <c r="M983" s="178">
        <v>-0.29011232000000003</v>
      </c>
      <c r="N983" s="178">
        <v>-0.94767312000000004</v>
      </c>
      <c r="O983" s="178" t="s">
        <v>1317</v>
      </c>
      <c r="P983" s="178" t="s">
        <v>1317</v>
      </c>
      <c r="Q983" s="178" t="s">
        <v>1317</v>
      </c>
      <c r="R983" s="178" t="s">
        <v>1317</v>
      </c>
      <c r="S983" s="179" t="s">
        <v>1317</v>
      </c>
      <c r="T983" s="181">
        <v>-1.2377854399999999</v>
      </c>
      <c r="U983" s="182" t="s">
        <v>1317</v>
      </c>
      <c r="V983" s="178">
        <v>-0.31315477000000003</v>
      </c>
      <c r="W983" s="178">
        <v>-0.96797443000000005</v>
      </c>
      <c r="X983" s="178" t="s">
        <v>1317</v>
      </c>
      <c r="Y983" s="178" t="s">
        <v>1317</v>
      </c>
      <c r="Z983" s="178" t="s">
        <v>1317</v>
      </c>
      <c r="AA983" s="178" t="s">
        <v>1317</v>
      </c>
      <c r="AB983" s="178" t="s">
        <v>1317</v>
      </c>
      <c r="AC983" s="183">
        <v>-1.2811292000000001</v>
      </c>
      <c r="AD983" s="168"/>
    </row>
    <row r="984" spans="1:30" s="86" customFormat="1" ht="15" customHeight="1">
      <c r="A984" s="169">
        <v>977</v>
      </c>
      <c r="B984" s="127" t="s">
        <v>1140</v>
      </c>
      <c r="C984" s="170" t="s">
        <v>1317</v>
      </c>
      <c r="D984" s="170" t="s">
        <v>1317</v>
      </c>
      <c r="E984" s="170">
        <v>-9.5009200000000002E-2</v>
      </c>
      <c r="F984" s="170" t="s">
        <v>1317</v>
      </c>
      <c r="G984" s="170" t="s">
        <v>1317</v>
      </c>
      <c r="H984" s="170" t="s">
        <v>1317</v>
      </c>
      <c r="I984" s="170" t="s">
        <v>1317</v>
      </c>
      <c r="J984" s="171" t="s">
        <v>1317</v>
      </c>
      <c r="K984" s="172">
        <v>-9.5009200000000002E-2</v>
      </c>
      <c r="L984" s="170" t="s">
        <v>1317</v>
      </c>
      <c r="M984" s="170" t="s">
        <v>1317</v>
      </c>
      <c r="N984" s="170">
        <v>1.85770681</v>
      </c>
      <c r="O984" s="170" t="s">
        <v>1317</v>
      </c>
      <c r="P984" s="170" t="s">
        <v>1317</v>
      </c>
      <c r="Q984" s="170" t="s">
        <v>1317</v>
      </c>
      <c r="R984" s="170" t="s">
        <v>1317</v>
      </c>
      <c r="S984" s="171" t="s">
        <v>1317</v>
      </c>
      <c r="T984" s="173">
        <v>1.85770681</v>
      </c>
      <c r="U984" s="174" t="s">
        <v>1317</v>
      </c>
      <c r="V984" s="170" t="s">
        <v>1317</v>
      </c>
      <c r="W984" s="170">
        <v>2.9609541099999999</v>
      </c>
      <c r="X984" s="170" t="s">
        <v>1317</v>
      </c>
      <c r="Y984" s="170" t="s">
        <v>1317</v>
      </c>
      <c r="Z984" s="170" t="s">
        <v>1317</v>
      </c>
      <c r="AA984" s="170" t="s">
        <v>1317</v>
      </c>
      <c r="AB984" s="170" t="s">
        <v>1317</v>
      </c>
      <c r="AC984" s="175">
        <v>2.9609541099999999</v>
      </c>
      <c r="AD984" s="168"/>
    </row>
    <row r="985" spans="1:30" s="86" customFormat="1" ht="15" customHeight="1">
      <c r="A985" s="177">
        <v>978</v>
      </c>
      <c r="B985" s="146" t="s">
        <v>1203</v>
      </c>
      <c r="C985" s="178" t="s">
        <v>1317</v>
      </c>
      <c r="D985" s="178">
        <v>6.663667999999999E-2</v>
      </c>
      <c r="E985" s="178" t="s">
        <v>1317</v>
      </c>
      <c r="F985" s="178" t="s">
        <v>1317</v>
      </c>
      <c r="G985" s="178" t="s">
        <v>1317</v>
      </c>
      <c r="H985" s="178" t="s">
        <v>1317</v>
      </c>
      <c r="I985" s="178" t="s">
        <v>1317</v>
      </c>
      <c r="J985" s="179" t="s">
        <v>1317</v>
      </c>
      <c r="K985" s="180">
        <v>6.663667999999999E-2</v>
      </c>
      <c r="L985" s="178" t="s">
        <v>1317</v>
      </c>
      <c r="M985" s="178">
        <v>3.6648200600000003</v>
      </c>
      <c r="N985" s="178" t="s">
        <v>1317</v>
      </c>
      <c r="O985" s="178" t="s">
        <v>1317</v>
      </c>
      <c r="P985" s="178" t="s">
        <v>1317</v>
      </c>
      <c r="Q985" s="178" t="s">
        <v>1317</v>
      </c>
      <c r="R985" s="178" t="s">
        <v>1317</v>
      </c>
      <c r="S985" s="179" t="s">
        <v>1317</v>
      </c>
      <c r="T985" s="181">
        <v>3.6648200600000003</v>
      </c>
      <c r="U985" s="182" t="s">
        <v>1317</v>
      </c>
      <c r="V985" s="178">
        <v>3.6648200600000003</v>
      </c>
      <c r="W985" s="178" t="s">
        <v>1317</v>
      </c>
      <c r="X985" s="178" t="s">
        <v>1317</v>
      </c>
      <c r="Y985" s="178" t="s">
        <v>1317</v>
      </c>
      <c r="Z985" s="178" t="s">
        <v>1317</v>
      </c>
      <c r="AA985" s="178" t="s">
        <v>1317</v>
      </c>
      <c r="AB985" s="178" t="s">
        <v>1317</v>
      </c>
      <c r="AC985" s="183">
        <v>3.6648200600000003</v>
      </c>
      <c r="AD985" s="168"/>
    </row>
    <row r="986" spans="1:30" s="86" customFormat="1" ht="15" customHeight="1">
      <c r="A986" s="169">
        <v>979</v>
      </c>
      <c r="B986" s="127" t="s">
        <v>937</v>
      </c>
      <c r="C986" s="170" t="s">
        <v>1317</v>
      </c>
      <c r="D986" s="170" t="s">
        <v>1317</v>
      </c>
      <c r="E986" s="170">
        <v>1.244</v>
      </c>
      <c r="F986" s="170" t="s">
        <v>1317</v>
      </c>
      <c r="G986" s="170" t="s">
        <v>1317</v>
      </c>
      <c r="H986" s="170" t="s">
        <v>1317</v>
      </c>
      <c r="I986" s="170">
        <v>3.8802096699999997</v>
      </c>
      <c r="J986" s="171">
        <v>0.90400000000000003</v>
      </c>
      <c r="K986" s="172">
        <v>6.0282096699999999</v>
      </c>
      <c r="L986" s="170" t="s">
        <v>1317</v>
      </c>
      <c r="M986" s="170" t="s">
        <v>1317</v>
      </c>
      <c r="N986" s="170">
        <v>12.63570642</v>
      </c>
      <c r="O986" s="170" t="s">
        <v>1317</v>
      </c>
      <c r="P986" s="170" t="s">
        <v>1317</v>
      </c>
      <c r="Q986" s="170" t="s">
        <v>1317</v>
      </c>
      <c r="R986" s="170">
        <v>42.472040163560003</v>
      </c>
      <c r="S986" s="171">
        <v>3.7342227000000001</v>
      </c>
      <c r="T986" s="173">
        <v>58.841969283560005</v>
      </c>
      <c r="U986" s="174" t="s">
        <v>1317</v>
      </c>
      <c r="V986" s="170" t="s">
        <v>1317</v>
      </c>
      <c r="W986" s="170">
        <v>13.63570642</v>
      </c>
      <c r="X986" s="170" t="s">
        <v>1317</v>
      </c>
      <c r="Y986" s="170" t="s">
        <v>1317</v>
      </c>
      <c r="Z986" s="170" t="s">
        <v>1317</v>
      </c>
      <c r="AA986" s="170">
        <v>102.89282826285999</v>
      </c>
      <c r="AB986" s="170">
        <v>3.7342227000000001</v>
      </c>
      <c r="AC986" s="175">
        <v>120.26275738286</v>
      </c>
      <c r="AD986" s="168"/>
    </row>
    <row r="987" spans="1:30" s="86" customFormat="1" ht="15" customHeight="1">
      <c r="A987" s="177">
        <v>980</v>
      </c>
      <c r="B987" s="146" t="s">
        <v>901</v>
      </c>
      <c r="C987" s="178" t="s">
        <v>1317</v>
      </c>
      <c r="D987" s="178" t="s">
        <v>1317</v>
      </c>
      <c r="E987" s="178">
        <v>-5.7070200000000001E-3</v>
      </c>
      <c r="F987" s="178" t="s">
        <v>1317</v>
      </c>
      <c r="G987" s="178" t="s">
        <v>1317</v>
      </c>
      <c r="H987" s="178" t="s">
        <v>1317</v>
      </c>
      <c r="I987" s="178" t="s">
        <v>1317</v>
      </c>
      <c r="J987" s="179" t="s">
        <v>1317</v>
      </c>
      <c r="K987" s="180">
        <v>-5.7070200000000001E-3</v>
      </c>
      <c r="L987" s="178" t="s">
        <v>1317</v>
      </c>
      <c r="M987" s="178">
        <v>4.4662250000000001E-2</v>
      </c>
      <c r="N987" s="178">
        <v>4.021835E-2</v>
      </c>
      <c r="O987" s="178" t="s">
        <v>1317</v>
      </c>
      <c r="P987" s="178" t="s">
        <v>1317</v>
      </c>
      <c r="Q987" s="178" t="s">
        <v>1317</v>
      </c>
      <c r="R987" s="178" t="s">
        <v>1317</v>
      </c>
      <c r="S987" s="179" t="s">
        <v>1317</v>
      </c>
      <c r="T987" s="181">
        <v>8.48806E-2</v>
      </c>
      <c r="U987" s="182" t="s">
        <v>1317</v>
      </c>
      <c r="V987" s="178">
        <v>4.4662250000000001E-2</v>
      </c>
      <c r="W987" s="178">
        <v>-6.6866120000000001E-2</v>
      </c>
      <c r="X987" s="178" t="s">
        <v>1317</v>
      </c>
      <c r="Y987" s="178" t="s">
        <v>1317</v>
      </c>
      <c r="Z987" s="178" t="s">
        <v>1317</v>
      </c>
      <c r="AA987" s="178" t="s">
        <v>1317</v>
      </c>
      <c r="AB987" s="178" t="s">
        <v>1317</v>
      </c>
      <c r="AC987" s="183">
        <v>-2.2203869999999994E-2</v>
      </c>
      <c r="AD987" s="168"/>
    </row>
    <row r="988" spans="1:30" s="86" customFormat="1" ht="15" customHeight="1">
      <c r="A988" s="169">
        <v>981</v>
      </c>
      <c r="B988" s="127" t="s">
        <v>810</v>
      </c>
      <c r="C988" s="170" t="s">
        <v>1317</v>
      </c>
      <c r="D988" s="170">
        <v>7.0000000000000001E-3</v>
      </c>
      <c r="E988" s="170" t="s">
        <v>1317</v>
      </c>
      <c r="F988" s="170" t="s">
        <v>1317</v>
      </c>
      <c r="G988" s="170" t="s">
        <v>1317</v>
      </c>
      <c r="H988" s="170" t="s">
        <v>1317</v>
      </c>
      <c r="I988" s="170" t="s">
        <v>1317</v>
      </c>
      <c r="J988" s="171" t="s">
        <v>1317</v>
      </c>
      <c r="K988" s="172">
        <v>7.0000000000000001E-3</v>
      </c>
      <c r="L988" s="170" t="s">
        <v>1317</v>
      </c>
      <c r="M988" s="170">
        <v>-5.4999999999999997E-3</v>
      </c>
      <c r="N988" s="170" t="s">
        <v>1317</v>
      </c>
      <c r="O988" s="170" t="s">
        <v>1317</v>
      </c>
      <c r="P988" s="170" t="s">
        <v>1317</v>
      </c>
      <c r="Q988" s="170" t="s">
        <v>1317</v>
      </c>
      <c r="R988" s="170" t="s">
        <v>1317</v>
      </c>
      <c r="S988" s="171" t="s">
        <v>1317</v>
      </c>
      <c r="T988" s="173">
        <v>-5.4999999999999997E-3</v>
      </c>
      <c r="U988" s="174" t="s">
        <v>1317</v>
      </c>
      <c r="V988" s="170">
        <v>-1.35E-2</v>
      </c>
      <c r="W988" s="170" t="s">
        <v>1317</v>
      </c>
      <c r="X988" s="170" t="s">
        <v>1317</v>
      </c>
      <c r="Y988" s="170" t="s">
        <v>1317</v>
      </c>
      <c r="Z988" s="170" t="s">
        <v>1317</v>
      </c>
      <c r="AA988" s="170" t="s">
        <v>1317</v>
      </c>
      <c r="AB988" s="170" t="s">
        <v>1317</v>
      </c>
      <c r="AC988" s="175">
        <v>-1.35E-2</v>
      </c>
      <c r="AD988" s="168"/>
    </row>
    <row r="989" spans="1:30" s="86" customFormat="1" ht="15" customHeight="1">
      <c r="A989" s="177">
        <v>982</v>
      </c>
      <c r="B989" s="146" t="s">
        <v>1072</v>
      </c>
      <c r="C989" s="178" t="s">
        <v>1317</v>
      </c>
      <c r="D989" s="178">
        <v>0.1</v>
      </c>
      <c r="E989" s="178" t="s">
        <v>1317</v>
      </c>
      <c r="F989" s="178" t="s">
        <v>1317</v>
      </c>
      <c r="G989" s="178" t="s">
        <v>1317</v>
      </c>
      <c r="H989" s="178" t="s">
        <v>1317</v>
      </c>
      <c r="I989" s="178" t="s">
        <v>1317</v>
      </c>
      <c r="J989" s="179" t="s">
        <v>1317</v>
      </c>
      <c r="K989" s="180">
        <v>0.1</v>
      </c>
      <c r="L989" s="178" t="s">
        <v>1317</v>
      </c>
      <c r="M989" s="178">
        <v>2.35</v>
      </c>
      <c r="N989" s="178" t="s">
        <v>1317</v>
      </c>
      <c r="O989" s="178" t="s">
        <v>1317</v>
      </c>
      <c r="P989" s="178" t="s">
        <v>1317</v>
      </c>
      <c r="Q989" s="178" t="s">
        <v>1317</v>
      </c>
      <c r="R989" s="178" t="s">
        <v>1317</v>
      </c>
      <c r="S989" s="179" t="s">
        <v>1317</v>
      </c>
      <c r="T989" s="181">
        <v>2.35</v>
      </c>
      <c r="U989" s="182" t="s">
        <v>1317</v>
      </c>
      <c r="V989" s="178">
        <v>2.85</v>
      </c>
      <c r="W989" s="178" t="s">
        <v>1317</v>
      </c>
      <c r="X989" s="178" t="s">
        <v>1317</v>
      </c>
      <c r="Y989" s="178" t="s">
        <v>1317</v>
      </c>
      <c r="Z989" s="178" t="s">
        <v>1317</v>
      </c>
      <c r="AA989" s="178" t="s">
        <v>1317</v>
      </c>
      <c r="AB989" s="178" t="s">
        <v>1317</v>
      </c>
      <c r="AC989" s="183">
        <v>2.85</v>
      </c>
      <c r="AD989" s="168"/>
    </row>
    <row r="990" spans="1:30" s="86" customFormat="1" ht="15" customHeight="1">
      <c r="A990" s="169">
        <v>983</v>
      </c>
      <c r="B990" s="127" t="s">
        <v>1103</v>
      </c>
      <c r="C990" s="170" t="s">
        <v>1317</v>
      </c>
      <c r="D990" s="170" t="s">
        <v>1317</v>
      </c>
      <c r="E990" s="170" t="s">
        <v>1317</v>
      </c>
      <c r="F990" s="170" t="s">
        <v>1317</v>
      </c>
      <c r="G990" s="170" t="s">
        <v>1317</v>
      </c>
      <c r="H990" s="170" t="s">
        <v>1317</v>
      </c>
      <c r="I990" s="170" t="s">
        <v>1317</v>
      </c>
      <c r="J990" s="171" t="s">
        <v>1317</v>
      </c>
      <c r="K990" s="172" t="s">
        <v>1317</v>
      </c>
      <c r="L990" s="170" t="s">
        <v>1317</v>
      </c>
      <c r="M990" s="170">
        <v>1.6E-2</v>
      </c>
      <c r="N990" s="170">
        <v>-4.5541699999999997E-3</v>
      </c>
      <c r="O990" s="170" t="s">
        <v>1317</v>
      </c>
      <c r="P990" s="170" t="s">
        <v>1317</v>
      </c>
      <c r="Q990" s="170" t="s">
        <v>1317</v>
      </c>
      <c r="R990" s="170" t="s">
        <v>1317</v>
      </c>
      <c r="S990" s="171" t="s">
        <v>1317</v>
      </c>
      <c r="T990" s="173">
        <v>1.1445830000000001E-2</v>
      </c>
      <c r="U990" s="174" t="s">
        <v>1317</v>
      </c>
      <c r="V990" s="170">
        <v>1.6E-2</v>
      </c>
      <c r="W990" s="170">
        <v>-4.5541699999999997E-3</v>
      </c>
      <c r="X990" s="170" t="s">
        <v>1317</v>
      </c>
      <c r="Y990" s="170" t="s">
        <v>1317</v>
      </c>
      <c r="Z990" s="170" t="s">
        <v>1317</v>
      </c>
      <c r="AA990" s="170" t="s">
        <v>1317</v>
      </c>
      <c r="AB990" s="170" t="s">
        <v>1317</v>
      </c>
      <c r="AC990" s="175">
        <v>1.1445830000000001E-2</v>
      </c>
      <c r="AD990" s="168"/>
    </row>
    <row r="991" spans="1:30" s="86" customFormat="1" ht="15" customHeight="1">
      <c r="A991" s="177">
        <v>984</v>
      </c>
      <c r="B991" s="146" t="s">
        <v>1196</v>
      </c>
      <c r="C991" s="178" t="s">
        <v>1317</v>
      </c>
      <c r="D991" s="178" t="s">
        <v>1317</v>
      </c>
      <c r="E991" s="178" t="s">
        <v>1317</v>
      </c>
      <c r="F991" s="178" t="s">
        <v>1317</v>
      </c>
      <c r="G991" s="178" t="s">
        <v>1317</v>
      </c>
      <c r="H991" s="178" t="s">
        <v>1317</v>
      </c>
      <c r="I991" s="178" t="s">
        <v>1317</v>
      </c>
      <c r="J991" s="179" t="s">
        <v>1317</v>
      </c>
      <c r="K991" s="180" t="s">
        <v>1317</v>
      </c>
      <c r="L991" s="178" t="s">
        <v>1317</v>
      </c>
      <c r="M991" s="178" t="s">
        <v>1317</v>
      </c>
      <c r="N991" s="178" t="s">
        <v>1317</v>
      </c>
      <c r="O991" s="178" t="s">
        <v>1317</v>
      </c>
      <c r="P991" s="178" t="s">
        <v>1317</v>
      </c>
      <c r="Q991" s="178" t="s">
        <v>1317</v>
      </c>
      <c r="R991" s="178" t="s">
        <v>1317</v>
      </c>
      <c r="S991" s="179">
        <v>0.13</v>
      </c>
      <c r="T991" s="181">
        <v>0.13</v>
      </c>
      <c r="U991" s="182" t="s">
        <v>1317</v>
      </c>
      <c r="V991" s="178" t="s">
        <v>1317</v>
      </c>
      <c r="W991" s="178" t="s">
        <v>1317</v>
      </c>
      <c r="X991" s="178" t="s">
        <v>1317</v>
      </c>
      <c r="Y991" s="178" t="s">
        <v>1317</v>
      </c>
      <c r="Z991" s="178" t="s">
        <v>1317</v>
      </c>
      <c r="AA991" s="178" t="s">
        <v>1317</v>
      </c>
      <c r="AB991" s="178">
        <v>3.0571935943000002</v>
      </c>
      <c r="AC991" s="183">
        <v>3.0571935943000002</v>
      </c>
      <c r="AD991" s="168"/>
    </row>
    <row r="992" spans="1:30" s="86" customFormat="1" ht="15" customHeight="1">
      <c r="A992" s="169">
        <v>985</v>
      </c>
      <c r="B992" s="127" t="s">
        <v>1415</v>
      </c>
      <c r="C992" s="170">
        <v>0.315</v>
      </c>
      <c r="D992" s="170" t="s">
        <v>1317</v>
      </c>
      <c r="E992" s="170" t="s">
        <v>1317</v>
      </c>
      <c r="F992" s="170" t="s">
        <v>1317</v>
      </c>
      <c r="G992" s="170" t="s">
        <v>1317</v>
      </c>
      <c r="H992" s="170" t="s">
        <v>1317</v>
      </c>
      <c r="I992" s="170" t="s">
        <v>1317</v>
      </c>
      <c r="J992" s="171" t="s">
        <v>1317</v>
      </c>
      <c r="K992" s="172">
        <v>0.315</v>
      </c>
      <c r="L992" s="170">
        <v>2.5135116000000002</v>
      </c>
      <c r="M992" s="170" t="s">
        <v>1317</v>
      </c>
      <c r="N992" s="170" t="s">
        <v>1317</v>
      </c>
      <c r="O992" s="170" t="s">
        <v>1317</v>
      </c>
      <c r="P992" s="170" t="s">
        <v>1317</v>
      </c>
      <c r="Q992" s="170" t="s">
        <v>1317</v>
      </c>
      <c r="R992" s="170" t="s">
        <v>1317</v>
      </c>
      <c r="S992" s="171" t="s">
        <v>1317</v>
      </c>
      <c r="T992" s="173">
        <v>2.5135116000000002</v>
      </c>
      <c r="U992" s="174">
        <v>2.5135116000000002</v>
      </c>
      <c r="V992" s="170" t="s">
        <v>1317</v>
      </c>
      <c r="W992" s="170" t="s">
        <v>1317</v>
      </c>
      <c r="X992" s="170" t="s">
        <v>1317</v>
      </c>
      <c r="Y992" s="170" t="s">
        <v>1317</v>
      </c>
      <c r="Z992" s="170" t="s">
        <v>1317</v>
      </c>
      <c r="AA992" s="170" t="s">
        <v>1317</v>
      </c>
      <c r="AB992" s="170" t="s">
        <v>1317</v>
      </c>
      <c r="AC992" s="175">
        <v>2.5135116000000002</v>
      </c>
      <c r="AD992" s="168"/>
    </row>
    <row r="993" spans="1:30" s="86" customFormat="1" ht="15" customHeight="1">
      <c r="A993" s="177">
        <v>986</v>
      </c>
      <c r="B993" s="146" t="s">
        <v>1218</v>
      </c>
      <c r="C993" s="178" t="s">
        <v>1317</v>
      </c>
      <c r="D993" s="178" t="s">
        <v>1317</v>
      </c>
      <c r="E993" s="178" t="s">
        <v>1317</v>
      </c>
      <c r="F993" s="178" t="s">
        <v>1317</v>
      </c>
      <c r="G993" s="178" t="s">
        <v>1317</v>
      </c>
      <c r="H993" s="178" t="s">
        <v>1317</v>
      </c>
      <c r="I993" s="178" t="s">
        <v>1317</v>
      </c>
      <c r="J993" s="179" t="s">
        <v>1317</v>
      </c>
      <c r="K993" s="180" t="s">
        <v>1317</v>
      </c>
      <c r="L993" s="178" t="s">
        <v>1317</v>
      </c>
      <c r="M993" s="178" t="s">
        <v>1317</v>
      </c>
      <c r="N993" s="178">
        <v>1.4850000000000001</v>
      </c>
      <c r="O993" s="178" t="s">
        <v>1317</v>
      </c>
      <c r="P993" s="178" t="s">
        <v>1317</v>
      </c>
      <c r="Q993" s="178" t="s">
        <v>1317</v>
      </c>
      <c r="R993" s="178">
        <v>1.07</v>
      </c>
      <c r="S993" s="179" t="s">
        <v>1317</v>
      </c>
      <c r="T993" s="181">
        <v>2.5550000000000002</v>
      </c>
      <c r="U993" s="182" t="s">
        <v>1317</v>
      </c>
      <c r="V993" s="178" t="s">
        <v>1317</v>
      </c>
      <c r="W993" s="178">
        <v>1.4850000000000001</v>
      </c>
      <c r="X993" s="178" t="s">
        <v>1317</v>
      </c>
      <c r="Y993" s="178" t="s">
        <v>1317</v>
      </c>
      <c r="Z993" s="178" t="s">
        <v>1317</v>
      </c>
      <c r="AA993" s="178">
        <v>1.07</v>
      </c>
      <c r="AB993" s="178" t="s">
        <v>1317</v>
      </c>
      <c r="AC993" s="183">
        <v>2.5550000000000002</v>
      </c>
      <c r="AD993" s="168"/>
    </row>
    <row r="994" spans="1:30" s="86" customFormat="1" ht="15" customHeight="1">
      <c r="A994" s="169">
        <v>987</v>
      </c>
      <c r="B994" s="127" t="s">
        <v>902</v>
      </c>
      <c r="C994" s="170" t="s">
        <v>1317</v>
      </c>
      <c r="D994" s="170" t="s">
        <v>1317</v>
      </c>
      <c r="E994" s="170" t="s">
        <v>1317</v>
      </c>
      <c r="F994" s="170" t="s">
        <v>1317</v>
      </c>
      <c r="G994" s="170" t="s">
        <v>1317</v>
      </c>
      <c r="H994" s="170" t="s">
        <v>1317</v>
      </c>
      <c r="I994" s="170" t="s">
        <v>1317</v>
      </c>
      <c r="J994" s="171" t="s">
        <v>1317</v>
      </c>
      <c r="K994" s="172" t="s">
        <v>1317</v>
      </c>
      <c r="L994" s="170" t="s">
        <v>1317</v>
      </c>
      <c r="M994" s="170">
        <v>-0.10505735000000001</v>
      </c>
      <c r="N994" s="170" t="s">
        <v>1317</v>
      </c>
      <c r="O994" s="170" t="s">
        <v>1317</v>
      </c>
      <c r="P994" s="170" t="s">
        <v>1317</v>
      </c>
      <c r="Q994" s="170" t="s">
        <v>1317</v>
      </c>
      <c r="R994" s="170" t="s">
        <v>1317</v>
      </c>
      <c r="S994" s="171" t="s">
        <v>1317</v>
      </c>
      <c r="T994" s="173">
        <v>-0.10505735000000001</v>
      </c>
      <c r="U994" s="174" t="s">
        <v>1317</v>
      </c>
      <c r="V994" s="170">
        <v>-0.17331637</v>
      </c>
      <c r="W994" s="170" t="s">
        <v>1317</v>
      </c>
      <c r="X994" s="170" t="s">
        <v>1317</v>
      </c>
      <c r="Y994" s="170" t="s">
        <v>1317</v>
      </c>
      <c r="Z994" s="170" t="s">
        <v>1317</v>
      </c>
      <c r="AA994" s="170" t="s">
        <v>1317</v>
      </c>
      <c r="AB994" s="170" t="s">
        <v>1317</v>
      </c>
      <c r="AC994" s="175">
        <v>-0.17331637</v>
      </c>
      <c r="AD994" s="168"/>
    </row>
    <row r="995" spans="1:30" s="86" customFormat="1" ht="15" customHeight="1">
      <c r="A995" s="177">
        <v>988</v>
      </c>
      <c r="B995" s="146" t="s">
        <v>1138</v>
      </c>
      <c r="C995" s="178" t="s">
        <v>1317</v>
      </c>
      <c r="D995" s="178" t="s">
        <v>1317</v>
      </c>
      <c r="E995" s="178" t="s">
        <v>1317</v>
      </c>
      <c r="F995" s="178" t="s">
        <v>1317</v>
      </c>
      <c r="G995" s="178" t="s">
        <v>1317</v>
      </c>
      <c r="H995" s="178" t="s">
        <v>1317</v>
      </c>
      <c r="I995" s="178" t="s">
        <v>1317</v>
      </c>
      <c r="J995" s="179" t="s">
        <v>1317</v>
      </c>
      <c r="K995" s="180" t="s">
        <v>1317</v>
      </c>
      <c r="L995" s="178" t="s">
        <v>1317</v>
      </c>
      <c r="M995" s="178" t="s">
        <v>1317</v>
      </c>
      <c r="N995" s="178">
        <v>1.29</v>
      </c>
      <c r="O995" s="178" t="s">
        <v>1317</v>
      </c>
      <c r="P995" s="178" t="s">
        <v>1317</v>
      </c>
      <c r="Q995" s="178" t="s">
        <v>1317</v>
      </c>
      <c r="R995" s="178" t="s">
        <v>1317</v>
      </c>
      <c r="S995" s="179" t="s">
        <v>1317</v>
      </c>
      <c r="T995" s="181">
        <v>1.29</v>
      </c>
      <c r="U995" s="182" t="s">
        <v>1317</v>
      </c>
      <c r="V995" s="178" t="s">
        <v>1317</v>
      </c>
      <c r="W995" s="178">
        <v>1.29</v>
      </c>
      <c r="X995" s="178" t="s">
        <v>1317</v>
      </c>
      <c r="Y995" s="178" t="s">
        <v>1317</v>
      </c>
      <c r="Z995" s="178" t="s">
        <v>1317</v>
      </c>
      <c r="AA995" s="178" t="s">
        <v>1317</v>
      </c>
      <c r="AB995" s="178" t="s">
        <v>1317</v>
      </c>
      <c r="AC995" s="183">
        <v>1.29</v>
      </c>
      <c r="AD995" s="168"/>
    </row>
    <row r="996" spans="1:30" s="86" customFormat="1" ht="15" customHeight="1">
      <c r="A996" s="169">
        <v>989</v>
      </c>
      <c r="B996" s="127" t="s">
        <v>874</v>
      </c>
      <c r="C996" s="170" t="s">
        <v>1317</v>
      </c>
      <c r="D996" s="170" t="s">
        <v>1317</v>
      </c>
      <c r="E996" s="170" t="s">
        <v>1317</v>
      </c>
      <c r="F996" s="170" t="s">
        <v>1317</v>
      </c>
      <c r="G996" s="170" t="s">
        <v>1317</v>
      </c>
      <c r="H996" s="170" t="s">
        <v>1317</v>
      </c>
      <c r="I996" s="170" t="s">
        <v>1317</v>
      </c>
      <c r="J996" s="171" t="s">
        <v>1317</v>
      </c>
      <c r="K996" s="172" t="s">
        <v>1317</v>
      </c>
      <c r="L996" s="170" t="s">
        <v>1317</v>
      </c>
      <c r="M996" s="170" t="s">
        <v>1317</v>
      </c>
      <c r="N996" s="170" t="s">
        <v>1317</v>
      </c>
      <c r="O996" s="170" t="s">
        <v>1317</v>
      </c>
      <c r="P996" s="170" t="s">
        <v>1317</v>
      </c>
      <c r="Q996" s="170" t="s">
        <v>1317</v>
      </c>
      <c r="R996" s="170" t="s">
        <v>1317</v>
      </c>
      <c r="S996" s="171" t="s">
        <v>1317</v>
      </c>
      <c r="T996" s="173" t="s">
        <v>1317</v>
      </c>
      <c r="U996" s="174" t="s">
        <v>1317</v>
      </c>
      <c r="V996" s="170" t="s">
        <v>1317</v>
      </c>
      <c r="W996" s="170">
        <v>-1.2136900000000001E-3</v>
      </c>
      <c r="X996" s="170" t="s">
        <v>1317</v>
      </c>
      <c r="Y996" s="170" t="s">
        <v>1317</v>
      </c>
      <c r="Z996" s="170" t="s">
        <v>1317</v>
      </c>
      <c r="AA996" s="170" t="s">
        <v>1317</v>
      </c>
      <c r="AB996" s="170" t="s">
        <v>1317</v>
      </c>
      <c r="AC996" s="175">
        <v>-1.2136900000000001E-3</v>
      </c>
      <c r="AD996" s="168"/>
    </row>
    <row r="997" spans="1:30" s="86" customFormat="1" ht="15" customHeight="1">
      <c r="A997" s="177">
        <v>990</v>
      </c>
      <c r="B997" s="146" t="s">
        <v>1027</v>
      </c>
      <c r="C997" s="178" t="s">
        <v>1317</v>
      </c>
      <c r="D997" s="178" t="s">
        <v>1317</v>
      </c>
      <c r="E997" s="178">
        <v>-1.00873E-3</v>
      </c>
      <c r="F997" s="178" t="s">
        <v>1317</v>
      </c>
      <c r="G997" s="178" t="s">
        <v>1317</v>
      </c>
      <c r="H997" s="178" t="s">
        <v>1317</v>
      </c>
      <c r="I997" s="178" t="s">
        <v>1317</v>
      </c>
      <c r="J997" s="179" t="s">
        <v>1317</v>
      </c>
      <c r="K997" s="180">
        <v>-1.00873E-3</v>
      </c>
      <c r="L997" s="178" t="s">
        <v>1317</v>
      </c>
      <c r="M997" s="178">
        <v>-1.91357550632</v>
      </c>
      <c r="N997" s="178">
        <v>-2.2951703679999998E-2</v>
      </c>
      <c r="O997" s="178" t="s">
        <v>1317</v>
      </c>
      <c r="P997" s="178" t="s">
        <v>1317</v>
      </c>
      <c r="Q997" s="178" t="s">
        <v>1317</v>
      </c>
      <c r="R997" s="178" t="s">
        <v>1317</v>
      </c>
      <c r="S997" s="179" t="s">
        <v>1317</v>
      </c>
      <c r="T997" s="181">
        <v>-1.9365272099999999</v>
      </c>
      <c r="U997" s="182" t="s">
        <v>1317</v>
      </c>
      <c r="V997" s="178">
        <v>-1.91357550632</v>
      </c>
      <c r="W997" s="178">
        <v>-2.2951703679999998E-2</v>
      </c>
      <c r="X997" s="178" t="s">
        <v>1317</v>
      </c>
      <c r="Y997" s="178" t="s">
        <v>1317</v>
      </c>
      <c r="Z997" s="178" t="s">
        <v>1317</v>
      </c>
      <c r="AA997" s="178" t="s">
        <v>1317</v>
      </c>
      <c r="AB997" s="178" t="s">
        <v>1317</v>
      </c>
      <c r="AC997" s="183">
        <v>-1.9365272099999999</v>
      </c>
      <c r="AD997" s="168"/>
    </row>
    <row r="998" spans="1:30" s="86" customFormat="1" ht="15" customHeight="1">
      <c r="A998" s="169">
        <v>991</v>
      </c>
      <c r="B998" s="127" t="s">
        <v>1057</v>
      </c>
      <c r="C998" s="170" t="s">
        <v>1317</v>
      </c>
      <c r="D998" s="170" t="s">
        <v>1317</v>
      </c>
      <c r="E998" s="170" t="s">
        <v>1317</v>
      </c>
      <c r="F998" s="170" t="s">
        <v>1317</v>
      </c>
      <c r="G998" s="170" t="s">
        <v>1317</v>
      </c>
      <c r="H998" s="170" t="s">
        <v>1317</v>
      </c>
      <c r="I998" s="170" t="s">
        <v>1317</v>
      </c>
      <c r="J998" s="171" t="s">
        <v>1317</v>
      </c>
      <c r="K998" s="172" t="s">
        <v>1317</v>
      </c>
      <c r="L998" s="170" t="s">
        <v>1317</v>
      </c>
      <c r="M998" s="170" t="s">
        <v>1317</v>
      </c>
      <c r="N998" s="170">
        <v>-14.02016909035</v>
      </c>
      <c r="O998" s="170" t="s">
        <v>1317</v>
      </c>
      <c r="P998" s="170" t="s">
        <v>1317</v>
      </c>
      <c r="Q998" s="170" t="s">
        <v>1317</v>
      </c>
      <c r="R998" s="170" t="s">
        <v>1317</v>
      </c>
      <c r="S998" s="171" t="s">
        <v>1317</v>
      </c>
      <c r="T998" s="173">
        <v>-14.02016909035</v>
      </c>
      <c r="U998" s="174" t="s">
        <v>1317</v>
      </c>
      <c r="V998" s="170" t="s">
        <v>1317</v>
      </c>
      <c r="W998" s="170">
        <v>-44.108227060350004</v>
      </c>
      <c r="X998" s="170" t="s">
        <v>1317</v>
      </c>
      <c r="Y998" s="170" t="s">
        <v>1317</v>
      </c>
      <c r="Z998" s="170" t="s">
        <v>1317</v>
      </c>
      <c r="AA998" s="170" t="s">
        <v>1317</v>
      </c>
      <c r="AB998" s="170" t="s">
        <v>1317</v>
      </c>
      <c r="AC998" s="175">
        <v>-44.108227060350004</v>
      </c>
      <c r="AD998" s="168"/>
    </row>
    <row r="999" spans="1:30" s="86" customFormat="1" ht="15" customHeight="1">
      <c r="A999" s="177">
        <v>992</v>
      </c>
      <c r="B999" s="146" t="s">
        <v>1046</v>
      </c>
      <c r="C999" s="178" t="s">
        <v>1317</v>
      </c>
      <c r="D999" s="178" t="s">
        <v>1317</v>
      </c>
      <c r="E999" s="178" t="s">
        <v>1317</v>
      </c>
      <c r="F999" s="178" t="s">
        <v>1317</v>
      </c>
      <c r="G999" s="178" t="s">
        <v>1317</v>
      </c>
      <c r="H999" s="178" t="s">
        <v>1317</v>
      </c>
      <c r="I999" s="178" t="s">
        <v>1317</v>
      </c>
      <c r="J999" s="179">
        <v>0.1575</v>
      </c>
      <c r="K999" s="180">
        <v>0.1575</v>
      </c>
      <c r="L999" s="178" t="s">
        <v>1317</v>
      </c>
      <c r="M999" s="178" t="s">
        <v>1317</v>
      </c>
      <c r="N999" s="178" t="s">
        <v>1317</v>
      </c>
      <c r="O999" s="178" t="s">
        <v>1317</v>
      </c>
      <c r="P999" s="178" t="s">
        <v>1317</v>
      </c>
      <c r="Q999" s="178" t="s">
        <v>1317</v>
      </c>
      <c r="R999" s="178" t="s">
        <v>1317</v>
      </c>
      <c r="S999" s="179">
        <v>1.3548259599999999</v>
      </c>
      <c r="T999" s="181">
        <v>1.3548259599999999</v>
      </c>
      <c r="U999" s="182" t="s">
        <v>1317</v>
      </c>
      <c r="V999" s="178" t="s">
        <v>1317</v>
      </c>
      <c r="W999" s="178" t="s">
        <v>1317</v>
      </c>
      <c r="X999" s="178" t="s">
        <v>1317</v>
      </c>
      <c r="Y999" s="178" t="s">
        <v>1317</v>
      </c>
      <c r="Z999" s="178" t="s">
        <v>1317</v>
      </c>
      <c r="AA999" s="178" t="s">
        <v>1317</v>
      </c>
      <c r="AB999" s="178">
        <v>1.7358779600000001</v>
      </c>
      <c r="AC999" s="183">
        <v>1.7358779600000001</v>
      </c>
      <c r="AD999" s="168"/>
    </row>
    <row r="1000" spans="1:30" s="86" customFormat="1" ht="15" customHeight="1">
      <c r="A1000" s="169">
        <v>993</v>
      </c>
      <c r="B1000" s="127" t="s">
        <v>1216</v>
      </c>
      <c r="C1000" s="170" t="s">
        <v>1317</v>
      </c>
      <c r="D1000" s="170">
        <v>-9.2481060000000004E-2</v>
      </c>
      <c r="E1000" s="170" t="s">
        <v>1317</v>
      </c>
      <c r="F1000" s="170" t="s">
        <v>1317</v>
      </c>
      <c r="G1000" s="170" t="s">
        <v>1317</v>
      </c>
      <c r="H1000" s="170" t="s">
        <v>1317</v>
      </c>
      <c r="I1000" s="170" t="s">
        <v>1317</v>
      </c>
      <c r="J1000" s="171" t="s">
        <v>1317</v>
      </c>
      <c r="K1000" s="172">
        <v>-9.2481060000000004E-2</v>
      </c>
      <c r="L1000" s="170" t="s">
        <v>1317</v>
      </c>
      <c r="M1000" s="170">
        <v>0.43571164000000001</v>
      </c>
      <c r="N1000" s="170" t="s">
        <v>1317</v>
      </c>
      <c r="O1000" s="170" t="s">
        <v>1317</v>
      </c>
      <c r="P1000" s="170" t="s">
        <v>1317</v>
      </c>
      <c r="Q1000" s="170" t="s">
        <v>1317</v>
      </c>
      <c r="R1000" s="170" t="s">
        <v>1317</v>
      </c>
      <c r="S1000" s="171" t="s">
        <v>1317</v>
      </c>
      <c r="T1000" s="173">
        <v>0.43571164000000001</v>
      </c>
      <c r="U1000" s="174" t="s">
        <v>1317</v>
      </c>
      <c r="V1000" s="170">
        <v>0.43571164000000001</v>
      </c>
      <c r="W1000" s="170" t="s">
        <v>1317</v>
      </c>
      <c r="X1000" s="170" t="s">
        <v>1317</v>
      </c>
      <c r="Y1000" s="170" t="s">
        <v>1317</v>
      </c>
      <c r="Z1000" s="170" t="s">
        <v>1317</v>
      </c>
      <c r="AA1000" s="170" t="s">
        <v>1317</v>
      </c>
      <c r="AB1000" s="170" t="s">
        <v>1317</v>
      </c>
      <c r="AC1000" s="175">
        <v>0.43571164000000001</v>
      </c>
      <c r="AD1000" s="168"/>
    </row>
    <row r="1001" spans="1:30" s="86" customFormat="1" ht="15" customHeight="1">
      <c r="A1001" s="177">
        <v>994</v>
      </c>
      <c r="B1001" s="146" t="s">
        <v>458</v>
      </c>
      <c r="C1001" s="178" t="s">
        <v>1317</v>
      </c>
      <c r="D1001" s="178" t="s">
        <v>1317</v>
      </c>
      <c r="E1001" s="178">
        <v>-5.0161550000000006E-2</v>
      </c>
      <c r="F1001" s="178" t="s">
        <v>1317</v>
      </c>
      <c r="G1001" s="178" t="s">
        <v>1317</v>
      </c>
      <c r="H1001" s="178" t="s">
        <v>1317</v>
      </c>
      <c r="I1001" s="178" t="s">
        <v>1317</v>
      </c>
      <c r="J1001" s="179" t="s">
        <v>1317</v>
      </c>
      <c r="K1001" s="180">
        <v>-5.0161550000000006E-2</v>
      </c>
      <c r="L1001" s="178" t="s">
        <v>1317</v>
      </c>
      <c r="M1001" s="178" t="s">
        <v>1317</v>
      </c>
      <c r="N1001" s="178">
        <v>-3.1467354799999998</v>
      </c>
      <c r="O1001" s="178" t="s">
        <v>1317</v>
      </c>
      <c r="P1001" s="178" t="s">
        <v>1317</v>
      </c>
      <c r="Q1001" s="178" t="s">
        <v>1317</v>
      </c>
      <c r="R1001" s="178" t="s">
        <v>1317</v>
      </c>
      <c r="S1001" s="179" t="s">
        <v>1317</v>
      </c>
      <c r="T1001" s="181">
        <v>-3.1467354799999998</v>
      </c>
      <c r="U1001" s="182" t="s">
        <v>1317</v>
      </c>
      <c r="V1001" s="178" t="s">
        <v>1317</v>
      </c>
      <c r="W1001" s="178">
        <v>-3.7157354800000002</v>
      </c>
      <c r="X1001" s="178" t="s">
        <v>1317</v>
      </c>
      <c r="Y1001" s="178" t="s">
        <v>1317</v>
      </c>
      <c r="Z1001" s="178" t="s">
        <v>1317</v>
      </c>
      <c r="AA1001" s="178" t="s">
        <v>1317</v>
      </c>
      <c r="AB1001" s="178" t="s">
        <v>1317</v>
      </c>
      <c r="AC1001" s="183">
        <v>-3.7157354800000002</v>
      </c>
      <c r="AD1001" s="168"/>
    </row>
    <row r="1002" spans="1:30" s="86" customFormat="1" ht="15" customHeight="1">
      <c r="A1002" s="169">
        <v>995</v>
      </c>
      <c r="B1002" s="127" t="s">
        <v>1251</v>
      </c>
      <c r="C1002" s="170" t="s">
        <v>1317</v>
      </c>
      <c r="D1002" s="170" t="s">
        <v>1317</v>
      </c>
      <c r="E1002" s="170" t="s">
        <v>1317</v>
      </c>
      <c r="F1002" s="170" t="s">
        <v>1317</v>
      </c>
      <c r="G1002" s="170" t="s">
        <v>1317</v>
      </c>
      <c r="H1002" s="170" t="s">
        <v>1317</v>
      </c>
      <c r="I1002" s="170" t="s">
        <v>1317</v>
      </c>
      <c r="J1002" s="171" t="s">
        <v>1317</v>
      </c>
      <c r="K1002" s="172" t="s">
        <v>1317</v>
      </c>
      <c r="L1002" s="170" t="s">
        <v>1317</v>
      </c>
      <c r="M1002" s="170" t="s">
        <v>1317</v>
      </c>
      <c r="N1002" s="170">
        <v>1.58127098</v>
      </c>
      <c r="O1002" s="170" t="s">
        <v>1317</v>
      </c>
      <c r="P1002" s="170" t="s">
        <v>1317</v>
      </c>
      <c r="Q1002" s="170" t="s">
        <v>1317</v>
      </c>
      <c r="R1002" s="170" t="s">
        <v>1317</v>
      </c>
      <c r="S1002" s="171" t="s">
        <v>1317</v>
      </c>
      <c r="T1002" s="173">
        <v>1.58127098</v>
      </c>
      <c r="U1002" s="174" t="s">
        <v>1317</v>
      </c>
      <c r="V1002" s="170" t="s">
        <v>1317</v>
      </c>
      <c r="W1002" s="170">
        <v>1.58127098</v>
      </c>
      <c r="X1002" s="170" t="s">
        <v>1317</v>
      </c>
      <c r="Y1002" s="170" t="s">
        <v>1317</v>
      </c>
      <c r="Z1002" s="170" t="s">
        <v>1317</v>
      </c>
      <c r="AA1002" s="170" t="s">
        <v>1317</v>
      </c>
      <c r="AB1002" s="170" t="s">
        <v>1317</v>
      </c>
      <c r="AC1002" s="175">
        <v>1.58127098</v>
      </c>
      <c r="AD1002" s="168"/>
    </row>
    <row r="1003" spans="1:30" s="86" customFormat="1" ht="15" customHeight="1">
      <c r="A1003" s="177">
        <v>996</v>
      </c>
      <c r="B1003" s="146" t="s">
        <v>293</v>
      </c>
      <c r="C1003" s="178" t="s">
        <v>1317</v>
      </c>
      <c r="D1003" s="178" t="s">
        <v>1317</v>
      </c>
      <c r="E1003" s="178" t="s">
        <v>1317</v>
      </c>
      <c r="F1003" s="178" t="s">
        <v>1317</v>
      </c>
      <c r="G1003" s="178" t="s">
        <v>1317</v>
      </c>
      <c r="H1003" s="178" t="s">
        <v>1317</v>
      </c>
      <c r="I1003" s="178" t="s">
        <v>1317</v>
      </c>
      <c r="J1003" s="179" t="s">
        <v>1317</v>
      </c>
      <c r="K1003" s="180" t="s">
        <v>1317</v>
      </c>
      <c r="L1003" s="178" t="s">
        <v>1317</v>
      </c>
      <c r="M1003" s="178" t="s">
        <v>1317</v>
      </c>
      <c r="N1003" s="178" t="s">
        <v>1317</v>
      </c>
      <c r="O1003" s="178" t="s">
        <v>1317</v>
      </c>
      <c r="P1003" s="178" t="s">
        <v>1317</v>
      </c>
      <c r="Q1003" s="178" t="s">
        <v>1317</v>
      </c>
      <c r="R1003" s="178" t="s">
        <v>1317</v>
      </c>
      <c r="S1003" s="179" t="s">
        <v>1317</v>
      </c>
      <c r="T1003" s="181" t="s">
        <v>1317</v>
      </c>
      <c r="U1003" s="182" t="s">
        <v>1317</v>
      </c>
      <c r="V1003" s="178" t="s">
        <v>1317</v>
      </c>
      <c r="W1003" s="178" t="s">
        <v>1317</v>
      </c>
      <c r="X1003" s="178" t="s">
        <v>1317</v>
      </c>
      <c r="Y1003" s="178" t="s">
        <v>1317</v>
      </c>
      <c r="Z1003" s="178" t="s">
        <v>1317</v>
      </c>
      <c r="AA1003" s="178" t="s">
        <v>1317</v>
      </c>
      <c r="AB1003" s="178" t="s">
        <v>1317</v>
      </c>
      <c r="AC1003" s="183" t="s">
        <v>1317</v>
      </c>
      <c r="AD1003" s="168"/>
    </row>
    <row r="1004" spans="1:30" s="86" customFormat="1" ht="15" customHeight="1">
      <c r="A1004" s="169">
        <v>997</v>
      </c>
      <c r="B1004" s="127" t="s">
        <v>1031</v>
      </c>
      <c r="C1004" s="170" t="s">
        <v>1317</v>
      </c>
      <c r="D1004" s="170" t="s">
        <v>1317</v>
      </c>
      <c r="E1004" s="170">
        <v>0.75609625000000003</v>
      </c>
      <c r="F1004" s="170" t="s">
        <v>1317</v>
      </c>
      <c r="G1004" s="170" t="s">
        <v>1317</v>
      </c>
      <c r="H1004" s="170" t="s">
        <v>1317</v>
      </c>
      <c r="I1004" s="170" t="s">
        <v>1317</v>
      </c>
      <c r="J1004" s="171" t="s">
        <v>1317</v>
      </c>
      <c r="K1004" s="172">
        <v>0.75609625000000003</v>
      </c>
      <c r="L1004" s="170" t="s">
        <v>1317</v>
      </c>
      <c r="M1004" s="170">
        <v>-1.32159925</v>
      </c>
      <c r="N1004" s="170">
        <v>1.3265646899999999</v>
      </c>
      <c r="O1004" s="170" t="s">
        <v>1317</v>
      </c>
      <c r="P1004" s="170" t="s">
        <v>1317</v>
      </c>
      <c r="Q1004" s="170" t="s">
        <v>1317</v>
      </c>
      <c r="R1004" s="170" t="s">
        <v>1317</v>
      </c>
      <c r="S1004" s="171" t="s">
        <v>1317</v>
      </c>
      <c r="T1004" s="173">
        <v>4.9654399999999443E-3</v>
      </c>
      <c r="U1004" s="174" t="s">
        <v>1317</v>
      </c>
      <c r="V1004" s="170">
        <v>-1.33845035</v>
      </c>
      <c r="W1004" s="170">
        <v>1.3265646899999999</v>
      </c>
      <c r="X1004" s="170" t="s">
        <v>1317</v>
      </c>
      <c r="Y1004" s="170" t="s">
        <v>1317</v>
      </c>
      <c r="Z1004" s="170" t="s">
        <v>1317</v>
      </c>
      <c r="AA1004" s="170" t="s">
        <v>1317</v>
      </c>
      <c r="AB1004" s="170" t="s">
        <v>1317</v>
      </c>
      <c r="AC1004" s="175">
        <v>-1.1885660000000148E-2</v>
      </c>
      <c r="AD1004" s="168"/>
    </row>
    <row r="1005" spans="1:30" s="86" customFormat="1" ht="15" customHeight="1">
      <c r="A1005" s="177">
        <v>998</v>
      </c>
      <c r="B1005" s="146" t="s">
        <v>1406</v>
      </c>
      <c r="C1005" s="178" t="s">
        <v>1317</v>
      </c>
      <c r="D1005" s="178" t="s">
        <v>1317</v>
      </c>
      <c r="E1005" s="178" t="s">
        <v>1317</v>
      </c>
      <c r="F1005" s="178" t="s">
        <v>1317</v>
      </c>
      <c r="G1005" s="178" t="s">
        <v>1317</v>
      </c>
      <c r="H1005" s="178" t="s">
        <v>1317</v>
      </c>
      <c r="I1005" s="178" t="s">
        <v>1317</v>
      </c>
      <c r="J1005" s="179" t="s">
        <v>1317</v>
      </c>
      <c r="K1005" s="180" t="s">
        <v>1317</v>
      </c>
      <c r="L1005" s="178" t="s">
        <v>1317</v>
      </c>
      <c r="M1005" s="178" t="s">
        <v>1317</v>
      </c>
      <c r="N1005" s="178">
        <v>1.4360985011799998</v>
      </c>
      <c r="O1005" s="178" t="s">
        <v>1317</v>
      </c>
      <c r="P1005" s="178" t="s">
        <v>1317</v>
      </c>
      <c r="Q1005" s="178" t="s">
        <v>1317</v>
      </c>
      <c r="R1005" s="178" t="s">
        <v>1317</v>
      </c>
      <c r="S1005" s="179" t="s">
        <v>1317</v>
      </c>
      <c r="T1005" s="181">
        <v>1.4360985011799998</v>
      </c>
      <c r="U1005" s="182" t="s">
        <v>1317</v>
      </c>
      <c r="V1005" s="178" t="s">
        <v>1317</v>
      </c>
      <c r="W1005" s="178">
        <v>1.4360985011799998</v>
      </c>
      <c r="X1005" s="178" t="s">
        <v>1317</v>
      </c>
      <c r="Y1005" s="178" t="s">
        <v>1317</v>
      </c>
      <c r="Z1005" s="178" t="s">
        <v>1317</v>
      </c>
      <c r="AA1005" s="178" t="s">
        <v>1317</v>
      </c>
      <c r="AB1005" s="178" t="s">
        <v>1317</v>
      </c>
      <c r="AC1005" s="183">
        <v>1.4360985011799998</v>
      </c>
      <c r="AD1005" s="168"/>
    </row>
    <row r="1006" spans="1:30" s="86" customFormat="1" ht="15" customHeight="1">
      <c r="A1006" s="169">
        <v>999</v>
      </c>
      <c r="B1006" s="127" t="s">
        <v>1058</v>
      </c>
      <c r="C1006" s="170" t="s">
        <v>1317</v>
      </c>
      <c r="D1006" s="170" t="s">
        <v>1317</v>
      </c>
      <c r="E1006" s="170" t="s">
        <v>1317</v>
      </c>
      <c r="F1006" s="170" t="s">
        <v>1317</v>
      </c>
      <c r="G1006" s="170" t="s">
        <v>1317</v>
      </c>
      <c r="H1006" s="170" t="s">
        <v>1317</v>
      </c>
      <c r="I1006" s="170" t="s">
        <v>1317</v>
      </c>
      <c r="J1006" s="171" t="s">
        <v>1317</v>
      </c>
      <c r="K1006" s="172" t="s">
        <v>1317</v>
      </c>
      <c r="L1006" s="170" t="s">
        <v>1317</v>
      </c>
      <c r="M1006" s="170" t="s">
        <v>1317</v>
      </c>
      <c r="N1006" s="170" t="s">
        <v>1317</v>
      </c>
      <c r="O1006" s="170" t="s">
        <v>1317</v>
      </c>
      <c r="P1006" s="170" t="s">
        <v>1317</v>
      </c>
      <c r="Q1006" s="170" t="s">
        <v>1317</v>
      </c>
      <c r="R1006" s="170" t="s">
        <v>1317</v>
      </c>
      <c r="S1006" s="171" t="s">
        <v>1317</v>
      </c>
      <c r="T1006" s="173" t="s">
        <v>1317</v>
      </c>
      <c r="U1006" s="174" t="s">
        <v>1317</v>
      </c>
      <c r="V1006" s="170" t="s">
        <v>1317</v>
      </c>
      <c r="W1006" s="170" t="s">
        <v>1317</v>
      </c>
      <c r="X1006" s="170" t="s">
        <v>1317</v>
      </c>
      <c r="Y1006" s="170" t="s">
        <v>1317</v>
      </c>
      <c r="Z1006" s="170" t="s">
        <v>1317</v>
      </c>
      <c r="AA1006" s="170" t="s">
        <v>1317</v>
      </c>
      <c r="AB1006" s="170" t="s">
        <v>1317</v>
      </c>
      <c r="AC1006" s="175" t="s">
        <v>1317</v>
      </c>
      <c r="AD1006" s="168"/>
    </row>
    <row r="1007" spans="1:30" s="86" customFormat="1" ht="15" customHeight="1">
      <c r="A1007" s="177">
        <v>1000</v>
      </c>
      <c r="B1007" s="146" t="s">
        <v>1157</v>
      </c>
      <c r="C1007" s="178" t="s">
        <v>1317</v>
      </c>
      <c r="D1007" s="178" t="s">
        <v>1317</v>
      </c>
      <c r="E1007" s="178" t="s">
        <v>1317</v>
      </c>
      <c r="F1007" s="178" t="s">
        <v>1317</v>
      </c>
      <c r="G1007" s="178" t="s">
        <v>1317</v>
      </c>
      <c r="H1007" s="178" t="s">
        <v>1317</v>
      </c>
      <c r="I1007" s="178" t="s">
        <v>1317</v>
      </c>
      <c r="J1007" s="179" t="s">
        <v>1317</v>
      </c>
      <c r="K1007" s="180" t="s">
        <v>1317</v>
      </c>
      <c r="L1007" s="178" t="s">
        <v>1317</v>
      </c>
      <c r="M1007" s="178" t="s">
        <v>1317</v>
      </c>
      <c r="N1007" s="178">
        <v>-2.7841300000000001E-3</v>
      </c>
      <c r="O1007" s="178" t="s">
        <v>1317</v>
      </c>
      <c r="P1007" s="178" t="s">
        <v>1317</v>
      </c>
      <c r="Q1007" s="178" t="s">
        <v>1317</v>
      </c>
      <c r="R1007" s="178" t="s">
        <v>1317</v>
      </c>
      <c r="S1007" s="179" t="s">
        <v>1317</v>
      </c>
      <c r="T1007" s="181">
        <v>-2.7841300000000001E-3</v>
      </c>
      <c r="U1007" s="182" t="s">
        <v>1317</v>
      </c>
      <c r="V1007" s="178" t="s">
        <v>1317</v>
      </c>
      <c r="W1007" s="178">
        <v>1.0972158700000001</v>
      </c>
      <c r="X1007" s="178" t="s">
        <v>1317</v>
      </c>
      <c r="Y1007" s="178" t="s">
        <v>1317</v>
      </c>
      <c r="Z1007" s="178" t="s">
        <v>1317</v>
      </c>
      <c r="AA1007" s="178" t="s">
        <v>1317</v>
      </c>
      <c r="AB1007" s="178" t="s">
        <v>1317</v>
      </c>
      <c r="AC1007" s="183">
        <v>1.0972158700000001</v>
      </c>
      <c r="AD1007" s="168"/>
    </row>
    <row r="1008" spans="1:30" s="86" customFormat="1" ht="15" customHeight="1">
      <c r="A1008" s="169">
        <v>1001</v>
      </c>
      <c r="B1008" s="127" t="s">
        <v>1409</v>
      </c>
      <c r="C1008" s="170" t="s">
        <v>1317</v>
      </c>
      <c r="D1008" s="170" t="s">
        <v>1317</v>
      </c>
      <c r="E1008" s="170">
        <v>0.35422059</v>
      </c>
      <c r="F1008" s="170" t="s">
        <v>1317</v>
      </c>
      <c r="G1008" s="170" t="s">
        <v>1317</v>
      </c>
      <c r="H1008" s="170" t="s">
        <v>1317</v>
      </c>
      <c r="I1008" s="170" t="s">
        <v>1317</v>
      </c>
      <c r="J1008" s="171" t="s">
        <v>1317</v>
      </c>
      <c r="K1008" s="172">
        <v>0.35422059</v>
      </c>
      <c r="L1008" s="170" t="s">
        <v>1317</v>
      </c>
      <c r="M1008" s="170" t="s">
        <v>1317</v>
      </c>
      <c r="N1008" s="170">
        <v>1.0975902799999999</v>
      </c>
      <c r="O1008" s="170" t="s">
        <v>1317</v>
      </c>
      <c r="P1008" s="170" t="s">
        <v>1317</v>
      </c>
      <c r="Q1008" s="170" t="s">
        <v>1317</v>
      </c>
      <c r="R1008" s="170" t="s">
        <v>1317</v>
      </c>
      <c r="S1008" s="171" t="s">
        <v>1317</v>
      </c>
      <c r="T1008" s="173">
        <v>1.0975902799999999</v>
      </c>
      <c r="U1008" s="174" t="s">
        <v>1317</v>
      </c>
      <c r="V1008" s="170" t="s">
        <v>1317</v>
      </c>
      <c r="W1008" s="170">
        <v>1.0975902799999999</v>
      </c>
      <c r="X1008" s="170" t="s">
        <v>1317</v>
      </c>
      <c r="Y1008" s="170" t="s">
        <v>1317</v>
      </c>
      <c r="Z1008" s="170" t="s">
        <v>1317</v>
      </c>
      <c r="AA1008" s="170" t="s">
        <v>1317</v>
      </c>
      <c r="AB1008" s="170" t="s">
        <v>1317</v>
      </c>
      <c r="AC1008" s="175">
        <v>1.0975902799999999</v>
      </c>
      <c r="AD1008" s="168"/>
    </row>
    <row r="1009" spans="1:30" s="86" customFormat="1" ht="15" customHeight="1">
      <c r="A1009" s="177">
        <v>1002</v>
      </c>
      <c r="B1009" s="146" t="s">
        <v>1146</v>
      </c>
      <c r="C1009" s="178" t="s">
        <v>1317</v>
      </c>
      <c r="D1009" s="178" t="s">
        <v>1317</v>
      </c>
      <c r="E1009" s="178">
        <v>2.2700000000000001E-2</v>
      </c>
      <c r="F1009" s="178" t="s">
        <v>1317</v>
      </c>
      <c r="G1009" s="178" t="s">
        <v>1317</v>
      </c>
      <c r="H1009" s="178" t="s">
        <v>1317</v>
      </c>
      <c r="I1009" s="178" t="s">
        <v>1317</v>
      </c>
      <c r="J1009" s="179" t="s">
        <v>1317</v>
      </c>
      <c r="K1009" s="180">
        <v>2.2700000000000001E-2</v>
      </c>
      <c r="L1009" s="178" t="s">
        <v>1317</v>
      </c>
      <c r="M1009" s="178" t="s">
        <v>1317</v>
      </c>
      <c r="N1009" s="178">
        <v>-6.7937880000000006E-2</v>
      </c>
      <c r="O1009" s="178" t="s">
        <v>1317</v>
      </c>
      <c r="P1009" s="178" t="s">
        <v>1317</v>
      </c>
      <c r="Q1009" s="178" t="s">
        <v>1317</v>
      </c>
      <c r="R1009" s="178" t="s">
        <v>1317</v>
      </c>
      <c r="S1009" s="179" t="s">
        <v>1317</v>
      </c>
      <c r="T1009" s="181">
        <v>-6.7937880000000006E-2</v>
      </c>
      <c r="U1009" s="182" t="s">
        <v>1317</v>
      </c>
      <c r="V1009" s="178" t="s">
        <v>1317</v>
      </c>
      <c r="W1009" s="178">
        <v>0.23206211999999998</v>
      </c>
      <c r="X1009" s="178" t="s">
        <v>1317</v>
      </c>
      <c r="Y1009" s="178" t="s">
        <v>1317</v>
      </c>
      <c r="Z1009" s="178" t="s">
        <v>1317</v>
      </c>
      <c r="AA1009" s="178" t="s">
        <v>1317</v>
      </c>
      <c r="AB1009" s="178" t="s">
        <v>1317</v>
      </c>
      <c r="AC1009" s="183">
        <v>0.23206211999999998</v>
      </c>
      <c r="AD1009" s="168"/>
    </row>
    <row r="1010" spans="1:30" s="86" customFormat="1" ht="15" customHeight="1">
      <c r="A1010" s="169">
        <v>1003</v>
      </c>
      <c r="B1010" s="127" t="s">
        <v>1125</v>
      </c>
      <c r="C1010" s="170" t="s">
        <v>1317</v>
      </c>
      <c r="D1010" s="170" t="s">
        <v>1317</v>
      </c>
      <c r="E1010" s="170" t="s">
        <v>1317</v>
      </c>
      <c r="F1010" s="170" t="s">
        <v>1317</v>
      </c>
      <c r="G1010" s="170" t="s">
        <v>1317</v>
      </c>
      <c r="H1010" s="170" t="s">
        <v>1317</v>
      </c>
      <c r="I1010" s="170" t="s">
        <v>1317</v>
      </c>
      <c r="J1010" s="171" t="s">
        <v>1317</v>
      </c>
      <c r="K1010" s="172" t="s">
        <v>1317</v>
      </c>
      <c r="L1010" s="170" t="s">
        <v>1317</v>
      </c>
      <c r="M1010" s="170" t="s">
        <v>1317</v>
      </c>
      <c r="N1010" s="170">
        <v>-1.60613208124</v>
      </c>
      <c r="O1010" s="170" t="s">
        <v>1317</v>
      </c>
      <c r="P1010" s="170" t="s">
        <v>1317</v>
      </c>
      <c r="Q1010" s="170" t="s">
        <v>1317</v>
      </c>
      <c r="R1010" s="170" t="s">
        <v>1317</v>
      </c>
      <c r="S1010" s="171" t="s">
        <v>1317</v>
      </c>
      <c r="T1010" s="173">
        <v>-1.60613208124</v>
      </c>
      <c r="U1010" s="174" t="s">
        <v>1317</v>
      </c>
      <c r="V1010" s="170" t="s">
        <v>1317</v>
      </c>
      <c r="W1010" s="170">
        <v>-1.60613208124</v>
      </c>
      <c r="X1010" s="170" t="s">
        <v>1317</v>
      </c>
      <c r="Y1010" s="170" t="s">
        <v>1317</v>
      </c>
      <c r="Z1010" s="170" t="s">
        <v>1317</v>
      </c>
      <c r="AA1010" s="170" t="s">
        <v>1317</v>
      </c>
      <c r="AB1010" s="170" t="s">
        <v>1317</v>
      </c>
      <c r="AC1010" s="175">
        <v>-1.60613208124</v>
      </c>
      <c r="AD1010" s="168"/>
    </row>
    <row r="1011" spans="1:30" s="86" customFormat="1" ht="15" customHeight="1">
      <c r="A1011" s="177">
        <v>1004</v>
      </c>
      <c r="B1011" s="146" t="s">
        <v>868</v>
      </c>
      <c r="C1011" s="178" t="s">
        <v>1317</v>
      </c>
      <c r="D1011" s="178" t="s">
        <v>1317</v>
      </c>
      <c r="E1011" s="178" t="s">
        <v>1317</v>
      </c>
      <c r="F1011" s="178" t="s">
        <v>1317</v>
      </c>
      <c r="G1011" s="178" t="s">
        <v>1317</v>
      </c>
      <c r="H1011" s="178" t="s">
        <v>1317</v>
      </c>
      <c r="I1011" s="178" t="s">
        <v>1317</v>
      </c>
      <c r="J1011" s="179" t="s">
        <v>1317</v>
      </c>
      <c r="K1011" s="180" t="s">
        <v>1317</v>
      </c>
      <c r="L1011" s="178" t="s">
        <v>1317</v>
      </c>
      <c r="M1011" s="178" t="s">
        <v>1317</v>
      </c>
      <c r="N1011" s="178" t="s">
        <v>1317</v>
      </c>
      <c r="O1011" s="178" t="s">
        <v>1317</v>
      </c>
      <c r="P1011" s="178" t="s">
        <v>1317</v>
      </c>
      <c r="Q1011" s="178" t="s">
        <v>1317</v>
      </c>
      <c r="R1011" s="178" t="s">
        <v>1317</v>
      </c>
      <c r="S1011" s="179" t="s">
        <v>1317</v>
      </c>
      <c r="T1011" s="181" t="s">
        <v>1317</v>
      </c>
      <c r="U1011" s="182" t="s">
        <v>1317</v>
      </c>
      <c r="V1011" s="178" t="s">
        <v>1317</v>
      </c>
      <c r="W1011" s="178" t="s">
        <v>1317</v>
      </c>
      <c r="X1011" s="178" t="s">
        <v>1317</v>
      </c>
      <c r="Y1011" s="178" t="s">
        <v>1317</v>
      </c>
      <c r="Z1011" s="178" t="s">
        <v>1317</v>
      </c>
      <c r="AA1011" s="178" t="s">
        <v>1317</v>
      </c>
      <c r="AB1011" s="178" t="s">
        <v>1317</v>
      </c>
      <c r="AC1011" s="183" t="s">
        <v>1317</v>
      </c>
      <c r="AD1011" s="168"/>
    </row>
    <row r="1012" spans="1:30" s="86" customFormat="1" ht="15" customHeight="1">
      <c r="A1012" s="169">
        <v>1005</v>
      </c>
      <c r="B1012" s="127" t="s">
        <v>1385</v>
      </c>
      <c r="C1012" s="170" t="s">
        <v>1317</v>
      </c>
      <c r="D1012" s="170" t="s">
        <v>1317</v>
      </c>
      <c r="E1012" s="170" t="s">
        <v>1317</v>
      </c>
      <c r="F1012" s="170" t="s">
        <v>1317</v>
      </c>
      <c r="G1012" s="170" t="s">
        <v>1317</v>
      </c>
      <c r="H1012" s="170" t="s">
        <v>1317</v>
      </c>
      <c r="I1012" s="170">
        <v>0.76500000000000001</v>
      </c>
      <c r="J1012" s="171" t="s">
        <v>1317</v>
      </c>
      <c r="K1012" s="172">
        <v>0.76500000000000001</v>
      </c>
      <c r="L1012" s="170" t="s">
        <v>1317</v>
      </c>
      <c r="M1012" s="170" t="s">
        <v>1317</v>
      </c>
      <c r="N1012" s="170" t="s">
        <v>1317</v>
      </c>
      <c r="O1012" s="170" t="s">
        <v>1317</v>
      </c>
      <c r="P1012" s="170" t="s">
        <v>1317</v>
      </c>
      <c r="Q1012" s="170" t="s">
        <v>1317</v>
      </c>
      <c r="R1012" s="170">
        <v>0.76500000000000001</v>
      </c>
      <c r="S1012" s="171" t="s">
        <v>1317</v>
      </c>
      <c r="T1012" s="173">
        <v>0.76500000000000001</v>
      </c>
      <c r="U1012" s="174" t="s">
        <v>1317</v>
      </c>
      <c r="V1012" s="170" t="s">
        <v>1317</v>
      </c>
      <c r="W1012" s="170" t="s">
        <v>1317</v>
      </c>
      <c r="X1012" s="170" t="s">
        <v>1317</v>
      </c>
      <c r="Y1012" s="170" t="s">
        <v>1317</v>
      </c>
      <c r="Z1012" s="170" t="s">
        <v>1317</v>
      </c>
      <c r="AA1012" s="170">
        <v>0.76500000000000001</v>
      </c>
      <c r="AB1012" s="170" t="s">
        <v>1317</v>
      </c>
      <c r="AC1012" s="175">
        <v>0.76500000000000001</v>
      </c>
      <c r="AD1012" s="168"/>
    </row>
    <row r="1013" spans="1:30" s="86" customFormat="1" ht="15" customHeight="1">
      <c r="A1013" s="177">
        <v>1006</v>
      </c>
      <c r="B1013" s="146" t="s">
        <v>1401</v>
      </c>
      <c r="C1013" s="178" t="s">
        <v>1317</v>
      </c>
      <c r="D1013" s="178" t="s">
        <v>1317</v>
      </c>
      <c r="E1013" s="178">
        <v>5.5683699999999996E-3</v>
      </c>
      <c r="F1013" s="178" t="s">
        <v>1317</v>
      </c>
      <c r="G1013" s="178" t="s">
        <v>1317</v>
      </c>
      <c r="H1013" s="178" t="s">
        <v>1317</v>
      </c>
      <c r="I1013" s="178" t="s">
        <v>1317</v>
      </c>
      <c r="J1013" s="179" t="s">
        <v>1317</v>
      </c>
      <c r="K1013" s="180">
        <v>5.5683699999999996E-3</v>
      </c>
      <c r="L1013" s="178" t="s">
        <v>1317</v>
      </c>
      <c r="M1013" s="178" t="s">
        <v>1317</v>
      </c>
      <c r="N1013" s="178">
        <v>0.75405774000000003</v>
      </c>
      <c r="O1013" s="178" t="s">
        <v>1317</v>
      </c>
      <c r="P1013" s="178" t="s">
        <v>1317</v>
      </c>
      <c r="Q1013" s="178" t="s">
        <v>1317</v>
      </c>
      <c r="R1013" s="178" t="s">
        <v>1317</v>
      </c>
      <c r="S1013" s="179" t="s">
        <v>1317</v>
      </c>
      <c r="T1013" s="181">
        <v>0.75405774000000003</v>
      </c>
      <c r="U1013" s="182" t="s">
        <v>1317</v>
      </c>
      <c r="V1013" s="178" t="s">
        <v>1317</v>
      </c>
      <c r="W1013" s="178">
        <v>0.75405774000000003</v>
      </c>
      <c r="X1013" s="178" t="s">
        <v>1317</v>
      </c>
      <c r="Y1013" s="178" t="s">
        <v>1317</v>
      </c>
      <c r="Z1013" s="178" t="s">
        <v>1317</v>
      </c>
      <c r="AA1013" s="178" t="s">
        <v>1317</v>
      </c>
      <c r="AB1013" s="178" t="s">
        <v>1317</v>
      </c>
      <c r="AC1013" s="183">
        <v>0.75405774000000003</v>
      </c>
      <c r="AD1013" s="168"/>
    </row>
    <row r="1014" spans="1:30" s="86" customFormat="1" ht="15" customHeight="1">
      <c r="A1014" s="169">
        <v>1007</v>
      </c>
      <c r="B1014" s="127" t="s">
        <v>1275</v>
      </c>
      <c r="C1014" s="170" t="s">
        <v>1317</v>
      </c>
      <c r="D1014" s="170" t="s">
        <v>1317</v>
      </c>
      <c r="E1014" s="170" t="s">
        <v>1317</v>
      </c>
      <c r="F1014" s="170" t="s">
        <v>1317</v>
      </c>
      <c r="G1014" s="170" t="s">
        <v>1317</v>
      </c>
      <c r="H1014" s="170" t="s">
        <v>1317</v>
      </c>
      <c r="I1014" s="170">
        <v>5.6000000000000001E-2</v>
      </c>
      <c r="J1014" s="171" t="s">
        <v>1317</v>
      </c>
      <c r="K1014" s="172">
        <v>5.6000000000000001E-2</v>
      </c>
      <c r="L1014" s="170" t="s">
        <v>1317</v>
      </c>
      <c r="M1014" s="170" t="s">
        <v>1317</v>
      </c>
      <c r="N1014" s="170" t="s">
        <v>1317</v>
      </c>
      <c r="O1014" s="170" t="s">
        <v>1317</v>
      </c>
      <c r="P1014" s="170" t="s">
        <v>1317</v>
      </c>
      <c r="Q1014" s="170" t="s">
        <v>1317</v>
      </c>
      <c r="R1014" s="170">
        <v>0.17799999999999999</v>
      </c>
      <c r="S1014" s="171" t="s">
        <v>1317</v>
      </c>
      <c r="T1014" s="173">
        <v>0.17799999999999999</v>
      </c>
      <c r="U1014" s="174" t="s">
        <v>1317</v>
      </c>
      <c r="V1014" s="170" t="s">
        <v>1317</v>
      </c>
      <c r="W1014" s="170" t="s">
        <v>1317</v>
      </c>
      <c r="X1014" s="170" t="s">
        <v>1317</v>
      </c>
      <c r="Y1014" s="170" t="s">
        <v>1317</v>
      </c>
      <c r="Z1014" s="170" t="s">
        <v>1317</v>
      </c>
      <c r="AA1014" s="170">
        <v>0.17799999999999999</v>
      </c>
      <c r="AB1014" s="170" t="s">
        <v>1317</v>
      </c>
      <c r="AC1014" s="175">
        <v>0.17799999999999999</v>
      </c>
      <c r="AD1014" s="168"/>
    </row>
    <row r="1015" spans="1:30" s="86" customFormat="1" ht="15" customHeight="1">
      <c r="A1015" s="177">
        <v>1008</v>
      </c>
      <c r="B1015" s="146" t="s">
        <v>912</v>
      </c>
      <c r="C1015" s="178" t="s">
        <v>1317</v>
      </c>
      <c r="D1015" s="178" t="s">
        <v>1317</v>
      </c>
      <c r="E1015" s="178" t="s">
        <v>1317</v>
      </c>
      <c r="F1015" s="178" t="s">
        <v>1317</v>
      </c>
      <c r="G1015" s="178" t="s">
        <v>1317</v>
      </c>
      <c r="H1015" s="178" t="s">
        <v>1317</v>
      </c>
      <c r="I1015" s="178" t="s">
        <v>1317</v>
      </c>
      <c r="J1015" s="179" t="s">
        <v>1317</v>
      </c>
      <c r="K1015" s="180" t="s">
        <v>1317</v>
      </c>
      <c r="L1015" s="178" t="s">
        <v>1317</v>
      </c>
      <c r="M1015" s="178" t="s">
        <v>1317</v>
      </c>
      <c r="N1015" s="178" t="s">
        <v>1317</v>
      </c>
      <c r="O1015" s="178" t="s">
        <v>1317</v>
      </c>
      <c r="P1015" s="178" t="s">
        <v>1317</v>
      </c>
      <c r="Q1015" s="178" t="s">
        <v>1317</v>
      </c>
      <c r="R1015" s="178" t="s">
        <v>1317</v>
      </c>
      <c r="S1015" s="179" t="s">
        <v>1317</v>
      </c>
      <c r="T1015" s="181" t="s">
        <v>1317</v>
      </c>
      <c r="U1015" s="182" t="s">
        <v>1317</v>
      </c>
      <c r="V1015" s="178" t="s">
        <v>1317</v>
      </c>
      <c r="W1015" s="178" t="s">
        <v>1317</v>
      </c>
      <c r="X1015" s="178" t="s">
        <v>1317</v>
      </c>
      <c r="Y1015" s="178" t="s">
        <v>1317</v>
      </c>
      <c r="Z1015" s="178" t="s">
        <v>1317</v>
      </c>
      <c r="AA1015" s="178" t="s">
        <v>1317</v>
      </c>
      <c r="AB1015" s="178" t="s">
        <v>1317</v>
      </c>
      <c r="AC1015" s="183" t="s">
        <v>1317</v>
      </c>
      <c r="AD1015" s="168"/>
    </row>
    <row r="1016" spans="1:30" s="86" customFormat="1" ht="15" customHeight="1">
      <c r="A1016" s="169">
        <v>1009</v>
      </c>
      <c r="B1016" s="127" t="s">
        <v>942</v>
      </c>
      <c r="C1016" s="170" t="s">
        <v>1317</v>
      </c>
      <c r="D1016" s="170" t="s">
        <v>1317</v>
      </c>
      <c r="E1016" s="170" t="s">
        <v>1317</v>
      </c>
      <c r="F1016" s="170" t="s">
        <v>1317</v>
      </c>
      <c r="G1016" s="170" t="s">
        <v>1317</v>
      </c>
      <c r="H1016" s="170" t="s">
        <v>1317</v>
      </c>
      <c r="I1016" s="170" t="s">
        <v>1317</v>
      </c>
      <c r="J1016" s="171" t="s">
        <v>1317</v>
      </c>
      <c r="K1016" s="172" t="s">
        <v>1317</v>
      </c>
      <c r="L1016" s="170">
        <v>-1.2437E-4</v>
      </c>
      <c r="M1016" s="170">
        <v>-40.434890609999997</v>
      </c>
      <c r="N1016" s="170">
        <v>-42.400029034599996</v>
      </c>
      <c r="O1016" s="170" t="s">
        <v>1317</v>
      </c>
      <c r="P1016" s="170" t="s">
        <v>1317</v>
      </c>
      <c r="Q1016" s="170" t="s">
        <v>1317</v>
      </c>
      <c r="R1016" s="170" t="s">
        <v>1317</v>
      </c>
      <c r="S1016" s="171" t="s">
        <v>1317</v>
      </c>
      <c r="T1016" s="173">
        <v>-82.835044014599987</v>
      </c>
      <c r="U1016" s="174">
        <v>-4.5729960807700003</v>
      </c>
      <c r="V1016" s="170">
        <v>7.2125080984500007</v>
      </c>
      <c r="W1016" s="170">
        <v>-91.568038143050003</v>
      </c>
      <c r="X1016" s="170" t="s">
        <v>1317</v>
      </c>
      <c r="Y1016" s="170" t="s">
        <v>1317</v>
      </c>
      <c r="Z1016" s="170" t="s">
        <v>1317</v>
      </c>
      <c r="AA1016" s="170" t="s">
        <v>1317</v>
      </c>
      <c r="AB1016" s="170" t="s">
        <v>1317</v>
      </c>
      <c r="AC1016" s="175">
        <v>-88.928526125369999</v>
      </c>
      <c r="AD1016" s="168"/>
    </row>
    <row r="1017" spans="1:30" s="86" customFormat="1" ht="15" customHeight="1">
      <c r="A1017" s="177">
        <v>1010</v>
      </c>
      <c r="B1017" s="146" t="s">
        <v>5</v>
      </c>
      <c r="C1017" s="178" t="s">
        <v>1317</v>
      </c>
      <c r="D1017" s="178" t="s">
        <v>1317</v>
      </c>
      <c r="E1017" s="178" t="s">
        <v>1317</v>
      </c>
      <c r="F1017" s="178" t="s">
        <v>1317</v>
      </c>
      <c r="G1017" s="178" t="s">
        <v>1317</v>
      </c>
      <c r="H1017" s="178" t="s">
        <v>1317</v>
      </c>
      <c r="I1017" s="178" t="s">
        <v>1317</v>
      </c>
      <c r="J1017" s="179" t="s">
        <v>1317</v>
      </c>
      <c r="K1017" s="180" t="s">
        <v>1317</v>
      </c>
      <c r="L1017" s="178" t="s">
        <v>1317</v>
      </c>
      <c r="M1017" s="178" t="s">
        <v>1317</v>
      </c>
      <c r="N1017" s="178" t="s">
        <v>1317</v>
      </c>
      <c r="O1017" s="178" t="s">
        <v>1317</v>
      </c>
      <c r="P1017" s="178" t="s">
        <v>1317</v>
      </c>
      <c r="Q1017" s="178" t="s">
        <v>1317</v>
      </c>
      <c r="R1017" s="178" t="s">
        <v>1317</v>
      </c>
      <c r="S1017" s="179" t="s">
        <v>1317</v>
      </c>
      <c r="T1017" s="181" t="s">
        <v>1317</v>
      </c>
      <c r="U1017" s="182" t="s">
        <v>1317</v>
      </c>
      <c r="V1017" s="178" t="s">
        <v>1317</v>
      </c>
      <c r="W1017" s="178">
        <v>-136.30736798676</v>
      </c>
      <c r="X1017" s="178" t="s">
        <v>1317</v>
      </c>
      <c r="Y1017" s="178" t="s">
        <v>1317</v>
      </c>
      <c r="Z1017" s="178" t="s">
        <v>1317</v>
      </c>
      <c r="AA1017" s="178" t="s">
        <v>1317</v>
      </c>
      <c r="AB1017" s="178" t="s">
        <v>1317</v>
      </c>
      <c r="AC1017" s="183">
        <v>-136.30736798676</v>
      </c>
      <c r="AD1017" s="168"/>
    </row>
    <row r="1018" spans="1:30" s="86" customFormat="1" ht="15" customHeight="1">
      <c r="A1018" s="169">
        <v>1011</v>
      </c>
      <c r="B1018" s="127" t="s">
        <v>25</v>
      </c>
      <c r="C1018" s="170" t="s">
        <v>1317</v>
      </c>
      <c r="D1018" s="170" t="s">
        <v>1317</v>
      </c>
      <c r="E1018" s="170" t="s">
        <v>1317</v>
      </c>
      <c r="F1018" s="170" t="s">
        <v>1317</v>
      </c>
      <c r="G1018" s="170">
        <v>14.301329750000001</v>
      </c>
      <c r="H1018" s="170" t="s">
        <v>1317</v>
      </c>
      <c r="I1018" s="170" t="s">
        <v>1317</v>
      </c>
      <c r="J1018" s="171" t="s">
        <v>1317</v>
      </c>
      <c r="K1018" s="172">
        <v>14.301329750000001</v>
      </c>
      <c r="L1018" s="170" t="s">
        <v>1317</v>
      </c>
      <c r="M1018" s="170" t="s">
        <v>1317</v>
      </c>
      <c r="N1018" s="170" t="s">
        <v>1317</v>
      </c>
      <c r="O1018" s="170" t="s">
        <v>1317</v>
      </c>
      <c r="P1018" s="170">
        <v>38.537186370000001</v>
      </c>
      <c r="Q1018" s="170" t="s">
        <v>1317</v>
      </c>
      <c r="R1018" s="170" t="s">
        <v>1317</v>
      </c>
      <c r="S1018" s="171" t="s">
        <v>1317</v>
      </c>
      <c r="T1018" s="173">
        <v>38.537186370000001</v>
      </c>
      <c r="U1018" s="174" t="s">
        <v>1317</v>
      </c>
      <c r="V1018" s="170" t="s">
        <v>1317</v>
      </c>
      <c r="W1018" s="170" t="s">
        <v>1317</v>
      </c>
      <c r="X1018" s="170" t="s">
        <v>1317</v>
      </c>
      <c r="Y1018" s="170">
        <v>40.901254549999997</v>
      </c>
      <c r="Z1018" s="170" t="s">
        <v>1317</v>
      </c>
      <c r="AA1018" s="170" t="s">
        <v>1317</v>
      </c>
      <c r="AB1018" s="170" t="s">
        <v>1317</v>
      </c>
      <c r="AC1018" s="175">
        <v>40.901254549999997</v>
      </c>
      <c r="AD1018" s="168"/>
    </row>
    <row r="1019" spans="1:30" s="86" customFormat="1" ht="15" customHeight="1">
      <c r="A1019" s="177">
        <v>1012</v>
      </c>
      <c r="B1019" s="146" t="s">
        <v>950</v>
      </c>
      <c r="C1019" s="178" t="s">
        <v>1317</v>
      </c>
      <c r="D1019" s="178" t="s">
        <v>1317</v>
      </c>
      <c r="E1019" s="178" t="s">
        <v>1317</v>
      </c>
      <c r="F1019" s="178" t="s">
        <v>1317</v>
      </c>
      <c r="G1019" s="178" t="s">
        <v>1317</v>
      </c>
      <c r="H1019" s="178" t="s">
        <v>1317</v>
      </c>
      <c r="I1019" s="178" t="s">
        <v>1317</v>
      </c>
      <c r="J1019" s="179" t="s">
        <v>1317</v>
      </c>
      <c r="K1019" s="180" t="s">
        <v>1317</v>
      </c>
      <c r="L1019" s="178" t="s">
        <v>1317</v>
      </c>
      <c r="M1019" s="178" t="s">
        <v>1317</v>
      </c>
      <c r="N1019" s="178" t="s">
        <v>1317</v>
      </c>
      <c r="O1019" s="178" t="s">
        <v>1317</v>
      </c>
      <c r="P1019" s="178" t="s">
        <v>1317</v>
      </c>
      <c r="Q1019" s="178" t="s">
        <v>1317</v>
      </c>
      <c r="R1019" s="178">
        <v>-93.83133260932</v>
      </c>
      <c r="S1019" s="179" t="s">
        <v>1317</v>
      </c>
      <c r="T1019" s="181">
        <v>-93.83133260932</v>
      </c>
      <c r="U1019" s="182" t="s">
        <v>1317</v>
      </c>
      <c r="V1019" s="178" t="s">
        <v>1317</v>
      </c>
      <c r="W1019" s="178" t="s">
        <v>1317</v>
      </c>
      <c r="X1019" s="178" t="s">
        <v>1317</v>
      </c>
      <c r="Y1019" s="178" t="s">
        <v>1317</v>
      </c>
      <c r="Z1019" s="178" t="s">
        <v>1317</v>
      </c>
      <c r="AA1019" s="178">
        <v>-87.331332619320008</v>
      </c>
      <c r="AB1019" s="178" t="s">
        <v>1317</v>
      </c>
      <c r="AC1019" s="183">
        <v>-87.331332619320008</v>
      </c>
      <c r="AD1019" s="168"/>
    </row>
    <row r="1020" spans="1:30" s="86" customFormat="1" ht="15" customHeight="1">
      <c r="A1020" s="169">
        <v>1013</v>
      </c>
      <c r="B1020" s="127" t="s">
        <v>1410</v>
      </c>
      <c r="C1020" s="170" t="s">
        <v>1317</v>
      </c>
      <c r="D1020" s="170" t="s">
        <v>1317</v>
      </c>
      <c r="E1020" s="170" t="s">
        <v>1317</v>
      </c>
      <c r="F1020" s="170" t="s">
        <v>1317</v>
      </c>
      <c r="G1020" s="170" t="s">
        <v>1317</v>
      </c>
      <c r="H1020" s="170" t="s">
        <v>1317</v>
      </c>
      <c r="I1020" s="170">
        <v>6.0977723807699995</v>
      </c>
      <c r="J1020" s="171" t="s">
        <v>1317</v>
      </c>
      <c r="K1020" s="172">
        <v>6.0977723807699995</v>
      </c>
      <c r="L1020" s="170" t="s">
        <v>1317</v>
      </c>
      <c r="M1020" s="170" t="s">
        <v>1317</v>
      </c>
      <c r="N1020" s="170" t="s">
        <v>1317</v>
      </c>
      <c r="O1020" s="170" t="s">
        <v>1317</v>
      </c>
      <c r="P1020" s="170" t="s">
        <v>1317</v>
      </c>
      <c r="Q1020" s="170" t="s">
        <v>1317</v>
      </c>
      <c r="R1020" s="170">
        <v>75.947679727210001</v>
      </c>
      <c r="S1020" s="171" t="s">
        <v>1317</v>
      </c>
      <c r="T1020" s="173">
        <v>75.947679727210001</v>
      </c>
      <c r="U1020" s="174" t="s">
        <v>1317</v>
      </c>
      <c r="V1020" s="170" t="s">
        <v>1317</v>
      </c>
      <c r="W1020" s="170" t="s">
        <v>1317</v>
      </c>
      <c r="X1020" s="170" t="s">
        <v>1317</v>
      </c>
      <c r="Y1020" s="170" t="s">
        <v>1317</v>
      </c>
      <c r="Z1020" s="170" t="s">
        <v>1317</v>
      </c>
      <c r="AA1020" s="170">
        <v>75.947679727210001</v>
      </c>
      <c r="AB1020" s="170" t="s">
        <v>1317</v>
      </c>
      <c r="AC1020" s="175">
        <v>75.947679727210001</v>
      </c>
      <c r="AD1020" s="168"/>
    </row>
    <row r="1021" spans="1:30" s="86" customFormat="1" ht="15" customHeight="1">
      <c r="A1021" s="177">
        <v>1014</v>
      </c>
      <c r="B1021" s="146" t="s">
        <v>1411</v>
      </c>
      <c r="C1021" s="178" t="s">
        <v>1317</v>
      </c>
      <c r="D1021" s="178" t="s">
        <v>1317</v>
      </c>
      <c r="E1021" s="178" t="s">
        <v>1317</v>
      </c>
      <c r="F1021" s="178" t="s">
        <v>1317</v>
      </c>
      <c r="G1021" s="178" t="s">
        <v>1317</v>
      </c>
      <c r="H1021" s="178" t="s">
        <v>1317</v>
      </c>
      <c r="I1021" s="178" t="s">
        <v>1317</v>
      </c>
      <c r="J1021" s="179" t="s">
        <v>1317</v>
      </c>
      <c r="K1021" s="180" t="s">
        <v>1317</v>
      </c>
      <c r="L1021" s="178" t="s">
        <v>1317</v>
      </c>
      <c r="M1021" s="178" t="s">
        <v>1317</v>
      </c>
      <c r="N1021" s="178" t="s">
        <v>1317</v>
      </c>
      <c r="O1021" s="178" t="s">
        <v>1317</v>
      </c>
      <c r="P1021" s="178" t="s">
        <v>1317</v>
      </c>
      <c r="Q1021" s="178" t="s">
        <v>1317</v>
      </c>
      <c r="R1021" s="178">
        <v>-48.091367809929999</v>
      </c>
      <c r="S1021" s="179" t="s">
        <v>1317</v>
      </c>
      <c r="T1021" s="181">
        <v>-48.091367809929999</v>
      </c>
      <c r="U1021" s="182" t="s">
        <v>1317</v>
      </c>
      <c r="V1021" s="178" t="s">
        <v>1317</v>
      </c>
      <c r="W1021" s="178" t="s">
        <v>1317</v>
      </c>
      <c r="X1021" s="178" t="s">
        <v>1317</v>
      </c>
      <c r="Y1021" s="178" t="s">
        <v>1317</v>
      </c>
      <c r="Z1021" s="178" t="s">
        <v>1317</v>
      </c>
      <c r="AA1021" s="178">
        <v>-48.091367809929999</v>
      </c>
      <c r="AB1021" s="178" t="s">
        <v>1317</v>
      </c>
      <c r="AC1021" s="183">
        <v>-48.091367809929999</v>
      </c>
      <c r="AD1021" s="168"/>
    </row>
    <row r="1022" spans="1:30" s="86" customFormat="1" ht="15" customHeight="1">
      <c r="A1022" s="169">
        <v>1015</v>
      </c>
      <c r="B1022" s="127" t="s">
        <v>139</v>
      </c>
      <c r="C1022" s="170" t="s">
        <v>1317</v>
      </c>
      <c r="D1022" s="170" t="s">
        <v>1317</v>
      </c>
      <c r="E1022" s="170" t="s">
        <v>1317</v>
      </c>
      <c r="F1022" s="170" t="s">
        <v>1317</v>
      </c>
      <c r="G1022" s="170" t="s">
        <v>1317</v>
      </c>
      <c r="H1022" s="170" t="s">
        <v>1317</v>
      </c>
      <c r="I1022" s="170" t="s">
        <v>1317</v>
      </c>
      <c r="J1022" s="171" t="s">
        <v>1317</v>
      </c>
      <c r="K1022" s="172" t="s">
        <v>1317</v>
      </c>
      <c r="L1022" s="170" t="s">
        <v>1317</v>
      </c>
      <c r="M1022" s="170" t="s">
        <v>1317</v>
      </c>
      <c r="N1022" s="170" t="s">
        <v>1317</v>
      </c>
      <c r="O1022" s="170" t="s">
        <v>1317</v>
      </c>
      <c r="P1022" s="170" t="s">
        <v>1317</v>
      </c>
      <c r="Q1022" s="170" t="s">
        <v>1317</v>
      </c>
      <c r="R1022" s="170" t="s">
        <v>1317</v>
      </c>
      <c r="S1022" s="171" t="s">
        <v>1317</v>
      </c>
      <c r="T1022" s="173" t="s">
        <v>1317</v>
      </c>
      <c r="U1022" s="174" t="s">
        <v>1317</v>
      </c>
      <c r="V1022" s="170" t="s">
        <v>1317</v>
      </c>
      <c r="W1022" s="170" t="s">
        <v>1317</v>
      </c>
      <c r="X1022" s="170" t="s">
        <v>1317</v>
      </c>
      <c r="Y1022" s="170" t="s">
        <v>1317</v>
      </c>
      <c r="Z1022" s="170" t="s">
        <v>1317</v>
      </c>
      <c r="AA1022" s="170" t="s">
        <v>1317</v>
      </c>
      <c r="AB1022" s="170">
        <v>629.76868743</v>
      </c>
      <c r="AC1022" s="175">
        <v>629.76868743</v>
      </c>
      <c r="AD1022" s="168"/>
    </row>
    <row r="1023" spans="1:30" s="86" customFormat="1" ht="15" customHeight="1">
      <c r="A1023" s="177">
        <v>1016</v>
      </c>
      <c r="B1023" s="146" t="s">
        <v>199</v>
      </c>
      <c r="C1023" s="178" t="s">
        <v>1317</v>
      </c>
      <c r="D1023" s="178" t="s">
        <v>1317</v>
      </c>
      <c r="E1023" s="178" t="s">
        <v>1317</v>
      </c>
      <c r="F1023" s="178" t="s">
        <v>1317</v>
      </c>
      <c r="G1023" s="178" t="s">
        <v>1317</v>
      </c>
      <c r="H1023" s="178" t="s">
        <v>1317</v>
      </c>
      <c r="I1023" s="178" t="s">
        <v>1317</v>
      </c>
      <c r="J1023" s="179" t="s">
        <v>1317</v>
      </c>
      <c r="K1023" s="180" t="s">
        <v>1317</v>
      </c>
      <c r="L1023" s="178" t="s">
        <v>1317</v>
      </c>
      <c r="M1023" s="178" t="s">
        <v>1317</v>
      </c>
      <c r="N1023" s="178" t="s">
        <v>1317</v>
      </c>
      <c r="O1023" s="178" t="s">
        <v>1317</v>
      </c>
      <c r="P1023" s="178" t="s">
        <v>1317</v>
      </c>
      <c r="Q1023" s="178" t="s">
        <v>1317</v>
      </c>
      <c r="R1023" s="178">
        <v>-159.83914725990999</v>
      </c>
      <c r="S1023" s="179" t="s">
        <v>1317</v>
      </c>
      <c r="T1023" s="181">
        <v>-159.83914725990999</v>
      </c>
      <c r="U1023" s="182" t="s">
        <v>1317</v>
      </c>
      <c r="V1023" s="178" t="s">
        <v>1317</v>
      </c>
      <c r="W1023" s="178" t="s">
        <v>1317</v>
      </c>
      <c r="X1023" s="178" t="s">
        <v>1317</v>
      </c>
      <c r="Y1023" s="178" t="s">
        <v>1317</v>
      </c>
      <c r="Z1023" s="178" t="s">
        <v>1317</v>
      </c>
      <c r="AA1023" s="178">
        <v>-185.22399211991001</v>
      </c>
      <c r="AB1023" s="178" t="s">
        <v>1317</v>
      </c>
      <c r="AC1023" s="183">
        <v>-185.22399211991001</v>
      </c>
      <c r="AD1023" s="168"/>
    </row>
    <row r="1024" spans="1:30" s="86" customFormat="1" ht="15" customHeight="1">
      <c r="A1024" s="169">
        <v>1017</v>
      </c>
      <c r="B1024" s="127" t="s">
        <v>223</v>
      </c>
      <c r="C1024" s="170" t="s">
        <v>1317</v>
      </c>
      <c r="D1024" s="170" t="s">
        <v>1317</v>
      </c>
      <c r="E1024" s="170" t="s">
        <v>1317</v>
      </c>
      <c r="F1024" s="170" t="s">
        <v>1317</v>
      </c>
      <c r="G1024" s="170" t="s">
        <v>1317</v>
      </c>
      <c r="H1024" s="170" t="s">
        <v>1317</v>
      </c>
      <c r="I1024" s="170" t="s">
        <v>1317</v>
      </c>
      <c r="J1024" s="171" t="s">
        <v>1317</v>
      </c>
      <c r="K1024" s="172" t="s">
        <v>1317</v>
      </c>
      <c r="L1024" s="170" t="s">
        <v>1317</v>
      </c>
      <c r="M1024" s="170" t="s">
        <v>1317</v>
      </c>
      <c r="N1024" s="170">
        <v>-2.8505695800000002</v>
      </c>
      <c r="O1024" s="170" t="s">
        <v>1317</v>
      </c>
      <c r="P1024" s="170" t="s">
        <v>1317</v>
      </c>
      <c r="Q1024" s="170" t="s">
        <v>1317</v>
      </c>
      <c r="R1024" s="170" t="s">
        <v>1317</v>
      </c>
      <c r="S1024" s="171" t="s">
        <v>1317</v>
      </c>
      <c r="T1024" s="173">
        <v>-2.8505695800000002</v>
      </c>
      <c r="U1024" s="174" t="s">
        <v>1317</v>
      </c>
      <c r="V1024" s="170" t="s">
        <v>1317</v>
      </c>
      <c r="W1024" s="170">
        <v>-2.9095485099999996</v>
      </c>
      <c r="X1024" s="170" t="s">
        <v>1317</v>
      </c>
      <c r="Y1024" s="170" t="s">
        <v>1317</v>
      </c>
      <c r="Z1024" s="170" t="s">
        <v>1317</v>
      </c>
      <c r="AA1024" s="170" t="s">
        <v>1317</v>
      </c>
      <c r="AB1024" s="170" t="s">
        <v>1317</v>
      </c>
      <c r="AC1024" s="175">
        <v>-2.9095485099999996</v>
      </c>
      <c r="AD1024" s="168"/>
    </row>
    <row r="1025" spans="1:30" s="86" customFormat="1" ht="15" customHeight="1">
      <c r="A1025" s="177">
        <v>1018</v>
      </c>
      <c r="B1025" s="146" t="s">
        <v>752</v>
      </c>
      <c r="C1025" s="178" t="s">
        <v>1317</v>
      </c>
      <c r="D1025" s="178" t="s">
        <v>1317</v>
      </c>
      <c r="E1025" s="178" t="s">
        <v>1317</v>
      </c>
      <c r="F1025" s="178" t="s">
        <v>1317</v>
      </c>
      <c r="G1025" s="178" t="s">
        <v>1317</v>
      </c>
      <c r="H1025" s="178" t="s">
        <v>1317</v>
      </c>
      <c r="I1025" s="178" t="s">
        <v>1317</v>
      </c>
      <c r="J1025" s="179" t="s">
        <v>1317</v>
      </c>
      <c r="K1025" s="180" t="s">
        <v>1317</v>
      </c>
      <c r="L1025" s="178" t="s">
        <v>1317</v>
      </c>
      <c r="M1025" s="178" t="s">
        <v>1317</v>
      </c>
      <c r="N1025" s="178" t="s">
        <v>1317</v>
      </c>
      <c r="O1025" s="178" t="s">
        <v>1317</v>
      </c>
      <c r="P1025" s="178" t="s">
        <v>1317</v>
      </c>
      <c r="Q1025" s="178" t="s">
        <v>1317</v>
      </c>
      <c r="R1025" s="178" t="s">
        <v>1317</v>
      </c>
      <c r="S1025" s="179" t="s">
        <v>1317</v>
      </c>
      <c r="T1025" s="181" t="s">
        <v>1317</v>
      </c>
      <c r="U1025" s="182" t="s">
        <v>1317</v>
      </c>
      <c r="V1025" s="178">
        <v>-4.6466247630399993</v>
      </c>
      <c r="W1025" s="178" t="s">
        <v>1317</v>
      </c>
      <c r="X1025" s="178" t="s">
        <v>1317</v>
      </c>
      <c r="Y1025" s="178" t="s">
        <v>1317</v>
      </c>
      <c r="Z1025" s="178" t="s">
        <v>1317</v>
      </c>
      <c r="AA1025" s="178" t="s">
        <v>1317</v>
      </c>
      <c r="AB1025" s="178" t="s">
        <v>1317</v>
      </c>
      <c r="AC1025" s="183">
        <v>-4.6466247630399993</v>
      </c>
      <c r="AD1025" s="168"/>
    </row>
    <row r="1026" spans="1:30" s="86" customFormat="1" ht="15" customHeight="1">
      <c r="A1026" s="169">
        <v>1019</v>
      </c>
      <c r="B1026" s="127" t="s">
        <v>1062</v>
      </c>
      <c r="C1026" s="170" t="s">
        <v>1317</v>
      </c>
      <c r="D1026" s="170" t="s">
        <v>1317</v>
      </c>
      <c r="E1026" s="170" t="s">
        <v>1317</v>
      </c>
      <c r="F1026" s="170" t="s">
        <v>1317</v>
      </c>
      <c r="G1026" s="170" t="s">
        <v>1317</v>
      </c>
      <c r="H1026" s="170" t="s">
        <v>1317</v>
      </c>
      <c r="I1026" s="170" t="s">
        <v>1317</v>
      </c>
      <c r="J1026" s="171" t="s">
        <v>1317</v>
      </c>
      <c r="K1026" s="172" t="s">
        <v>1317</v>
      </c>
      <c r="L1026" s="170" t="s">
        <v>1317</v>
      </c>
      <c r="M1026" s="170" t="s">
        <v>1317</v>
      </c>
      <c r="N1026" s="170" t="s">
        <v>1317</v>
      </c>
      <c r="O1026" s="170" t="s">
        <v>1317</v>
      </c>
      <c r="P1026" s="170" t="s">
        <v>1317</v>
      </c>
      <c r="Q1026" s="170" t="s">
        <v>1317</v>
      </c>
      <c r="R1026" s="170">
        <v>-199.74646947014</v>
      </c>
      <c r="S1026" s="171" t="s">
        <v>1317</v>
      </c>
      <c r="T1026" s="173">
        <v>-199.74646947014</v>
      </c>
      <c r="U1026" s="174" t="s">
        <v>1317</v>
      </c>
      <c r="V1026" s="170" t="s">
        <v>1317</v>
      </c>
      <c r="W1026" s="170" t="s">
        <v>1317</v>
      </c>
      <c r="X1026" s="170" t="s">
        <v>1317</v>
      </c>
      <c r="Y1026" s="170" t="s">
        <v>1317</v>
      </c>
      <c r="Z1026" s="170" t="s">
        <v>1317</v>
      </c>
      <c r="AA1026" s="170">
        <v>-200.61765150014</v>
      </c>
      <c r="AB1026" s="170" t="s">
        <v>1317</v>
      </c>
      <c r="AC1026" s="175">
        <v>-200.61765150014</v>
      </c>
      <c r="AD1026" s="168"/>
    </row>
    <row r="1027" spans="1:30" s="86" customFormat="1" ht="15" customHeight="1">
      <c r="A1027" s="177">
        <v>1020</v>
      </c>
      <c r="B1027" s="146" t="s">
        <v>1063</v>
      </c>
      <c r="C1027" s="178" t="s">
        <v>1317</v>
      </c>
      <c r="D1027" s="178" t="s">
        <v>1317</v>
      </c>
      <c r="E1027" s="178" t="s">
        <v>1317</v>
      </c>
      <c r="F1027" s="178" t="s">
        <v>1317</v>
      </c>
      <c r="G1027" s="178" t="s">
        <v>1317</v>
      </c>
      <c r="H1027" s="178" t="s">
        <v>1317</v>
      </c>
      <c r="I1027" s="178" t="s">
        <v>1317</v>
      </c>
      <c r="J1027" s="179" t="s">
        <v>1317</v>
      </c>
      <c r="K1027" s="180" t="s">
        <v>1317</v>
      </c>
      <c r="L1027" s="178" t="s">
        <v>1317</v>
      </c>
      <c r="M1027" s="178">
        <v>-21.874320722970001</v>
      </c>
      <c r="N1027" s="178" t="s">
        <v>1317</v>
      </c>
      <c r="O1027" s="178" t="s">
        <v>1317</v>
      </c>
      <c r="P1027" s="178" t="s">
        <v>1317</v>
      </c>
      <c r="Q1027" s="178" t="s">
        <v>1317</v>
      </c>
      <c r="R1027" s="178" t="s">
        <v>1317</v>
      </c>
      <c r="S1027" s="179" t="s">
        <v>1317</v>
      </c>
      <c r="T1027" s="181">
        <v>-21.874320722970001</v>
      </c>
      <c r="U1027" s="182" t="s">
        <v>1317</v>
      </c>
      <c r="V1027" s="178">
        <v>-24.11122433297</v>
      </c>
      <c r="W1027" s="178" t="s">
        <v>1317</v>
      </c>
      <c r="X1027" s="178" t="s">
        <v>1317</v>
      </c>
      <c r="Y1027" s="178" t="s">
        <v>1317</v>
      </c>
      <c r="Z1027" s="178" t="s">
        <v>1317</v>
      </c>
      <c r="AA1027" s="178" t="s">
        <v>1317</v>
      </c>
      <c r="AB1027" s="178" t="s">
        <v>1317</v>
      </c>
      <c r="AC1027" s="183">
        <v>-24.11122433297</v>
      </c>
      <c r="AD1027" s="168"/>
    </row>
    <row r="1028" spans="1:30" s="86" customFormat="1" ht="15" customHeight="1">
      <c r="A1028" s="169">
        <v>1021</v>
      </c>
      <c r="B1028" s="127" t="s">
        <v>1064</v>
      </c>
      <c r="C1028" s="170" t="s">
        <v>1317</v>
      </c>
      <c r="D1028" s="170" t="s">
        <v>1317</v>
      </c>
      <c r="E1028" s="170" t="s">
        <v>1317</v>
      </c>
      <c r="F1028" s="170" t="s">
        <v>1317</v>
      </c>
      <c r="G1028" s="170" t="s">
        <v>1317</v>
      </c>
      <c r="H1028" s="170" t="s">
        <v>1317</v>
      </c>
      <c r="I1028" s="170" t="s">
        <v>1317</v>
      </c>
      <c r="J1028" s="171" t="s">
        <v>1317</v>
      </c>
      <c r="K1028" s="172" t="s">
        <v>1317</v>
      </c>
      <c r="L1028" s="170" t="s">
        <v>1317</v>
      </c>
      <c r="M1028" s="170" t="s">
        <v>1317</v>
      </c>
      <c r="N1028" s="170">
        <v>-80.825018720000003</v>
      </c>
      <c r="O1028" s="170" t="s">
        <v>1317</v>
      </c>
      <c r="P1028" s="170" t="s">
        <v>1317</v>
      </c>
      <c r="Q1028" s="170" t="s">
        <v>1317</v>
      </c>
      <c r="R1028" s="170" t="s">
        <v>1317</v>
      </c>
      <c r="S1028" s="171" t="s">
        <v>1317</v>
      </c>
      <c r="T1028" s="173">
        <v>-80.825018720000003</v>
      </c>
      <c r="U1028" s="174" t="s">
        <v>1317</v>
      </c>
      <c r="V1028" s="170" t="s">
        <v>1317</v>
      </c>
      <c r="W1028" s="170">
        <v>-85.89268491</v>
      </c>
      <c r="X1028" s="170" t="s">
        <v>1317</v>
      </c>
      <c r="Y1028" s="170" t="s">
        <v>1317</v>
      </c>
      <c r="Z1028" s="170" t="s">
        <v>1317</v>
      </c>
      <c r="AA1028" s="170" t="s">
        <v>1317</v>
      </c>
      <c r="AB1028" s="170" t="s">
        <v>1317</v>
      </c>
      <c r="AC1028" s="175">
        <v>-85.89268491</v>
      </c>
      <c r="AD1028" s="168"/>
    </row>
    <row r="1029" spans="1:30" s="86" customFormat="1" ht="15" customHeight="1">
      <c r="A1029" s="177">
        <v>1022</v>
      </c>
      <c r="B1029" s="146" t="s">
        <v>375</v>
      </c>
      <c r="C1029" s="178" t="s">
        <v>1317</v>
      </c>
      <c r="D1029" s="178" t="s">
        <v>1317</v>
      </c>
      <c r="E1029" s="178" t="s">
        <v>1317</v>
      </c>
      <c r="F1029" s="178" t="s">
        <v>1317</v>
      </c>
      <c r="G1029" s="178" t="s">
        <v>1317</v>
      </c>
      <c r="H1029" s="178" t="s">
        <v>1317</v>
      </c>
      <c r="I1029" s="178" t="s">
        <v>1317</v>
      </c>
      <c r="J1029" s="179" t="s">
        <v>1317</v>
      </c>
      <c r="K1029" s="180" t="s">
        <v>1317</v>
      </c>
      <c r="L1029" s="178" t="s">
        <v>1317</v>
      </c>
      <c r="M1029" s="178" t="s">
        <v>1317</v>
      </c>
      <c r="N1029" s="178">
        <v>-58.459245619999997</v>
      </c>
      <c r="O1029" s="178" t="s">
        <v>1317</v>
      </c>
      <c r="P1029" s="178">
        <v>-18.490377809999998</v>
      </c>
      <c r="Q1029" s="178" t="s">
        <v>1317</v>
      </c>
      <c r="R1029" s="178" t="s">
        <v>1317</v>
      </c>
      <c r="S1029" s="179" t="s">
        <v>1317</v>
      </c>
      <c r="T1029" s="181">
        <v>-76.949623429999988</v>
      </c>
      <c r="U1029" s="182" t="s">
        <v>1317</v>
      </c>
      <c r="V1029" s="178" t="s">
        <v>1317</v>
      </c>
      <c r="W1029" s="178">
        <v>-72.527245620000002</v>
      </c>
      <c r="X1029" s="178" t="s">
        <v>1317</v>
      </c>
      <c r="Y1029" s="178">
        <v>-114.53980673999999</v>
      </c>
      <c r="Z1029" s="178" t="s">
        <v>1317</v>
      </c>
      <c r="AA1029" s="178" t="s">
        <v>1317</v>
      </c>
      <c r="AB1029" s="178" t="s">
        <v>1317</v>
      </c>
      <c r="AC1029" s="183">
        <v>-187.06705236000002</v>
      </c>
      <c r="AD1029" s="168"/>
    </row>
    <row r="1030" spans="1:30" s="86" customFormat="1" ht="15" customHeight="1">
      <c r="A1030" s="169">
        <v>1023</v>
      </c>
      <c r="B1030" s="127" t="s">
        <v>403</v>
      </c>
      <c r="C1030" s="170" t="s">
        <v>1317</v>
      </c>
      <c r="D1030" s="170" t="s">
        <v>1317</v>
      </c>
      <c r="E1030" s="170" t="s">
        <v>1317</v>
      </c>
      <c r="F1030" s="170" t="s">
        <v>1317</v>
      </c>
      <c r="G1030" s="170" t="s">
        <v>1317</v>
      </c>
      <c r="H1030" s="170" t="s">
        <v>1317</v>
      </c>
      <c r="I1030" s="170" t="s">
        <v>1317</v>
      </c>
      <c r="J1030" s="171" t="s">
        <v>1317</v>
      </c>
      <c r="K1030" s="172" t="s">
        <v>1317</v>
      </c>
      <c r="L1030" s="170" t="s">
        <v>1317</v>
      </c>
      <c r="M1030" s="170" t="s">
        <v>1317</v>
      </c>
      <c r="N1030" s="170" t="s">
        <v>1317</v>
      </c>
      <c r="O1030" s="170" t="s">
        <v>1317</v>
      </c>
      <c r="P1030" s="170" t="s">
        <v>1317</v>
      </c>
      <c r="Q1030" s="170" t="s">
        <v>1317</v>
      </c>
      <c r="R1030" s="170" t="s">
        <v>1317</v>
      </c>
      <c r="S1030" s="171" t="s">
        <v>1317</v>
      </c>
      <c r="T1030" s="173" t="s">
        <v>1317</v>
      </c>
      <c r="U1030" s="174" t="s">
        <v>1317</v>
      </c>
      <c r="V1030" s="170" t="s">
        <v>1317</v>
      </c>
      <c r="W1030" s="170">
        <v>1144.4567578599999</v>
      </c>
      <c r="X1030" s="170" t="s">
        <v>1317</v>
      </c>
      <c r="Y1030" s="170" t="s">
        <v>1317</v>
      </c>
      <c r="Z1030" s="170" t="s">
        <v>1317</v>
      </c>
      <c r="AA1030" s="170" t="s">
        <v>1317</v>
      </c>
      <c r="AB1030" s="170" t="s">
        <v>1317</v>
      </c>
      <c r="AC1030" s="175">
        <v>1144.4567578599999</v>
      </c>
      <c r="AD1030" s="168"/>
    </row>
    <row r="1031" spans="1:30" s="86" customFormat="1" ht="15" customHeight="1">
      <c r="A1031" s="177">
        <v>1024</v>
      </c>
      <c r="B1031" s="146" t="s">
        <v>423</v>
      </c>
      <c r="C1031" s="178" t="s">
        <v>1317</v>
      </c>
      <c r="D1031" s="178" t="s">
        <v>1317</v>
      </c>
      <c r="E1031" s="178" t="s">
        <v>1317</v>
      </c>
      <c r="F1031" s="178" t="s">
        <v>1317</v>
      </c>
      <c r="G1031" s="178" t="s">
        <v>1317</v>
      </c>
      <c r="H1031" s="178" t="s">
        <v>1317</v>
      </c>
      <c r="I1031" s="178" t="s">
        <v>1317</v>
      </c>
      <c r="J1031" s="179" t="s">
        <v>1317</v>
      </c>
      <c r="K1031" s="180" t="s">
        <v>1317</v>
      </c>
      <c r="L1031" s="178">
        <v>-2.3732290599999999</v>
      </c>
      <c r="M1031" s="178" t="s">
        <v>1317</v>
      </c>
      <c r="N1031" s="178" t="s">
        <v>1317</v>
      </c>
      <c r="O1031" s="178" t="s">
        <v>1317</v>
      </c>
      <c r="P1031" s="178" t="s">
        <v>1317</v>
      </c>
      <c r="Q1031" s="178" t="s">
        <v>1317</v>
      </c>
      <c r="R1031" s="178" t="s">
        <v>1317</v>
      </c>
      <c r="S1031" s="179" t="s">
        <v>1317</v>
      </c>
      <c r="T1031" s="181">
        <v>-2.3732290599999999</v>
      </c>
      <c r="U1031" s="182">
        <v>-2.3732290599999999</v>
      </c>
      <c r="V1031" s="178" t="s">
        <v>1317</v>
      </c>
      <c r="W1031" s="178" t="s">
        <v>1317</v>
      </c>
      <c r="X1031" s="178" t="s">
        <v>1317</v>
      </c>
      <c r="Y1031" s="178" t="s">
        <v>1317</v>
      </c>
      <c r="Z1031" s="178" t="s">
        <v>1317</v>
      </c>
      <c r="AA1031" s="178" t="s">
        <v>1317</v>
      </c>
      <c r="AB1031" s="178" t="s">
        <v>1317</v>
      </c>
      <c r="AC1031" s="183">
        <v>-2.3732290599999999</v>
      </c>
      <c r="AD1031" s="168"/>
    </row>
    <row r="1032" spans="1:30" s="86" customFormat="1" ht="15" customHeight="1">
      <c r="A1032" s="169">
        <v>1025</v>
      </c>
      <c r="B1032" s="127" t="s">
        <v>425</v>
      </c>
      <c r="C1032" s="170" t="s">
        <v>1317</v>
      </c>
      <c r="D1032" s="170" t="s">
        <v>1317</v>
      </c>
      <c r="E1032" s="170" t="s">
        <v>1317</v>
      </c>
      <c r="F1032" s="170" t="s">
        <v>1317</v>
      </c>
      <c r="G1032" s="170" t="s">
        <v>1317</v>
      </c>
      <c r="H1032" s="170" t="s">
        <v>1317</v>
      </c>
      <c r="I1032" s="170" t="s">
        <v>1317</v>
      </c>
      <c r="J1032" s="171" t="s">
        <v>1317</v>
      </c>
      <c r="K1032" s="172" t="s">
        <v>1317</v>
      </c>
      <c r="L1032" s="170">
        <v>-114.18487737264</v>
      </c>
      <c r="M1032" s="170">
        <v>-110.10248004637999</v>
      </c>
      <c r="N1032" s="170" t="s">
        <v>1317</v>
      </c>
      <c r="O1032" s="170" t="s">
        <v>1317</v>
      </c>
      <c r="P1032" s="170">
        <v>-65.166108884929997</v>
      </c>
      <c r="Q1032" s="170">
        <v>-7.3333646699999999</v>
      </c>
      <c r="R1032" s="170" t="s">
        <v>1317</v>
      </c>
      <c r="S1032" s="171" t="s">
        <v>1317</v>
      </c>
      <c r="T1032" s="173">
        <v>-296.78683097394998</v>
      </c>
      <c r="U1032" s="174">
        <v>-75.959421112639987</v>
      </c>
      <c r="V1032" s="170">
        <v>-109.89113631638</v>
      </c>
      <c r="W1032" s="170" t="s">
        <v>1317</v>
      </c>
      <c r="X1032" s="170" t="s">
        <v>1317</v>
      </c>
      <c r="Y1032" s="170">
        <v>-67.386345764929999</v>
      </c>
      <c r="Z1032" s="170">
        <v>-8.2629235899999998</v>
      </c>
      <c r="AA1032" s="170" t="s">
        <v>1317</v>
      </c>
      <c r="AB1032" s="170" t="s">
        <v>1317</v>
      </c>
      <c r="AC1032" s="175">
        <v>-261.49982678395003</v>
      </c>
      <c r="AD1032" s="168"/>
    </row>
    <row r="1033" spans="1:30" s="86" customFormat="1" ht="15" customHeight="1">
      <c r="A1033" s="177">
        <v>1026</v>
      </c>
      <c r="B1033" s="146" t="s">
        <v>432</v>
      </c>
      <c r="C1033" s="178" t="s">
        <v>1317</v>
      </c>
      <c r="D1033" s="178" t="s">
        <v>1317</v>
      </c>
      <c r="E1033" s="178" t="s">
        <v>1317</v>
      </c>
      <c r="F1033" s="178" t="s">
        <v>1317</v>
      </c>
      <c r="G1033" s="178" t="s">
        <v>1317</v>
      </c>
      <c r="H1033" s="178" t="s">
        <v>1317</v>
      </c>
      <c r="I1033" s="178" t="s">
        <v>1317</v>
      </c>
      <c r="J1033" s="179" t="s">
        <v>1317</v>
      </c>
      <c r="K1033" s="180" t="s">
        <v>1317</v>
      </c>
      <c r="L1033" s="178" t="s">
        <v>1317</v>
      </c>
      <c r="M1033" s="178" t="s">
        <v>1317</v>
      </c>
      <c r="N1033" s="178" t="s">
        <v>1317</v>
      </c>
      <c r="O1033" s="178" t="s">
        <v>1317</v>
      </c>
      <c r="P1033" s="178" t="s">
        <v>1317</v>
      </c>
      <c r="Q1033" s="178" t="s">
        <v>1317</v>
      </c>
      <c r="R1033" s="178" t="s">
        <v>1317</v>
      </c>
      <c r="S1033" s="179" t="s">
        <v>1317</v>
      </c>
      <c r="T1033" s="181" t="s">
        <v>1317</v>
      </c>
      <c r="U1033" s="182" t="s">
        <v>1317</v>
      </c>
      <c r="V1033" s="178">
        <v>-9.5849902199999999</v>
      </c>
      <c r="W1033" s="178" t="s">
        <v>1317</v>
      </c>
      <c r="X1033" s="178" t="s">
        <v>1317</v>
      </c>
      <c r="Y1033" s="178" t="s">
        <v>1317</v>
      </c>
      <c r="Z1033" s="178" t="s">
        <v>1317</v>
      </c>
      <c r="AA1033" s="178" t="s">
        <v>1317</v>
      </c>
      <c r="AB1033" s="178" t="s">
        <v>1317</v>
      </c>
      <c r="AC1033" s="183">
        <v>-9.5849902199999999</v>
      </c>
      <c r="AD1033" s="168"/>
    </row>
    <row r="1034" spans="1:30" s="86" customFormat="1" ht="15" customHeight="1">
      <c r="A1034" s="169">
        <v>1027</v>
      </c>
      <c r="B1034" s="127" t="s">
        <v>1207</v>
      </c>
      <c r="C1034" s="170" t="s">
        <v>1317</v>
      </c>
      <c r="D1034" s="170" t="s">
        <v>1317</v>
      </c>
      <c r="E1034" s="170" t="s">
        <v>1317</v>
      </c>
      <c r="F1034" s="170" t="s">
        <v>1317</v>
      </c>
      <c r="G1034" s="170" t="s">
        <v>1317</v>
      </c>
      <c r="H1034" s="170" t="s">
        <v>1317</v>
      </c>
      <c r="I1034" s="170" t="s">
        <v>1317</v>
      </c>
      <c r="J1034" s="171" t="s">
        <v>1317</v>
      </c>
      <c r="K1034" s="172" t="s">
        <v>1317</v>
      </c>
      <c r="L1034" s="170" t="s">
        <v>1317</v>
      </c>
      <c r="M1034" s="170" t="s">
        <v>1317</v>
      </c>
      <c r="N1034" s="170">
        <v>3.8890430000000004E-2</v>
      </c>
      <c r="O1034" s="170" t="s">
        <v>1317</v>
      </c>
      <c r="P1034" s="170" t="s">
        <v>1317</v>
      </c>
      <c r="Q1034" s="170" t="s">
        <v>1317</v>
      </c>
      <c r="R1034" s="170" t="s">
        <v>1317</v>
      </c>
      <c r="S1034" s="171" t="s">
        <v>1317</v>
      </c>
      <c r="T1034" s="173">
        <v>3.8890430000000004E-2</v>
      </c>
      <c r="U1034" s="174" t="s">
        <v>1317</v>
      </c>
      <c r="V1034" s="170" t="s">
        <v>1317</v>
      </c>
      <c r="W1034" s="170">
        <v>3.8890430000000004E-2</v>
      </c>
      <c r="X1034" s="170" t="s">
        <v>1317</v>
      </c>
      <c r="Y1034" s="170" t="s">
        <v>1317</v>
      </c>
      <c r="Z1034" s="170" t="s">
        <v>1317</v>
      </c>
      <c r="AA1034" s="170" t="s">
        <v>1317</v>
      </c>
      <c r="AB1034" s="170" t="s">
        <v>1317</v>
      </c>
      <c r="AC1034" s="175">
        <v>3.8890430000000004E-2</v>
      </c>
      <c r="AD1034" s="168"/>
    </row>
    <row r="1035" spans="1:30" s="86" customFormat="1" ht="15" customHeight="1">
      <c r="A1035" s="177">
        <v>1028</v>
      </c>
      <c r="B1035" s="146" t="s">
        <v>1115</v>
      </c>
      <c r="C1035" s="178" t="s">
        <v>1317</v>
      </c>
      <c r="D1035" s="178" t="s">
        <v>1317</v>
      </c>
      <c r="E1035" s="178" t="s">
        <v>1317</v>
      </c>
      <c r="F1035" s="178" t="s">
        <v>1317</v>
      </c>
      <c r="G1035" s="178" t="s">
        <v>1317</v>
      </c>
      <c r="H1035" s="178" t="s">
        <v>1317</v>
      </c>
      <c r="I1035" s="178" t="s">
        <v>1317</v>
      </c>
      <c r="J1035" s="179" t="s">
        <v>1317</v>
      </c>
      <c r="K1035" s="180" t="s">
        <v>1317</v>
      </c>
      <c r="L1035" s="178" t="s">
        <v>1317</v>
      </c>
      <c r="M1035" s="178" t="s">
        <v>1317</v>
      </c>
      <c r="N1035" s="178">
        <v>-71.516042110389989</v>
      </c>
      <c r="O1035" s="178" t="s">
        <v>1317</v>
      </c>
      <c r="P1035" s="178" t="s">
        <v>1317</v>
      </c>
      <c r="Q1035" s="178" t="s">
        <v>1317</v>
      </c>
      <c r="R1035" s="178" t="s">
        <v>1317</v>
      </c>
      <c r="S1035" s="179" t="s">
        <v>1317</v>
      </c>
      <c r="T1035" s="181">
        <v>-71.516042110389989</v>
      </c>
      <c r="U1035" s="182" t="s">
        <v>1317</v>
      </c>
      <c r="V1035" s="178" t="s">
        <v>1317</v>
      </c>
      <c r="W1035" s="178">
        <v>-61.516042110390003</v>
      </c>
      <c r="X1035" s="178" t="s">
        <v>1317</v>
      </c>
      <c r="Y1035" s="178" t="s">
        <v>1317</v>
      </c>
      <c r="Z1035" s="178" t="s">
        <v>1317</v>
      </c>
      <c r="AA1035" s="178" t="s">
        <v>1317</v>
      </c>
      <c r="AB1035" s="178" t="s">
        <v>1317</v>
      </c>
      <c r="AC1035" s="183">
        <v>-61.516042110390003</v>
      </c>
      <c r="AD1035" s="168"/>
    </row>
    <row r="1036" spans="1:30" s="86" customFormat="1" ht="15" customHeight="1">
      <c r="A1036" s="169">
        <v>1029</v>
      </c>
      <c r="B1036" s="127" t="s">
        <v>795</v>
      </c>
      <c r="C1036" s="170" t="s">
        <v>1317</v>
      </c>
      <c r="D1036" s="170" t="s">
        <v>1317</v>
      </c>
      <c r="E1036" s="170" t="s">
        <v>1317</v>
      </c>
      <c r="F1036" s="170" t="s">
        <v>1317</v>
      </c>
      <c r="G1036" s="170" t="s">
        <v>1317</v>
      </c>
      <c r="H1036" s="170" t="s">
        <v>1317</v>
      </c>
      <c r="I1036" s="170" t="s">
        <v>1317</v>
      </c>
      <c r="J1036" s="171" t="s">
        <v>1317</v>
      </c>
      <c r="K1036" s="172" t="s">
        <v>1317</v>
      </c>
      <c r="L1036" s="170" t="s">
        <v>1317</v>
      </c>
      <c r="M1036" s="170" t="s">
        <v>1317</v>
      </c>
      <c r="N1036" s="170" t="s">
        <v>1317</v>
      </c>
      <c r="O1036" s="170" t="s">
        <v>1317</v>
      </c>
      <c r="P1036" s="170" t="s">
        <v>1317</v>
      </c>
      <c r="Q1036" s="170" t="s">
        <v>1317</v>
      </c>
      <c r="R1036" s="170" t="s">
        <v>1317</v>
      </c>
      <c r="S1036" s="171" t="s">
        <v>1317</v>
      </c>
      <c r="T1036" s="173" t="s">
        <v>1317</v>
      </c>
      <c r="U1036" s="174" t="s">
        <v>1317</v>
      </c>
      <c r="V1036" s="170">
        <v>-26.825148999210001</v>
      </c>
      <c r="W1036" s="170" t="s">
        <v>1317</v>
      </c>
      <c r="X1036" s="170" t="s">
        <v>1317</v>
      </c>
      <c r="Y1036" s="170" t="s">
        <v>1317</v>
      </c>
      <c r="Z1036" s="170" t="s">
        <v>1317</v>
      </c>
      <c r="AA1036" s="170" t="s">
        <v>1317</v>
      </c>
      <c r="AB1036" s="170">
        <v>-62.483020720030005</v>
      </c>
      <c r="AC1036" s="175">
        <v>-89.308169719240013</v>
      </c>
      <c r="AD1036" s="168"/>
    </row>
    <row r="1037" spans="1:30" s="86" customFormat="1" ht="15" customHeight="1">
      <c r="A1037" s="177">
        <v>1030</v>
      </c>
      <c r="B1037" s="146" t="s">
        <v>1412</v>
      </c>
      <c r="C1037" s="178" t="s">
        <v>1317</v>
      </c>
      <c r="D1037" s="178" t="s">
        <v>1317</v>
      </c>
      <c r="E1037" s="178" t="s">
        <v>1317</v>
      </c>
      <c r="F1037" s="178" t="s">
        <v>1317</v>
      </c>
      <c r="G1037" s="178" t="s">
        <v>1317</v>
      </c>
      <c r="H1037" s="178" t="s">
        <v>1317</v>
      </c>
      <c r="I1037" s="178" t="s">
        <v>1317</v>
      </c>
      <c r="J1037" s="179" t="s">
        <v>1317</v>
      </c>
      <c r="K1037" s="180" t="s">
        <v>1317</v>
      </c>
      <c r="L1037" s="178" t="s">
        <v>1317</v>
      </c>
      <c r="M1037" s="178" t="s">
        <v>1317</v>
      </c>
      <c r="N1037" s="178">
        <v>-5.3795079850000004E-2</v>
      </c>
      <c r="O1037" s="178" t="s">
        <v>1317</v>
      </c>
      <c r="P1037" s="178" t="s">
        <v>1317</v>
      </c>
      <c r="Q1037" s="178" t="s">
        <v>1317</v>
      </c>
      <c r="R1037" s="178" t="s">
        <v>1317</v>
      </c>
      <c r="S1037" s="179" t="s">
        <v>1317</v>
      </c>
      <c r="T1037" s="181">
        <v>-5.3795079850000004E-2</v>
      </c>
      <c r="U1037" s="182" t="s">
        <v>1317</v>
      </c>
      <c r="V1037" s="178" t="s">
        <v>1317</v>
      </c>
      <c r="W1037" s="178">
        <v>-5.3795079850000004E-2</v>
      </c>
      <c r="X1037" s="178" t="s">
        <v>1317</v>
      </c>
      <c r="Y1037" s="178" t="s">
        <v>1317</v>
      </c>
      <c r="Z1037" s="178" t="s">
        <v>1317</v>
      </c>
      <c r="AA1037" s="178" t="s">
        <v>1317</v>
      </c>
      <c r="AB1037" s="178" t="s">
        <v>1317</v>
      </c>
      <c r="AC1037" s="183">
        <v>-5.3795079850000004E-2</v>
      </c>
      <c r="AD1037" s="168"/>
    </row>
    <row r="1038" spans="1:30" s="86" customFormat="1" ht="15" customHeight="1">
      <c r="A1038" s="169">
        <v>1031</v>
      </c>
      <c r="B1038" s="127" t="s">
        <v>1102</v>
      </c>
      <c r="C1038" s="170" t="s">
        <v>1317</v>
      </c>
      <c r="D1038" s="170" t="s">
        <v>1317</v>
      </c>
      <c r="E1038" s="170" t="s">
        <v>1317</v>
      </c>
      <c r="F1038" s="170" t="s">
        <v>1317</v>
      </c>
      <c r="G1038" s="170" t="s">
        <v>1317</v>
      </c>
      <c r="H1038" s="170" t="s">
        <v>1317</v>
      </c>
      <c r="I1038" s="170" t="s">
        <v>1317</v>
      </c>
      <c r="J1038" s="171" t="s">
        <v>1317</v>
      </c>
      <c r="K1038" s="172" t="s">
        <v>1317</v>
      </c>
      <c r="L1038" s="170" t="s">
        <v>1317</v>
      </c>
      <c r="M1038" s="170" t="s">
        <v>1317</v>
      </c>
      <c r="N1038" s="170" t="s">
        <v>1317</v>
      </c>
      <c r="O1038" s="170" t="s">
        <v>1317</v>
      </c>
      <c r="P1038" s="170" t="s">
        <v>1317</v>
      </c>
      <c r="Q1038" s="170" t="s">
        <v>1317</v>
      </c>
      <c r="R1038" s="170" t="s">
        <v>1317</v>
      </c>
      <c r="S1038" s="171" t="s">
        <v>1317</v>
      </c>
      <c r="T1038" s="173" t="s">
        <v>1317</v>
      </c>
      <c r="U1038" s="174" t="s">
        <v>1317</v>
      </c>
      <c r="V1038" s="170" t="s">
        <v>1317</v>
      </c>
      <c r="W1038" s="170">
        <v>-5.7403386100000002</v>
      </c>
      <c r="X1038" s="170" t="s">
        <v>1317</v>
      </c>
      <c r="Y1038" s="170" t="s">
        <v>1317</v>
      </c>
      <c r="Z1038" s="170" t="s">
        <v>1317</v>
      </c>
      <c r="AA1038" s="170" t="s">
        <v>1317</v>
      </c>
      <c r="AB1038" s="170" t="s">
        <v>1317</v>
      </c>
      <c r="AC1038" s="175">
        <v>-5.7403386100000002</v>
      </c>
      <c r="AD1038" s="168"/>
    </row>
    <row r="1039" spans="1:30" s="86" customFormat="1" ht="15" customHeight="1">
      <c r="A1039" s="177">
        <v>1032</v>
      </c>
      <c r="B1039" s="146" t="s">
        <v>477</v>
      </c>
      <c r="C1039" s="178" t="s">
        <v>1317</v>
      </c>
      <c r="D1039" s="178" t="s">
        <v>1317</v>
      </c>
      <c r="E1039" s="178" t="s">
        <v>1317</v>
      </c>
      <c r="F1039" s="178" t="s">
        <v>1317</v>
      </c>
      <c r="G1039" s="178" t="s">
        <v>1317</v>
      </c>
      <c r="H1039" s="178" t="s">
        <v>1317</v>
      </c>
      <c r="I1039" s="178" t="s">
        <v>1317</v>
      </c>
      <c r="J1039" s="179" t="s">
        <v>1317</v>
      </c>
      <c r="K1039" s="180" t="s">
        <v>1317</v>
      </c>
      <c r="L1039" s="178" t="s">
        <v>1317</v>
      </c>
      <c r="M1039" s="178" t="s">
        <v>1317</v>
      </c>
      <c r="N1039" s="178">
        <v>-5.9207119319000006</v>
      </c>
      <c r="O1039" s="178" t="s">
        <v>1317</v>
      </c>
      <c r="P1039" s="178" t="s">
        <v>1317</v>
      </c>
      <c r="Q1039" s="178" t="s">
        <v>1317</v>
      </c>
      <c r="R1039" s="178" t="s">
        <v>1317</v>
      </c>
      <c r="S1039" s="179" t="s">
        <v>1317</v>
      </c>
      <c r="T1039" s="181">
        <v>-5.9207119319000006</v>
      </c>
      <c r="U1039" s="182" t="s">
        <v>1317</v>
      </c>
      <c r="V1039" s="178" t="s">
        <v>1317</v>
      </c>
      <c r="W1039" s="178">
        <v>-8.4436213918999989</v>
      </c>
      <c r="X1039" s="178" t="s">
        <v>1317</v>
      </c>
      <c r="Y1039" s="178" t="s">
        <v>1317</v>
      </c>
      <c r="Z1039" s="178" t="s">
        <v>1317</v>
      </c>
      <c r="AA1039" s="178" t="s">
        <v>1317</v>
      </c>
      <c r="AB1039" s="178" t="s">
        <v>1317</v>
      </c>
      <c r="AC1039" s="183">
        <v>-8.4436213918999989</v>
      </c>
      <c r="AD1039" s="168"/>
    </row>
    <row r="1040" spans="1:30" s="86" customFormat="1" ht="15" customHeight="1">
      <c r="A1040" s="169">
        <v>1033</v>
      </c>
      <c r="B1040" s="127" t="s">
        <v>1413</v>
      </c>
      <c r="C1040" s="170" t="s">
        <v>1317</v>
      </c>
      <c r="D1040" s="170" t="s">
        <v>1317</v>
      </c>
      <c r="E1040" s="170" t="s">
        <v>1317</v>
      </c>
      <c r="F1040" s="170" t="s">
        <v>1317</v>
      </c>
      <c r="G1040" s="170" t="s">
        <v>1317</v>
      </c>
      <c r="H1040" s="170" t="s">
        <v>1317</v>
      </c>
      <c r="I1040" s="170" t="s">
        <v>1317</v>
      </c>
      <c r="J1040" s="171" t="s">
        <v>1317</v>
      </c>
      <c r="K1040" s="172" t="s">
        <v>1317</v>
      </c>
      <c r="L1040" s="170" t="s">
        <v>1317</v>
      </c>
      <c r="M1040" s="170" t="s">
        <v>1317</v>
      </c>
      <c r="N1040" s="170">
        <v>102.4599927</v>
      </c>
      <c r="O1040" s="170" t="s">
        <v>1317</v>
      </c>
      <c r="P1040" s="170" t="s">
        <v>1317</v>
      </c>
      <c r="Q1040" s="170" t="s">
        <v>1317</v>
      </c>
      <c r="R1040" s="170" t="s">
        <v>1317</v>
      </c>
      <c r="S1040" s="171" t="s">
        <v>1317</v>
      </c>
      <c r="T1040" s="173">
        <v>102.4599927</v>
      </c>
      <c r="U1040" s="174" t="s">
        <v>1317</v>
      </c>
      <c r="V1040" s="170" t="s">
        <v>1317</v>
      </c>
      <c r="W1040" s="170">
        <v>102.4599927</v>
      </c>
      <c r="X1040" s="170" t="s">
        <v>1317</v>
      </c>
      <c r="Y1040" s="170" t="s">
        <v>1317</v>
      </c>
      <c r="Z1040" s="170" t="s">
        <v>1317</v>
      </c>
      <c r="AA1040" s="170" t="s">
        <v>1317</v>
      </c>
      <c r="AB1040" s="170" t="s">
        <v>1317</v>
      </c>
      <c r="AC1040" s="175">
        <v>102.4599927</v>
      </c>
      <c r="AD1040" s="168"/>
    </row>
    <row r="1041" spans="1:30" s="86" customFormat="1" ht="15" customHeight="1">
      <c r="A1041" s="177">
        <v>1034</v>
      </c>
      <c r="B1041" s="146" t="s">
        <v>513</v>
      </c>
      <c r="C1041" s="178" t="s">
        <v>1317</v>
      </c>
      <c r="D1041" s="178" t="s">
        <v>1317</v>
      </c>
      <c r="E1041" s="178" t="s">
        <v>1317</v>
      </c>
      <c r="F1041" s="178" t="s">
        <v>1317</v>
      </c>
      <c r="G1041" s="178" t="s">
        <v>1317</v>
      </c>
      <c r="H1041" s="178" t="s">
        <v>1317</v>
      </c>
      <c r="I1041" s="178" t="s">
        <v>1317</v>
      </c>
      <c r="J1041" s="179" t="s">
        <v>1317</v>
      </c>
      <c r="K1041" s="180" t="s">
        <v>1317</v>
      </c>
      <c r="L1041" s="178" t="s">
        <v>1317</v>
      </c>
      <c r="M1041" s="178" t="s">
        <v>1317</v>
      </c>
      <c r="N1041" s="178" t="s">
        <v>1317</v>
      </c>
      <c r="O1041" s="178" t="s">
        <v>1317</v>
      </c>
      <c r="P1041" s="178" t="s">
        <v>1317</v>
      </c>
      <c r="Q1041" s="178" t="s">
        <v>1317</v>
      </c>
      <c r="R1041" s="178" t="s">
        <v>1317</v>
      </c>
      <c r="S1041" s="179">
        <v>-3.2</v>
      </c>
      <c r="T1041" s="181">
        <v>-3.2</v>
      </c>
      <c r="U1041" s="182" t="s">
        <v>1317</v>
      </c>
      <c r="V1041" s="178" t="s">
        <v>1317</v>
      </c>
      <c r="W1041" s="178" t="s">
        <v>1317</v>
      </c>
      <c r="X1041" s="178" t="s">
        <v>1317</v>
      </c>
      <c r="Y1041" s="178" t="s">
        <v>1317</v>
      </c>
      <c r="Z1041" s="178" t="s">
        <v>1317</v>
      </c>
      <c r="AA1041" s="178" t="s">
        <v>1317</v>
      </c>
      <c r="AB1041" s="178">
        <v>-2.7185999999999999</v>
      </c>
      <c r="AC1041" s="183">
        <v>-2.7185999999999999</v>
      </c>
      <c r="AD1041" s="168"/>
    </row>
    <row r="1042" spans="1:30" s="86" customFormat="1" ht="15" customHeight="1">
      <c r="A1042" s="169">
        <v>1035</v>
      </c>
      <c r="B1042" s="127" t="s">
        <v>572</v>
      </c>
      <c r="C1042" s="170" t="s">
        <v>1317</v>
      </c>
      <c r="D1042" s="170" t="s">
        <v>1317</v>
      </c>
      <c r="E1042" s="170" t="s">
        <v>1317</v>
      </c>
      <c r="F1042" s="170" t="s">
        <v>1317</v>
      </c>
      <c r="G1042" s="170" t="s">
        <v>1317</v>
      </c>
      <c r="H1042" s="170" t="s">
        <v>1317</v>
      </c>
      <c r="I1042" s="170" t="s">
        <v>1317</v>
      </c>
      <c r="J1042" s="171" t="s">
        <v>1317</v>
      </c>
      <c r="K1042" s="172" t="s">
        <v>1317</v>
      </c>
      <c r="L1042" s="170" t="s">
        <v>1317</v>
      </c>
      <c r="M1042" s="170" t="s">
        <v>1317</v>
      </c>
      <c r="N1042" s="170" t="s">
        <v>1317</v>
      </c>
      <c r="O1042" s="170" t="s">
        <v>1317</v>
      </c>
      <c r="P1042" s="170" t="s">
        <v>1317</v>
      </c>
      <c r="Q1042" s="170" t="s">
        <v>1317</v>
      </c>
      <c r="R1042" s="170" t="s">
        <v>1317</v>
      </c>
      <c r="S1042" s="171" t="s">
        <v>1317</v>
      </c>
      <c r="T1042" s="173" t="s">
        <v>1317</v>
      </c>
      <c r="U1042" s="174" t="s">
        <v>1317</v>
      </c>
      <c r="V1042" s="170" t="s">
        <v>1317</v>
      </c>
      <c r="W1042" s="170" t="s">
        <v>1317</v>
      </c>
      <c r="X1042" s="170" t="s">
        <v>1317</v>
      </c>
      <c r="Y1042" s="170" t="s">
        <v>1317</v>
      </c>
      <c r="Z1042" s="170" t="s">
        <v>1317</v>
      </c>
      <c r="AA1042" s="170" t="s">
        <v>1317</v>
      </c>
      <c r="AB1042" s="170">
        <v>-125.79355936077999</v>
      </c>
      <c r="AC1042" s="175">
        <v>-125.79355936077999</v>
      </c>
      <c r="AD1042" s="168"/>
    </row>
    <row r="1043" spans="1:30" s="86" customFormat="1" ht="15" customHeight="1">
      <c r="A1043" s="177">
        <v>1036</v>
      </c>
      <c r="B1043" s="146" t="s">
        <v>875</v>
      </c>
      <c r="C1043" s="178" t="s">
        <v>1317</v>
      </c>
      <c r="D1043" s="178" t="s">
        <v>1317</v>
      </c>
      <c r="E1043" s="178" t="s">
        <v>1317</v>
      </c>
      <c r="F1043" s="178" t="s">
        <v>1317</v>
      </c>
      <c r="G1043" s="178" t="s">
        <v>1317</v>
      </c>
      <c r="H1043" s="178" t="s">
        <v>1317</v>
      </c>
      <c r="I1043" s="178" t="s">
        <v>1317</v>
      </c>
      <c r="J1043" s="179" t="s">
        <v>1317</v>
      </c>
      <c r="K1043" s="180" t="s">
        <v>1317</v>
      </c>
      <c r="L1043" s="178" t="s">
        <v>1317</v>
      </c>
      <c r="M1043" s="178" t="s">
        <v>1317</v>
      </c>
      <c r="N1043" s="178" t="s">
        <v>1317</v>
      </c>
      <c r="O1043" s="178" t="s">
        <v>1317</v>
      </c>
      <c r="P1043" s="178" t="s">
        <v>1317</v>
      </c>
      <c r="Q1043" s="178" t="s">
        <v>1317</v>
      </c>
      <c r="R1043" s="178" t="s">
        <v>1317</v>
      </c>
      <c r="S1043" s="179" t="s">
        <v>1317</v>
      </c>
      <c r="T1043" s="181" t="s">
        <v>1317</v>
      </c>
      <c r="U1043" s="182" t="s">
        <v>1317</v>
      </c>
      <c r="V1043" s="178" t="s">
        <v>1317</v>
      </c>
      <c r="W1043" s="178">
        <v>-66.757146195890002</v>
      </c>
      <c r="X1043" s="178" t="s">
        <v>1317</v>
      </c>
      <c r="Y1043" s="178" t="s">
        <v>1317</v>
      </c>
      <c r="Z1043" s="178" t="s">
        <v>1317</v>
      </c>
      <c r="AA1043" s="178" t="s">
        <v>1317</v>
      </c>
      <c r="AB1043" s="178" t="s">
        <v>1317</v>
      </c>
      <c r="AC1043" s="183">
        <v>-66.757146195890002</v>
      </c>
      <c r="AD1043" s="168"/>
    </row>
    <row r="1044" spans="1:30" s="86" customFormat="1" ht="15" customHeight="1">
      <c r="A1044" s="169">
        <v>1037</v>
      </c>
      <c r="B1044" s="127" t="s">
        <v>604</v>
      </c>
      <c r="C1044" s="170" t="s">
        <v>1317</v>
      </c>
      <c r="D1044" s="170" t="s">
        <v>1317</v>
      </c>
      <c r="E1044" s="170" t="s">
        <v>1317</v>
      </c>
      <c r="F1044" s="170" t="s">
        <v>1317</v>
      </c>
      <c r="G1044" s="170" t="s">
        <v>1317</v>
      </c>
      <c r="H1044" s="170" t="s">
        <v>1317</v>
      </c>
      <c r="I1044" s="170" t="s">
        <v>1317</v>
      </c>
      <c r="J1044" s="171" t="s">
        <v>1317</v>
      </c>
      <c r="K1044" s="172" t="s">
        <v>1317</v>
      </c>
      <c r="L1044" s="170" t="s">
        <v>1317</v>
      </c>
      <c r="M1044" s="170">
        <v>-22.919283460000003</v>
      </c>
      <c r="N1044" s="170" t="s">
        <v>1317</v>
      </c>
      <c r="O1044" s="170" t="s">
        <v>1317</v>
      </c>
      <c r="P1044" s="170" t="s">
        <v>1317</v>
      </c>
      <c r="Q1044" s="170" t="s">
        <v>1317</v>
      </c>
      <c r="R1044" s="170" t="s">
        <v>1317</v>
      </c>
      <c r="S1044" s="171" t="s">
        <v>1317</v>
      </c>
      <c r="T1044" s="173">
        <v>-22.919283460000003</v>
      </c>
      <c r="U1044" s="174" t="s">
        <v>1317</v>
      </c>
      <c r="V1044" s="170">
        <v>-27.650033789999998</v>
      </c>
      <c r="W1044" s="170" t="s">
        <v>1317</v>
      </c>
      <c r="X1044" s="170" t="s">
        <v>1317</v>
      </c>
      <c r="Y1044" s="170" t="s">
        <v>1317</v>
      </c>
      <c r="Z1044" s="170" t="s">
        <v>1317</v>
      </c>
      <c r="AA1044" s="170" t="s">
        <v>1317</v>
      </c>
      <c r="AB1044" s="170" t="s">
        <v>1317</v>
      </c>
      <c r="AC1044" s="175">
        <v>-27.650033789999998</v>
      </c>
      <c r="AD1044" s="168"/>
    </row>
    <row r="1045" spans="1:30" s="86" customFormat="1" ht="15" customHeight="1">
      <c r="A1045" s="177">
        <v>1038</v>
      </c>
      <c r="B1045" s="146" t="s">
        <v>615</v>
      </c>
      <c r="C1045" s="178" t="s">
        <v>1317</v>
      </c>
      <c r="D1045" s="178" t="s">
        <v>1317</v>
      </c>
      <c r="E1045" s="178" t="s">
        <v>1317</v>
      </c>
      <c r="F1045" s="178" t="s">
        <v>1317</v>
      </c>
      <c r="G1045" s="178" t="s">
        <v>1317</v>
      </c>
      <c r="H1045" s="178" t="s">
        <v>1317</v>
      </c>
      <c r="I1045" s="178" t="s">
        <v>1317</v>
      </c>
      <c r="J1045" s="179" t="s">
        <v>1317</v>
      </c>
      <c r="K1045" s="180" t="s">
        <v>1317</v>
      </c>
      <c r="L1045" s="178" t="s">
        <v>1317</v>
      </c>
      <c r="M1045" s="178">
        <v>-16.673727261380002</v>
      </c>
      <c r="N1045" s="178" t="s">
        <v>1317</v>
      </c>
      <c r="O1045" s="178" t="s">
        <v>1317</v>
      </c>
      <c r="P1045" s="178" t="s">
        <v>1317</v>
      </c>
      <c r="Q1045" s="178" t="s">
        <v>1317</v>
      </c>
      <c r="R1045" s="178" t="s">
        <v>1317</v>
      </c>
      <c r="S1045" s="179" t="s">
        <v>1317</v>
      </c>
      <c r="T1045" s="181">
        <v>-16.673727261380002</v>
      </c>
      <c r="U1045" s="182" t="s">
        <v>1317</v>
      </c>
      <c r="V1045" s="178">
        <v>1.5557561986199999</v>
      </c>
      <c r="W1045" s="178" t="s">
        <v>1317</v>
      </c>
      <c r="X1045" s="178" t="s">
        <v>1317</v>
      </c>
      <c r="Y1045" s="178" t="s">
        <v>1317</v>
      </c>
      <c r="Z1045" s="178" t="s">
        <v>1317</v>
      </c>
      <c r="AA1045" s="178" t="s">
        <v>1317</v>
      </c>
      <c r="AB1045" s="178" t="s">
        <v>1317</v>
      </c>
      <c r="AC1045" s="183">
        <v>1.5557561986199999</v>
      </c>
      <c r="AD1045" s="168"/>
    </row>
    <row r="1046" spans="1:30" s="86" customFormat="1" ht="15" customHeight="1">
      <c r="A1046" s="169">
        <v>1039</v>
      </c>
      <c r="B1046" s="127" t="s">
        <v>622</v>
      </c>
      <c r="C1046" s="170" t="s">
        <v>1317</v>
      </c>
      <c r="D1046" s="170" t="s">
        <v>1317</v>
      </c>
      <c r="E1046" s="170" t="s">
        <v>1317</v>
      </c>
      <c r="F1046" s="170" t="s">
        <v>1317</v>
      </c>
      <c r="G1046" s="170" t="s">
        <v>1317</v>
      </c>
      <c r="H1046" s="170" t="s">
        <v>1317</v>
      </c>
      <c r="I1046" s="170" t="s">
        <v>1317</v>
      </c>
      <c r="J1046" s="171" t="s">
        <v>1317</v>
      </c>
      <c r="K1046" s="172" t="s">
        <v>1317</v>
      </c>
      <c r="L1046" s="170" t="s">
        <v>1317</v>
      </c>
      <c r="M1046" s="170" t="s">
        <v>1317</v>
      </c>
      <c r="N1046" s="170">
        <v>-0.67544022999999997</v>
      </c>
      <c r="O1046" s="170" t="s">
        <v>1317</v>
      </c>
      <c r="P1046" s="170" t="s">
        <v>1317</v>
      </c>
      <c r="Q1046" s="170" t="s">
        <v>1317</v>
      </c>
      <c r="R1046" s="170" t="s">
        <v>1317</v>
      </c>
      <c r="S1046" s="171" t="s">
        <v>1317</v>
      </c>
      <c r="T1046" s="173">
        <v>-0.67544022999999997</v>
      </c>
      <c r="U1046" s="174" t="s">
        <v>1317</v>
      </c>
      <c r="V1046" s="170" t="s">
        <v>1317</v>
      </c>
      <c r="W1046" s="170">
        <v>3.055977E-2</v>
      </c>
      <c r="X1046" s="170" t="s">
        <v>1317</v>
      </c>
      <c r="Y1046" s="170" t="s">
        <v>1317</v>
      </c>
      <c r="Z1046" s="170" t="s">
        <v>1317</v>
      </c>
      <c r="AA1046" s="170" t="s">
        <v>1317</v>
      </c>
      <c r="AB1046" s="170" t="s">
        <v>1317</v>
      </c>
      <c r="AC1046" s="175">
        <v>3.055977E-2</v>
      </c>
      <c r="AD1046" s="168"/>
    </row>
    <row r="1047" spans="1:30" s="86" customFormat="1" ht="15" customHeight="1">
      <c r="A1047" s="177">
        <v>1040</v>
      </c>
      <c r="B1047" s="146" t="s">
        <v>821</v>
      </c>
      <c r="C1047" s="178" t="s">
        <v>1317</v>
      </c>
      <c r="D1047" s="178" t="s">
        <v>1317</v>
      </c>
      <c r="E1047" s="178" t="s">
        <v>1317</v>
      </c>
      <c r="F1047" s="178" t="s">
        <v>1317</v>
      </c>
      <c r="G1047" s="178" t="s">
        <v>1317</v>
      </c>
      <c r="H1047" s="178" t="s">
        <v>1317</v>
      </c>
      <c r="I1047" s="178" t="s">
        <v>1317</v>
      </c>
      <c r="J1047" s="179" t="s">
        <v>1317</v>
      </c>
      <c r="K1047" s="180" t="s">
        <v>1317</v>
      </c>
      <c r="L1047" s="178" t="s">
        <v>1317</v>
      </c>
      <c r="M1047" s="178" t="s">
        <v>1317</v>
      </c>
      <c r="N1047" s="178" t="s">
        <v>1317</v>
      </c>
      <c r="O1047" s="178" t="s">
        <v>1317</v>
      </c>
      <c r="P1047" s="178" t="s">
        <v>1317</v>
      </c>
      <c r="Q1047" s="178" t="s">
        <v>1317</v>
      </c>
      <c r="R1047" s="178" t="s">
        <v>1317</v>
      </c>
      <c r="S1047" s="179" t="s">
        <v>1317</v>
      </c>
      <c r="T1047" s="181" t="s">
        <v>1317</v>
      </c>
      <c r="U1047" s="182" t="s">
        <v>1317</v>
      </c>
      <c r="V1047" s="178">
        <v>-3.1835073459800003</v>
      </c>
      <c r="W1047" s="178" t="s">
        <v>1317</v>
      </c>
      <c r="X1047" s="178" t="s">
        <v>1317</v>
      </c>
      <c r="Y1047" s="178" t="s">
        <v>1317</v>
      </c>
      <c r="Z1047" s="178" t="s">
        <v>1317</v>
      </c>
      <c r="AA1047" s="178" t="s">
        <v>1317</v>
      </c>
      <c r="AB1047" s="178" t="s">
        <v>1317</v>
      </c>
      <c r="AC1047" s="183">
        <v>-3.1835073459800003</v>
      </c>
      <c r="AD1047" s="168"/>
    </row>
    <row r="1048" spans="1:30" s="86" customFormat="1" ht="15" customHeight="1">
      <c r="A1048" s="169">
        <v>1041</v>
      </c>
      <c r="B1048" s="127" t="s">
        <v>651</v>
      </c>
      <c r="C1048" s="170" t="s">
        <v>1317</v>
      </c>
      <c r="D1048" s="170" t="s">
        <v>1317</v>
      </c>
      <c r="E1048" s="170" t="s">
        <v>1317</v>
      </c>
      <c r="F1048" s="170" t="s">
        <v>1317</v>
      </c>
      <c r="G1048" s="170" t="s">
        <v>1317</v>
      </c>
      <c r="H1048" s="170" t="s">
        <v>1317</v>
      </c>
      <c r="I1048" s="170" t="s">
        <v>1317</v>
      </c>
      <c r="J1048" s="171" t="s">
        <v>1317</v>
      </c>
      <c r="K1048" s="172" t="s">
        <v>1317</v>
      </c>
      <c r="L1048" s="170" t="s">
        <v>1317</v>
      </c>
      <c r="M1048" s="170" t="s">
        <v>1317</v>
      </c>
      <c r="N1048" s="170">
        <v>-8.6772575299999986</v>
      </c>
      <c r="O1048" s="170" t="s">
        <v>1317</v>
      </c>
      <c r="P1048" s="170" t="s">
        <v>1317</v>
      </c>
      <c r="Q1048" s="170" t="s">
        <v>1317</v>
      </c>
      <c r="R1048" s="170" t="s">
        <v>1317</v>
      </c>
      <c r="S1048" s="171" t="s">
        <v>1317</v>
      </c>
      <c r="T1048" s="173">
        <v>-8.6772575299999986</v>
      </c>
      <c r="U1048" s="174" t="s">
        <v>1317</v>
      </c>
      <c r="V1048" s="170" t="s">
        <v>1317</v>
      </c>
      <c r="W1048" s="170">
        <v>-8.6947013800000015</v>
      </c>
      <c r="X1048" s="170" t="s">
        <v>1317</v>
      </c>
      <c r="Y1048" s="170" t="s">
        <v>1317</v>
      </c>
      <c r="Z1048" s="170" t="s">
        <v>1317</v>
      </c>
      <c r="AA1048" s="170" t="s">
        <v>1317</v>
      </c>
      <c r="AB1048" s="170" t="s">
        <v>1317</v>
      </c>
      <c r="AC1048" s="175">
        <v>-8.6947013800000015</v>
      </c>
      <c r="AD1048" s="168"/>
    </row>
    <row r="1049" spans="1:30" s="86" customFormat="1" ht="15" customHeight="1">
      <c r="A1049" s="177">
        <v>1042</v>
      </c>
      <c r="B1049" s="146" t="s">
        <v>899</v>
      </c>
      <c r="C1049" s="178" t="s">
        <v>1317</v>
      </c>
      <c r="D1049" s="178" t="s">
        <v>1317</v>
      </c>
      <c r="E1049" s="178" t="s">
        <v>1317</v>
      </c>
      <c r="F1049" s="178" t="s">
        <v>1317</v>
      </c>
      <c r="G1049" s="178" t="s">
        <v>1317</v>
      </c>
      <c r="H1049" s="178" t="s">
        <v>1317</v>
      </c>
      <c r="I1049" s="178" t="s">
        <v>1317</v>
      </c>
      <c r="J1049" s="179" t="s">
        <v>1317</v>
      </c>
      <c r="K1049" s="180" t="s">
        <v>1317</v>
      </c>
      <c r="L1049" s="178" t="s">
        <v>1317</v>
      </c>
      <c r="M1049" s="178" t="s">
        <v>1317</v>
      </c>
      <c r="N1049" s="178" t="s">
        <v>1317</v>
      </c>
      <c r="O1049" s="178" t="s">
        <v>1317</v>
      </c>
      <c r="P1049" s="178" t="s">
        <v>1317</v>
      </c>
      <c r="Q1049" s="178" t="s">
        <v>1317</v>
      </c>
      <c r="R1049" s="178" t="s">
        <v>1317</v>
      </c>
      <c r="S1049" s="179" t="s">
        <v>1317</v>
      </c>
      <c r="T1049" s="181" t="s">
        <v>1317</v>
      </c>
      <c r="U1049" s="182" t="s">
        <v>1317</v>
      </c>
      <c r="V1049" s="178" t="s">
        <v>1317</v>
      </c>
      <c r="W1049" s="178">
        <v>-436.05924863000001</v>
      </c>
      <c r="X1049" s="178" t="s">
        <v>1317</v>
      </c>
      <c r="Y1049" s="178" t="s">
        <v>1317</v>
      </c>
      <c r="Z1049" s="178" t="s">
        <v>1317</v>
      </c>
      <c r="AA1049" s="178" t="s">
        <v>1317</v>
      </c>
      <c r="AB1049" s="178" t="s">
        <v>1317</v>
      </c>
      <c r="AC1049" s="183">
        <v>-436.05924863000001</v>
      </c>
      <c r="AD1049" s="168"/>
    </row>
    <row r="1050" spans="1:30" s="86" customFormat="1" ht="15" customHeight="1">
      <c r="A1050" s="169">
        <v>1043</v>
      </c>
      <c r="B1050" s="127" t="s">
        <v>818</v>
      </c>
      <c r="C1050" s="170" t="s">
        <v>1317</v>
      </c>
      <c r="D1050" s="170" t="s">
        <v>1317</v>
      </c>
      <c r="E1050" s="170" t="s">
        <v>1317</v>
      </c>
      <c r="F1050" s="170" t="s">
        <v>1317</v>
      </c>
      <c r="G1050" s="170" t="s">
        <v>1317</v>
      </c>
      <c r="H1050" s="170" t="s">
        <v>1317</v>
      </c>
      <c r="I1050" s="170" t="s">
        <v>1317</v>
      </c>
      <c r="J1050" s="171" t="s">
        <v>1317</v>
      </c>
      <c r="K1050" s="172" t="s">
        <v>1317</v>
      </c>
      <c r="L1050" s="170" t="s">
        <v>1317</v>
      </c>
      <c r="M1050" s="170">
        <v>-11.79909477</v>
      </c>
      <c r="N1050" s="170" t="s">
        <v>1317</v>
      </c>
      <c r="O1050" s="170" t="s">
        <v>1317</v>
      </c>
      <c r="P1050" s="170" t="s">
        <v>1317</v>
      </c>
      <c r="Q1050" s="170" t="s">
        <v>1317</v>
      </c>
      <c r="R1050" s="170" t="s">
        <v>1317</v>
      </c>
      <c r="S1050" s="171" t="s">
        <v>1317</v>
      </c>
      <c r="T1050" s="173">
        <v>-11.79909477</v>
      </c>
      <c r="U1050" s="174" t="s">
        <v>1317</v>
      </c>
      <c r="V1050" s="170">
        <v>-14.830594769999999</v>
      </c>
      <c r="W1050" s="170" t="s">
        <v>1317</v>
      </c>
      <c r="X1050" s="170" t="s">
        <v>1317</v>
      </c>
      <c r="Y1050" s="170" t="s">
        <v>1317</v>
      </c>
      <c r="Z1050" s="170" t="s">
        <v>1317</v>
      </c>
      <c r="AA1050" s="170" t="s">
        <v>1317</v>
      </c>
      <c r="AB1050" s="170" t="s">
        <v>1317</v>
      </c>
      <c r="AC1050" s="175">
        <v>-14.830594769999999</v>
      </c>
      <c r="AD1050" s="168"/>
    </row>
    <row r="1051" spans="1:30" s="86" customFormat="1" ht="15" customHeight="1">
      <c r="A1051" s="32"/>
      <c r="B1051" s="128" t="s">
        <v>1257</v>
      </c>
      <c r="C1051" s="184">
        <v>-8955.1810123899941</v>
      </c>
      <c r="D1051" s="184">
        <v>-1328.9290496209007</v>
      </c>
      <c r="E1051" s="184">
        <v>-51983.223650335545</v>
      </c>
      <c r="F1051" s="184">
        <v>-159.13577327000002</v>
      </c>
      <c r="G1051" s="184">
        <v>921.3590883560089</v>
      </c>
      <c r="H1051" s="184">
        <v>811.49578288999987</v>
      </c>
      <c r="I1051" s="184">
        <v>-841.8498448674178</v>
      </c>
      <c r="J1051" s="184">
        <v>5369.3215508947997</v>
      </c>
      <c r="K1051" s="184">
        <v>-56166.142908343056</v>
      </c>
      <c r="L1051" s="184">
        <v>292461.30088467064</v>
      </c>
      <c r="M1051" s="184">
        <v>5402.2200635547088</v>
      </c>
      <c r="N1051" s="184">
        <v>-205866.37247746313</v>
      </c>
      <c r="O1051" s="184">
        <v>-795.13130119737002</v>
      </c>
      <c r="P1051" s="184">
        <v>28965.256051683864</v>
      </c>
      <c r="Q1051" s="184">
        <v>-2498.6569866599989</v>
      </c>
      <c r="R1051" s="184">
        <v>71938.839847144365</v>
      </c>
      <c r="S1051" s="184">
        <v>25254.439991023799</v>
      </c>
      <c r="T1051" s="184">
        <v>214861.8960727567</v>
      </c>
      <c r="U1051" s="184">
        <v>259469.78067511233</v>
      </c>
      <c r="V1051" s="184">
        <v>50056.264028830352</v>
      </c>
      <c r="W1051" s="184">
        <v>-329656.72166893742</v>
      </c>
      <c r="X1051" s="184">
        <v>-1306.7184887773699</v>
      </c>
      <c r="Y1051" s="184">
        <v>38306.388988266313</v>
      </c>
      <c r="Z1051" s="184">
        <v>-2102.4648382500004</v>
      </c>
      <c r="AA1051" s="184">
        <v>103815.15940580191</v>
      </c>
      <c r="AB1051" s="184">
        <v>57295.707949692951</v>
      </c>
      <c r="AC1051" s="184">
        <v>175877.3960517396</v>
      </c>
      <c r="AD1051" s="168"/>
    </row>
    <row r="1052" spans="1:30" ht="15" customHeight="1">
      <c r="A1052" s="185"/>
      <c r="B1052" s="185"/>
      <c r="C1052" s="185"/>
      <c r="D1052" s="185"/>
      <c r="E1052" s="185"/>
      <c r="F1052" s="185"/>
      <c r="G1052" s="185"/>
      <c r="H1052" s="185"/>
      <c r="I1052" s="185"/>
      <c r="J1052" s="185"/>
      <c r="K1052" s="185"/>
      <c r="L1052" s="185"/>
      <c r="M1052" s="185"/>
      <c r="N1052" s="185"/>
      <c r="O1052" s="185"/>
      <c r="P1052" s="185"/>
      <c r="Q1052" s="185"/>
      <c r="R1052" s="185"/>
      <c r="S1052" s="185"/>
      <c r="T1052" s="185"/>
      <c r="U1052" s="185"/>
      <c r="V1052" s="185"/>
      <c r="W1052" s="185"/>
      <c r="X1052" s="185"/>
      <c r="Y1052" s="185"/>
      <c r="Z1052" s="185"/>
      <c r="AA1052" s="185"/>
      <c r="AB1052" s="185"/>
      <c r="AC1052" s="185"/>
      <c r="AD1052" s="168"/>
    </row>
    <row r="1053" spans="1:30" ht="18.75" customHeight="1">
      <c r="A1053" s="22" t="s">
        <v>1291</v>
      </c>
      <c r="B1053" s="186"/>
      <c r="C1053" s="186"/>
      <c r="D1053" s="186"/>
      <c r="E1053" s="186"/>
      <c r="F1053" s="186"/>
      <c r="G1053" s="186"/>
      <c r="H1053" s="186"/>
      <c r="I1053" s="186"/>
      <c r="J1053" s="186"/>
      <c r="K1053" s="186"/>
      <c r="L1053" s="186"/>
      <c r="M1053" s="186"/>
      <c r="N1053" s="186"/>
      <c r="O1053" s="186"/>
      <c r="P1053" s="186"/>
      <c r="Q1053" s="186"/>
      <c r="R1053" s="186"/>
      <c r="S1053" s="186"/>
      <c r="T1053" s="186"/>
      <c r="U1053" s="186"/>
      <c r="V1053" s="186"/>
      <c r="W1053" s="186"/>
      <c r="X1053" s="186"/>
      <c r="Y1053" s="186"/>
      <c r="Z1053" s="186"/>
      <c r="AA1053" s="186"/>
      <c r="AB1053" s="186"/>
      <c r="AC1053" s="186"/>
      <c r="AD1053" s="168"/>
    </row>
    <row r="1054" spans="1:30" s="88" customFormat="1" ht="13.5" customHeight="1">
      <c r="A1054" s="50" t="s">
        <v>1258</v>
      </c>
      <c r="B1054" s="187"/>
      <c r="C1054" s="188"/>
      <c r="D1054" s="188"/>
      <c r="E1054" s="188"/>
      <c r="F1054" s="188"/>
      <c r="G1054" s="188"/>
      <c r="H1054" s="188"/>
      <c r="I1054" s="188"/>
      <c r="J1054" s="188"/>
      <c r="K1054" s="186"/>
      <c r="L1054" s="186"/>
      <c r="M1054" s="186"/>
      <c r="N1054" s="186"/>
      <c r="O1054" s="186"/>
      <c r="P1054" s="186"/>
      <c r="Q1054" s="186"/>
      <c r="R1054" s="186"/>
      <c r="S1054" s="186"/>
      <c r="T1054" s="186"/>
      <c r="U1054" s="189"/>
      <c r="V1054" s="186"/>
      <c r="W1054" s="186"/>
      <c r="X1054" s="186"/>
      <c r="Y1054" s="186"/>
      <c r="Z1054" s="186"/>
      <c r="AA1054" s="186"/>
      <c r="AB1054" s="186"/>
      <c r="AC1054" s="186"/>
      <c r="AD1054" s="168"/>
    </row>
    <row r="1055" spans="1:30" s="88" customFormat="1" ht="17.75" customHeight="1">
      <c r="A1055" s="211" t="s">
        <v>1256</v>
      </c>
      <c r="B1055" s="211" t="s">
        <v>1239</v>
      </c>
      <c r="C1055" s="211" t="s">
        <v>1292</v>
      </c>
      <c r="D1055" s="211"/>
      <c r="E1055" s="211"/>
      <c r="F1055" s="211"/>
      <c r="G1055" s="211"/>
      <c r="H1055" s="211"/>
      <c r="I1055" s="211"/>
      <c r="J1055" s="211"/>
      <c r="K1055" s="209" t="s">
        <v>1288</v>
      </c>
      <c r="L1055" s="211" t="s">
        <v>1289</v>
      </c>
      <c r="M1055" s="211"/>
      <c r="N1055" s="211"/>
      <c r="O1055" s="211"/>
      <c r="P1055" s="211"/>
      <c r="Q1055" s="211"/>
      <c r="R1055" s="211"/>
      <c r="S1055" s="211"/>
      <c r="T1055" s="209" t="s">
        <v>1289</v>
      </c>
      <c r="U1055" s="211" t="s">
        <v>1290</v>
      </c>
      <c r="V1055" s="211"/>
      <c r="W1055" s="211"/>
      <c r="X1055" s="211"/>
      <c r="Y1055" s="211"/>
      <c r="Z1055" s="211"/>
      <c r="AA1055" s="211"/>
      <c r="AB1055" s="211"/>
      <c r="AC1055" s="209" t="s">
        <v>1290</v>
      </c>
      <c r="AD1055" s="168"/>
    </row>
    <row r="1056" spans="1:30" s="88" customFormat="1" ht="25.25" customHeight="1">
      <c r="A1056" s="211"/>
      <c r="B1056" s="211"/>
      <c r="C1056" s="92" t="s">
        <v>1240</v>
      </c>
      <c r="D1056" s="92" t="s">
        <v>1241</v>
      </c>
      <c r="E1056" s="92" t="s">
        <v>1242</v>
      </c>
      <c r="F1056" s="92" t="s">
        <v>1243</v>
      </c>
      <c r="G1056" s="92" t="s">
        <v>1244</v>
      </c>
      <c r="H1056" s="92" t="s">
        <v>1245</v>
      </c>
      <c r="I1056" s="92" t="s">
        <v>1246</v>
      </c>
      <c r="J1056" s="93" t="s">
        <v>1247</v>
      </c>
      <c r="K1056" s="210"/>
      <c r="L1056" s="92" t="s">
        <v>1240</v>
      </c>
      <c r="M1056" s="92" t="s">
        <v>1241</v>
      </c>
      <c r="N1056" s="92" t="s">
        <v>1242</v>
      </c>
      <c r="O1056" s="92" t="s">
        <v>1243</v>
      </c>
      <c r="P1056" s="92" t="s">
        <v>1244</v>
      </c>
      <c r="Q1056" s="92" t="s">
        <v>1245</v>
      </c>
      <c r="R1056" s="92" t="s">
        <v>1246</v>
      </c>
      <c r="S1056" s="93" t="s">
        <v>1247</v>
      </c>
      <c r="T1056" s="210"/>
      <c r="U1056" s="92" t="s">
        <v>1240</v>
      </c>
      <c r="V1056" s="92" t="s">
        <v>1241</v>
      </c>
      <c r="W1056" s="92" t="s">
        <v>1242</v>
      </c>
      <c r="X1056" s="92" t="s">
        <v>1243</v>
      </c>
      <c r="Y1056" s="92" t="s">
        <v>1244</v>
      </c>
      <c r="Z1056" s="92" t="s">
        <v>1245</v>
      </c>
      <c r="AA1056" s="92" t="s">
        <v>1246</v>
      </c>
      <c r="AB1056" s="93" t="s">
        <v>1247</v>
      </c>
      <c r="AC1056" s="210"/>
      <c r="AD1056" s="168"/>
    </row>
    <row r="1057" spans="1:30" s="88" customFormat="1" ht="15.75" customHeight="1">
      <c r="A1057" s="25">
        <v>1</v>
      </c>
      <c r="B1057" s="56" t="s">
        <v>254</v>
      </c>
      <c r="C1057" s="29">
        <v>-409.70055611999999</v>
      </c>
      <c r="D1057" s="29">
        <v>-801.95363386999998</v>
      </c>
      <c r="E1057" s="29" t="s">
        <v>1317</v>
      </c>
      <c r="F1057" s="29" t="s">
        <v>1317</v>
      </c>
      <c r="G1057" s="29" t="s">
        <v>1317</v>
      </c>
      <c r="H1057" s="29" t="s">
        <v>1317</v>
      </c>
      <c r="I1057" s="29" t="s">
        <v>1317</v>
      </c>
      <c r="J1057" s="190" t="s">
        <v>1317</v>
      </c>
      <c r="K1057" s="29">
        <v>-1211.6541899900001</v>
      </c>
      <c r="L1057" s="29">
        <v>2238.71635027</v>
      </c>
      <c r="M1057" s="29">
        <v>-4289.5826732800006</v>
      </c>
      <c r="N1057" s="29">
        <v>3.0261603828900001</v>
      </c>
      <c r="O1057" s="29" t="s">
        <v>1317</v>
      </c>
      <c r="P1057" s="29" t="s">
        <v>1317</v>
      </c>
      <c r="Q1057" s="29" t="s">
        <v>1317</v>
      </c>
      <c r="R1057" s="29" t="s">
        <v>1317</v>
      </c>
      <c r="S1057" s="29" t="s">
        <v>1317</v>
      </c>
      <c r="T1057" s="29">
        <v>-2047.84016262711</v>
      </c>
      <c r="U1057" s="29">
        <v>5971.5071646300003</v>
      </c>
      <c r="V1057" s="29">
        <v>-7229.18267328</v>
      </c>
      <c r="W1057" s="29">
        <v>3.0261603828900001</v>
      </c>
      <c r="X1057" s="29" t="s">
        <v>1317</v>
      </c>
      <c r="Y1057" s="29" t="s">
        <v>1317</v>
      </c>
      <c r="Z1057" s="29" t="s">
        <v>1317</v>
      </c>
      <c r="AA1057" s="29" t="s">
        <v>1317</v>
      </c>
      <c r="AB1057" s="29" t="s">
        <v>1317</v>
      </c>
      <c r="AC1057" s="29">
        <v>-1254.6493482671099</v>
      </c>
      <c r="AD1057" s="168"/>
    </row>
    <row r="1058" spans="1:30" s="89" customFormat="1" ht="15" customHeight="1">
      <c r="A1058" s="60">
        <v>2</v>
      </c>
      <c r="B1058" s="54" t="s">
        <v>256</v>
      </c>
      <c r="C1058" s="110" t="s">
        <v>1317</v>
      </c>
      <c r="D1058" s="110">
        <v>-28.43</v>
      </c>
      <c r="E1058" s="110">
        <v>231.77045709999999</v>
      </c>
      <c r="F1058" s="110" t="s">
        <v>1317</v>
      </c>
      <c r="G1058" s="110" t="s">
        <v>1317</v>
      </c>
      <c r="H1058" s="110" t="s">
        <v>1317</v>
      </c>
      <c r="I1058" s="110" t="s">
        <v>1317</v>
      </c>
      <c r="J1058" s="191" t="s">
        <v>1317</v>
      </c>
      <c r="K1058" s="110">
        <v>203.34045709999998</v>
      </c>
      <c r="L1058" s="110" t="s">
        <v>1317</v>
      </c>
      <c r="M1058" s="110">
        <v>272.09359195999997</v>
      </c>
      <c r="N1058" s="110">
        <v>2837.4291038599999</v>
      </c>
      <c r="O1058" s="110" t="s">
        <v>1317</v>
      </c>
      <c r="P1058" s="110" t="s">
        <v>1317</v>
      </c>
      <c r="Q1058" s="110" t="s">
        <v>1317</v>
      </c>
      <c r="R1058" s="110" t="s">
        <v>1317</v>
      </c>
      <c r="S1058" s="110" t="s">
        <v>1317</v>
      </c>
      <c r="T1058" s="110">
        <v>3109.5226958200001</v>
      </c>
      <c r="U1058" s="110" t="s">
        <v>1317</v>
      </c>
      <c r="V1058" s="110">
        <v>193.89359196000001</v>
      </c>
      <c r="W1058" s="110">
        <v>1679.63516078</v>
      </c>
      <c r="X1058" s="110" t="s">
        <v>1317</v>
      </c>
      <c r="Y1058" s="110" t="s">
        <v>1317</v>
      </c>
      <c r="Z1058" s="110" t="s">
        <v>1317</v>
      </c>
      <c r="AA1058" s="110" t="s">
        <v>1317</v>
      </c>
      <c r="AB1058" s="110" t="s">
        <v>1317</v>
      </c>
      <c r="AC1058" s="110">
        <v>1873.5287527400001</v>
      </c>
      <c r="AD1058" s="168"/>
    </row>
    <row r="1059" spans="1:30" s="89" customFormat="1" ht="15" customHeight="1">
      <c r="A1059" s="61">
        <v>3</v>
      </c>
      <c r="B1059" s="56" t="s">
        <v>495</v>
      </c>
      <c r="C1059" s="56">
        <v>-337.90354370999995</v>
      </c>
      <c r="D1059" s="56">
        <v>-704.9923927000001</v>
      </c>
      <c r="E1059" s="56">
        <v>21.65605017</v>
      </c>
      <c r="F1059" s="56" t="s">
        <v>1317</v>
      </c>
      <c r="G1059" s="56" t="s">
        <v>1317</v>
      </c>
      <c r="H1059" s="56" t="s">
        <v>1317</v>
      </c>
      <c r="I1059" s="56" t="s">
        <v>1317</v>
      </c>
      <c r="J1059" s="192" t="s">
        <v>1317</v>
      </c>
      <c r="K1059" s="56">
        <v>-1021.23988624</v>
      </c>
      <c r="L1059" s="56">
        <v>4298.1771688500003</v>
      </c>
      <c r="M1059" s="56">
        <v>-722.98785196000006</v>
      </c>
      <c r="N1059" s="56">
        <v>1655.4382260699999</v>
      </c>
      <c r="O1059" s="56" t="s">
        <v>1317</v>
      </c>
      <c r="P1059" s="56" t="s">
        <v>1317</v>
      </c>
      <c r="Q1059" s="56" t="s">
        <v>1317</v>
      </c>
      <c r="R1059" s="56" t="s">
        <v>1317</v>
      </c>
      <c r="S1059" s="56" t="s">
        <v>1317</v>
      </c>
      <c r="T1059" s="56">
        <v>5230.62754296</v>
      </c>
      <c r="U1059" s="56">
        <v>3826.0565995300003</v>
      </c>
      <c r="V1059" s="56">
        <v>-722.98785196000006</v>
      </c>
      <c r="W1059" s="56">
        <v>1719.9382260699999</v>
      </c>
      <c r="X1059" s="56" t="s">
        <v>1317</v>
      </c>
      <c r="Y1059" s="56" t="s">
        <v>1317</v>
      </c>
      <c r="Z1059" s="56" t="s">
        <v>1317</v>
      </c>
      <c r="AA1059" s="56" t="s">
        <v>1317</v>
      </c>
      <c r="AB1059" s="56" t="s">
        <v>1317</v>
      </c>
      <c r="AC1059" s="56">
        <v>4823.0069736400001</v>
      </c>
      <c r="AD1059" s="168"/>
    </row>
    <row r="1060" spans="1:30" s="90" customFormat="1" ht="15" customHeight="1">
      <c r="A1060" s="60">
        <v>4</v>
      </c>
      <c r="B1060" s="54" t="s">
        <v>540</v>
      </c>
      <c r="C1060" s="110" t="s">
        <v>1317</v>
      </c>
      <c r="D1060" s="110" t="s">
        <v>1317</v>
      </c>
      <c r="E1060" s="110">
        <v>4.0313426200000002</v>
      </c>
      <c r="F1060" s="110" t="s">
        <v>1317</v>
      </c>
      <c r="G1060" s="110" t="s">
        <v>1317</v>
      </c>
      <c r="H1060" s="110" t="s">
        <v>1317</v>
      </c>
      <c r="I1060" s="110" t="s">
        <v>1317</v>
      </c>
      <c r="J1060" s="191" t="s">
        <v>1317</v>
      </c>
      <c r="K1060" s="110">
        <v>4.0313426200000002</v>
      </c>
      <c r="L1060" s="110" t="s">
        <v>1317</v>
      </c>
      <c r="M1060" s="110" t="s">
        <v>1317</v>
      </c>
      <c r="N1060" s="110">
        <v>3940.9918414899998</v>
      </c>
      <c r="O1060" s="110" t="s">
        <v>1317</v>
      </c>
      <c r="P1060" s="110" t="s">
        <v>1317</v>
      </c>
      <c r="Q1060" s="110" t="s">
        <v>1317</v>
      </c>
      <c r="R1060" s="110" t="s">
        <v>1317</v>
      </c>
      <c r="S1060" s="110" t="s">
        <v>1317</v>
      </c>
      <c r="T1060" s="110">
        <v>3940.9918414899998</v>
      </c>
      <c r="U1060" s="110">
        <v>-134.00049520864999</v>
      </c>
      <c r="V1060" s="110" t="s">
        <v>1317</v>
      </c>
      <c r="W1060" s="110">
        <v>4611.6400241286501</v>
      </c>
      <c r="X1060" s="110" t="s">
        <v>1317</v>
      </c>
      <c r="Y1060" s="110" t="s">
        <v>1317</v>
      </c>
      <c r="Z1060" s="110" t="s">
        <v>1317</v>
      </c>
      <c r="AA1060" s="110" t="s">
        <v>1317</v>
      </c>
      <c r="AB1060" s="110" t="s">
        <v>1317</v>
      </c>
      <c r="AC1060" s="110">
        <v>4477.63952892</v>
      </c>
      <c r="AD1060" s="168"/>
    </row>
    <row r="1061" spans="1:30" s="90" customFormat="1" ht="15" customHeight="1">
      <c r="A1061" s="61">
        <v>5</v>
      </c>
      <c r="B1061" s="56" t="s">
        <v>234</v>
      </c>
      <c r="C1061" s="56" t="s">
        <v>1317</v>
      </c>
      <c r="D1061" s="56" t="s">
        <v>1317</v>
      </c>
      <c r="E1061" s="56">
        <v>30.76599993</v>
      </c>
      <c r="F1061" s="56" t="s">
        <v>1317</v>
      </c>
      <c r="G1061" s="56" t="s">
        <v>1317</v>
      </c>
      <c r="H1061" s="56" t="s">
        <v>1317</v>
      </c>
      <c r="I1061" s="56" t="s">
        <v>1317</v>
      </c>
      <c r="J1061" s="192" t="s">
        <v>1317</v>
      </c>
      <c r="K1061" s="56">
        <v>30.76599993</v>
      </c>
      <c r="L1061" s="56" t="s">
        <v>1317</v>
      </c>
      <c r="M1061" s="56" t="s">
        <v>1317</v>
      </c>
      <c r="N1061" s="56">
        <v>646.58031286000005</v>
      </c>
      <c r="O1061" s="56" t="s">
        <v>1317</v>
      </c>
      <c r="P1061" s="56" t="s">
        <v>1317</v>
      </c>
      <c r="Q1061" s="56" t="s">
        <v>1317</v>
      </c>
      <c r="R1061" s="56" t="s">
        <v>1317</v>
      </c>
      <c r="S1061" s="56" t="s">
        <v>1317</v>
      </c>
      <c r="T1061" s="56">
        <v>646.58031286000005</v>
      </c>
      <c r="U1061" s="56" t="s">
        <v>1317</v>
      </c>
      <c r="V1061" s="56" t="s">
        <v>1317</v>
      </c>
      <c r="W1061" s="56">
        <v>634.05417297000008</v>
      </c>
      <c r="X1061" s="56" t="s">
        <v>1317</v>
      </c>
      <c r="Y1061" s="56" t="s">
        <v>1317</v>
      </c>
      <c r="Z1061" s="56" t="s">
        <v>1317</v>
      </c>
      <c r="AA1061" s="56" t="s">
        <v>1317</v>
      </c>
      <c r="AB1061" s="56" t="s">
        <v>1317</v>
      </c>
      <c r="AC1061" s="56">
        <v>634.05417297000008</v>
      </c>
      <c r="AD1061" s="168"/>
    </row>
    <row r="1062" spans="1:30" s="91" customFormat="1" ht="15" customHeight="1">
      <c r="A1062" s="60">
        <v>6</v>
      </c>
      <c r="B1062" s="54" t="s">
        <v>494</v>
      </c>
      <c r="C1062" s="110" t="s">
        <v>1317</v>
      </c>
      <c r="D1062" s="110">
        <v>-33.625090239999999</v>
      </c>
      <c r="E1062" s="110">
        <v>-26.149938540000001</v>
      </c>
      <c r="F1062" s="110" t="s">
        <v>1317</v>
      </c>
      <c r="G1062" s="110" t="s">
        <v>1317</v>
      </c>
      <c r="H1062" s="110" t="s">
        <v>1317</v>
      </c>
      <c r="I1062" s="110" t="s">
        <v>1317</v>
      </c>
      <c r="J1062" s="191" t="s">
        <v>1317</v>
      </c>
      <c r="K1062" s="110">
        <v>-59.77502878</v>
      </c>
      <c r="L1062" s="110" t="s">
        <v>1317</v>
      </c>
      <c r="M1062" s="110">
        <v>-101.29308364251</v>
      </c>
      <c r="N1062" s="110">
        <v>-246.66446672334999</v>
      </c>
      <c r="O1062" s="110" t="s">
        <v>1317</v>
      </c>
      <c r="P1062" s="110" t="s">
        <v>1317</v>
      </c>
      <c r="Q1062" s="110" t="s">
        <v>1317</v>
      </c>
      <c r="R1062" s="110">
        <v>0.2</v>
      </c>
      <c r="S1062" s="110" t="s">
        <v>1317</v>
      </c>
      <c r="T1062" s="110">
        <v>-347.75755036585997</v>
      </c>
      <c r="U1062" s="110" t="s">
        <v>1317</v>
      </c>
      <c r="V1062" s="110">
        <v>-28.543449274509999</v>
      </c>
      <c r="W1062" s="110">
        <v>-565.77169424828003</v>
      </c>
      <c r="X1062" s="110" t="s">
        <v>1317</v>
      </c>
      <c r="Y1062" s="110" t="s">
        <v>1317</v>
      </c>
      <c r="Z1062" s="110" t="s">
        <v>1317</v>
      </c>
      <c r="AA1062" s="110">
        <v>0.2</v>
      </c>
      <c r="AB1062" s="110" t="s">
        <v>1317</v>
      </c>
      <c r="AC1062" s="110">
        <v>-594.11514352279005</v>
      </c>
      <c r="AD1062" s="168"/>
    </row>
    <row r="1063" spans="1:30" s="87" customFormat="1" ht="15" customHeight="1">
      <c r="A1063" s="61">
        <v>7</v>
      </c>
      <c r="B1063" s="56" t="s">
        <v>124</v>
      </c>
      <c r="C1063" s="56" t="s">
        <v>1317</v>
      </c>
      <c r="D1063" s="56" t="s">
        <v>1317</v>
      </c>
      <c r="E1063" s="56" t="s">
        <v>1317</v>
      </c>
      <c r="F1063" s="56" t="s">
        <v>1317</v>
      </c>
      <c r="G1063" s="56">
        <v>-211.62339518000002</v>
      </c>
      <c r="H1063" s="56" t="s">
        <v>1317</v>
      </c>
      <c r="I1063" s="56" t="s">
        <v>1317</v>
      </c>
      <c r="J1063" s="192" t="s">
        <v>1317</v>
      </c>
      <c r="K1063" s="56">
        <v>-211.62339518000002</v>
      </c>
      <c r="L1063" s="56" t="s">
        <v>1317</v>
      </c>
      <c r="M1063" s="56" t="s">
        <v>1317</v>
      </c>
      <c r="N1063" s="56" t="s">
        <v>1317</v>
      </c>
      <c r="O1063" s="56" t="s">
        <v>1317</v>
      </c>
      <c r="P1063" s="56">
        <v>-113.98514142586001</v>
      </c>
      <c r="Q1063" s="56" t="s">
        <v>1317</v>
      </c>
      <c r="R1063" s="56" t="s">
        <v>1317</v>
      </c>
      <c r="S1063" s="56" t="s">
        <v>1317</v>
      </c>
      <c r="T1063" s="56">
        <v>-113.98514142586001</v>
      </c>
      <c r="U1063" s="56" t="s">
        <v>1317</v>
      </c>
      <c r="V1063" s="56" t="s">
        <v>1317</v>
      </c>
      <c r="W1063" s="56" t="s">
        <v>1317</v>
      </c>
      <c r="X1063" s="56" t="s">
        <v>1317</v>
      </c>
      <c r="Y1063" s="56">
        <v>-107.38493618586</v>
      </c>
      <c r="Z1063" s="56" t="s">
        <v>1317</v>
      </c>
      <c r="AA1063" s="56" t="s">
        <v>1317</v>
      </c>
      <c r="AB1063" s="56" t="s">
        <v>1317</v>
      </c>
      <c r="AC1063" s="56">
        <v>-107.38493618586</v>
      </c>
      <c r="AD1063" s="168"/>
    </row>
    <row r="1064" spans="1:30" s="87" customFormat="1" ht="15" customHeight="1">
      <c r="A1064" s="60">
        <v>8</v>
      </c>
      <c r="B1064" s="54" t="s">
        <v>656</v>
      </c>
      <c r="C1064" s="110" t="s">
        <v>1317</v>
      </c>
      <c r="D1064" s="110">
        <v>142.99819849000002</v>
      </c>
      <c r="E1064" s="110">
        <v>-152.89942336999999</v>
      </c>
      <c r="F1064" s="110" t="s">
        <v>1317</v>
      </c>
      <c r="G1064" s="110" t="s">
        <v>1317</v>
      </c>
      <c r="H1064" s="110" t="s">
        <v>1317</v>
      </c>
      <c r="I1064" s="110" t="s">
        <v>1317</v>
      </c>
      <c r="J1064" s="191" t="s">
        <v>1317</v>
      </c>
      <c r="K1064" s="110">
        <v>-9.9012248799999956</v>
      </c>
      <c r="L1064" s="110">
        <v>-14.971880000000001</v>
      </c>
      <c r="M1064" s="110">
        <v>630.53170209000007</v>
      </c>
      <c r="N1064" s="110">
        <v>-93.428636819999994</v>
      </c>
      <c r="O1064" s="110" t="s">
        <v>1317</v>
      </c>
      <c r="P1064" s="110" t="s">
        <v>1317</v>
      </c>
      <c r="Q1064" s="110" t="s">
        <v>1317</v>
      </c>
      <c r="R1064" s="110" t="s">
        <v>1317</v>
      </c>
      <c r="S1064" s="110" t="s">
        <v>1317</v>
      </c>
      <c r="T1064" s="110">
        <v>522.13118527000006</v>
      </c>
      <c r="U1064" s="110">
        <v>-15.71888</v>
      </c>
      <c r="V1064" s="110">
        <v>271.59693641000001</v>
      </c>
      <c r="W1064" s="110">
        <v>186.74418536000002</v>
      </c>
      <c r="X1064" s="110" t="s">
        <v>1317</v>
      </c>
      <c r="Y1064" s="110" t="s">
        <v>1317</v>
      </c>
      <c r="Z1064" s="110" t="s">
        <v>1317</v>
      </c>
      <c r="AA1064" s="110" t="s">
        <v>1317</v>
      </c>
      <c r="AB1064" s="110" t="s">
        <v>1317</v>
      </c>
      <c r="AC1064" s="110">
        <v>442.62224177000002</v>
      </c>
      <c r="AD1064" s="168"/>
    </row>
    <row r="1065" spans="1:30" s="87" customFormat="1" ht="15" customHeight="1">
      <c r="A1065" s="61">
        <v>9</v>
      </c>
      <c r="B1065" s="56" t="s">
        <v>619</v>
      </c>
      <c r="C1065" s="56">
        <v>-4.1072989900000003</v>
      </c>
      <c r="D1065" s="56" t="s">
        <v>1317</v>
      </c>
      <c r="E1065" s="56">
        <v>-37.228283450000006</v>
      </c>
      <c r="F1065" s="56" t="s">
        <v>1317</v>
      </c>
      <c r="G1065" s="56" t="s">
        <v>1317</v>
      </c>
      <c r="H1065" s="56" t="s">
        <v>1317</v>
      </c>
      <c r="I1065" s="56" t="s">
        <v>1317</v>
      </c>
      <c r="J1065" s="192" t="s">
        <v>1317</v>
      </c>
      <c r="K1065" s="56">
        <v>-41.335582440000003</v>
      </c>
      <c r="L1065" s="56">
        <v>-49.425619659999995</v>
      </c>
      <c r="M1065" s="56" t="s">
        <v>1317</v>
      </c>
      <c r="N1065" s="56">
        <v>-235.83502716000001</v>
      </c>
      <c r="O1065" s="56" t="s">
        <v>1317</v>
      </c>
      <c r="P1065" s="56" t="s">
        <v>1317</v>
      </c>
      <c r="Q1065" s="56" t="s">
        <v>1317</v>
      </c>
      <c r="R1065" s="56" t="s">
        <v>1317</v>
      </c>
      <c r="S1065" s="56" t="s">
        <v>1317</v>
      </c>
      <c r="T1065" s="56">
        <v>-285.26064681999998</v>
      </c>
      <c r="U1065" s="56">
        <v>-127.04774237999999</v>
      </c>
      <c r="V1065" s="56" t="s">
        <v>1317</v>
      </c>
      <c r="W1065" s="56">
        <v>-359.24332716000004</v>
      </c>
      <c r="X1065" s="56" t="s">
        <v>1317</v>
      </c>
      <c r="Y1065" s="56" t="s">
        <v>1317</v>
      </c>
      <c r="Z1065" s="56" t="s">
        <v>1317</v>
      </c>
      <c r="AA1065" s="56" t="s">
        <v>1317</v>
      </c>
      <c r="AB1065" s="56" t="s">
        <v>1317</v>
      </c>
      <c r="AC1065" s="56">
        <v>-486.29106954000002</v>
      </c>
      <c r="AD1065" s="168"/>
    </row>
    <row r="1066" spans="1:30" s="87" customFormat="1" ht="15" customHeight="1">
      <c r="A1066" s="60">
        <v>10</v>
      </c>
      <c r="B1066" s="54" t="s">
        <v>568</v>
      </c>
      <c r="C1066" s="110" t="s">
        <v>1317</v>
      </c>
      <c r="D1066" s="110" t="s">
        <v>1317</v>
      </c>
      <c r="E1066" s="110">
        <v>-16.531189140000002</v>
      </c>
      <c r="F1066" s="110" t="s">
        <v>1317</v>
      </c>
      <c r="G1066" s="110" t="s">
        <v>1317</v>
      </c>
      <c r="H1066" s="110" t="s">
        <v>1317</v>
      </c>
      <c r="I1066" s="110" t="s">
        <v>1317</v>
      </c>
      <c r="J1066" s="191" t="s">
        <v>1317</v>
      </c>
      <c r="K1066" s="110">
        <v>-16.531189140000002</v>
      </c>
      <c r="L1066" s="110" t="s">
        <v>1317</v>
      </c>
      <c r="M1066" s="110" t="s">
        <v>1317</v>
      </c>
      <c r="N1066" s="110">
        <v>-48.015190369999999</v>
      </c>
      <c r="O1066" s="110" t="s">
        <v>1317</v>
      </c>
      <c r="P1066" s="110" t="s">
        <v>1317</v>
      </c>
      <c r="Q1066" s="110" t="s">
        <v>1317</v>
      </c>
      <c r="R1066" s="110" t="s">
        <v>1317</v>
      </c>
      <c r="S1066" s="110" t="s">
        <v>1317</v>
      </c>
      <c r="T1066" s="110">
        <v>-48.015190369999999</v>
      </c>
      <c r="U1066" s="110" t="s">
        <v>1317</v>
      </c>
      <c r="V1066" s="110" t="s">
        <v>1317</v>
      </c>
      <c r="W1066" s="110">
        <v>-17.952267329999998</v>
      </c>
      <c r="X1066" s="110" t="s">
        <v>1317</v>
      </c>
      <c r="Y1066" s="110" t="s">
        <v>1317</v>
      </c>
      <c r="Z1066" s="110" t="s">
        <v>1317</v>
      </c>
      <c r="AA1066" s="110" t="s">
        <v>1317</v>
      </c>
      <c r="AB1066" s="110" t="s">
        <v>1317</v>
      </c>
      <c r="AC1066" s="110">
        <v>-17.952267329999998</v>
      </c>
      <c r="AD1066" s="168"/>
    </row>
    <row r="1067" spans="1:30" s="87" customFormat="1" ht="15" customHeight="1">
      <c r="A1067" s="61">
        <v>11</v>
      </c>
      <c r="B1067" s="56" t="s">
        <v>154</v>
      </c>
      <c r="C1067" s="56">
        <v>-12.625</v>
      </c>
      <c r="D1067" s="56" t="s">
        <v>1317</v>
      </c>
      <c r="E1067" s="56" t="s">
        <v>1317</v>
      </c>
      <c r="F1067" s="56" t="s">
        <v>1317</v>
      </c>
      <c r="G1067" s="56" t="s">
        <v>1317</v>
      </c>
      <c r="H1067" s="56" t="s">
        <v>1317</v>
      </c>
      <c r="I1067" s="56" t="s">
        <v>1317</v>
      </c>
      <c r="J1067" s="192" t="s">
        <v>1317</v>
      </c>
      <c r="K1067" s="56">
        <v>-12.625</v>
      </c>
      <c r="L1067" s="56">
        <v>-167.51593984000002</v>
      </c>
      <c r="M1067" s="56" t="s">
        <v>1317</v>
      </c>
      <c r="N1067" s="56" t="s">
        <v>1317</v>
      </c>
      <c r="O1067" s="56" t="s">
        <v>1317</v>
      </c>
      <c r="P1067" s="56" t="s">
        <v>1317</v>
      </c>
      <c r="Q1067" s="56" t="s">
        <v>1317</v>
      </c>
      <c r="R1067" s="56" t="s">
        <v>1317</v>
      </c>
      <c r="S1067" s="56" t="s">
        <v>1317</v>
      </c>
      <c r="T1067" s="56">
        <v>-167.51593984000002</v>
      </c>
      <c r="U1067" s="56">
        <v>1574.0178805200001</v>
      </c>
      <c r="V1067" s="56" t="s">
        <v>1317</v>
      </c>
      <c r="W1067" s="56" t="s">
        <v>1317</v>
      </c>
      <c r="X1067" s="56" t="s">
        <v>1317</v>
      </c>
      <c r="Y1067" s="56" t="s">
        <v>1317</v>
      </c>
      <c r="Z1067" s="56" t="s">
        <v>1317</v>
      </c>
      <c r="AA1067" s="56" t="s">
        <v>1317</v>
      </c>
      <c r="AB1067" s="56" t="s">
        <v>1317</v>
      </c>
      <c r="AC1067" s="56">
        <v>1574.0178805200001</v>
      </c>
      <c r="AD1067" s="168"/>
    </row>
    <row r="1068" spans="1:30" s="87" customFormat="1" ht="15" customHeight="1">
      <c r="A1068" s="60">
        <v>12</v>
      </c>
      <c r="B1068" s="54" t="s">
        <v>164</v>
      </c>
      <c r="C1068" s="110">
        <v>-21.566569100000002</v>
      </c>
      <c r="D1068" s="110" t="s">
        <v>1317</v>
      </c>
      <c r="E1068" s="110">
        <v>-10.32726027</v>
      </c>
      <c r="F1068" s="110" t="s">
        <v>1317</v>
      </c>
      <c r="G1068" s="110" t="s">
        <v>1317</v>
      </c>
      <c r="H1068" s="110" t="s">
        <v>1317</v>
      </c>
      <c r="I1068" s="110" t="s">
        <v>1317</v>
      </c>
      <c r="J1068" s="191" t="s">
        <v>1317</v>
      </c>
      <c r="K1068" s="110">
        <v>-31.893829370000002</v>
      </c>
      <c r="L1068" s="110">
        <v>-232.73164877000002</v>
      </c>
      <c r="M1068" s="110" t="s">
        <v>1317</v>
      </c>
      <c r="N1068" s="110">
        <v>-216.16219993000001</v>
      </c>
      <c r="O1068" s="110" t="s">
        <v>1317</v>
      </c>
      <c r="P1068" s="110" t="s">
        <v>1317</v>
      </c>
      <c r="Q1068" s="110" t="s">
        <v>1317</v>
      </c>
      <c r="R1068" s="110" t="s">
        <v>1317</v>
      </c>
      <c r="S1068" s="110" t="s">
        <v>1317</v>
      </c>
      <c r="T1068" s="110">
        <v>-448.89384870000004</v>
      </c>
      <c r="U1068" s="110">
        <v>-292.79671961000003</v>
      </c>
      <c r="V1068" s="110" t="s">
        <v>1317</v>
      </c>
      <c r="W1068" s="110">
        <v>-230.50829637000001</v>
      </c>
      <c r="X1068" s="110" t="s">
        <v>1317</v>
      </c>
      <c r="Y1068" s="110" t="s">
        <v>1317</v>
      </c>
      <c r="Z1068" s="110" t="s">
        <v>1317</v>
      </c>
      <c r="AA1068" s="110" t="s">
        <v>1317</v>
      </c>
      <c r="AB1068" s="110" t="s">
        <v>1317</v>
      </c>
      <c r="AC1068" s="110">
        <v>-523.30501598000001</v>
      </c>
      <c r="AD1068" s="168"/>
    </row>
    <row r="1069" spans="1:30" s="87" customFormat="1" ht="15" customHeight="1">
      <c r="A1069" s="61">
        <v>13</v>
      </c>
      <c r="B1069" s="56" t="s">
        <v>231</v>
      </c>
      <c r="C1069" s="56">
        <v>3701.5081637800004</v>
      </c>
      <c r="D1069" s="56">
        <v>7.4999999999999997E-2</v>
      </c>
      <c r="E1069" s="56" t="s">
        <v>1317</v>
      </c>
      <c r="F1069" s="56" t="s">
        <v>1317</v>
      </c>
      <c r="G1069" s="56" t="s">
        <v>1317</v>
      </c>
      <c r="H1069" s="56" t="s">
        <v>1317</v>
      </c>
      <c r="I1069" s="56" t="s">
        <v>1317</v>
      </c>
      <c r="J1069" s="192" t="s">
        <v>1317</v>
      </c>
      <c r="K1069" s="56">
        <v>3701.5831637800002</v>
      </c>
      <c r="L1069" s="56">
        <v>3701.5081637800004</v>
      </c>
      <c r="M1069" s="56">
        <v>-466.03444145999998</v>
      </c>
      <c r="N1069" s="56" t="s">
        <v>1317</v>
      </c>
      <c r="O1069" s="56" t="s">
        <v>1317</v>
      </c>
      <c r="P1069" s="56" t="s">
        <v>1317</v>
      </c>
      <c r="Q1069" s="56" t="s">
        <v>1317</v>
      </c>
      <c r="R1069" s="56" t="s">
        <v>1317</v>
      </c>
      <c r="S1069" s="56" t="s">
        <v>1317</v>
      </c>
      <c r="T1069" s="56">
        <v>3235.47372232</v>
      </c>
      <c r="U1069" s="56">
        <v>3701.5081637800004</v>
      </c>
      <c r="V1069" s="56">
        <v>-464.43444145999996</v>
      </c>
      <c r="W1069" s="56" t="s">
        <v>1317</v>
      </c>
      <c r="X1069" s="56" t="s">
        <v>1317</v>
      </c>
      <c r="Y1069" s="56" t="s">
        <v>1317</v>
      </c>
      <c r="Z1069" s="56" t="s">
        <v>1317</v>
      </c>
      <c r="AA1069" s="56" t="s">
        <v>1317</v>
      </c>
      <c r="AB1069" s="56" t="s">
        <v>1317</v>
      </c>
      <c r="AC1069" s="56">
        <v>3237.0737223200003</v>
      </c>
      <c r="AD1069" s="168"/>
    </row>
    <row r="1070" spans="1:30" s="87" customFormat="1" ht="15" customHeight="1">
      <c r="A1070" s="60">
        <v>14</v>
      </c>
      <c r="B1070" s="54" t="s">
        <v>798</v>
      </c>
      <c r="C1070" s="110" t="s">
        <v>1317</v>
      </c>
      <c r="D1070" s="110" t="s">
        <v>1317</v>
      </c>
      <c r="E1070" s="110">
        <v>-337.50734448000003</v>
      </c>
      <c r="F1070" s="110" t="s">
        <v>1317</v>
      </c>
      <c r="G1070" s="110" t="s">
        <v>1317</v>
      </c>
      <c r="H1070" s="110" t="s">
        <v>1317</v>
      </c>
      <c r="I1070" s="110" t="s">
        <v>1317</v>
      </c>
      <c r="J1070" s="191" t="s">
        <v>1317</v>
      </c>
      <c r="K1070" s="110">
        <v>-337.50734448000003</v>
      </c>
      <c r="L1070" s="110" t="s">
        <v>1317</v>
      </c>
      <c r="M1070" s="110" t="s">
        <v>1317</v>
      </c>
      <c r="N1070" s="110">
        <v>-705.84105958999999</v>
      </c>
      <c r="O1070" s="110" t="s">
        <v>1317</v>
      </c>
      <c r="P1070" s="110" t="s">
        <v>1317</v>
      </c>
      <c r="Q1070" s="110" t="s">
        <v>1317</v>
      </c>
      <c r="R1070" s="110" t="s">
        <v>1317</v>
      </c>
      <c r="S1070" s="110" t="s">
        <v>1317</v>
      </c>
      <c r="T1070" s="110">
        <v>-705.84105958999999</v>
      </c>
      <c r="U1070" s="110" t="s">
        <v>1317</v>
      </c>
      <c r="V1070" s="110" t="s">
        <v>1317</v>
      </c>
      <c r="W1070" s="110">
        <v>-831.69872185999998</v>
      </c>
      <c r="X1070" s="110" t="s">
        <v>1317</v>
      </c>
      <c r="Y1070" s="110" t="s">
        <v>1317</v>
      </c>
      <c r="Z1070" s="110" t="s">
        <v>1317</v>
      </c>
      <c r="AA1070" s="110" t="s">
        <v>1317</v>
      </c>
      <c r="AB1070" s="110" t="s">
        <v>1317</v>
      </c>
      <c r="AC1070" s="110">
        <v>-831.69872185999998</v>
      </c>
      <c r="AD1070" s="168"/>
    </row>
    <row r="1071" spans="1:30" s="87" customFormat="1" ht="15" customHeight="1">
      <c r="A1071" s="61">
        <v>15</v>
      </c>
      <c r="B1071" s="56" t="s">
        <v>259</v>
      </c>
      <c r="C1071" s="56" t="s">
        <v>1317</v>
      </c>
      <c r="D1071" s="56" t="s">
        <v>1317</v>
      </c>
      <c r="E1071" s="56" t="s">
        <v>1317</v>
      </c>
      <c r="F1071" s="56" t="s">
        <v>1317</v>
      </c>
      <c r="G1071" s="56" t="s">
        <v>1317</v>
      </c>
      <c r="H1071" s="56" t="s">
        <v>1317</v>
      </c>
      <c r="I1071" s="56" t="s">
        <v>1317</v>
      </c>
      <c r="J1071" s="192" t="s">
        <v>1317</v>
      </c>
      <c r="K1071" s="56" t="s">
        <v>1317</v>
      </c>
      <c r="L1071" s="56" t="s">
        <v>1317</v>
      </c>
      <c r="M1071" s="56" t="s">
        <v>1317</v>
      </c>
      <c r="N1071" s="56">
        <v>-27.85</v>
      </c>
      <c r="O1071" s="56" t="s">
        <v>1317</v>
      </c>
      <c r="P1071" s="56" t="s">
        <v>1317</v>
      </c>
      <c r="Q1071" s="56" t="s">
        <v>1317</v>
      </c>
      <c r="R1071" s="56" t="s">
        <v>1317</v>
      </c>
      <c r="S1071" s="56" t="s">
        <v>1317</v>
      </c>
      <c r="T1071" s="56">
        <v>-27.85</v>
      </c>
      <c r="U1071" s="56" t="s">
        <v>1317</v>
      </c>
      <c r="V1071" s="56" t="s">
        <v>1317</v>
      </c>
      <c r="W1071" s="56">
        <v>-27.15</v>
      </c>
      <c r="X1071" s="56" t="s">
        <v>1317</v>
      </c>
      <c r="Y1071" s="56" t="s">
        <v>1317</v>
      </c>
      <c r="Z1071" s="56" t="s">
        <v>1317</v>
      </c>
      <c r="AA1071" s="56">
        <v>0.65</v>
      </c>
      <c r="AB1071" s="56" t="s">
        <v>1317</v>
      </c>
      <c r="AC1071" s="56">
        <v>-26.5</v>
      </c>
      <c r="AD1071" s="168"/>
    </row>
    <row r="1072" spans="1:30" s="87" customFormat="1" ht="15" customHeight="1">
      <c r="A1072" s="60">
        <v>16</v>
      </c>
      <c r="B1072" s="54" t="s">
        <v>731</v>
      </c>
      <c r="C1072" s="110">
        <v>-10</v>
      </c>
      <c r="D1072" s="110" t="s">
        <v>1317</v>
      </c>
      <c r="E1072" s="110">
        <v>13.259777740000001</v>
      </c>
      <c r="F1072" s="110" t="s">
        <v>1317</v>
      </c>
      <c r="G1072" s="110" t="s">
        <v>1317</v>
      </c>
      <c r="H1072" s="110" t="s">
        <v>1317</v>
      </c>
      <c r="I1072" s="110" t="s">
        <v>1317</v>
      </c>
      <c r="J1072" s="191" t="s">
        <v>1317</v>
      </c>
      <c r="K1072" s="110">
        <v>3.2597777400000001</v>
      </c>
      <c r="L1072" s="110">
        <v>-218</v>
      </c>
      <c r="M1072" s="110" t="s">
        <v>1317</v>
      </c>
      <c r="N1072" s="110">
        <v>57.022731610000001</v>
      </c>
      <c r="O1072" s="110" t="s">
        <v>1317</v>
      </c>
      <c r="P1072" s="110" t="s">
        <v>1317</v>
      </c>
      <c r="Q1072" s="110" t="s">
        <v>1317</v>
      </c>
      <c r="R1072" s="110" t="s">
        <v>1317</v>
      </c>
      <c r="S1072" s="110" t="s">
        <v>1317</v>
      </c>
      <c r="T1072" s="110">
        <v>-160.97726838999998</v>
      </c>
      <c r="U1072" s="110">
        <v>-224</v>
      </c>
      <c r="V1072" s="110" t="s">
        <v>1317</v>
      </c>
      <c r="W1072" s="110">
        <v>74.210430629999991</v>
      </c>
      <c r="X1072" s="110" t="s">
        <v>1317</v>
      </c>
      <c r="Y1072" s="110" t="s">
        <v>1317</v>
      </c>
      <c r="Z1072" s="110" t="s">
        <v>1317</v>
      </c>
      <c r="AA1072" s="110" t="s">
        <v>1317</v>
      </c>
      <c r="AB1072" s="110" t="s">
        <v>1317</v>
      </c>
      <c r="AC1072" s="110">
        <v>-149.78956937000001</v>
      </c>
      <c r="AD1072" s="168"/>
    </row>
    <row r="1073" spans="1:30" s="87" customFormat="1" ht="15" customHeight="1">
      <c r="A1073" s="61">
        <v>17</v>
      </c>
      <c r="B1073" s="56" t="s">
        <v>335</v>
      </c>
      <c r="C1073" s="56">
        <v>-0.88892366</v>
      </c>
      <c r="D1073" s="56">
        <v>8.9999999999999993E-3</v>
      </c>
      <c r="E1073" s="56">
        <v>2.56624512</v>
      </c>
      <c r="F1073" s="56" t="s">
        <v>1317</v>
      </c>
      <c r="G1073" s="56" t="s">
        <v>1317</v>
      </c>
      <c r="H1073" s="56" t="s">
        <v>1317</v>
      </c>
      <c r="I1073" s="56" t="s">
        <v>1317</v>
      </c>
      <c r="J1073" s="192" t="s">
        <v>1317</v>
      </c>
      <c r="K1073" s="56">
        <v>1.68632146</v>
      </c>
      <c r="L1073" s="56">
        <v>13.196358310000001</v>
      </c>
      <c r="M1073" s="56">
        <v>-15.99819082</v>
      </c>
      <c r="N1073" s="56">
        <v>82.109066220000003</v>
      </c>
      <c r="O1073" s="56" t="s">
        <v>1317</v>
      </c>
      <c r="P1073" s="56" t="s">
        <v>1317</v>
      </c>
      <c r="Q1073" s="56" t="s">
        <v>1317</v>
      </c>
      <c r="R1073" s="56" t="s">
        <v>1317</v>
      </c>
      <c r="S1073" s="56" t="s">
        <v>1317</v>
      </c>
      <c r="T1073" s="56">
        <v>79.307233709999991</v>
      </c>
      <c r="U1073" s="56">
        <v>-4.4705506900000005</v>
      </c>
      <c r="V1073" s="56">
        <v>-15.96662482</v>
      </c>
      <c r="W1073" s="56">
        <v>60.695045219999997</v>
      </c>
      <c r="X1073" s="56" t="s">
        <v>1317</v>
      </c>
      <c r="Y1073" s="56" t="s">
        <v>1317</v>
      </c>
      <c r="Z1073" s="56" t="s">
        <v>1317</v>
      </c>
      <c r="AA1073" s="56" t="s">
        <v>1317</v>
      </c>
      <c r="AB1073" s="56" t="s">
        <v>1317</v>
      </c>
      <c r="AC1073" s="56">
        <v>40.257869710000001</v>
      </c>
      <c r="AD1073" s="168"/>
    </row>
    <row r="1074" spans="1:30" s="87" customFormat="1" ht="15" customHeight="1">
      <c r="A1074" s="60">
        <v>18</v>
      </c>
      <c r="B1074" s="54" t="s">
        <v>767</v>
      </c>
      <c r="C1074" s="110" t="s">
        <v>1317</v>
      </c>
      <c r="D1074" s="110" t="s">
        <v>1317</v>
      </c>
      <c r="E1074" s="110">
        <v>-54.446058710000003</v>
      </c>
      <c r="F1074" s="110" t="s">
        <v>1317</v>
      </c>
      <c r="G1074" s="110" t="s">
        <v>1317</v>
      </c>
      <c r="H1074" s="110" t="s">
        <v>1317</v>
      </c>
      <c r="I1074" s="110" t="s">
        <v>1317</v>
      </c>
      <c r="J1074" s="191" t="s">
        <v>1317</v>
      </c>
      <c r="K1074" s="110">
        <v>-54.446058710000003</v>
      </c>
      <c r="L1074" s="110" t="s">
        <v>1317</v>
      </c>
      <c r="M1074" s="110">
        <v>-27.343001000000001</v>
      </c>
      <c r="N1074" s="110">
        <v>-129.71631436000001</v>
      </c>
      <c r="O1074" s="110" t="s">
        <v>1317</v>
      </c>
      <c r="P1074" s="110" t="s">
        <v>1317</v>
      </c>
      <c r="Q1074" s="110" t="s">
        <v>1317</v>
      </c>
      <c r="R1074" s="110" t="s">
        <v>1317</v>
      </c>
      <c r="S1074" s="110" t="s">
        <v>1317</v>
      </c>
      <c r="T1074" s="110">
        <v>-157.05931536000003</v>
      </c>
      <c r="U1074" s="110" t="s">
        <v>1317</v>
      </c>
      <c r="V1074" s="110">
        <v>23.656998999999999</v>
      </c>
      <c r="W1074" s="110">
        <v>-205.03701465999998</v>
      </c>
      <c r="X1074" s="110" t="s">
        <v>1317</v>
      </c>
      <c r="Y1074" s="110" t="s">
        <v>1317</v>
      </c>
      <c r="Z1074" s="110" t="s">
        <v>1317</v>
      </c>
      <c r="AA1074" s="110" t="s">
        <v>1317</v>
      </c>
      <c r="AB1074" s="110" t="s">
        <v>1317</v>
      </c>
      <c r="AC1074" s="110">
        <v>-181.38001566</v>
      </c>
      <c r="AD1074" s="168"/>
    </row>
    <row r="1075" spans="1:30" s="87" customFormat="1" ht="15" customHeight="1">
      <c r="A1075" s="61">
        <v>19</v>
      </c>
      <c r="B1075" s="56" t="s">
        <v>168</v>
      </c>
      <c r="C1075" s="56" t="s">
        <v>1317</v>
      </c>
      <c r="D1075" s="56" t="s">
        <v>1317</v>
      </c>
      <c r="E1075" s="56" t="s">
        <v>1317</v>
      </c>
      <c r="F1075" s="56" t="s">
        <v>1317</v>
      </c>
      <c r="G1075" s="56" t="s">
        <v>1317</v>
      </c>
      <c r="H1075" s="56" t="s">
        <v>1317</v>
      </c>
      <c r="I1075" s="56" t="s">
        <v>1317</v>
      </c>
      <c r="J1075" s="192" t="s">
        <v>1317</v>
      </c>
      <c r="K1075" s="56" t="s">
        <v>1317</v>
      </c>
      <c r="L1075" s="56" t="s">
        <v>1317</v>
      </c>
      <c r="M1075" s="56">
        <v>34.252957299999998</v>
      </c>
      <c r="N1075" s="56">
        <v>157.63880305000001</v>
      </c>
      <c r="O1075" s="56" t="s">
        <v>1317</v>
      </c>
      <c r="P1075" s="56" t="s">
        <v>1317</v>
      </c>
      <c r="Q1075" s="56" t="s">
        <v>1317</v>
      </c>
      <c r="R1075" s="56" t="s">
        <v>1317</v>
      </c>
      <c r="S1075" s="56" t="s">
        <v>1317</v>
      </c>
      <c r="T1075" s="56">
        <v>191.89176035000003</v>
      </c>
      <c r="U1075" s="56" t="s">
        <v>1317</v>
      </c>
      <c r="V1075" s="56">
        <v>-65.747042700000009</v>
      </c>
      <c r="W1075" s="56">
        <v>214.21827471</v>
      </c>
      <c r="X1075" s="56" t="s">
        <v>1317</v>
      </c>
      <c r="Y1075" s="56" t="s">
        <v>1317</v>
      </c>
      <c r="Z1075" s="56" t="s">
        <v>1317</v>
      </c>
      <c r="AA1075" s="56" t="s">
        <v>1317</v>
      </c>
      <c r="AB1075" s="56" t="s">
        <v>1317</v>
      </c>
      <c r="AC1075" s="56">
        <v>148.47123200999999</v>
      </c>
      <c r="AD1075" s="168"/>
    </row>
    <row r="1076" spans="1:30" s="87" customFormat="1" ht="15" customHeight="1">
      <c r="A1076" s="193">
        <v>20</v>
      </c>
      <c r="B1076" s="110" t="s">
        <v>1120</v>
      </c>
      <c r="C1076" s="110" t="s">
        <v>1317</v>
      </c>
      <c r="D1076" s="110" t="s">
        <v>1317</v>
      </c>
      <c r="E1076" s="110" t="s">
        <v>1317</v>
      </c>
      <c r="F1076" s="110" t="s">
        <v>1317</v>
      </c>
      <c r="G1076" s="110" t="s">
        <v>1317</v>
      </c>
      <c r="H1076" s="110" t="s">
        <v>1317</v>
      </c>
      <c r="I1076" s="110" t="s">
        <v>1317</v>
      </c>
      <c r="J1076" s="191" t="s">
        <v>1317</v>
      </c>
      <c r="K1076" s="110" t="s">
        <v>1317</v>
      </c>
      <c r="L1076" s="110" t="s">
        <v>1317</v>
      </c>
      <c r="M1076" s="110">
        <v>0.97154904833</v>
      </c>
      <c r="N1076" s="110" t="s">
        <v>1317</v>
      </c>
      <c r="O1076" s="110" t="s">
        <v>1317</v>
      </c>
      <c r="P1076" s="110" t="s">
        <v>1317</v>
      </c>
      <c r="Q1076" s="110" t="s">
        <v>1317</v>
      </c>
      <c r="R1076" s="110" t="s">
        <v>1317</v>
      </c>
      <c r="S1076" s="110" t="s">
        <v>1317</v>
      </c>
      <c r="T1076" s="110">
        <v>0.97154904833</v>
      </c>
      <c r="U1076" s="110" t="s">
        <v>1317</v>
      </c>
      <c r="V1076" s="110">
        <v>0.97154904833</v>
      </c>
      <c r="W1076" s="110" t="s">
        <v>1317</v>
      </c>
      <c r="X1076" s="110" t="s">
        <v>1317</v>
      </c>
      <c r="Y1076" s="110" t="s">
        <v>1317</v>
      </c>
      <c r="Z1076" s="110" t="s">
        <v>1317</v>
      </c>
      <c r="AA1076" s="110" t="s">
        <v>1317</v>
      </c>
      <c r="AB1076" s="110" t="s">
        <v>1317</v>
      </c>
      <c r="AC1076" s="110">
        <v>0.97154904833</v>
      </c>
      <c r="AD1076" s="168"/>
    </row>
    <row r="1077" spans="1:30" s="87" customFormat="1" ht="15" customHeight="1">
      <c r="A1077" s="61">
        <v>21</v>
      </c>
      <c r="B1077" s="56" t="s">
        <v>258</v>
      </c>
      <c r="C1077" s="56" t="s">
        <v>1317</v>
      </c>
      <c r="D1077" s="56" t="s">
        <v>1317</v>
      </c>
      <c r="E1077" s="56" t="s">
        <v>1317</v>
      </c>
      <c r="F1077" s="56" t="s">
        <v>1317</v>
      </c>
      <c r="G1077" s="56" t="s">
        <v>1317</v>
      </c>
      <c r="H1077" s="56" t="s">
        <v>1317</v>
      </c>
      <c r="I1077" s="56" t="s">
        <v>1317</v>
      </c>
      <c r="J1077" s="192">
        <v>1.0523582900000001</v>
      </c>
      <c r="K1077" s="56">
        <v>1.0523582900000001</v>
      </c>
      <c r="L1077" s="56" t="s">
        <v>1317</v>
      </c>
      <c r="M1077" s="56" t="s">
        <v>1317</v>
      </c>
      <c r="N1077" s="56" t="s">
        <v>1317</v>
      </c>
      <c r="O1077" s="56" t="s">
        <v>1317</v>
      </c>
      <c r="P1077" s="56" t="s">
        <v>1317</v>
      </c>
      <c r="Q1077" s="56" t="s">
        <v>1317</v>
      </c>
      <c r="R1077" s="56" t="s">
        <v>1317</v>
      </c>
      <c r="S1077" s="56">
        <v>2.0223629600000002</v>
      </c>
      <c r="T1077" s="56">
        <v>2.0223629600000002</v>
      </c>
      <c r="U1077" s="56" t="s">
        <v>1317</v>
      </c>
      <c r="V1077" s="56" t="s">
        <v>1317</v>
      </c>
      <c r="W1077" s="56" t="s">
        <v>1317</v>
      </c>
      <c r="X1077" s="56" t="s">
        <v>1317</v>
      </c>
      <c r="Y1077" s="56" t="s">
        <v>1317</v>
      </c>
      <c r="Z1077" s="56" t="s">
        <v>1317</v>
      </c>
      <c r="AA1077" s="56" t="s">
        <v>1317</v>
      </c>
      <c r="AB1077" s="56">
        <v>2.0223629600000002</v>
      </c>
      <c r="AC1077" s="56">
        <v>2.0223629600000002</v>
      </c>
      <c r="AD1077" s="168"/>
    </row>
    <row r="1078" spans="1:30" s="87" customFormat="1" ht="15" customHeight="1">
      <c r="A1078" s="193">
        <v>22</v>
      </c>
      <c r="B1078" s="110" t="s">
        <v>679</v>
      </c>
      <c r="C1078" s="110" t="s">
        <v>1317</v>
      </c>
      <c r="D1078" s="110" t="s">
        <v>1317</v>
      </c>
      <c r="E1078" s="110" t="s">
        <v>1317</v>
      </c>
      <c r="F1078" s="110" t="s">
        <v>1317</v>
      </c>
      <c r="G1078" s="110" t="s">
        <v>1317</v>
      </c>
      <c r="H1078" s="110" t="s">
        <v>1317</v>
      </c>
      <c r="I1078" s="110" t="s">
        <v>1317</v>
      </c>
      <c r="J1078" s="191" t="s">
        <v>1317</v>
      </c>
      <c r="K1078" s="110" t="s">
        <v>1317</v>
      </c>
      <c r="L1078" s="110" t="s">
        <v>1317</v>
      </c>
      <c r="M1078" s="110" t="s">
        <v>1317</v>
      </c>
      <c r="N1078" s="110">
        <v>-1.0473626300100001</v>
      </c>
      <c r="O1078" s="110" t="s">
        <v>1317</v>
      </c>
      <c r="P1078" s="110" t="s">
        <v>1317</v>
      </c>
      <c r="Q1078" s="110" t="s">
        <v>1317</v>
      </c>
      <c r="R1078" s="110" t="s">
        <v>1317</v>
      </c>
      <c r="S1078" s="110" t="s">
        <v>1317</v>
      </c>
      <c r="T1078" s="110">
        <v>-1.0473626300100001</v>
      </c>
      <c r="U1078" s="110" t="s">
        <v>1317</v>
      </c>
      <c r="V1078" s="110" t="s">
        <v>1317</v>
      </c>
      <c r="W1078" s="110">
        <v>-1.0473626300100001</v>
      </c>
      <c r="X1078" s="110" t="s">
        <v>1317</v>
      </c>
      <c r="Y1078" s="110" t="s">
        <v>1317</v>
      </c>
      <c r="Z1078" s="110" t="s">
        <v>1317</v>
      </c>
      <c r="AA1078" s="110" t="s">
        <v>1317</v>
      </c>
      <c r="AB1078" s="110" t="s">
        <v>1317</v>
      </c>
      <c r="AC1078" s="110">
        <v>-1.0473626300100001</v>
      </c>
      <c r="AD1078" s="168"/>
    </row>
    <row r="1079" spans="1:30" s="87" customFormat="1" ht="15" customHeight="1">
      <c r="A1079" s="61">
        <v>23</v>
      </c>
      <c r="B1079" s="56" t="s">
        <v>149</v>
      </c>
      <c r="C1079" s="56" t="s">
        <v>1317</v>
      </c>
      <c r="D1079" s="56" t="s">
        <v>1317</v>
      </c>
      <c r="E1079" s="56" t="s">
        <v>1317</v>
      </c>
      <c r="F1079" s="56" t="s">
        <v>1317</v>
      </c>
      <c r="G1079" s="56" t="s">
        <v>1317</v>
      </c>
      <c r="H1079" s="56" t="s">
        <v>1317</v>
      </c>
      <c r="I1079" s="56" t="s">
        <v>1317</v>
      </c>
      <c r="J1079" s="192" t="s">
        <v>1317</v>
      </c>
      <c r="K1079" s="56" t="s">
        <v>1317</v>
      </c>
      <c r="L1079" s="56" t="s">
        <v>1317</v>
      </c>
      <c r="M1079" s="56" t="s">
        <v>1317</v>
      </c>
      <c r="N1079" s="56" t="s">
        <v>1317</v>
      </c>
      <c r="O1079" s="56" t="s">
        <v>1317</v>
      </c>
      <c r="P1079" s="56" t="s">
        <v>1317</v>
      </c>
      <c r="Q1079" s="56" t="s">
        <v>1317</v>
      </c>
      <c r="R1079" s="56" t="s">
        <v>1317</v>
      </c>
      <c r="S1079" s="56" t="s">
        <v>1317</v>
      </c>
      <c r="T1079" s="56" t="s">
        <v>1317</v>
      </c>
      <c r="U1079" s="56" t="s">
        <v>1317</v>
      </c>
      <c r="V1079" s="56" t="s">
        <v>1317</v>
      </c>
      <c r="W1079" s="56" t="s">
        <v>1317</v>
      </c>
      <c r="X1079" s="56" t="s">
        <v>1317</v>
      </c>
      <c r="Y1079" s="56" t="s">
        <v>1317</v>
      </c>
      <c r="Z1079" s="56" t="s">
        <v>1317</v>
      </c>
      <c r="AA1079" s="56" t="s">
        <v>1317</v>
      </c>
      <c r="AB1079" s="56" t="s">
        <v>1317</v>
      </c>
      <c r="AC1079" s="56" t="s">
        <v>1317</v>
      </c>
      <c r="AD1079" s="168"/>
    </row>
    <row r="1080" spans="1:30" s="87" customFormat="1" ht="15" customHeight="1">
      <c r="A1080" s="193">
        <v>24</v>
      </c>
      <c r="B1080" s="110" t="s">
        <v>260</v>
      </c>
      <c r="C1080" s="110" t="s">
        <v>1317</v>
      </c>
      <c r="D1080" s="110" t="s">
        <v>1317</v>
      </c>
      <c r="E1080" s="110">
        <v>16.64</v>
      </c>
      <c r="F1080" s="110" t="s">
        <v>1317</v>
      </c>
      <c r="G1080" s="110" t="s">
        <v>1317</v>
      </c>
      <c r="H1080" s="110" t="s">
        <v>1317</v>
      </c>
      <c r="I1080" s="110" t="s">
        <v>1317</v>
      </c>
      <c r="J1080" s="191" t="s">
        <v>1317</v>
      </c>
      <c r="K1080" s="110">
        <v>16.64</v>
      </c>
      <c r="L1080" s="110" t="s">
        <v>1317</v>
      </c>
      <c r="M1080" s="110" t="s">
        <v>1317</v>
      </c>
      <c r="N1080" s="110">
        <v>335.94000825000001</v>
      </c>
      <c r="O1080" s="110" t="s">
        <v>1317</v>
      </c>
      <c r="P1080" s="110" t="s">
        <v>1317</v>
      </c>
      <c r="Q1080" s="110" t="s">
        <v>1317</v>
      </c>
      <c r="R1080" s="110" t="s">
        <v>1317</v>
      </c>
      <c r="S1080" s="110" t="s">
        <v>1317</v>
      </c>
      <c r="T1080" s="110">
        <v>335.94000825000001</v>
      </c>
      <c r="U1080" s="110" t="s">
        <v>1317</v>
      </c>
      <c r="V1080" s="110" t="s">
        <v>1317</v>
      </c>
      <c r="W1080" s="110">
        <v>335.94000825000001</v>
      </c>
      <c r="X1080" s="110" t="s">
        <v>1317</v>
      </c>
      <c r="Y1080" s="110" t="s">
        <v>1317</v>
      </c>
      <c r="Z1080" s="110" t="s">
        <v>1317</v>
      </c>
      <c r="AA1080" s="110" t="s">
        <v>1317</v>
      </c>
      <c r="AB1080" s="110" t="s">
        <v>1317</v>
      </c>
      <c r="AC1080" s="110">
        <v>335.94000825000001</v>
      </c>
      <c r="AD1080" s="168"/>
    </row>
    <row r="1081" spans="1:30" s="87" customFormat="1" ht="15" customHeight="1">
      <c r="A1081" s="61">
        <v>25</v>
      </c>
      <c r="B1081" s="56" t="s">
        <v>1154</v>
      </c>
      <c r="C1081" s="56" t="s">
        <v>1317</v>
      </c>
      <c r="D1081" s="56" t="s">
        <v>1317</v>
      </c>
      <c r="E1081" s="56" t="s">
        <v>1317</v>
      </c>
      <c r="F1081" s="56" t="s">
        <v>1317</v>
      </c>
      <c r="G1081" s="56" t="s">
        <v>1317</v>
      </c>
      <c r="H1081" s="56" t="s">
        <v>1317</v>
      </c>
      <c r="I1081" s="56" t="s">
        <v>1317</v>
      </c>
      <c r="J1081" s="192" t="s">
        <v>1317</v>
      </c>
      <c r="K1081" s="56" t="s">
        <v>1317</v>
      </c>
      <c r="L1081" s="56" t="s">
        <v>1317</v>
      </c>
      <c r="M1081" s="56" t="s">
        <v>1317</v>
      </c>
      <c r="N1081" s="56" t="s">
        <v>1317</v>
      </c>
      <c r="O1081" s="56" t="s">
        <v>1317</v>
      </c>
      <c r="P1081" s="56" t="s">
        <v>1317</v>
      </c>
      <c r="Q1081" s="56" t="s">
        <v>1317</v>
      </c>
      <c r="R1081" s="56" t="s">
        <v>1317</v>
      </c>
      <c r="S1081" s="56" t="s">
        <v>1317</v>
      </c>
      <c r="T1081" s="56" t="s">
        <v>1317</v>
      </c>
      <c r="U1081" s="56" t="s">
        <v>1317</v>
      </c>
      <c r="V1081" s="56" t="s">
        <v>1317</v>
      </c>
      <c r="W1081" s="56" t="s">
        <v>1317</v>
      </c>
      <c r="X1081" s="56" t="s">
        <v>1317</v>
      </c>
      <c r="Y1081" s="56">
        <v>-0.49795476627000002</v>
      </c>
      <c r="Z1081" s="56" t="s">
        <v>1317</v>
      </c>
      <c r="AA1081" s="56" t="s">
        <v>1317</v>
      </c>
      <c r="AB1081" s="56" t="s">
        <v>1317</v>
      </c>
      <c r="AC1081" s="56">
        <v>-0.49795476627000002</v>
      </c>
      <c r="AD1081" s="168"/>
    </row>
    <row r="1082" spans="1:30" s="87" customFormat="1" ht="15" customHeight="1">
      <c r="A1082" s="32"/>
      <c r="B1082" s="33" t="s">
        <v>1257</v>
      </c>
      <c r="C1082" s="194">
        <v>2904.7162722000003</v>
      </c>
      <c r="D1082" s="194">
        <v>-1425.9189183199999</v>
      </c>
      <c r="E1082" s="194">
        <v>-314.39962528000001</v>
      </c>
      <c r="F1082" s="194">
        <v>0</v>
      </c>
      <c r="G1082" s="194">
        <v>-211.62339518000002</v>
      </c>
      <c r="H1082" s="194">
        <v>0</v>
      </c>
      <c r="I1082" s="194">
        <v>0</v>
      </c>
      <c r="J1082" s="194">
        <v>1.0523582900000001</v>
      </c>
      <c r="K1082" s="194">
        <v>953.82669170999998</v>
      </c>
      <c r="L1082" s="194">
        <v>9568.9529529400006</v>
      </c>
      <c r="M1082" s="194">
        <v>-4685.3894417641804</v>
      </c>
      <c r="N1082" s="194">
        <v>8011.6159962095298</v>
      </c>
      <c r="O1082" s="194">
        <v>0</v>
      </c>
      <c r="P1082" s="194">
        <v>-113.98514142586001</v>
      </c>
      <c r="Q1082" s="194">
        <v>0</v>
      </c>
      <c r="R1082" s="194">
        <v>0.2</v>
      </c>
      <c r="S1082" s="194">
        <v>2.0223629600000002</v>
      </c>
      <c r="T1082" s="194">
        <v>12783.416728919492</v>
      </c>
      <c r="U1082" s="194">
        <v>14275.055420571351</v>
      </c>
      <c r="V1082" s="194">
        <v>-8036.7430070761793</v>
      </c>
      <c r="W1082" s="194">
        <v>7281.6930042432496</v>
      </c>
      <c r="X1082" s="194">
        <v>0</v>
      </c>
      <c r="Y1082" s="194">
        <v>-107.88289095213</v>
      </c>
      <c r="Z1082" s="194">
        <v>0</v>
      </c>
      <c r="AA1082" s="194">
        <v>0.85000000000000009</v>
      </c>
      <c r="AB1082" s="194">
        <v>2.0223629600000002</v>
      </c>
      <c r="AC1082" s="194">
        <v>13414.994889746293</v>
      </c>
      <c r="AD1082" s="168"/>
    </row>
    <row r="1083" spans="1:30" s="87" customFormat="1" ht="15" customHeight="1">
      <c r="A1083" s="94"/>
      <c r="B1083" s="195"/>
      <c r="C1083" s="196"/>
      <c r="D1083" s="196"/>
      <c r="E1083" s="196"/>
      <c r="F1083" s="196"/>
      <c r="G1083" s="196"/>
      <c r="H1083" s="196"/>
      <c r="I1083" s="196"/>
      <c r="J1083" s="196"/>
      <c r="K1083" s="196"/>
      <c r="L1083" s="196"/>
      <c r="M1083" s="196"/>
      <c r="N1083" s="196"/>
      <c r="O1083" s="196"/>
      <c r="P1083" s="196"/>
      <c r="Q1083" s="196"/>
      <c r="R1083" s="196"/>
      <c r="S1083" s="196"/>
      <c r="T1083" s="196"/>
      <c r="U1083" s="196"/>
      <c r="V1083" s="196"/>
      <c r="W1083" s="196"/>
      <c r="X1083" s="196"/>
      <c r="Y1083" s="196"/>
      <c r="Z1083" s="196"/>
      <c r="AA1083" s="196"/>
      <c r="AB1083" s="196"/>
      <c r="AC1083" s="196"/>
      <c r="AD1083" s="168"/>
    </row>
    <row r="1084" spans="1:30" s="87" customFormat="1" ht="15" customHeight="1">
      <c r="A1084" s="197"/>
      <c r="B1084" s="197" t="s">
        <v>1259</v>
      </c>
      <c r="C1084" s="198">
        <v>-6050.4647401899938</v>
      </c>
      <c r="D1084" s="198">
        <v>-2754.8479679409006</v>
      </c>
      <c r="E1084" s="198">
        <v>-52297.623275615544</v>
      </c>
      <c r="F1084" s="198">
        <v>-159.13577327000002</v>
      </c>
      <c r="G1084" s="198">
        <v>709.73569317600891</v>
      </c>
      <c r="H1084" s="198">
        <v>811.49578288999987</v>
      </c>
      <c r="I1084" s="198">
        <v>-841.8498448674178</v>
      </c>
      <c r="J1084" s="198">
        <v>5370.3739091847992</v>
      </c>
      <c r="K1084" s="198">
        <v>-55212.316216633059</v>
      </c>
      <c r="L1084" s="198">
        <v>302030.25383761065</v>
      </c>
      <c r="M1084" s="198">
        <v>716.83062179052831</v>
      </c>
      <c r="N1084" s="198">
        <v>-197854.7564812536</v>
      </c>
      <c r="O1084" s="198">
        <v>-795.13130119737002</v>
      </c>
      <c r="P1084" s="198">
        <v>28851.270910258005</v>
      </c>
      <c r="Q1084" s="198">
        <v>-2498.6569866599989</v>
      </c>
      <c r="R1084" s="198">
        <v>71939.039847144362</v>
      </c>
      <c r="S1084" s="198">
        <v>25256.462353983799</v>
      </c>
      <c r="T1084" s="198">
        <v>227645.31280167619</v>
      </c>
      <c r="U1084" s="198">
        <v>273744.83609568368</v>
      </c>
      <c r="V1084" s="198">
        <v>42019.521021754175</v>
      </c>
      <c r="W1084" s="198">
        <v>-322375.02866469417</v>
      </c>
      <c r="X1084" s="198">
        <v>-1306.7184887773699</v>
      </c>
      <c r="Y1084" s="198">
        <v>38198.506097314181</v>
      </c>
      <c r="Z1084" s="198">
        <v>-2102.4648382500004</v>
      </c>
      <c r="AA1084" s="198">
        <v>103816.00940580192</v>
      </c>
      <c r="AB1084" s="198">
        <v>57297.730312652951</v>
      </c>
      <c r="AC1084" s="198">
        <v>189292.39094148591</v>
      </c>
      <c r="AD1084" s="168"/>
    </row>
    <row r="1085" spans="1:30" s="87" customFormat="1" ht="17" customHeight="1">
      <c r="A1085" s="23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168"/>
    </row>
    <row r="1086" spans="1:30" s="87" customFormat="1" ht="17" customHeight="1">
      <c r="A1086" s="130" t="s">
        <v>1294</v>
      </c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168"/>
    </row>
    <row r="1087" spans="1:30" s="87" customFormat="1" ht="15" customHeight="1">
      <c r="A1087" s="130" t="s">
        <v>1261</v>
      </c>
      <c r="B1087" s="176"/>
      <c r="C1087" s="176"/>
      <c r="D1087" s="176"/>
      <c r="E1087" s="176"/>
      <c r="F1087" s="176"/>
      <c r="G1087" s="176"/>
      <c r="H1087" s="176"/>
      <c r="I1087" s="176"/>
      <c r="J1087" s="176"/>
      <c r="K1087" s="199"/>
      <c r="L1087" s="199"/>
      <c r="M1087" s="199"/>
      <c r="N1087" s="199"/>
      <c r="O1087" s="199"/>
      <c r="P1087" s="199"/>
      <c r="Q1087" s="199"/>
      <c r="R1087" s="199"/>
      <c r="S1087" s="199"/>
      <c r="T1087" s="199"/>
      <c r="U1087" s="200"/>
      <c r="V1087" s="200"/>
      <c r="W1087" s="200"/>
      <c r="X1087" s="200"/>
      <c r="Y1087" s="200"/>
      <c r="Z1087" s="200"/>
      <c r="AA1087" s="200"/>
      <c r="AB1087" s="200"/>
      <c r="AC1087" s="199"/>
      <c r="AD1087" s="168"/>
    </row>
    <row r="1088" spans="1:30">
      <c r="A1088" s="130" t="s">
        <v>1262</v>
      </c>
      <c r="B1088" s="176"/>
      <c r="C1088" s="201"/>
      <c r="D1088" s="201"/>
      <c r="E1088" s="201"/>
      <c r="F1088" s="201"/>
      <c r="G1088" s="201"/>
      <c r="H1088" s="201"/>
      <c r="I1088" s="201"/>
      <c r="J1088" s="201"/>
      <c r="K1088" s="201"/>
      <c r="L1088" s="201"/>
      <c r="M1088" s="201"/>
      <c r="N1088" s="201"/>
      <c r="O1088" s="201"/>
      <c r="P1088" s="201"/>
      <c r="Q1088" s="201"/>
      <c r="R1088" s="201"/>
      <c r="S1088" s="201"/>
      <c r="T1088" s="201"/>
      <c r="U1088" s="201"/>
      <c r="V1088" s="201"/>
      <c r="W1088" s="201"/>
      <c r="X1088" s="201"/>
      <c r="Y1088" s="201"/>
      <c r="Z1088" s="201"/>
      <c r="AA1088" s="201"/>
      <c r="AB1088" s="201"/>
      <c r="AC1088" s="201"/>
      <c r="AD1088" s="168"/>
    </row>
    <row r="1089" spans="1:30">
      <c r="A1089" s="176"/>
      <c r="B1089" s="176"/>
      <c r="C1089" s="176"/>
      <c r="D1089" s="176"/>
      <c r="E1089" s="176"/>
      <c r="F1089" s="176"/>
      <c r="G1089" s="176"/>
      <c r="H1089" s="176"/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68"/>
    </row>
  </sheetData>
  <dataConsolidate/>
  <mergeCells count="18">
    <mergeCell ref="A1:AC1"/>
    <mergeCell ref="N3:O3"/>
    <mergeCell ref="C6:J6"/>
    <mergeCell ref="L6:S6"/>
    <mergeCell ref="U6:AB6"/>
    <mergeCell ref="AC6:AC7"/>
    <mergeCell ref="T6:T7"/>
    <mergeCell ref="K6:K7"/>
    <mergeCell ref="T1055:T1056"/>
    <mergeCell ref="U1055:AB1055"/>
    <mergeCell ref="AC1055:AC1056"/>
    <mergeCell ref="A6:A7"/>
    <mergeCell ref="B6:B7"/>
    <mergeCell ref="A1055:A1056"/>
    <mergeCell ref="B1055:B1056"/>
    <mergeCell ref="C1055:J1055"/>
    <mergeCell ref="K1055:K1056"/>
    <mergeCell ref="L1055:S1055"/>
  </mergeCells>
  <conditionalFormatting sqref="C6">
    <cfRule type="cellIs" dxfId="17" priority="34" stopIfTrue="1" operator="equal">
      <formula>""</formula>
    </cfRule>
  </conditionalFormatting>
  <conditionalFormatting sqref="C1055">
    <cfRule type="cellIs" dxfId="16" priority="17" stopIfTrue="1" operator="equal">
      <formula>""</formula>
    </cfRule>
  </conditionalFormatting>
  <conditionalFormatting sqref="E7:F7">
    <cfRule type="cellIs" dxfId="15" priority="38" stopIfTrue="1" operator="equal">
      <formula>""</formula>
    </cfRule>
  </conditionalFormatting>
  <conditionalFormatting sqref="E1056:F1056">
    <cfRule type="cellIs" dxfId="14" priority="22" stopIfTrue="1" operator="equal">
      <formula>""</formula>
    </cfRule>
  </conditionalFormatting>
  <conditionalFormatting sqref="I7:J7 D1053:E1054 I1053:K1054 M1053:N1054 S1053:U1054 W1053:Y1054 H1054">
    <cfRule type="cellIs" dxfId="13" priority="45" stopIfTrue="1" operator="equal">
      <formula>""</formula>
    </cfRule>
  </conditionalFormatting>
  <conditionalFormatting sqref="I1056:J1056">
    <cfRule type="cellIs" dxfId="12" priority="23" stopIfTrue="1" operator="equal">
      <formula>""</formula>
    </cfRule>
  </conditionalFormatting>
  <conditionalFormatting sqref="K6">
    <cfRule type="cellIs" dxfId="11" priority="2" stopIfTrue="1" operator="equal">
      <formula>""</formula>
    </cfRule>
  </conditionalFormatting>
  <conditionalFormatting sqref="K1055:L1055">
    <cfRule type="cellIs" dxfId="10" priority="9" stopIfTrue="1" operator="equal">
      <formula>""</formula>
    </cfRule>
  </conditionalFormatting>
  <conditionalFormatting sqref="N7 R7:S7">
    <cfRule type="cellIs" dxfId="9" priority="37" stopIfTrue="1" operator="equal">
      <formula>""</formula>
    </cfRule>
  </conditionalFormatting>
  <conditionalFormatting sqref="N1056:O1056">
    <cfRule type="cellIs" dxfId="8" priority="20" stopIfTrue="1" operator="equal">
      <formula>""</formula>
    </cfRule>
  </conditionalFormatting>
  <conditionalFormatting sqref="R1056:S1056">
    <cfRule type="cellIs" dxfId="7" priority="21" stopIfTrue="1" operator="equal">
      <formula>""</formula>
    </cfRule>
  </conditionalFormatting>
  <conditionalFormatting sqref="T6">
    <cfRule type="cellIs" dxfId="6" priority="3" stopIfTrue="1" operator="equal">
      <formula>""</formula>
    </cfRule>
  </conditionalFormatting>
  <conditionalFormatting sqref="T1055:U1055">
    <cfRule type="cellIs" dxfId="5" priority="1" stopIfTrue="1" operator="equal">
      <formula>""</formula>
    </cfRule>
  </conditionalFormatting>
  <conditionalFormatting sqref="W7 AA7:AB7">
    <cfRule type="cellIs" dxfId="4" priority="24" stopIfTrue="1" operator="equal">
      <formula>""</formula>
    </cfRule>
  </conditionalFormatting>
  <conditionalFormatting sqref="W1056:X1056">
    <cfRule type="cellIs" dxfId="3" priority="18" stopIfTrue="1" operator="equal">
      <formula>""</formula>
    </cfRule>
  </conditionalFormatting>
  <conditionalFormatting sqref="AA1056:AB1056">
    <cfRule type="cellIs" dxfId="2" priority="19" stopIfTrue="1" operator="equal">
      <formula>""</formula>
    </cfRule>
  </conditionalFormatting>
  <conditionalFormatting sqref="AC6">
    <cfRule type="cellIs" dxfId="1" priority="4" stopIfTrue="1" operator="equal">
      <formula>""</formula>
    </cfRule>
  </conditionalFormatting>
  <conditionalFormatting sqref="AC1055">
    <cfRule type="cellIs" dxfId="0" priority="7" stopIfTrue="1" operator="equal">
      <formula>""</formula>
    </cfRule>
  </conditionalFormatting>
  <printOptions horizontalCentered="1"/>
  <pageMargins left="0.39370078740157483" right="0.39370078740157483" top="0.39370078740157483" bottom="0.39370078740157483" header="0.35433070866141736" footer="0.27559055118110237"/>
  <pageSetup paperSize="9" scale="53" fitToHeight="0" orientation="landscape"/>
  <headerFooter alignWithMargins="0">
    <oddFooter>&amp;RPágina &amp;P de &amp;N</oddFooter>
  </headerFooter>
  <rowBreaks count="10" manualBreakCount="10">
    <brk id="65" max="28" man="1"/>
    <brk id="121" max="28" man="1"/>
    <brk id="175" max="28" man="1"/>
    <brk id="225" max="28" man="1"/>
    <brk id="278" max="28" man="1"/>
    <brk id="329" max="28" man="1"/>
    <brk id="376" max="28" man="1"/>
    <brk id="422" max="28" man="1"/>
    <brk id="471" max="28" man="1"/>
    <brk id="1063" max="2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5E62A-DFF1-4F03-9BE8-154F83FBF6A2}">
  <dimension ref="A1:AD43"/>
  <sheetViews>
    <sheetView topLeftCell="F1" zoomScale="60" zoomScaleNormal="60" zoomScaleSheetLayoutView="55" workbookViewId="0">
      <selection sqref="A1:AC1"/>
    </sheetView>
  </sheetViews>
  <sheetFormatPr baseColWidth="10" defaultColWidth="11.5" defaultRowHeight="22.25" customHeight="1"/>
  <cols>
    <col min="1" max="16384" width="11.5" style="99"/>
  </cols>
  <sheetData>
    <row r="1" spans="1:30" ht="30" customHeight="1">
      <c r="A1" s="212" t="s">
        <v>1295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  <c r="Q1" s="212"/>
      <c r="R1" s="212"/>
      <c r="S1" s="212"/>
      <c r="T1" s="212"/>
      <c r="U1" s="212"/>
      <c r="V1" s="212"/>
      <c r="W1" s="212"/>
      <c r="X1" s="212"/>
      <c r="Y1" s="212"/>
      <c r="Z1" s="212"/>
      <c r="AA1" s="212"/>
      <c r="AB1" s="212"/>
      <c r="AC1" s="212"/>
      <c r="AD1" s="167"/>
    </row>
    <row r="2" spans="1:30" ht="22.25" customHeight="1">
      <c r="A2" s="98"/>
    </row>
    <row r="3" spans="1:30" ht="22.25" customHeight="1">
      <c r="A3" s="98"/>
    </row>
    <row r="4" spans="1:30" ht="22.25" customHeight="1">
      <c r="A4" s="98"/>
    </row>
    <row r="5" spans="1:30" ht="22.25" customHeight="1">
      <c r="A5" s="98"/>
    </row>
    <row r="6" spans="1:30" ht="22.25" customHeight="1">
      <c r="A6" s="98"/>
    </row>
    <row r="7" spans="1:30" ht="22.25" customHeight="1">
      <c r="A7" s="98"/>
    </row>
    <row r="8" spans="1:30" ht="22.25" customHeight="1">
      <c r="A8" s="98"/>
    </row>
    <row r="9" spans="1:30" ht="22.25" customHeight="1">
      <c r="A9" s="98"/>
    </row>
    <row r="10" spans="1:30" ht="22.25" customHeight="1">
      <c r="A10" s="98"/>
    </row>
    <row r="11" spans="1:30" ht="22.25" customHeight="1">
      <c r="A11" s="98"/>
    </row>
    <row r="12" spans="1:30" ht="22.25" customHeight="1">
      <c r="A12" s="98"/>
    </row>
    <row r="13" spans="1:30" ht="22.25" customHeight="1">
      <c r="A13" s="98"/>
    </row>
    <row r="14" spans="1:30" ht="22.25" customHeight="1">
      <c r="A14" s="98"/>
    </row>
    <row r="15" spans="1:30" ht="22.25" customHeight="1">
      <c r="A15" s="98"/>
    </row>
    <row r="16" spans="1:30" ht="22.25" customHeight="1">
      <c r="A16" s="98"/>
    </row>
    <row r="17" spans="1:30" ht="22.25" customHeight="1">
      <c r="A17" s="98"/>
    </row>
    <row r="18" spans="1:30" ht="22.25" customHeight="1">
      <c r="A18" s="98"/>
    </row>
    <row r="19" spans="1:30" ht="22.25" customHeight="1">
      <c r="B19" s="100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2"/>
      <c r="AC19" s="103"/>
      <c r="AD19" s="104"/>
    </row>
    <row r="20" spans="1:30" ht="22.25" customHeight="1">
      <c r="B20" s="100"/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6"/>
      <c r="O20" s="102"/>
    </row>
    <row r="21" spans="1:30" ht="22.25" customHeight="1">
      <c r="B21" s="202"/>
      <c r="C21" s="102"/>
      <c r="D21" s="102"/>
      <c r="E21" s="102"/>
      <c r="F21" s="102"/>
      <c r="G21" s="102"/>
      <c r="H21" s="102"/>
      <c r="I21" s="102"/>
      <c r="J21" s="102"/>
      <c r="K21" s="102"/>
      <c r="L21" s="102"/>
      <c r="M21" s="102"/>
      <c r="N21" s="102"/>
      <c r="O21" s="102"/>
    </row>
    <row r="22" spans="1:30" ht="22.25" customHeight="1">
      <c r="B22" s="107"/>
      <c r="C22" s="108"/>
      <c r="D22" s="108"/>
      <c r="E22" s="108"/>
      <c r="F22" s="108"/>
      <c r="G22" s="108"/>
      <c r="H22" s="108"/>
      <c r="I22" s="108"/>
      <c r="J22" s="108"/>
    </row>
    <row r="23" spans="1:30" ht="22.25" customHeight="1">
      <c r="B23" s="107"/>
      <c r="C23" s="108"/>
      <c r="D23" s="108"/>
      <c r="E23" s="108"/>
      <c r="F23" s="108"/>
      <c r="G23" s="108"/>
      <c r="H23" s="108"/>
      <c r="I23" s="108"/>
      <c r="J23" s="108"/>
    </row>
    <row r="24" spans="1:30" ht="22.25" customHeight="1">
      <c r="B24" s="107"/>
      <c r="C24" s="108"/>
      <c r="D24" s="108"/>
      <c r="E24" s="108"/>
      <c r="F24" s="108"/>
      <c r="G24" s="108"/>
      <c r="H24" s="108"/>
      <c r="I24" s="108"/>
      <c r="J24" s="108"/>
    </row>
    <row r="25" spans="1:30" ht="22.25" customHeight="1">
      <c r="B25" s="107"/>
      <c r="C25" s="108"/>
      <c r="D25" s="108"/>
      <c r="E25" s="108"/>
      <c r="F25" s="108"/>
      <c r="G25" s="108"/>
      <c r="H25" s="108"/>
      <c r="I25" s="108"/>
      <c r="J25" s="108"/>
    </row>
    <row r="43" spans="1:30" ht="22.25" customHeight="1">
      <c r="A43" s="210"/>
      <c r="B43" s="210"/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</row>
  </sheetData>
  <mergeCells count="2">
    <mergeCell ref="A43:AD43"/>
    <mergeCell ref="A1:AC1"/>
  </mergeCells>
  <pageMargins left="0.511811024" right="0.511811024" top="0.78740157499999996" bottom="0.78740157499999996" header="0.31496062000000002" footer="0.31496062000000002"/>
  <pageSetup paperSize="9" scale="48" orientation="landscape" horizontalDpi="4294967294" verticalDpi="4294967294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4DCDB-1382-46FA-90C2-F2D6F817B053}">
  <dimension ref="A1:BY808"/>
  <sheetViews>
    <sheetView topLeftCell="BD1" workbookViewId="0">
      <pane ySplit="1" topLeftCell="A2" activePane="bottomLeft" state="frozen"/>
      <selection activeCell="D1" sqref="D1"/>
      <selection pane="bottomLeft" activeCell="BP2" sqref="BP2"/>
    </sheetView>
  </sheetViews>
  <sheetFormatPr baseColWidth="10" defaultColWidth="11.5" defaultRowHeight="13"/>
  <cols>
    <col min="1" max="1" width="31.6640625" style="2" customWidth="1"/>
    <col min="2" max="22" width="11.5" style="2" customWidth="1"/>
    <col min="23" max="32" width="9.5" style="2" bestFit="1" customWidth="1"/>
    <col min="33" max="33" width="9.6640625" style="2" bestFit="1" customWidth="1"/>
    <col min="34" max="34" width="9.5" style="2" bestFit="1" customWidth="1"/>
    <col min="35" max="35" width="11.5" style="2" customWidth="1"/>
    <col min="36" max="36" width="9.5" style="2" bestFit="1" customWidth="1"/>
    <col min="37" max="57" width="11.5" style="2" customWidth="1"/>
    <col min="58" max="58" width="11.6640625" style="2" bestFit="1" customWidth="1"/>
    <col min="59" max="16384" width="11.5" style="2"/>
  </cols>
  <sheetData>
    <row r="1" spans="1:77">
      <c r="A1">
        <v>1</v>
      </c>
      <c r="B1">
        <f>A1+1</f>
        <v>2</v>
      </c>
      <c r="C1">
        <f t="shared" ref="C1:Q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  <c r="H1">
        <f t="shared" si="0"/>
        <v>8</v>
      </c>
      <c r="I1">
        <f t="shared" si="0"/>
        <v>9</v>
      </c>
      <c r="J1">
        <f t="shared" si="0"/>
        <v>10</v>
      </c>
      <c r="K1">
        <f t="shared" si="0"/>
        <v>11</v>
      </c>
      <c r="L1">
        <f t="shared" si="0"/>
        <v>12</v>
      </c>
      <c r="M1">
        <f t="shared" si="0"/>
        <v>13</v>
      </c>
      <c r="N1">
        <f t="shared" si="0"/>
        <v>14</v>
      </c>
      <c r="O1">
        <f t="shared" si="0"/>
        <v>15</v>
      </c>
      <c r="P1">
        <f t="shared" si="0"/>
        <v>16</v>
      </c>
      <c r="Q1">
        <f t="shared" si="0"/>
        <v>17</v>
      </c>
      <c r="R1"/>
      <c r="S1"/>
      <c r="T1"/>
      <c r="V1" s="2">
        <v>1</v>
      </c>
      <c r="W1" s="2">
        <f>V1+1</f>
        <v>2</v>
      </c>
      <c r="X1" s="2">
        <f t="shared" ref="X1:AL1" si="1">W1+1</f>
        <v>3</v>
      </c>
      <c r="Y1" s="2">
        <f t="shared" si="1"/>
        <v>4</v>
      </c>
      <c r="Z1" s="2">
        <f t="shared" si="1"/>
        <v>5</v>
      </c>
      <c r="AA1" s="2">
        <f t="shared" si="1"/>
        <v>6</v>
      </c>
      <c r="AB1" s="2">
        <f t="shared" si="1"/>
        <v>7</v>
      </c>
      <c r="AC1" s="2">
        <f t="shared" si="1"/>
        <v>8</v>
      </c>
      <c r="AD1" s="2">
        <f t="shared" si="1"/>
        <v>9</v>
      </c>
      <c r="AE1" s="2">
        <f t="shared" si="1"/>
        <v>10</v>
      </c>
      <c r="AF1" s="2">
        <f t="shared" si="1"/>
        <v>11</v>
      </c>
      <c r="AG1" s="2">
        <f t="shared" si="1"/>
        <v>12</v>
      </c>
      <c r="AH1" s="2">
        <f t="shared" si="1"/>
        <v>13</v>
      </c>
      <c r="AI1" s="2">
        <f t="shared" si="1"/>
        <v>14</v>
      </c>
      <c r="AJ1" s="2">
        <f t="shared" si="1"/>
        <v>15</v>
      </c>
      <c r="AK1" s="2">
        <f t="shared" si="1"/>
        <v>16</v>
      </c>
      <c r="AL1" s="2">
        <f t="shared" si="1"/>
        <v>17</v>
      </c>
      <c r="AO1" s="2">
        <v>1</v>
      </c>
      <c r="AP1" s="2">
        <f>AO1+1</f>
        <v>2</v>
      </c>
      <c r="AQ1" s="2">
        <f t="shared" ref="AQ1:BF1" si="2">AP1+1</f>
        <v>3</v>
      </c>
      <c r="AR1" s="2">
        <f t="shared" si="2"/>
        <v>4</v>
      </c>
      <c r="AS1" s="2">
        <f t="shared" si="2"/>
        <v>5</v>
      </c>
      <c r="AT1" s="2">
        <f t="shared" si="2"/>
        <v>6</v>
      </c>
      <c r="AU1" s="2">
        <f t="shared" si="2"/>
        <v>7</v>
      </c>
      <c r="AV1" s="2">
        <f t="shared" si="2"/>
        <v>8</v>
      </c>
      <c r="AW1" s="2">
        <f t="shared" si="2"/>
        <v>9</v>
      </c>
      <c r="AX1" s="2">
        <f t="shared" si="2"/>
        <v>10</v>
      </c>
      <c r="AY1" s="2">
        <f t="shared" si="2"/>
        <v>11</v>
      </c>
      <c r="AZ1" s="2">
        <f t="shared" si="2"/>
        <v>12</v>
      </c>
      <c r="BA1" s="2">
        <f t="shared" si="2"/>
        <v>13</v>
      </c>
      <c r="BB1" s="2">
        <f t="shared" si="2"/>
        <v>14</v>
      </c>
      <c r="BC1" s="2">
        <f t="shared" si="2"/>
        <v>15</v>
      </c>
      <c r="BD1" s="2">
        <f t="shared" si="2"/>
        <v>16</v>
      </c>
      <c r="BE1" s="2">
        <f t="shared" si="2"/>
        <v>17</v>
      </c>
      <c r="BF1" s="2">
        <f t="shared" si="2"/>
        <v>18</v>
      </c>
      <c r="BH1" s="2">
        <v>1</v>
      </c>
      <c r="BI1" s="2">
        <f>BH1+1</f>
        <v>2</v>
      </c>
      <c r="BJ1" s="2">
        <f t="shared" ref="BJ1:BY1" si="3">BI1+1</f>
        <v>3</v>
      </c>
      <c r="BK1" s="2">
        <f t="shared" si="3"/>
        <v>4</v>
      </c>
      <c r="BL1" s="2">
        <f t="shared" si="3"/>
        <v>5</v>
      </c>
      <c r="BM1" s="2">
        <f t="shared" si="3"/>
        <v>6</v>
      </c>
      <c r="BN1" s="2">
        <f t="shared" si="3"/>
        <v>7</v>
      </c>
      <c r="BO1" s="2">
        <f t="shared" si="3"/>
        <v>8</v>
      </c>
      <c r="BP1" s="2">
        <f t="shared" si="3"/>
        <v>9</v>
      </c>
      <c r="BQ1" s="2">
        <f t="shared" si="3"/>
        <v>10</v>
      </c>
      <c r="BR1" s="2">
        <f t="shared" si="3"/>
        <v>11</v>
      </c>
      <c r="BS1" s="2">
        <f t="shared" si="3"/>
        <v>12</v>
      </c>
      <c r="BT1" s="2">
        <f t="shared" si="3"/>
        <v>13</v>
      </c>
      <c r="BU1" s="2">
        <f t="shared" si="3"/>
        <v>14</v>
      </c>
      <c r="BV1" s="2">
        <f t="shared" si="3"/>
        <v>15</v>
      </c>
      <c r="BW1" s="2">
        <f t="shared" si="3"/>
        <v>16</v>
      </c>
      <c r="BX1" s="2">
        <f t="shared" si="3"/>
        <v>17</v>
      </c>
      <c r="BY1" s="2">
        <f t="shared" si="3"/>
        <v>18</v>
      </c>
    </row>
    <row r="2" spans="1:77" ht="51">
      <c r="A2" s="111" t="s">
        <v>1239</v>
      </c>
      <c r="B2" s="41" t="s">
        <v>1277</v>
      </c>
      <c r="C2" s="41" t="s">
        <v>1278</v>
      </c>
      <c r="D2" s="41" t="s">
        <v>1272</v>
      </c>
      <c r="E2" s="41" t="s">
        <v>1266</v>
      </c>
      <c r="F2" s="41" t="s">
        <v>1263</v>
      </c>
      <c r="G2" s="41" t="s">
        <v>1265</v>
      </c>
      <c r="H2" s="41" t="s">
        <v>1296</v>
      </c>
      <c r="I2" s="41" t="s">
        <v>1270</v>
      </c>
      <c r="J2" s="41" t="s">
        <v>1274</v>
      </c>
      <c r="K2" s="41" t="s">
        <v>1273</v>
      </c>
      <c r="L2" s="41" t="s">
        <v>1269</v>
      </c>
      <c r="M2" s="41" t="s">
        <v>1271</v>
      </c>
      <c r="N2" s="41" t="s">
        <v>1268</v>
      </c>
      <c r="O2" s="41" t="s">
        <v>1267</v>
      </c>
      <c r="P2" s="49" t="s">
        <v>1297</v>
      </c>
      <c r="Q2" s="42" t="s">
        <v>1298</v>
      </c>
      <c r="R2" s="117" t="s">
        <v>1299</v>
      </c>
      <c r="S2" s="117" t="s">
        <v>1300</v>
      </c>
      <c r="T2" s="117" t="s">
        <v>1301</v>
      </c>
      <c r="U2" s="112"/>
      <c r="V2" s="111" t="s">
        <v>1239</v>
      </c>
      <c r="W2" s="41" t="s">
        <v>1277</v>
      </c>
      <c r="X2" s="41" t="s">
        <v>1278</v>
      </c>
      <c r="Y2" s="41" t="s">
        <v>1272</v>
      </c>
      <c r="Z2" s="41" t="s">
        <v>1266</v>
      </c>
      <c r="AA2" s="41" t="s">
        <v>1263</v>
      </c>
      <c r="AB2" s="41" t="s">
        <v>1265</v>
      </c>
      <c r="AC2" s="41" t="s">
        <v>1296</v>
      </c>
      <c r="AD2" s="41" t="s">
        <v>1270</v>
      </c>
      <c r="AE2" s="41" t="s">
        <v>1274</v>
      </c>
      <c r="AF2" s="41" t="s">
        <v>1273</v>
      </c>
      <c r="AG2" s="41" t="s">
        <v>1269</v>
      </c>
      <c r="AH2" s="41" t="s">
        <v>1271</v>
      </c>
      <c r="AI2" s="41" t="s">
        <v>1268</v>
      </c>
      <c r="AJ2" s="41" t="s">
        <v>1267</v>
      </c>
      <c r="AK2" s="49" t="s">
        <v>1297</v>
      </c>
      <c r="AL2" s="42" t="s">
        <v>1298</v>
      </c>
      <c r="AM2" s="112"/>
      <c r="AN2" s="112"/>
      <c r="AO2" s="39" t="s">
        <v>1256</v>
      </c>
      <c r="AP2" s="40" t="s">
        <v>1239</v>
      </c>
      <c r="AQ2" s="41" t="s">
        <v>1277</v>
      </c>
      <c r="AR2" s="41" t="s">
        <v>1278</v>
      </c>
      <c r="AS2" s="41" t="s">
        <v>1272</v>
      </c>
      <c r="AT2" s="41" t="s">
        <v>1266</v>
      </c>
      <c r="AU2" s="41" t="s">
        <v>1263</v>
      </c>
      <c r="AV2" s="41" t="s">
        <v>1265</v>
      </c>
      <c r="AW2" s="41" t="s">
        <v>1296</v>
      </c>
      <c r="AX2" s="41" t="s">
        <v>1270</v>
      </c>
      <c r="AY2" s="41" t="s">
        <v>1274</v>
      </c>
      <c r="AZ2" s="41" t="s">
        <v>1273</v>
      </c>
      <c r="BA2" s="41" t="s">
        <v>1269</v>
      </c>
      <c r="BB2" s="41" t="s">
        <v>1271</v>
      </c>
      <c r="BC2" s="41" t="s">
        <v>1268</v>
      </c>
      <c r="BD2" s="41" t="s">
        <v>1267</v>
      </c>
      <c r="BE2" s="49" t="s">
        <v>1302</v>
      </c>
      <c r="BF2" s="42" t="s">
        <v>1298</v>
      </c>
      <c r="BG2"/>
      <c r="BH2" s="39" t="s">
        <v>1256</v>
      </c>
      <c r="BI2" s="40" t="s">
        <v>1239</v>
      </c>
      <c r="BJ2" s="41" t="s">
        <v>1277</v>
      </c>
      <c r="BK2" s="41" t="s">
        <v>1278</v>
      </c>
      <c r="BL2" s="41" t="s">
        <v>1272</v>
      </c>
      <c r="BM2" s="41" t="s">
        <v>1266</v>
      </c>
      <c r="BN2" s="41" t="s">
        <v>1263</v>
      </c>
      <c r="BO2" s="41" t="s">
        <v>1265</v>
      </c>
      <c r="BP2" s="41" t="s">
        <v>1296</v>
      </c>
      <c r="BQ2" s="41" t="s">
        <v>1270</v>
      </c>
      <c r="BR2" s="41" t="s">
        <v>1274</v>
      </c>
      <c r="BS2" s="41" t="s">
        <v>1273</v>
      </c>
      <c r="BT2" s="41" t="s">
        <v>1269</v>
      </c>
      <c r="BU2" s="41" t="s">
        <v>1271</v>
      </c>
      <c r="BV2" s="41" t="s">
        <v>1268</v>
      </c>
      <c r="BW2" s="41" t="s">
        <v>1267</v>
      </c>
      <c r="BX2" s="49" t="s">
        <v>1297</v>
      </c>
      <c r="BY2" s="42" t="s">
        <v>1298</v>
      </c>
    </row>
    <row r="3" spans="1:77" ht="10.5" customHeight="1">
      <c r="AO3" s="43" t="s">
        <v>1303</v>
      </c>
      <c r="AP3" s="10" t="s">
        <v>1304</v>
      </c>
      <c r="AQ3" s="8" t="s">
        <v>1305</v>
      </c>
      <c r="AR3" s="8" t="s">
        <v>1306</v>
      </c>
      <c r="AS3" s="8" t="s">
        <v>1307</v>
      </c>
      <c r="AT3" s="8" t="s">
        <v>1308</v>
      </c>
      <c r="AU3" s="8" t="s">
        <v>1309</v>
      </c>
      <c r="AV3" s="8" t="s">
        <v>1265</v>
      </c>
      <c r="AW3" s="8" t="s">
        <v>1296</v>
      </c>
      <c r="AX3" s="8" t="s">
        <v>1270</v>
      </c>
      <c r="AY3" s="8" t="s">
        <v>1310</v>
      </c>
      <c r="AZ3" s="8" t="s">
        <v>1311</v>
      </c>
      <c r="BA3" s="8" t="s">
        <v>1312</v>
      </c>
      <c r="BB3" s="8"/>
      <c r="BC3" s="8" t="s">
        <v>1313</v>
      </c>
      <c r="BD3" s="8" t="s">
        <v>1314</v>
      </c>
      <c r="BE3" s="11" t="s">
        <v>1315</v>
      </c>
      <c r="BF3" s="44" t="s">
        <v>1316</v>
      </c>
      <c r="BG3"/>
      <c r="BH3" s="43"/>
      <c r="BI3" s="10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11"/>
      <c r="BY3" s="44"/>
    </row>
    <row r="4" spans="1:77" ht="28">
      <c r="A4" s="116" t="str">
        <f t="shared" ref="A4:A67" si="4">BI4</f>
        <v>BB DTVM S.A</v>
      </c>
      <c r="B4" s="24">
        <f t="shared" ref="B4:B67" si="5">IFERROR(BJ4/VLOOKUP($A4,$AP:$BF,B$1,0)*100-100,"")</f>
        <v>-0.3977285312734864</v>
      </c>
      <c r="C4" s="24">
        <f t="shared" ref="C4:C67" si="6">IFERROR(BK4/VLOOKUP($A4,$AP:$BF,C$1,0)*100-100,"")</f>
        <v>1.9646724252338004</v>
      </c>
      <c r="D4" s="24">
        <f t="shared" ref="D4:D67" si="7">IFERROR(BL4/VLOOKUP($A4,$AP:$BF,D$1,0)*100-100,"")</f>
        <v>-2.3002488178069882</v>
      </c>
      <c r="E4" s="24">
        <f t="shared" ref="E4:E67" si="8">IFERROR(BM4/VLOOKUP($A4,$AP:$BF,E$1,0)*100-100,"")</f>
        <v>0.98695026595618174</v>
      </c>
      <c r="F4" s="24">
        <f t="shared" ref="F4:F67" si="9">IFERROR(BN4/VLOOKUP($A4,$AP:$BF,F$1,0)*100-100,"")</f>
        <v>19.379499833666003</v>
      </c>
      <c r="G4" s="24">
        <f t="shared" ref="G4:G67" si="10">IFERROR(BO4/VLOOKUP($A4,$AP:$BF,G$1,0)*100-100,"")</f>
        <v>7.8760642324527765</v>
      </c>
      <c r="H4" s="24">
        <f t="shared" ref="H4:H67" si="11">IFERROR(BP4/VLOOKUP($A4,$AP:$BF,H$1,0)*100-100,"")</f>
        <v>-0.22969455215351786</v>
      </c>
      <c r="I4" s="24">
        <f t="shared" ref="I4:I67" si="12">IFERROR(BQ4/VLOOKUP($A4,$AP:$BF,I$1,0)*100-100,"")</f>
        <v>1.4624652702915881</v>
      </c>
      <c r="J4" s="24">
        <f t="shared" ref="J4:J67" si="13">IFERROR(BR4/VLOOKUP($A4,$AP:$BF,J$1,0)*100-100,"")</f>
        <v>0.8690120691922516</v>
      </c>
      <c r="K4" s="24">
        <f t="shared" ref="K4:K67" si="14">IFERROR(BS4/VLOOKUP($A4,$AP:$BF,K$1,0)*100-100,"")</f>
        <v>0.79582819034101249</v>
      </c>
      <c r="L4" s="24">
        <f t="shared" ref="L4:L67" si="15">IFERROR(BT4/VLOOKUP($A4,$AP:$BF,L$1,0)*100-100,"")</f>
        <v>-1.7227464567038737</v>
      </c>
      <c r="M4" s="24">
        <f t="shared" ref="M4:M67" si="16">IFERROR(BU4/VLOOKUP($A4,$AP:$BF,M$1,0)*100-100,"")</f>
        <v>1.2430277422649283</v>
      </c>
      <c r="N4" s="24" t="str">
        <f t="shared" ref="N4:N67" si="17">IFERROR(BV4/VLOOKUP($A4,$AP:$BF,N$1,0)*100-100,"")</f>
        <v/>
      </c>
      <c r="O4" s="24">
        <f t="shared" ref="O4:O67" si="18">IFERROR(BW4/VLOOKUP($A4,$AP:$BF,O$1,0)*100-100,"")</f>
        <v>4.2590431079914595</v>
      </c>
      <c r="P4" s="24" t="str">
        <f t="shared" ref="P4:P67" si="19">IFERROR(BX4/VLOOKUP($A4,$AP:$BF,P$1,0)*100-100,"")</f>
        <v/>
      </c>
      <c r="Q4" s="24">
        <f t="shared" ref="Q4:Q67" si="20">IFERROR(BY4/VLOOKUP($A4,$AP:$BF,Q$1,0)*100-100,"")</f>
        <v>0.74816031641087477</v>
      </c>
      <c r="R4" s="24">
        <f>BY4-VLOOKUP($A4,$AP:$BF,Q$1,0)</f>
        <v>6680.4632821299601</v>
      </c>
      <c r="S4" s="24">
        <f>MAX(B4:Q4)</f>
        <v>19.379499833666003</v>
      </c>
      <c r="T4" s="24">
        <f>MIN(B4:Q4)</f>
        <v>-2.3002488178069882</v>
      </c>
      <c r="V4" s="118" t="str">
        <f>A4</f>
        <v>BB DTVM S.A</v>
      </c>
      <c r="W4" s="166">
        <f>IFERROR(BJ4-VLOOKUP($V4,$AP:$BF,W$1,0),"")</f>
        <v>-439.70398507999198</v>
      </c>
      <c r="X4" s="166">
        <f t="shared" ref="X4:AL4" si="21">IFERROR(BK4-VLOOKUP($V4,$AP:$BF,X$1,0),"")</f>
        <v>201.60990786000002</v>
      </c>
      <c r="Y4" s="166">
        <f t="shared" si="21"/>
        <v>-430.79197832999853</v>
      </c>
      <c r="Z4" s="166">
        <f t="shared" si="21"/>
        <v>2290.9029961299675</v>
      </c>
      <c r="AA4" s="166">
        <f t="shared" si="21"/>
        <v>546.20500087000028</v>
      </c>
      <c r="AB4" s="166">
        <f t="shared" si="21"/>
        <v>4001.7028569300019</v>
      </c>
      <c r="AC4" s="166">
        <f t="shared" si="21"/>
        <v>-50.958990520000953</v>
      </c>
      <c r="AD4" s="166">
        <f t="shared" si="21"/>
        <v>611.2230123699992</v>
      </c>
      <c r="AE4" s="166">
        <f t="shared" si="21"/>
        <v>588.60201806999976</v>
      </c>
      <c r="AF4" s="166">
        <f t="shared" si="21"/>
        <v>910.42494344999432</v>
      </c>
      <c r="AG4" s="166">
        <f t="shared" si="21"/>
        <v>-2702.3181311399967</v>
      </c>
      <c r="AH4" s="166">
        <f t="shared" si="21"/>
        <v>659.54401892999886</v>
      </c>
      <c r="AI4" s="166" t="str">
        <f t="shared" si="21"/>
        <v/>
      </c>
      <c r="AJ4" s="166">
        <f t="shared" si="21"/>
        <v>493.90896410999812</v>
      </c>
      <c r="AK4" s="166" t="str">
        <f t="shared" si="21"/>
        <v/>
      </c>
      <c r="AL4" s="166">
        <f t="shared" si="21"/>
        <v>6680.4632821299601</v>
      </c>
      <c r="AO4" s="25">
        <v>1</v>
      </c>
      <c r="AP4" s="29" t="s">
        <v>97</v>
      </c>
      <c r="AQ4" s="52">
        <v>110553.79498979</v>
      </c>
      <c r="AR4" s="52">
        <v>10261.75688479</v>
      </c>
      <c r="AS4" s="52">
        <v>18728.059981819999</v>
      </c>
      <c r="AT4" s="52">
        <v>232119.39599717001</v>
      </c>
      <c r="AU4" s="52">
        <v>2818.46799741</v>
      </c>
      <c r="AV4" s="52">
        <v>50808.408093489998</v>
      </c>
      <c r="AW4" s="52">
        <v>22185.545996730001</v>
      </c>
      <c r="AX4" s="52">
        <v>41794.018961430003</v>
      </c>
      <c r="AY4" s="52">
        <v>67732.317989219999</v>
      </c>
      <c r="AZ4" s="52">
        <v>114399.68507019999</v>
      </c>
      <c r="BA4" s="52">
        <v>156861.04711603001</v>
      </c>
      <c r="BB4" s="52">
        <v>53059.476993510005</v>
      </c>
      <c r="BC4" s="52" t="s">
        <v>1317</v>
      </c>
      <c r="BD4" s="52">
        <v>11596.712021610001</v>
      </c>
      <c r="BE4" s="52" t="s">
        <v>1317</v>
      </c>
      <c r="BF4" s="52">
        <v>892918.68809319998</v>
      </c>
      <c r="BG4"/>
      <c r="BH4" s="25">
        <v>1</v>
      </c>
      <c r="BI4" s="29" t="s">
        <v>97</v>
      </c>
      <c r="BJ4" s="52">
        <v>110114.09100471</v>
      </c>
      <c r="BK4" s="52">
        <v>10463.36679265</v>
      </c>
      <c r="BL4" s="52">
        <v>18297.26800349</v>
      </c>
      <c r="BM4" s="52">
        <v>234410.29899329998</v>
      </c>
      <c r="BN4" s="52">
        <v>3364.6729982800002</v>
      </c>
      <c r="BO4" s="52">
        <v>54810.110950419999</v>
      </c>
      <c r="BP4" s="52">
        <v>22134.58700621</v>
      </c>
      <c r="BQ4" s="52">
        <v>42405.241973800003</v>
      </c>
      <c r="BR4" s="52">
        <v>68320.920007289998</v>
      </c>
      <c r="BS4" s="52">
        <v>115310.11001364999</v>
      </c>
      <c r="BT4" s="52">
        <v>154158.72898489001</v>
      </c>
      <c r="BU4" s="52">
        <v>53719.021012440004</v>
      </c>
      <c r="BV4" s="52" t="s">
        <v>1317</v>
      </c>
      <c r="BW4" s="52">
        <v>12090.620985719999</v>
      </c>
      <c r="BX4" s="52">
        <v>0.11264848</v>
      </c>
      <c r="BY4" s="52">
        <v>899599.15137532994</v>
      </c>
    </row>
    <row r="5" spans="1:77" ht="42">
      <c r="A5" s="116" t="str">
        <f t="shared" si="4"/>
        <v>ITAU UNIBANCO SA</v>
      </c>
      <c r="B5" s="24">
        <f t="shared" si="5"/>
        <v>2.701441653276504E-2</v>
      </c>
      <c r="C5" s="24">
        <f t="shared" si="6"/>
        <v>0.77900526335082532</v>
      </c>
      <c r="D5" s="24">
        <f t="shared" si="7"/>
        <v>-14.686771651490091</v>
      </c>
      <c r="E5" s="24">
        <f t="shared" si="8"/>
        <v>4.6079968608609079E-2</v>
      </c>
      <c r="F5" s="24">
        <f t="shared" si="9"/>
        <v>101.65195607116866</v>
      </c>
      <c r="G5" s="24">
        <f t="shared" si="10"/>
        <v>-1.8733978784275536</v>
      </c>
      <c r="H5" s="24">
        <f t="shared" si="11"/>
        <v>1.4882901084439197</v>
      </c>
      <c r="I5" s="24">
        <f t="shared" si="12"/>
        <v>2.1977738492378904</v>
      </c>
      <c r="J5" s="24">
        <f t="shared" si="13"/>
        <v>-0.23756126363171859</v>
      </c>
      <c r="K5" s="24">
        <f t="shared" si="14"/>
        <v>-2.1831624751068546</v>
      </c>
      <c r="L5" s="24">
        <f t="shared" si="15"/>
        <v>-0.2057523876495253</v>
      </c>
      <c r="M5" s="24">
        <f t="shared" si="16"/>
        <v>-4.2646266048832473</v>
      </c>
      <c r="N5" s="24">
        <f t="shared" si="17"/>
        <v>10.60469212360519</v>
      </c>
      <c r="O5" s="24">
        <f t="shared" si="18"/>
        <v>-6.6858699843136407</v>
      </c>
      <c r="P5" s="24">
        <f t="shared" si="19"/>
        <v>128.19390319394745</v>
      </c>
      <c r="Q5" s="24">
        <f t="shared" si="20"/>
        <v>7.449872932254209E-2</v>
      </c>
      <c r="R5" s="24">
        <f t="shared" ref="R5:R68" si="22">BY5-VLOOKUP($A5,$AP:$BF,Q$1,0)</f>
        <v>461.08877291006502</v>
      </c>
      <c r="S5" s="24">
        <f t="shared" ref="S5:S68" si="23">MAX(B5:Q5)</f>
        <v>128.19390319394745</v>
      </c>
      <c r="T5" s="24">
        <f t="shared" ref="T5:T68" si="24">MIN(B5:Q5)</f>
        <v>-14.686771651490091</v>
      </c>
      <c r="V5" s="118" t="str">
        <f t="shared" ref="V5:V68" si="25">A5</f>
        <v>ITAU UNIBANCO SA</v>
      </c>
      <c r="W5" s="166">
        <f t="shared" ref="W5:W68" si="26">IFERROR(BJ5-VLOOKUP($V5,$AP:$BF,W$1,0),"")</f>
        <v>0.47657969999977468</v>
      </c>
      <c r="X5" s="166">
        <f t="shared" ref="X5:X68" si="27">IFERROR(BK5-VLOOKUP($V5,$AP:$BF,X$1,0),"")</f>
        <v>478.09545300000173</v>
      </c>
      <c r="Y5" s="166">
        <f t="shared" ref="Y5:Y68" si="28">IFERROR(BL5-VLOOKUP($V5,$AP:$BF,Y$1,0),"")</f>
        <v>-1801.9039706999993</v>
      </c>
      <c r="Z5" s="166">
        <f t="shared" ref="Z5:Z68" si="29">IFERROR(BM5-VLOOKUP($V5,$AP:$BF,Z$1,0),"")</f>
        <v>72.277346649992978</v>
      </c>
      <c r="AA5" s="166">
        <f t="shared" ref="AA5:AA68" si="30">IFERROR(BN5-VLOOKUP($V5,$AP:$BF,AA$1,0),"")</f>
        <v>2016.7958899799999</v>
      </c>
      <c r="AB5" s="166">
        <f t="shared" ref="AB5:AB68" si="31">IFERROR(BO5-VLOOKUP($V5,$AP:$BF,AB$1,0),"")</f>
        <v>-1674.1809536999936</v>
      </c>
      <c r="AC5" s="166">
        <f t="shared" ref="AC5:AC68" si="32">IFERROR(BP5-VLOOKUP($V5,$AP:$BF,AC$1,0),"")</f>
        <v>639.94628255999851</v>
      </c>
      <c r="AD5" s="166">
        <f t="shared" ref="AD5:AD68" si="33">IFERROR(BQ5-VLOOKUP($V5,$AP:$BF,AD$1,0),"")</f>
        <v>1830.0900974599936</v>
      </c>
      <c r="AE5" s="166">
        <f t="shared" ref="AE5:AE68" si="34">IFERROR(BR5-VLOOKUP($V5,$AP:$BF,AE$1,0),"")</f>
        <v>-275.94685973000014</v>
      </c>
      <c r="AF5" s="166">
        <f t="shared" ref="AF5:AF68" si="35">IFERROR(BS5-VLOOKUP($V5,$AP:$BF,AF$1,0),"")</f>
        <v>-856.82603009000013</v>
      </c>
      <c r="AG5" s="166">
        <f t="shared" ref="AG5:AG68" si="36">IFERROR(BT5-VLOOKUP($V5,$AP:$BF,AG$1,0),"")</f>
        <v>-14.575127489999431</v>
      </c>
      <c r="AH5" s="166">
        <f t="shared" ref="AH5:AH68" si="37">IFERROR(BU5-VLOOKUP($V5,$AP:$BF,AH$1,0),"")</f>
        <v>-124.56961379999984</v>
      </c>
      <c r="AI5" s="166">
        <f t="shared" ref="AI5:AI68" si="38">IFERROR(BV5-VLOOKUP($V5,$AP:$BF,AI$1,0),"")</f>
        <v>128.60244097999998</v>
      </c>
      <c r="AJ5" s="166">
        <f t="shared" ref="AJ5:AJ68" si="39">IFERROR(BW5-VLOOKUP($V5,$AP:$BF,AJ$1,0),"")</f>
        <v>-151.80734969000014</v>
      </c>
      <c r="AK5" s="166">
        <f t="shared" ref="AK5:AK68" si="40">IFERROR(BX5-VLOOKUP($V5,$AP:$BF,AK$1,0),"")</f>
        <v>194.61458778000002</v>
      </c>
      <c r="AL5" s="166">
        <f t="shared" ref="AL5:AL68" si="41">IFERROR(BY5-VLOOKUP($V5,$AP:$BF,AL$1,0),"")</f>
        <v>461.08877291006502</v>
      </c>
      <c r="AO5" s="60">
        <v>2</v>
      </c>
      <c r="AP5" s="54" t="s">
        <v>98</v>
      </c>
      <c r="AQ5" s="31">
        <v>1764.1680301400002</v>
      </c>
      <c r="AR5" s="31">
        <v>61372.557477150003</v>
      </c>
      <c r="AS5" s="31">
        <v>12268.89076414</v>
      </c>
      <c r="AT5" s="31">
        <v>156851.98760418</v>
      </c>
      <c r="AU5" s="31">
        <v>1984.0207389300001</v>
      </c>
      <c r="AV5" s="31">
        <v>89366.010978149992</v>
      </c>
      <c r="AW5" s="31">
        <v>42998.759376900001</v>
      </c>
      <c r="AX5" s="31">
        <v>83270.173502820006</v>
      </c>
      <c r="AY5" s="31">
        <v>116158.18821278001</v>
      </c>
      <c r="AZ5" s="31">
        <v>39247.011610900001</v>
      </c>
      <c r="BA5" s="31">
        <v>7083.8193697299994</v>
      </c>
      <c r="BB5" s="31">
        <v>2920.9969674099998</v>
      </c>
      <c r="BC5" s="31">
        <v>1212.6937725400001</v>
      </c>
      <c r="BD5" s="31">
        <v>2270.5698741700003</v>
      </c>
      <c r="BE5" s="58">
        <v>151.81267043999998</v>
      </c>
      <c r="BF5" s="31">
        <v>618921.66095037991</v>
      </c>
      <c r="BG5"/>
      <c r="BH5" s="60">
        <v>2</v>
      </c>
      <c r="BI5" s="54" t="s">
        <v>98</v>
      </c>
      <c r="BJ5" s="31">
        <v>1764.6446098399999</v>
      </c>
      <c r="BK5" s="31">
        <v>61850.652930150005</v>
      </c>
      <c r="BL5" s="31">
        <v>10466.986793440001</v>
      </c>
      <c r="BM5" s="31">
        <v>156924.26495082999</v>
      </c>
      <c r="BN5" s="31">
        <v>4000.81662891</v>
      </c>
      <c r="BO5" s="31">
        <v>87691.830024449999</v>
      </c>
      <c r="BP5" s="31">
        <v>43638.70565946</v>
      </c>
      <c r="BQ5" s="31">
        <v>85100.263600279999</v>
      </c>
      <c r="BR5" s="31">
        <v>115882.24135305001</v>
      </c>
      <c r="BS5" s="31">
        <v>38390.185580810001</v>
      </c>
      <c r="BT5" s="31">
        <v>7069.2442422399999</v>
      </c>
      <c r="BU5" s="31">
        <v>2796.42735361</v>
      </c>
      <c r="BV5" s="31">
        <v>1341.29621352</v>
      </c>
      <c r="BW5" s="31">
        <v>2118.7625244800001</v>
      </c>
      <c r="BX5" s="58">
        <v>346.42725822</v>
      </c>
      <c r="BY5" s="31">
        <v>619382.74972328998</v>
      </c>
    </row>
    <row r="6" spans="1:77" ht="14">
      <c r="A6" s="116" t="str">
        <f t="shared" si="4"/>
        <v>BRADESCO</v>
      </c>
      <c r="B6" s="24">
        <f t="shared" si="5"/>
        <v>-8.2651009466861041</v>
      </c>
      <c r="C6" s="24">
        <f t="shared" si="6"/>
        <v>0.1093600661640437</v>
      </c>
      <c r="D6" s="24">
        <f t="shared" si="7"/>
        <v>4.4244054865430371E-2</v>
      </c>
      <c r="E6" s="24">
        <f t="shared" si="8"/>
        <v>1.3524486092102848</v>
      </c>
      <c r="F6" s="24">
        <f t="shared" si="9"/>
        <v>3.4855669745035982</v>
      </c>
      <c r="G6" s="24">
        <f t="shared" si="10"/>
        <v>2.6827656464144809</v>
      </c>
      <c r="H6" s="24">
        <f t="shared" si="11"/>
        <v>-1.5932269629129365</v>
      </c>
      <c r="I6" s="24">
        <f t="shared" si="12"/>
        <v>2.1392382036931537</v>
      </c>
      <c r="J6" s="24">
        <f t="shared" si="13"/>
        <v>0.91159608168709383</v>
      </c>
      <c r="K6" s="24">
        <f t="shared" si="14"/>
        <v>0.54389188896458052</v>
      </c>
      <c r="L6" s="24">
        <f t="shared" si="15"/>
        <v>-15.660076859439243</v>
      </c>
      <c r="M6" s="24">
        <f t="shared" si="16"/>
        <v>2.768244419040002</v>
      </c>
      <c r="N6" s="24">
        <f t="shared" si="17"/>
        <v>-3.4345533103128929</v>
      </c>
      <c r="O6" s="24">
        <f t="shared" si="18"/>
        <v>-0.72968091270958269</v>
      </c>
      <c r="P6" s="24">
        <f t="shared" si="19"/>
        <v>-10.78939411727346</v>
      </c>
      <c r="Q6" s="24">
        <f t="shared" si="20"/>
        <v>0.62390145724042156</v>
      </c>
      <c r="R6" s="24">
        <f t="shared" si="22"/>
        <v>3752.1326995100826</v>
      </c>
      <c r="S6" s="24">
        <f t="shared" si="23"/>
        <v>3.4855669745035982</v>
      </c>
      <c r="T6" s="24">
        <f t="shared" si="24"/>
        <v>-15.660076859439243</v>
      </c>
      <c r="V6" s="118" t="str">
        <f t="shared" si="25"/>
        <v>BRADESCO</v>
      </c>
      <c r="W6" s="166">
        <f t="shared" si="26"/>
        <v>-1161.8833165199976</v>
      </c>
      <c r="X6" s="166">
        <f t="shared" si="27"/>
        <v>46.662442209999426</v>
      </c>
      <c r="Y6" s="166">
        <f t="shared" si="28"/>
        <v>6.7674616200001765</v>
      </c>
      <c r="Z6" s="166">
        <f t="shared" si="29"/>
        <v>2937.1300076099869</v>
      </c>
      <c r="AA6" s="166">
        <f t="shared" si="30"/>
        <v>80.586243359999571</v>
      </c>
      <c r="AB6" s="166">
        <f t="shared" si="31"/>
        <v>3142.988043069985</v>
      </c>
      <c r="AC6" s="166">
        <f t="shared" si="32"/>
        <v>-339.18055654999989</v>
      </c>
      <c r="AD6" s="166">
        <f t="shared" si="33"/>
        <v>683.48768113999904</v>
      </c>
      <c r="AE6" s="166">
        <f t="shared" si="34"/>
        <v>476.03071366999939</v>
      </c>
      <c r="AF6" s="166">
        <f t="shared" si="35"/>
        <v>261.98009331000503</v>
      </c>
      <c r="AG6" s="166">
        <f t="shared" si="36"/>
        <v>-1959.8064517600014</v>
      </c>
      <c r="AH6" s="166">
        <f t="shared" si="37"/>
        <v>215.70298801999979</v>
      </c>
      <c r="AI6" s="166">
        <f t="shared" si="38"/>
        <v>-631.19414654000138</v>
      </c>
      <c r="AJ6" s="166">
        <f t="shared" si="39"/>
        <v>-2.8282960200000389</v>
      </c>
      <c r="AK6" s="166">
        <f t="shared" si="40"/>
        <v>-4.3102071099999932</v>
      </c>
      <c r="AL6" s="166">
        <f t="shared" si="41"/>
        <v>3752.1326995100826</v>
      </c>
      <c r="AO6" s="61">
        <v>3</v>
      </c>
      <c r="AP6" s="56" t="s">
        <v>119</v>
      </c>
      <c r="AQ6" s="30">
        <v>14057.702670719998</v>
      </c>
      <c r="AR6" s="30">
        <v>42668.630192669996</v>
      </c>
      <c r="AS6" s="30">
        <v>15295.75361161</v>
      </c>
      <c r="AT6" s="30">
        <v>217171.28381868999</v>
      </c>
      <c r="AU6" s="30">
        <v>2311.9981325700001</v>
      </c>
      <c r="AV6" s="30">
        <v>117154.77448694</v>
      </c>
      <c r="AW6" s="30">
        <v>21288.90386903</v>
      </c>
      <c r="AX6" s="30">
        <v>31950.05025434</v>
      </c>
      <c r="AY6" s="30">
        <v>52219.477818400002</v>
      </c>
      <c r="AZ6" s="30">
        <v>48167.677920099995</v>
      </c>
      <c r="BA6" s="30">
        <v>12514.666877760001</v>
      </c>
      <c r="BB6" s="30">
        <v>7792.0499554300004</v>
      </c>
      <c r="BC6" s="30">
        <v>18377.76530196</v>
      </c>
      <c r="BD6" s="30">
        <v>387.60723636</v>
      </c>
      <c r="BE6" s="59">
        <v>39.94855562</v>
      </c>
      <c r="BF6" s="30">
        <v>601398.29070220003</v>
      </c>
      <c r="BG6"/>
      <c r="BH6" s="61">
        <v>3</v>
      </c>
      <c r="BI6" s="56" t="s">
        <v>119</v>
      </c>
      <c r="BJ6" s="30">
        <v>12895.819354200001</v>
      </c>
      <c r="BK6" s="30">
        <v>42715.292634879996</v>
      </c>
      <c r="BL6" s="30">
        <v>15302.52107323</v>
      </c>
      <c r="BM6" s="30">
        <v>220108.41382629998</v>
      </c>
      <c r="BN6" s="30">
        <v>2392.5843759299996</v>
      </c>
      <c r="BO6" s="30">
        <v>120297.76253000999</v>
      </c>
      <c r="BP6" s="30">
        <v>20949.72331248</v>
      </c>
      <c r="BQ6" s="30">
        <v>32633.537935479999</v>
      </c>
      <c r="BR6" s="30">
        <v>52695.508532070002</v>
      </c>
      <c r="BS6" s="30">
        <v>48429.65801341</v>
      </c>
      <c r="BT6" s="30">
        <v>10554.860425999999</v>
      </c>
      <c r="BU6" s="30">
        <v>8007.7529434500002</v>
      </c>
      <c r="BV6" s="30">
        <v>17746.571155419999</v>
      </c>
      <c r="BW6" s="30">
        <v>384.77894033999996</v>
      </c>
      <c r="BX6" s="59">
        <v>35.638348510000007</v>
      </c>
      <c r="BY6" s="30">
        <v>605150.42340171011</v>
      </c>
    </row>
    <row r="7" spans="1:77" ht="14">
      <c r="A7" s="116" t="str">
        <f t="shared" si="4"/>
        <v>CAIXA</v>
      </c>
      <c r="B7" s="24">
        <f t="shared" si="5"/>
        <v>0.6810712448574634</v>
      </c>
      <c r="C7" s="24">
        <f t="shared" si="6"/>
        <v>-96.196455575121277</v>
      </c>
      <c r="D7" s="24">
        <f t="shared" si="7"/>
        <v>0.37851861516438134</v>
      </c>
      <c r="E7" s="24">
        <f t="shared" si="8"/>
        <v>2.1432283062071633</v>
      </c>
      <c r="F7" s="24">
        <f t="shared" si="9"/>
        <v>-29.588019591975481</v>
      </c>
      <c r="G7" s="24">
        <f t="shared" si="10"/>
        <v>4.1547400439309428</v>
      </c>
      <c r="H7" s="24">
        <f t="shared" si="11"/>
        <v>-3.0865326941352436</v>
      </c>
      <c r="I7" s="24">
        <f t="shared" si="12"/>
        <v>3.8054197301935062</v>
      </c>
      <c r="J7" s="24">
        <f t="shared" si="13"/>
        <v>1.4314749652167649</v>
      </c>
      <c r="K7" s="24">
        <f t="shared" si="14"/>
        <v>-0.79259582058838873</v>
      </c>
      <c r="L7" s="24">
        <f t="shared" si="15"/>
        <v>2.9157166807084423</v>
      </c>
      <c r="M7" s="24">
        <f t="shared" si="16"/>
        <v>0.27222037085996931</v>
      </c>
      <c r="N7" s="24" t="str">
        <f t="shared" si="17"/>
        <v/>
      </c>
      <c r="O7" s="24" t="str">
        <f t="shared" si="18"/>
        <v/>
      </c>
      <c r="P7" s="24" t="str">
        <f t="shared" si="19"/>
        <v/>
      </c>
      <c r="Q7" s="24">
        <f t="shared" si="20"/>
        <v>1.2149367481143543</v>
      </c>
      <c r="R7" s="24">
        <f t="shared" si="22"/>
        <v>3553.546572059975</v>
      </c>
      <c r="S7" s="24">
        <f t="shared" si="23"/>
        <v>4.1547400439309428</v>
      </c>
      <c r="T7" s="24">
        <f t="shared" si="24"/>
        <v>-96.196455575121277</v>
      </c>
      <c r="V7" s="118" t="str">
        <f t="shared" si="25"/>
        <v>CAIXA</v>
      </c>
      <c r="W7" s="166">
        <f t="shared" si="26"/>
        <v>55.74946047999947</v>
      </c>
      <c r="X7" s="166">
        <f t="shared" si="27"/>
        <v>-262.00542354999999</v>
      </c>
      <c r="Y7" s="166">
        <f t="shared" si="28"/>
        <v>3.7750721400000202</v>
      </c>
      <c r="Z7" s="166">
        <f t="shared" si="29"/>
        <v>1098.2391977700026</v>
      </c>
      <c r="AA7" s="166">
        <f t="shared" si="30"/>
        <v>-524.04354560000024</v>
      </c>
      <c r="AB7" s="166">
        <f t="shared" si="31"/>
        <v>1256.2357887699945</v>
      </c>
      <c r="AC7" s="166">
        <f t="shared" si="32"/>
        <v>-189.84937290000016</v>
      </c>
      <c r="AD7" s="166">
        <f t="shared" si="33"/>
        <v>730.20989917999759</v>
      </c>
      <c r="AE7" s="166">
        <f t="shared" si="34"/>
        <v>531.44834915999672</v>
      </c>
      <c r="AF7" s="166">
        <f t="shared" si="35"/>
        <v>-315.01932205999765</v>
      </c>
      <c r="AG7" s="166">
        <f t="shared" si="36"/>
        <v>996.20263687999977</v>
      </c>
      <c r="AH7" s="166">
        <f t="shared" si="37"/>
        <v>172.60378204000153</v>
      </c>
      <c r="AI7" s="166" t="str">
        <f t="shared" si="38"/>
        <v/>
      </c>
      <c r="AJ7" s="166" t="str">
        <f t="shared" si="39"/>
        <v/>
      </c>
      <c r="AK7" s="166" t="str">
        <f t="shared" si="40"/>
        <v/>
      </c>
      <c r="AL7" s="166">
        <f t="shared" si="41"/>
        <v>3553.546572059975</v>
      </c>
      <c r="AO7" s="60">
        <v>4</v>
      </c>
      <c r="AP7" s="54" t="s">
        <v>148</v>
      </c>
      <c r="AQ7" s="31">
        <v>8185.5548741700004</v>
      </c>
      <c r="AR7" s="31">
        <v>272.36494524</v>
      </c>
      <c r="AS7" s="31">
        <v>997.32800151999993</v>
      </c>
      <c r="AT7" s="31">
        <v>51242.286908460002</v>
      </c>
      <c r="AU7" s="31">
        <v>1771.1342388800001</v>
      </c>
      <c r="AV7" s="31">
        <v>30236.206729830003</v>
      </c>
      <c r="AW7" s="31">
        <v>6150.89460289</v>
      </c>
      <c r="AX7" s="31">
        <v>19188.68222042</v>
      </c>
      <c r="AY7" s="31">
        <v>37125.926898730002</v>
      </c>
      <c r="AZ7" s="31">
        <v>39745.26661346</v>
      </c>
      <c r="BA7" s="31">
        <v>34166.647379399998</v>
      </c>
      <c r="BB7" s="31">
        <v>63405.902172099995</v>
      </c>
      <c r="BC7" s="31" t="s">
        <v>1317</v>
      </c>
      <c r="BD7" s="31" t="s">
        <v>1317</v>
      </c>
      <c r="BE7" s="58" t="s">
        <v>1317</v>
      </c>
      <c r="BF7" s="31">
        <v>292488.19558509998</v>
      </c>
      <c r="BG7"/>
      <c r="BH7" s="60">
        <v>4</v>
      </c>
      <c r="BI7" s="54" t="s">
        <v>148</v>
      </c>
      <c r="BJ7" s="31">
        <v>8241.3043346499999</v>
      </c>
      <c r="BK7" s="31">
        <v>10.359521689999999</v>
      </c>
      <c r="BL7" s="31">
        <v>1001.1030736599999</v>
      </c>
      <c r="BM7" s="31">
        <v>52340.526106230005</v>
      </c>
      <c r="BN7" s="31">
        <v>1247.0906932799999</v>
      </c>
      <c r="BO7" s="31">
        <v>31492.442518599997</v>
      </c>
      <c r="BP7" s="31">
        <v>5961.0452299899998</v>
      </c>
      <c r="BQ7" s="31">
        <v>19918.892119599997</v>
      </c>
      <c r="BR7" s="31">
        <v>37657.375247889999</v>
      </c>
      <c r="BS7" s="31">
        <v>39430.247291400003</v>
      </c>
      <c r="BT7" s="31">
        <v>35162.850016279997</v>
      </c>
      <c r="BU7" s="31">
        <v>63578.505954139997</v>
      </c>
      <c r="BV7" s="31" t="s">
        <v>1317</v>
      </c>
      <c r="BW7" s="31" t="s">
        <v>1317</v>
      </c>
      <c r="BX7" s="58">
        <v>4.9750000000000003E-5</v>
      </c>
      <c r="BY7" s="31">
        <v>296041.74215715996</v>
      </c>
    </row>
    <row r="8" spans="1:77" ht="42">
      <c r="A8" s="116" t="str">
        <f t="shared" si="4"/>
        <v>BANCO SANTANDER (BRASIL) SA</v>
      </c>
      <c r="B8" s="24">
        <f t="shared" si="5"/>
        <v>13.942775177527935</v>
      </c>
      <c r="C8" s="24">
        <f t="shared" si="6"/>
        <v>2.5546901695670812</v>
      </c>
      <c r="D8" s="24">
        <f t="shared" si="7"/>
        <v>3.8741479044600737</v>
      </c>
      <c r="E8" s="24">
        <f t="shared" si="8"/>
        <v>1.1157193724040724</v>
      </c>
      <c r="F8" s="24">
        <f t="shared" si="9"/>
        <v>-1.812963683622371</v>
      </c>
      <c r="G8" s="24">
        <f t="shared" si="10"/>
        <v>10.886885850874165</v>
      </c>
      <c r="H8" s="24">
        <f t="shared" si="11"/>
        <v>-0.83281480303050159</v>
      </c>
      <c r="I8" s="24">
        <f t="shared" si="12"/>
        <v>2.3384758603591109</v>
      </c>
      <c r="J8" s="24">
        <f t="shared" si="13"/>
        <v>1.178921723452774</v>
      </c>
      <c r="K8" s="24">
        <f t="shared" si="14"/>
        <v>0.85933506180886354</v>
      </c>
      <c r="L8" s="24">
        <f t="shared" si="15"/>
        <v>1.4030088007359893</v>
      </c>
      <c r="M8" s="24">
        <f t="shared" si="16"/>
        <v>-0.81279000258838607</v>
      </c>
      <c r="N8" s="24">
        <f t="shared" si="17"/>
        <v>-24.612728427667165</v>
      </c>
      <c r="O8" s="24">
        <f t="shared" si="18"/>
        <v>-28.238359237452613</v>
      </c>
      <c r="P8" s="24" t="str">
        <f t="shared" si="19"/>
        <v/>
      </c>
      <c r="Q8" s="24">
        <f t="shared" si="20"/>
        <v>0.47586891924279939</v>
      </c>
      <c r="R8" s="24">
        <f t="shared" si="22"/>
        <v>1238.7420136299916</v>
      </c>
      <c r="S8" s="24">
        <f t="shared" si="23"/>
        <v>13.942775177527935</v>
      </c>
      <c r="T8" s="24">
        <f t="shared" si="24"/>
        <v>-28.238359237452613</v>
      </c>
      <c r="V8" s="118" t="str">
        <f t="shared" si="25"/>
        <v>BANCO SANTANDER (BRASIL) SA</v>
      </c>
      <c r="W8" s="166">
        <f t="shared" si="26"/>
        <v>189.06660899000008</v>
      </c>
      <c r="X8" s="166">
        <f t="shared" si="27"/>
        <v>1414.1148760799988</v>
      </c>
      <c r="Y8" s="166">
        <f t="shared" si="28"/>
        <v>73.505536409999877</v>
      </c>
      <c r="Z8" s="166">
        <f t="shared" si="29"/>
        <v>459.72956956000417</v>
      </c>
      <c r="AA8" s="166">
        <f t="shared" si="30"/>
        <v>-9.1086340800000016</v>
      </c>
      <c r="AB8" s="166">
        <f t="shared" si="31"/>
        <v>3517.1390974200003</v>
      </c>
      <c r="AC8" s="166">
        <f t="shared" si="32"/>
        <v>-5.710849820000135</v>
      </c>
      <c r="AD8" s="166">
        <f t="shared" si="33"/>
        <v>453.97793975999957</v>
      </c>
      <c r="AE8" s="166">
        <f t="shared" si="34"/>
        <v>673.93942419000814</v>
      </c>
      <c r="AF8" s="166">
        <f t="shared" si="35"/>
        <v>145.13465987000018</v>
      </c>
      <c r="AG8" s="166">
        <f t="shared" si="36"/>
        <v>153.62831066999934</v>
      </c>
      <c r="AH8" s="166">
        <f t="shared" si="37"/>
        <v>-15.664658030000055</v>
      </c>
      <c r="AI8" s="166">
        <f t="shared" si="38"/>
        <v>-155.60662172000002</v>
      </c>
      <c r="AJ8" s="166">
        <f t="shared" si="39"/>
        <v>-5655.4979840299984</v>
      </c>
      <c r="AK8" s="166" t="str">
        <f t="shared" si="40"/>
        <v/>
      </c>
      <c r="AL8" s="166">
        <f t="shared" si="41"/>
        <v>1238.7420136299916</v>
      </c>
      <c r="AO8" s="61">
        <v>5</v>
      </c>
      <c r="AP8" s="56" t="s">
        <v>9</v>
      </c>
      <c r="AQ8" s="30">
        <v>1356.0184868699998</v>
      </c>
      <c r="AR8" s="30">
        <v>55353.674309540002</v>
      </c>
      <c r="AS8" s="30">
        <v>1897.33428415</v>
      </c>
      <c r="AT8" s="30">
        <v>41204.767160169999</v>
      </c>
      <c r="AU8" s="30">
        <v>502.41679755000001</v>
      </c>
      <c r="AV8" s="30">
        <v>32306.199822400002</v>
      </c>
      <c r="AW8" s="30">
        <v>685.72866371000009</v>
      </c>
      <c r="AX8" s="30">
        <v>19413.411421330002</v>
      </c>
      <c r="AY8" s="30">
        <v>57165.748224249997</v>
      </c>
      <c r="AZ8" s="30">
        <v>16889.181684790001</v>
      </c>
      <c r="BA8" s="30">
        <v>10949.91781872</v>
      </c>
      <c r="BB8" s="30">
        <v>1927.2700181</v>
      </c>
      <c r="BC8" s="30">
        <v>632.22012211000003</v>
      </c>
      <c r="BD8" s="30">
        <v>20027.71455832</v>
      </c>
      <c r="BE8" s="59" t="s">
        <v>1317</v>
      </c>
      <c r="BF8" s="30">
        <v>260311.60337201005</v>
      </c>
      <c r="BG8"/>
      <c r="BH8" s="61">
        <v>5</v>
      </c>
      <c r="BI8" s="56" t="s">
        <v>9</v>
      </c>
      <c r="BJ8" s="30">
        <v>1545.0850958599999</v>
      </c>
      <c r="BK8" s="30">
        <v>56767.78918562</v>
      </c>
      <c r="BL8" s="30">
        <v>1970.8398205599999</v>
      </c>
      <c r="BM8" s="30">
        <v>41664.496729730003</v>
      </c>
      <c r="BN8" s="30">
        <v>493.30816347000001</v>
      </c>
      <c r="BO8" s="30">
        <v>35823.338919820002</v>
      </c>
      <c r="BP8" s="30">
        <v>680.01781388999996</v>
      </c>
      <c r="BQ8" s="30">
        <v>19867.389361090001</v>
      </c>
      <c r="BR8" s="30">
        <v>57839.687648440005</v>
      </c>
      <c r="BS8" s="30">
        <v>17034.316344660001</v>
      </c>
      <c r="BT8" s="30">
        <v>11103.546129389999</v>
      </c>
      <c r="BU8" s="30">
        <v>1911.60536007</v>
      </c>
      <c r="BV8" s="30">
        <v>476.61350039000001</v>
      </c>
      <c r="BW8" s="30">
        <v>14372.216574290002</v>
      </c>
      <c r="BX8" s="59">
        <v>9.4738359999999994E-2</v>
      </c>
      <c r="BY8" s="30">
        <v>261550.34538564004</v>
      </c>
    </row>
    <row r="9" spans="1:77" ht="56">
      <c r="A9" s="116" t="str">
        <f t="shared" si="4"/>
        <v>J SAFRA ASSET MANAGEMENT</v>
      </c>
      <c r="B9" s="24">
        <f t="shared" si="5"/>
        <v>-0.26533064362742209</v>
      </c>
      <c r="C9" s="24">
        <f t="shared" si="6"/>
        <v>4.7647187320341402</v>
      </c>
      <c r="D9" s="24">
        <f t="shared" si="7"/>
        <v>0.72109674532920565</v>
      </c>
      <c r="E9" s="24">
        <f t="shared" si="8"/>
        <v>2.0137604025309628</v>
      </c>
      <c r="F9" s="24" t="str">
        <f t="shared" si="9"/>
        <v/>
      </c>
      <c r="G9" s="24">
        <f t="shared" si="10"/>
        <v>1.8990905136631113</v>
      </c>
      <c r="H9" s="24">
        <f t="shared" si="11"/>
        <v>0.13188688783785096</v>
      </c>
      <c r="I9" s="24">
        <f t="shared" si="12"/>
        <v>2.287224109433879</v>
      </c>
      <c r="J9" s="24">
        <f t="shared" si="13"/>
        <v>3.3420605023124494</v>
      </c>
      <c r="K9" s="24" t="str">
        <f t="shared" si="14"/>
        <v/>
      </c>
      <c r="L9" s="24" t="str">
        <f t="shared" si="15"/>
        <v/>
      </c>
      <c r="M9" s="24">
        <f t="shared" si="16"/>
        <v>8.6167153265920291</v>
      </c>
      <c r="N9" s="24">
        <f t="shared" si="17"/>
        <v>7.8029784872574197</v>
      </c>
      <c r="O9" s="24">
        <f t="shared" si="18"/>
        <v>10.805253359291854</v>
      </c>
      <c r="P9" s="24">
        <f t="shared" si="19"/>
        <v>4.2470123543664187</v>
      </c>
      <c r="Q9" s="24">
        <f t="shared" si="20"/>
        <v>2.8995459167880284</v>
      </c>
      <c r="R9" s="24">
        <f t="shared" si="22"/>
        <v>2962.1055299200088</v>
      </c>
      <c r="S9" s="24">
        <f t="shared" si="23"/>
        <v>10.805253359291854</v>
      </c>
      <c r="T9" s="24">
        <f t="shared" si="24"/>
        <v>-0.26533064362742209</v>
      </c>
      <c r="V9" s="118" t="str">
        <f t="shared" si="25"/>
        <v>J SAFRA ASSET MANAGEMENT</v>
      </c>
      <c r="W9" s="166">
        <f t="shared" si="26"/>
        <v>-8.1305570800000169</v>
      </c>
      <c r="X9" s="166">
        <f t="shared" si="27"/>
        <v>107.97152142000004</v>
      </c>
      <c r="Y9" s="166">
        <f t="shared" si="28"/>
        <v>9.6243887699999959</v>
      </c>
      <c r="Z9" s="166">
        <f t="shared" si="29"/>
        <v>265.02769855999941</v>
      </c>
      <c r="AA9" s="166" t="str">
        <f t="shared" si="30"/>
        <v/>
      </c>
      <c r="AB9" s="166">
        <f t="shared" si="31"/>
        <v>282.93743813999936</v>
      </c>
      <c r="AC9" s="166">
        <f t="shared" si="32"/>
        <v>5.4186557100001664</v>
      </c>
      <c r="AD9" s="166">
        <f t="shared" si="33"/>
        <v>475.79042413000207</v>
      </c>
      <c r="AE9" s="166">
        <f t="shared" si="34"/>
        <v>1013.8830736200034</v>
      </c>
      <c r="AF9" s="166" t="str">
        <f t="shared" si="35"/>
        <v/>
      </c>
      <c r="AG9" s="166" t="str">
        <f t="shared" si="36"/>
        <v/>
      </c>
      <c r="AH9" s="166">
        <f t="shared" si="37"/>
        <v>44.120407900000146</v>
      </c>
      <c r="AI9" s="166">
        <f t="shared" si="38"/>
        <v>47.727742649999982</v>
      </c>
      <c r="AJ9" s="166">
        <f t="shared" si="39"/>
        <v>408.50822356000026</v>
      </c>
      <c r="AK9" s="166">
        <f t="shared" si="40"/>
        <v>309.22651254000175</v>
      </c>
      <c r="AL9" s="166">
        <f t="shared" si="41"/>
        <v>2962.1055299200088</v>
      </c>
      <c r="AO9" s="60">
        <v>6</v>
      </c>
      <c r="AP9" s="54" t="s">
        <v>359</v>
      </c>
      <c r="AQ9" s="31">
        <v>3064.3113697100002</v>
      </c>
      <c r="AR9" s="31">
        <v>2266.0628568500001</v>
      </c>
      <c r="AS9" s="31">
        <v>1334.6875897499999</v>
      </c>
      <c r="AT9" s="31">
        <v>13160.83572936</v>
      </c>
      <c r="AU9" s="31" t="s">
        <v>1317</v>
      </c>
      <c r="AV9" s="31">
        <v>14898.575718450002</v>
      </c>
      <c r="AW9" s="31">
        <v>4108.5628744699998</v>
      </c>
      <c r="AX9" s="31">
        <v>20802.090279109998</v>
      </c>
      <c r="AY9" s="31">
        <v>30337.0652003</v>
      </c>
      <c r="AZ9" s="31" t="s">
        <v>1317</v>
      </c>
      <c r="BA9" s="31" t="s">
        <v>1317</v>
      </c>
      <c r="BB9" s="31">
        <v>512.03279007999993</v>
      </c>
      <c r="BC9" s="31">
        <v>611.66056946000003</v>
      </c>
      <c r="BD9" s="31">
        <v>3780.6445622000001</v>
      </c>
      <c r="BE9" s="58">
        <v>7281.0363318599993</v>
      </c>
      <c r="BF9" s="31">
        <v>102157.5658716</v>
      </c>
      <c r="BG9"/>
      <c r="BH9" s="60">
        <v>6</v>
      </c>
      <c r="BI9" s="54" t="s">
        <v>359</v>
      </c>
      <c r="BJ9" s="31">
        <v>3056.1808126300002</v>
      </c>
      <c r="BK9" s="31">
        <v>2374.0343782700002</v>
      </c>
      <c r="BL9" s="31">
        <v>1344.3119785199999</v>
      </c>
      <c r="BM9" s="31">
        <v>13425.86342792</v>
      </c>
      <c r="BN9" s="31" t="s">
        <v>1317</v>
      </c>
      <c r="BO9" s="31">
        <v>15181.513156590001</v>
      </c>
      <c r="BP9" s="31">
        <v>4113.9815301799999</v>
      </c>
      <c r="BQ9" s="31">
        <v>21277.88070324</v>
      </c>
      <c r="BR9" s="31">
        <v>31350.948273920003</v>
      </c>
      <c r="BS9" s="31" t="s">
        <v>1317</v>
      </c>
      <c r="BT9" s="31" t="s">
        <v>1317</v>
      </c>
      <c r="BU9" s="31">
        <v>556.15319798000007</v>
      </c>
      <c r="BV9" s="31">
        <v>659.38831211000002</v>
      </c>
      <c r="BW9" s="31">
        <v>4189.1527857600004</v>
      </c>
      <c r="BX9" s="58">
        <v>7590.2628444000011</v>
      </c>
      <c r="BY9" s="31">
        <v>105119.67140152001</v>
      </c>
    </row>
    <row r="10" spans="1:77" ht="28">
      <c r="A10" s="116" t="str">
        <f t="shared" si="4"/>
        <v>BTG PACTUAL</v>
      </c>
      <c r="B10" s="24">
        <f t="shared" si="5"/>
        <v>-7.485069899257752</v>
      </c>
      <c r="C10" s="24">
        <f t="shared" si="6"/>
        <v>-5.9675600359908003</v>
      </c>
      <c r="D10" s="24">
        <f t="shared" si="7"/>
        <v>14.439149245979422</v>
      </c>
      <c r="E10" s="24" t="str">
        <f t="shared" si="8"/>
        <v/>
      </c>
      <c r="F10" s="24" t="str">
        <f t="shared" si="9"/>
        <v/>
      </c>
      <c r="G10" s="24">
        <f t="shared" si="10"/>
        <v>-26.977863405694947</v>
      </c>
      <c r="H10" s="24">
        <f t="shared" si="11"/>
        <v>2.6223888558589437</v>
      </c>
      <c r="I10" s="24">
        <f t="shared" si="12"/>
        <v>1.9669378610948058</v>
      </c>
      <c r="J10" s="24">
        <f t="shared" si="13"/>
        <v>36.023303676106877</v>
      </c>
      <c r="K10" s="24">
        <f t="shared" si="14"/>
        <v>-11.530163577427658</v>
      </c>
      <c r="L10" s="24" t="str">
        <f t="shared" si="15"/>
        <v/>
      </c>
      <c r="M10" s="24">
        <f t="shared" si="16"/>
        <v>3.7164126853911341</v>
      </c>
      <c r="N10" s="24">
        <f t="shared" si="17"/>
        <v>-31.781943197353357</v>
      </c>
      <c r="O10" s="24">
        <f t="shared" si="18"/>
        <v>-28.554214479204759</v>
      </c>
      <c r="P10" s="24">
        <f t="shared" si="19"/>
        <v>2.5244780436710386</v>
      </c>
      <c r="Q10" s="24">
        <f t="shared" si="20"/>
        <v>-6.4078672516203738</v>
      </c>
      <c r="R10" s="24">
        <f t="shared" si="22"/>
        <v>-6036.363022119971</v>
      </c>
      <c r="S10" s="24">
        <f t="shared" si="23"/>
        <v>36.023303676106877</v>
      </c>
      <c r="T10" s="24">
        <f t="shared" si="24"/>
        <v>-31.781943197353357</v>
      </c>
      <c r="V10" s="118" t="str">
        <f t="shared" si="25"/>
        <v>BTG PACTUAL</v>
      </c>
      <c r="W10" s="166">
        <f t="shared" si="26"/>
        <v>-266.51857955000014</v>
      </c>
      <c r="X10" s="166">
        <f t="shared" si="27"/>
        <v>-180.12265652999986</v>
      </c>
      <c r="Y10" s="166">
        <f t="shared" si="28"/>
        <v>396.61090421000017</v>
      </c>
      <c r="Z10" s="166" t="str">
        <f t="shared" si="29"/>
        <v/>
      </c>
      <c r="AA10" s="166" t="str">
        <f t="shared" si="30"/>
        <v/>
      </c>
      <c r="AB10" s="166">
        <f t="shared" si="31"/>
        <v>-4413.8968509200004</v>
      </c>
      <c r="AC10" s="166">
        <f t="shared" si="32"/>
        <v>5.7685278399999902</v>
      </c>
      <c r="AD10" s="166">
        <f t="shared" si="33"/>
        <v>696.85901913999987</v>
      </c>
      <c r="AE10" s="166">
        <f t="shared" si="34"/>
        <v>146.40427155999987</v>
      </c>
      <c r="AF10" s="166">
        <f t="shared" si="35"/>
        <v>-48.753943829999969</v>
      </c>
      <c r="AG10" s="166" t="str">
        <f t="shared" si="36"/>
        <v/>
      </c>
      <c r="AH10" s="166">
        <f t="shared" si="37"/>
        <v>9.45614039000003</v>
      </c>
      <c r="AI10" s="166">
        <f t="shared" si="38"/>
        <v>-415.00071205000017</v>
      </c>
      <c r="AJ10" s="166">
        <f t="shared" si="39"/>
        <v>-2514.2752645699993</v>
      </c>
      <c r="AK10" s="166">
        <f t="shared" si="40"/>
        <v>547.10612219000905</v>
      </c>
      <c r="AL10" s="166">
        <f t="shared" si="41"/>
        <v>-6036.363022119971</v>
      </c>
      <c r="AO10" s="61">
        <v>7</v>
      </c>
      <c r="AP10" s="56" t="s">
        <v>142</v>
      </c>
      <c r="AQ10" s="30">
        <v>3560.6692140100004</v>
      </c>
      <c r="AR10" s="30">
        <v>3018.36354295</v>
      </c>
      <c r="AS10" s="30">
        <v>2746.7747403499998</v>
      </c>
      <c r="AT10" s="30" t="s">
        <v>1317</v>
      </c>
      <c r="AU10" s="30" t="s">
        <v>1317</v>
      </c>
      <c r="AV10" s="30">
        <v>16361.18021855</v>
      </c>
      <c r="AW10" s="30">
        <v>219.97225266999999</v>
      </c>
      <c r="AX10" s="30">
        <v>35428.624000969998</v>
      </c>
      <c r="AY10" s="30">
        <v>406.41544950000002</v>
      </c>
      <c r="AZ10" s="30">
        <v>422.83826679999999</v>
      </c>
      <c r="BA10" s="30" t="s">
        <v>1317</v>
      </c>
      <c r="BB10" s="30">
        <v>254.44268950999998</v>
      </c>
      <c r="BC10" s="30">
        <v>1305.7751361300002</v>
      </c>
      <c r="BD10" s="30">
        <v>8805.2685406599994</v>
      </c>
      <c r="BE10" s="59">
        <v>21672.049141470001</v>
      </c>
      <c r="BF10" s="30">
        <v>94202.373193569976</v>
      </c>
      <c r="BG10"/>
      <c r="BH10" s="61">
        <v>7</v>
      </c>
      <c r="BI10" s="56" t="s">
        <v>142</v>
      </c>
      <c r="BJ10" s="30">
        <v>3294.1506344600002</v>
      </c>
      <c r="BK10" s="30">
        <v>2838.2408864200002</v>
      </c>
      <c r="BL10" s="30">
        <v>3143.3856445599999</v>
      </c>
      <c r="BM10" s="30" t="s">
        <v>1317</v>
      </c>
      <c r="BN10" s="30" t="s">
        <v>1317</v>
      </c>
      <c r="BO10" s="30">
        <v>11947.28336763</v>
      </c>
      <c r="BP10" s="30">
        <v>225.74078050999998</v>
      </c>
      <c r="BQ10" s="30">
        <v>36125.483020109998</v>
      </c>
      <c r="BR10" s="30">
        <v>552.81972105999989</v>
      </c>
      <c r="BS10" s="30">
        <v>374.08432297000002</v>
      </c>
      <c r="BT10" s="30" t="s">
        <v>1317</v>
      </c>
      <c r="BU10" s="30">
        <v>263.89882990000001</v>
      </c>
      <c r="BV10" s="30">
        <v>890.77442408000002</v>
      </c>
      <c r="BW10" s="30">
        <v>6290.9932760900001</v>
      </c>
      <c r="BX10" s="59">
        <v>22219.15526366001</v>
      </c>
      <c r="BY10" s="30">
        <v>88166.010171450005</v>
      </c>
    </row>
    <row r="11" spans="1:77" ht="28">
      <c r="A11" s="116" t="str">
        <f t="shared" si="4"/>
        <v>CREDIT SUISSE</v>
      </c>
      <c r="B11" s="24" t="str">
        <f t="shared" si="5"/>
        <v/>
      </c>
      <c r="C11" s="24">
        <f t="shared" si="6"/>
        <v>157.65777625882885</v>
      </c>
      <c r="D11" s="24" t="str">
        <f t="shared" si="7"/>
        <v/>
      </c>
      <c r="E11" s="24">
        <f t="shared" si="8"/>
        <v>0.80245034475943555</v>
      </c>
      <c r="F11" s="24" t="str">
        <f t="shared" si="9"/>
        <v/>
      </c>
      <c r="G11" s="24">
        <f t="shared" si="10"/>
        <v>-0.96648002439778224</v>
      </c>
      <c r="H11" s="24">
        <f t="shared" si="11"/>
        <v>7.0362826254823005</v>
      </c>
      <c r="I11" s="24">
        <f t="shared" si="12"/>
        <v>0.19008554415773915</v>
      </c>
      <c r="J11" s="24">
        <f t="shared" si="13"/>
        <v>10.867854255697253</v>
      </c>
      <c r="K11" s="24">
        <f t="shared" si="14"/>
        <v>-20.533564876454264</v>
      </c>
      <c r="L11" s="24" t="str">
        <f t="shared" si="15"/>
        <v/>
      </c>
      <c r="M11" s="24" t="str">
        <f t="shared" si="16"/>
        <v/>
      </c>
      <c r="N11" s="24">
        <f t="shared" si="17"/>
        <v>-5.3842528188203573</v>
      </c>
      <c r="O11" s="24">
        <f t="shared" si="18"/>
        <v>-3.9439039521510892</v>
      </c>
      <c r="P11" s="24">
        <f t="shared" si="19"/>
        <v>4.5117526935431584</v>
      </c>
      <c r="Q11" s="24">
        <f t="shared" si="20"/>
        <v>-2.3046730868259147E-4</v>
      </c>
      <c r="R11" s="24">
        <f t="shared" si="22"/>
        <v>-0.18865805001405533</v>
      </c>
      <c r="S11" s="24">
        <f t="shared" si="23"/>
        <v>157.65777625882885</v>
      </c>
      <c r="T11" s="24">
        <f t="shared" si="24"/>
        <v>-20.533564876454264</v>
      </c>
      <c r="V11" s="118" t="str">
        <f t="shared" si="25"/>
        <v>CREDIT SUISSE</v>
      </c>
      <c r="W11" s="166" t="str">
        <f t="shared" si="26"/>
        <v/>
      </c>
      <c r="X11" s="166">
        <f t="shared" si="27"/>
        <v>0.3459799899999999</v>
      </c>
      <c r="Y11" s="166" t="str">
        <f t="shared" si="28"/>
        <v/>
      </c>
      <c r="Z11" s="166">
        <f t="shared" si="29"/>
        <v>20.334939750000103</v>
      </c>
      <c r="AA11" s="166" t="str">
        <f t="shared" si="30"/>
        <v/>
      </c>
      <c r="AB11" s="166">
        <f t="shared" si="31"/>
        <v>-8.1059346300000925</v>
      </c>
      <c r="AC11" s="166">
        <f t="shared" si="32"/>
        <v>2.3390010000000017E-2</v>
      </c>
      <c r="AD11" s="166">
        <f t="shared" si="33"/>
        <v>129.04173050000099</v>
      </c>
      <c r="AE11" s="166">
        <f t="shared" si="34"/>
        <v>14.013284080000005</v>
      </c>
      <c r="AF11" s="166">
        <f t="shared" si="35"/>
        <v>-6.6615092299999965</v>
      </c>
      <c r="AG11" s="166" t="str">
        <f t="shared" si="36"/>
        <v/>
      </c>
      <c r="AH11" s="166" t="str">
        <f t="shared" si="37"/>
        <v/>
      </c>
      <c r="AI11" s="166">
        <f t="shared" si="38"/>
        <v>-0.13244171999999965</v>
      </c>
      <c r="AJ11" s="166">
        <f t="shared" si="39"/>
        <v>-289.12352640999961</v>
      </c>
      <c r="AK11" s="166">
        <f t="shared" si="40"/>
        <v>140.0754296099999</v>
      </c>
      <c r="AL11" s="166">
        <f t="shared" si="41"/>
        <v>-0.18865805001405533</v>
      </c>
      <c r="AO11" s="60">
        <v>8</v>
      </c>
      <c r="AP11" s="54" t="s">
        <v>187</v>
      </c>
      <c r="AQ11" s="31" t="s">
        <v>1317</v>
      </c>
      <c r="AR11" s="31">
        <v>0.21945000000000001</v>
      </c>
      <c r="AS11" s="31" t="s">
        <v>1317</v>
      </c>
      <c r="AT11" s="31">
        <v>2534.1056780399999</v>
      </c>
      <c r="AU11" s="31" t="s">
        <v>1317</v>
      </c>
      <c r="AV11" s="31">
        <v>838.70689775000005</v>
      </c>
      <c r="AW11" s="31">
        <v>0.33241999</v>
      </c>
      <c r="AX11" s="31">
        <v>67886.135724720007</v>
      </c>
      <c r="AY11" s="31">
        <v>128.94251018</v>
      </c>
      <c r="AZ11" s="31">
        <v>32.442049249999997</v>
      </c>
      <c r="BA11" s="31" t="s">
        <v>1317</v>
      </c>
      <c r="BB11" s="31" t="s">
        <v>1317</v>
      </c>
      <c r="BC11" s="31">
        <v>2.4597975699999997</v>
      </c>
      <c r="BD11" s="31">
        <v>7330.89674388</v>
      </c>
      <c r="BE11" s="58">
        <v>3104.6788049900001</v>
      </c>
      <c r="BF11" s="31">
        <v>81858.920076370021</v>
      </c>
      <c r="BG11"/>
      <c r="BH11" s="60">
        <v>8</v>
      </c>
      <c r="BI11" s="54" t="s">
        <v>187</v>
      </c>
      <c r="BJ11" s="31" t="s">
        <v>1317</v>
      </c>
      <c r="BK11" s="31">
        <v>0.56542998999999994</v>
      </c>
      <c r="BL11" s="31" t="s">
        <v>1317</v>
      </c>
      <c r="BM11" s="31">
        <v>2554.44061779</v>
      </c>
      <c r="BN11" s="31" t="s">
        <v>1317</v>
      </c>
      <c r="BO11" s="31">
        <v>830.60096311999996</v>
      </c>
      <c r="BP11" s="31">
        <v>0.35581000000000002</v>
      </c>
      <c r="BQ11" s="31">
        <v>68015.177455220008</v>
      </c>
      <c r="BR11" s="31">
        <v>142.95579426</v>
      </c>
      <c r="BS11" s="31">
        <v>25.78054002</v>
      </c>
      <c r="BT11" s="31" t="s">
        <v>1317</v>
      </c>
      <c r="BU11" s="31" t="s">
        <v>1317</v>
      </c>
      <c r="BV11" s="31">
        <v>2.32735585</v>
      </c>
      <c r="BW11" s="31">
        <v>7041.7732174700004</v>
      </c>
      <c r="BX11" s="58">
        <v>3244.7542346</v>
      </c>
      <c r="BY11" s="31">
        <v>81858.731418320007</v>
      </c>
    </row>
    <row r="12" spans="1:77" ht="42">
      <c r="A12" s="116" t="str">
        <f t="shared" si="4"/>
        <v>VOTORANTIM ASSET</v>
      </c>
      <c r="B12" s="24">
        <f t="shared" si="5"/>
        <v>-3.929465587895848</v>
      </c>
      <c r="C12" s="24">
        <f t="shared" si="6"/>
        <v>-0.42898358795029878</v>
      </c>
      <c r="D12" s="24">
        <f t="shared" si="7"/>
        <v>-15.249849983247827</v>
      </c>
      <c r="E12" s="24">
        <f t="shared" si="8"/>
        <v>-0.24533759627026086</v>
      </c>
      <c r="F12" s="24" t="str">
        <f t="shared" si="9"/>
        <v/>
      </c>
      <c r="G12" s="24">
        <f t="shared" si="10"/>
        <v>-34.843122637109914</v>
      </c>
      <c r="H12" s="24" t="str">
        <f t="shared" si="11"/>
        <v/>
      </c>
      <c r="I12" s="24">
        <f t="shared" si="12"/>
        <v>13.463007223679142</v>
      </c>
      <c r="J12" s="24">
        <f t="shared" si="13"/>
        <v>0.53699525559322581</v>
      </c>
      <c r="K12" s="24" t="str">
        <f t="shared" si="14"/>
        <v/>
      </c>
      <c r="L12" s="24" t="str">
        <f t="shared" si="15"/>
        <v/>
      </c>
      <c r="M12" s="24">
        <f t="shared" si="16"/>
        <v>14.543886515467406</v>
      </c>
      <c r="N12" s="24">
        <f t="shared" si="17"/>
        <v>-16.946782274942507</v>
      </c>
      <c r="O12" s="24">
        <f t="shared" si="18"/>
        <v>3442.1293266486841</v>
      </c>
      <c r="P12" s="24">
        <f t="shared" si="19"/>
        <v>-98.151670745829122</v>
      </c>
      <c r="Q12" s="24">
        <f t="shared" si="20"/>
        <v>11.567745368223797</v>
      </c>
      <c r="R12" s="24">
        <f t="shared" si="22"/>
        <v>5201.5323252984454</v>
      </c>
      <c r="S12" s="24">
        <f t="shared" si="23"/>
        <v>3442.1293266486841</v>
      </c>
      <c r="T12" s="24">
        <f t="shared" si="24"/>
        <v>-98.151670745829122</v>
      </c>
      <c r="V12" s="118" t="str">
        <f t="shared" si="25"/>
        <v>VOTORANTIM ASSET</v>
      </c>
      <c r="W12" s="166">
        <f t="shared" si="26"/>
        <v>-86.105168759999742</v>
      </c>
      <c r="X12" s="166">
        <f t="shared" si="27"/>
        <v>-18.717007619999094</v>
      </c>
      <c r="Y12" s="166">
        <f t="shared" si="28"/>
        <v>-61.289650069999993</v>
      </c>
      <c r="Z12" s="166">
        <f t="shared" si="29"/>
        <v>-2.067489949999981</v>
      </c>
      <c r="AA12" s="166" t="str">
        <f t="shared" si="30"/>
        <v/>
      </c>
      <c r="AB12" s="166">
        <f t="shared" si="31"/>
        <v>-2898.89426542</v>
      </c>
      <c r="AC12" s="166" t="str">
        <f t="shared" si="32"/>
        <v/>
      </c>
      <c r="AD12" s="166">
        <f t="shared" si="33"/>
        <v>3499.2008690584298</v>
      </c>
      <c r="AE12" s="166">
        <f t="shared" si="34"/>
        <v>0.60099971999999013</v>
      </c>
      <c r="AF12" s="166" t="str">
        <f t="shared" si="35"/>
        <v/>
      </c>
      <c r="AG12" s="166" t="str">
        <f t="shared" si="36"/>
        <v/>
      </c>
      <c r="AH12" s="166">
        <f t="shared" si="37"/>
        <v>5.5923091700000072</v>
      </c>
      <c r="AI12" s="166">
        <f t="shared" si="38"/>
        <v>-149.02578799000003</v>
      </c>
      <c r="AJ12" s="166">
        <f t="shared" si="39"/>
        <v>6518.6404631900004</v>
      </c>
      <c r="AK12" s="166">
        <f t="shared" si="40"/>
        <v>-1605.59611599</v>
      </c>
      <c r="AL12" s="166">
        <f t="shared" si="41"/>
        <v>5201.5323252984454</v>
      </c>
      <c r="AO12" s="61">
        <v>9</v>
      </c>
      <c r="AP12" s="56" t="s">
        <v>689</v>
      </c>
      <c r="AQ12" s="30">
        <v>2191.2691900199998</v>
      </c>
      <c r="AR12" s="30">
        <v>4363.1057564299999</v>
      </c>
      <c r="AS12" s="30">
        <v>401.90329831000003</v>
      </c>
      <c r="AT12" s="30">
        <v>842.71223873999998</v>
      </c>
      <c r="AU12" s="30" t="s">
        <v>1317</v>
      </c>
      <c r="AV12" s="30">
        <v>8319.8463456099998</v>
      </c>
      <c r="AW12" s="30" t="s">
        <v>1317</v>
      </c>
      <c r="AX12" s="30">
        <v>25991.227746680001</v>
      </c>
      <c r="AY12" s="30">
        <v>111.91899998000001</v>
      </c>
      <c r="AZ12" s="30">
        <v>0.80683004000000003</v>
      </c>
      <c r="BA12" s="30" t="s">
        <v>1317</v>
      </c>
      <c r="BB12" s="30">
        <v>38.45127067</v>
      </c>
      <c r="BC12" s="30">
        <v>879.37512603999994</v>
      </c>
      <c r="BD12" s="30">
        <v>189.37813907</v>
      </c>
      <c r="BE12" s="59">
        <v>1635.8316713199999</v>
      </c>
      <c r="BF12" s="30">
        <v>44965.826612909994</v>
      </c>
      <c r="BG12"/>
      <c r="BH12" s="61">
        <v>9</v>
      </c>
      <c r="BI12" s="56" t="s">
        <v>689</v>
      </c>
      <c r="BJ12" s="30">
        <v>2105.16402126</v>
      </c>
      <c r="BK12" s="30">
        <v>4344.3887488100008</v>
      </c>
      <c r="BL12" s="30">
        <v>340.61364824000003</v>
      </c>
      <c r="BM12" s="30">
        <v>840.64474878999999</v>
      </c>
      <c r="BN12" s="30" t="s">
        <v>1317</v>
      </c>
      <c r="BO12" s="30">
        <v>5420.9520801899998</v>
      </c>
      <c r="BP12" s="30" t="s">
        <v>1317</v>
      </c>
      <c r="BQ12" s="30">
        <v>29490.42861573843</v>
      </c>
      <c r="BR12" s="30">
        <v>112.5199997</v>
      </c>
      <c r="BS12" s="30" t="s">
        <v>1317</v>
      </c>
      <c r="BT12" s="30" t="s">
        <v>1317</v>
      </c>
      <c r="BU12" s="30">
        <v>44.043579840000007</v>
      </c>
      <c r="BV12" s="30">
        <v>730.34933804999991</v>
      </c>
      <c r="BW12" s="30">
        <v>6708.0186022600001</v>
      </c>
      <c r="BX12" s="59">
        <v>30.23555533</v>
      </c>
      <c r="BY12" s="30">
        <v>50167.358938208439</v>
      </c>
    </row>
    <row r="13" spans="1:77" ht="14">
      <c r="A13" s="116" t="str">
        <f t="shared" si="4"/>
        <v>BRL DTVM</v>
      </c>
      <c r="B13" s="24">
        <f t="shared" si="5"/>
        <v>-52.03642844991267</v>
      </c>
      <c r="C13" s="24" t="str">
        <f t="shared" si="6"/>
        <v/>
      </c>
      <c r="D13" s="24" t="str">
        <f t="shared" si="7"/>
        <v/>
      </c>
      <c r="E13" s="24" t="str">
        <f t="shared" si="8"/>
        <v/>
      </c>
      <c r="F13" s="24" t="str">
        <f t="shared" si="9"/>
        <v/>
      </c>
      <c r="G13" s="24">
        <f t="shared" si="10"/>
        <v>59.248139180767907</v>
      </c>
      <c r="H13" s="24" t="str">
        <f t="shared" si="11"/>
        <v/>
      </c>
      <c r="I13" s="24">
        <f t="shared" si="12"/>
        <v>-19.63843751504551</v>
      </c>
      <c r="J13" s="24" t="str">
        <f t="shared" si="13"/>
        <v/>
      </c>
      <c r="K13" s="24" t="str">
        <f t="shared" si="14"/>
        <v/>
      </c>
      <c r="L13" s="24" t="str">
        <f t="shared" si="15"/>
        <v/>
      </c>
      <c r="M13" s="24" t="str">
        <f t="shared" si="16"/>
        <v/>
      </c>
      <c r="N13" s="24">
        <f>IFERROR(BV13/VLOOKUP($A13,$AP:$BF,N$1,0)*100-100,"")</f>
        <v>-2.5186985610158246</v>
      </c>
      <c r="O13" s="24">
        <f>IFERROR(BW13/VLOOKUP($A13,$AP:$BF,O$1,0)*100-100,"")</f>
        <v>23.014298205724913</v>
      </c>
      <c r="P13" s="24">
        <f t="shared" si="19"/>
        <v>-1.4705850226582413</v>
      </c>
      <c r="Q13" s="24">
        <f t="shared" si="20"/>
        <v>17.915140869312523</v>
      </c>
      <c r="R13" s="24">
        <f t="shared" si="22"/>
        <v>7553.2404925999945</v>
      </c>
      <c r="S13" s="24">
        <f t="shared" si="23"/>
        <v>59.248139180767907</v>
      </c>
      <c r="T13" s="24">
        <f t="shared" si="24"/>
        <v>-52.03642844991267</v>
      </c>
      <c r="V13" s="118" t="str">
        <f t="shared" si="25"/>
        <v>BRL DTVM</v>
      </c>
      <c r="W13" s="166">
        <f t="shared" si="26"/>
        <v>-24.776467709999999</v>
      </c>
      <c r="X13" s="166" t="str">
        <f t="shared" si="27"/>
        <v/>
      </c>
      <c r="Y13" s="166" t="str">
        <f t="shared" si="28"/>
        <v/>
      </c>
      <c r="Z13" s="166" t="str">
        <f t="shared" si="29"/>
        <v/>
      </c>
      <c r="AA13" s="166" t="str">
        <f t="shared" si="30"/>
        <v/>
      </c>
      <c r="AB13" s="166">
        <f t="shared" si="31"/>
        <v>820.42270676999988</v>
      </c>
      <c r="AC13" s="166" t="str">
        <f t="shared" si="32"/>
        <v/>
      </c>
      <c r="AD13" s="166">
        <f t="shared" si="33"/>
        <v>-961.42085361999989</v>
      </c>
      <c r="AE13" s="166" t="str">
        <f t="shared" si="34"/>
        <v/>
      </c>
      <c r="AF13" s="166" t="str">
        <f t="shared" si="35"/>
        <v/>
      </c>
      <c r="AG13" s="166" t="str">
        <f t="shared" si="36"/>
        <v/>
      </c>
      <c r="AH13" s="166" t="str">
        <f t="shared" si="37"/>
        <v/>
      </c>
      <c r="AI13" s="166">
        <f t="shared" si="38"/>
        <v>-41.234990219999872</v>
      </c>
      <c r="AJ13" s="166">
        <f t="shared" si="39"/>
        <v>7766.8414997200016</v>
      </c>
      <c r="AK13" s="166">
        <f t="shared" si="40"/>
        <v>-6.5914023399999451</v>
      </c>
      <c r="AL13" s="166">
        <f t="shared" si="41"/>
        <v>7553.2404925999945</v>
      </c>
      <c r="AO13" s="60">
        <v>10</v>
      </c>
      <c r="AP13" s="54" t="s">
        <v>138</v>
      </c>
      <c r="AQ13" s="31">
        <v>47.613697649999999</v>
      </c>
      <c r="AR13" s="31" t="s">
        <v>1317</v>
      </c>
      <c r="AS13" s="31" t="s">
        <v>1317</v>
      </c>
      <c r="AT13" s="31" t="s">
        <v>1317</v>
      </c>
      <c r="AU13" s="31" t="s">
        <v>1317</v>
      </c>
      <c r="AV13" s="31">
        <v>1384.7231628099998</v>
      </c>
      <c r="AW13" s="31" t="s">
        <v>1317</v>
      </c>
      <c r="AX13" s="31">
        <v>4895.6076718599998</v>
      </c>
      <c r="AY13" s="31" t="s">
        <v>1317</v>
      </c>
      <c r="AZ13" s="31" t="s">
        <v>1317</v>
      </c>
      <c r="BA13" s="31" t="s">
        <v>1317</v>
      </c>
      <c r="BB13" s="31" t="s">
        <v>1317</v>
      </c>
      <c r="BC13" s="31">
        <v>1637.1546344699998</v>
      </c>
      <c r="BD13" s="31">
        <v>33747.896330759999</v>
      </c>
      <c r="BE13" s="58">
        <v>448.21633828999995</v>
      </c>
      <c r="BF13" s="31">
        <v>42161.211835840004</v>
      </c>
      <c r="BG13"/>
      <c r="BH13" s="60">
        <v>10</v>
      </c>
      <c r="BI13" s="54" t="s">
        <v>138</v>
      </c>
      <c r="BJ13" s="31">
        <v>22.83722994</v>
      </c>
      <c r="BK13" s="31" t="s">
        <v>1317</v>
      </c>
      <c r="BL13" s="31" t="s">
        <v>1317</v>
      </c>
      <c r="BM13" s="31" t="s">
        <v>1317</v>
      </c>
      <c r="BN13" s="31" t="s">
        <v>1317</v>
      </c>
      <c r="BO13" s="31">
        <v>2205.1458695799997</v>
      </c>
      <c r="BP13" s="31" t="s">
        <v>1317</v>
      </c>
      <c r="BQ13" s="31">
        <v>3934.1868182399999</v>
      </c>
      <c r="BR13" s="31" t="s">
        <v>1317</v>
      </c>
      <c r="BS13" s="31" t="s">
        <v>1317</v>
      </c>
      <c r="BT13" s="31" t="s">
        <v>1317</v>
      </c>
      <c r="BU13" s="31" t="s">
        <v>1317</v>
      </c>
      <c r="BV13" s="31">
        <v>1595.9196442499999</v>
      </c>
      <c r="BW13" s="31">
        <v>41514.73783048</v>
      </c>
      <c r="BX13" s="58">
        <v>441.62493595000001</v>
      </c>
      <c r="BY13" s="31">
        <v>49714.452328439998</v>
      </c>
    </row>
    <row r="14" spans="1:77" ht="28">
      <c r="A14" s="116" t="str">
        <f t="shared" si="4"/>
        <v>BNP PARIBAS</v>
      </c>
      <c r="B14" s="24">
        <f t="shared" si="5"/>
        <v>-3.7027345156581077</v>
      </c>
      <c r="C14" s="24">
        <f t="shared" si="6"/>
        <v>-0.28527231615265691</v>
      </c>
      <c r="D14" s="24">
        <f t="shared" si="7"/>
        <v>6.4742978800575059</v>
      </c>
      <c r="E14" s="24">
        <f t="shared" si="8"/>
        <v>2.1496140824330894</v>
      </c>
      <c r="F14" s="24">
        <f t="shared" si="9"/>
        <v>2.633676370010221</v>
      </c>
      <c r="G14" s="24">
        <f t="shared" si="10"/>
        <v>-9.567558632675869</v>
      </c>
      <c r="H14" s="24">
        <f t="shared" si="11"/>
        <v>-14.424121234508547</v>
      </c>
      <c r="I14" s="24">
        <f t="shared" si="12"/>
        <v>1.616903952003625</v>
      </c>
      <c r="J14" s="24">
        <f t="shared" si="13"/>
        <v>-2.1100588374353322</v>
      </c>
      <c r="K14" s="24">
        <f t="shared" si="14"/>
        <v>-2.1714012309678026</v>
      </c>
      <c r="L14" s="24" t="str">
        <f t="shared" si="15"/>
        <v/>
      </c>
      <c r="M14" s="24">
        <f t="shared" si="16"/>
        <v>-9.6708607807949107</v>
      </c>
      <c r="N14" s="24">
        <f t="shared" si="17"/>
        <v>-2.0569071396502494</v>
      </c>
      <c r="O14" s="24">
        <f t="shared" si="18"/>
        <v>54.836225424087843</v>
      </c>
      <c r="P14" s="24">
        <f t="shared" si="19"/>
        <v>-2.2745800033153074</v>
      </c>
      <c r="Q14" s="24">
        <f t="shared" si="20"/>
        <v>1.8935239371956669</v>
      </c>
      <c r="R14" s="24">
        <f t="shared" si="22"/>
        <v>794.72803027001646</v>
      </c>
      <c r="S14" s="24">
        <f t="shared" si="23"/>
        <v>54.836225424087843</v>
      </c>
      <c r="T14" s="24">
        <f t="shared" si="24"/>
        <v>-14.424121234508547</v>
      </c>
      <c r="V14" s="118" t="str">
        <f t="shared" si="25"/>
        <v>BNP PARIBAS</v>
      </c>
      <c r="W14" s="166">
        <f t="shared" si="26"/>
        <v>-26.661166310000112</v>
      </c>
      <c r="X14" s="166">
        <f t="shared" si="27"/>
        <v>-48.828427299999021</v>
      </c>
      <c r="Y14" s="166">
        <f t="shared" si="28"/>
        <v>71.789533169999913</v>
      </c>
      <c r="Z14" s="166">
        <f t="shared" si="29"/>
        <v>26.855665339999859</v>
      </c>
      <c r="AA14" s="166">
        <f t="shared" si="30"/>
        <v>0.45645983000000001</v>
      </c>
      <c r="AB14" s="166">
        <f t="shared" si="31"/>
        <v>-546.74528948999978</v>
      </c>
      <c r="AC14" s="166">
        <f t="shared" si="32"/>
        <v>-187.3087566600002</v>
      </c>
      <c r="AD14" s="166">
        <f t="shared" si="33"/>
        <v>80.542824100000871</v>
      </c>
      <c r="AE14" s="166">
        <f t="shared" si="34"/>
        <v>-48.732250119999662</v>
      </c>
      <c r="AF14" s="166">
        <f t="shared" si="35"/>
        <v>-8.3290180000000102E-2</v>
      </c>
      <c r="AG14" s="166" t="str">
        <f t="shared" si="36"/>
        <v/>
      </c>
      <c r="AH14" s="166">
        <f t="shared" si="37"/>
        <v>-19.142728940000012</v>
      </c>
      <c r="AI14" s="166">
        <f t="shared" si="38"/>
        <v>-65.387975140000435</v>
      </c>
      <c r="AJ14" s="166">
        <f t="shared" si="39"/>
        <v>1584.9030231699999</v>
      </c>
      <c r="AK14" s="166">
        <f t="shared" si="40"/>
        <v>-26.929591200000004</v>
      </c>
      <c r="AL14" s="166">
        <f t="shared" si="41"/>
        <v>794.72803027001646</v>
      </c>
      <c r="AO14" s="61">
        <v>11</v>
      </c>
      <c r="AP14" s="56" t="s">
        <v>111</v>
      </c>
      <c r="AQ14" s="30">
        <v>720.03991097000005</v>
      </c>
      <c r="AR14" s="30">
        <v>17116.426843839999</v>
      </c>
      <c r="AS14" s="30">
        <v>1108.83889651</v>
      </c>
      <c r="AT14" s="30">
        <v>1249.324963</v>
      </c>
      <c r="AU14" s="30">
        <v>17.331659850000001</v>
      </c>
      <c r="AV14" s="30">
        <v>5714.5747466099992</v>
      </c>
      <c r="AW14" s="30">
        <v>1298.5800217200001</v>
      </c>
      <c r="AX14" s="30">
        <v>4981.2992293199995</v>
      </c>
      <c r="AY14" s="30">
        <v>2309.5209126599998</v>
      </c>
      <c r="AZ14" s="30">
        <v>3.8357802699999999</v>
      </c>
      <c r="BA14" s="30" t="s">
        <v>1317</v>
      </c>
      <c r="BB14" s="30">
        <v>197.94234840000001</v>
      </c>
      <c r="BC14" s="30">
        <v>3178.9463840900003</v>
      </c>
      <c r="BD14" s="30">
        <v>2890.24820894</v>
      </c>
      <c r="BE14" s="59">
        <v>1183.93686574</v>
      </c>
      <c r="BF14" s="30">
        <v>41970.846771919991</v>
      </c>
      <c r="BG14"/>
      <c r="BH14" s="61">
        <v>11</v>
      </c>
      <c r="BI14" s="56" t="s">
        <v>111</v>
      </c>
      <c r="BJ14" s="30">
        <v>693.37874465999994</v>
      </c>
      <c r="BK14" s="30">
        <v>17067.59841654</v>
      </c>
      <c r="BL14" s="30">
        <v>1180.62842968</v>
      </c>
      <c r="BM14" s="30">
        <v>1276.1806283399999</v>
      </c>
      <c r="BN14" s="30">
        <v>17.788119680000001</v>
      </c>
      <c r="BO14" s="30">
        <v>5167.8294571199995</v>
      </c>
      <c r="BP14" s="30">
        <v>1111.2712650599999</v>
      </c>
      <c r="BQ14" s="30">
        <v>5061.8420534200004</v>
      </c>
      <c r="BR14" s="30">
        <v>2260.7886625400001</v>
      </c>
      <c r="BS14" s="30">
        <v>3.7524900899999998</v>
      </c>
      <c r="BT14" s="30" t="s">
        <v>1317</v>
      </c>
      <c r="BU14" s="30">
        <v>178.79961946</v>
      </c>
      <c r="BV14" s="30">
        <v>3113.5584089499998</v>
      </c>
      <c r="BW14" s="30">
        <v>4475.1512321099999</v>
      </c>
      <c r="BX14" s="59">
        <v>1157.00727454</v>
      </c>
      <c r="BY14" s="30">
        <v>42765.574802190007</v>
      </c>
    </row>
    <row r="15" spans="1:77" ht="70">
      <c r="A15" s="116" t="str">
        <f t="shared" si="4"/>
        <v xml:space="preserve">OPPORTUNITY ASSET ADM                   </v>
      </c>
      <c r="B15" s="24">
        <f t="shared" si="5"/>
        <v>0.48657009706654719</v>
      </c>
      <c r="C15" s="24">
        <f t="shared" si="6"/>
        <v>0.42838985045585787</v>
      </c>
      <c r="D15" s="24">
        <f t="shared" si="7"/>
        <v>1548.1776434878591</v>
      </c>
      <c r="E15" s="24" t="str">
        <f t="shared" si="8"/>
        <v/>
      </c>
      <c r="F15" s="24" t="str">
        <f t="shared" si="9"/>
        <v/>
      </c>
      <c r="G15" s="24" t="str">
        <f t="shared" si="10"/>
        <v/>
      </c>
      <c r="H15" s="24" t="str">
        <f t="shared" si="11"/>
        <v/>
      </c>
      <c r="I15" s="24">
        <f t="shared" si="12"/>
        <v>1.6153004704210616</v>
      </c>
      <c r="J15" s="24" t="str">
        <f t="shared" si="13"/>
        <v/>
      </c>
      <c r="K15" s="24">
        <f t="shared" si="14"/>
        <v>1.599670288741379</v>
      </c>
      <c r="L15" s="24" t="str">
        <f t="shared" si="15"/>
        <v/>
      </c>
      <c r="M15" s="24" t="str">
        <f t="shared" si="16"/>
        <v/>
      </c>
      <c r="N15" s="24">
        <f t="shared" si="17"/>
        <v>-35.108434069381104</v>
      </c>
      <c r="O15" s="24">
        <f t="shared" si="18"/>
        <v>2.7629989097726053</v>
      </c>
      <c r="P15" s="24">
        <f t="shared" si="19"/>
        <v>1.8331101926450941</v>
      </c>
      <c r="Q15" s="24">
        <f t="shared" si="20"/>
        <v>1.6978521835362415</v>
      </c>
      <c r="R15" s="24">
        <f t="shared" si="22"/>
        <v>704.83186178999313</v>
      </c>
      <c r="S15" s="24">
        <f t="shared" si="23"/>
        <v>1548.1776434878591</v>
      </c>
      <c r="T15" s="24">
        <f t="shared" si="24"/>
        <v>-35.108434069381104</v>
      </c>
      <c r="V15" s="118" t="str">
        <f t="shared" si="25"/>
        <v xml:space="preserve">OPPORTUNITY ASSET ADM                   </v>
      </c>
      <c r="W15" s="166">
        <f t="shared" si="26"/>
        <v>1.8430009999999886E-2</v>
      </c>
      <c r="X15" s="166">
        <f t="shared" si="27"/>
        <v>3.0030000000000334E-5</v>
      </c>
      <c r="Y15" s="166">
        <f t="shared" si="28"/>
        <v>5.6105957800000006</v>
      </c>
      <c r="Z15" s="166" t="str">
        <f t="shared" si="29"/>
        <v/>
      </c>
      <c r="AA15" s="166" t="str">
        <f t="shared" si="30"/>
        <v/>
      </c>
      <c r="AB15" s="166" t="str">
        <f t="shared" si="31"/>
        <v/>
      </c>
      <c r="AC15" s="166" t="str">
        <f t="shared" si="32"/>
        <v/>
      </c>
      <c r="AD15" s="166">
        <f t="shared" si="33"/>
        <v>99.352363199999672</v>
      </c>
      <c r="AE15" s="166" t="str">
        <f t="shared" si="34"/>
        <v/>
      </c>
      <c r="AF15" s="166">
        <f t="shared" si="35"/>
        <v>13.112380590000043</v>
      </c>
      <c r="AG15" s="166" t="str">
        <f t="shared" si="36"/>
        <v/>
      </c>
      <c r="AH15" s="166" t="str">
        <f t="shared" si="37"/>
        <v/>
      </c>
      <c r="AI15" s="166">
        <f t="shared" si="38"/>
        <v>-103.72625313999998</v>
      </c>
      <c r="AJ15" s="166">
        <f t="shared" si="39"/>
        <v>186.44960030000038</v>
      </c>
      <c r="AK15" s="166">
        <f t="shared" si="40"/>
        <v>504.01471501999913</v>
      </c>
      <c r="AL15" s="166">
        <f t="shared" si="41"/>
        <v>704.83186178999313</v>
      </c>
      <c r="AO15" s="60">
        <v>12</v>
      </c>
      <c r="AP15" s="54" t="s">
        <v>88</v>
      </c>
      <c r="AQ15" s="31">
        <v>3.7877399600000001</v>
      </c>
      <c r="AR15" s="31">
        <v>7.0099699999999999E-3</v>
      </c>
      <c r="AS15" s="31">
        <v>0.3624</v>
      </c>
      <c r="AT15" s="31" t="s">
        <v>1317</v>
      </c>
      <c r="AU15" s="31" t="s">
        <v>1317</v>
      </c>
      <c r="AV15" s="31" t="s">
        <v>1317</v>
      </c>
      <c r="AW15" s="31" t="s">
        <v>1317</v>
      </c>
      <c r="AX15" s="31">
        <v>6150.7047771800007</v>
      </c>
      <c r="AY15" s="31" t="s">
        <v>1317</v>
      </c>
      <c r="AZ15" s="31">
        <v>819.69270056999994</v>
      </c>
      <c r="BA15" s="31" t="s">
        <v>1317</v>
      </c>
      <c r="BB15" s="31" t="s">
        <v>1317</v>
      </c>
      <c r="BC15" s="31">
        <v>295.44539906</v>
      </c>
      <c r="BD15" s="31">
        <v>6748.0880879299993</v>
      </c>
      <c r="BE15" s="58">
        <v>27495.05823721</v>
      </c>
      <c r="BF15" s="31">
        <v>41513.146351880001</v>
      </c>
      <c r="BG15"/>
      <c r="BH15" s="60">
        <v>12</v>
      </c>
      <c r="BI15" s="54" t="s">
        <v>88</v>
      </c>
      <c r="BJ15" s="31">
        <v>3.80616997</v>
      </c>
      <c r="BK15" s="31">
        <v>7.0400000000000003E-3</v>
      </c>
      <c r="BL15" s="31">
        <v>5.9729957800000006</v>
      </c>
      <c r="BM15" s="31" t="s">
        <v>1317</v>
      </c>
      <c r="BN15" s="31" t="s">
        <v>1317</v>
      </c>
      <c r="BO15" s="31" t="s">
        <v>1317</v>
      </c>
      <c r="BP15" s="31" t="s">
        <v>1317</v>
      </c>
      <c r="BQ15" s="31">
        <v>6250.0571403800004</v>
      </c>
      <c r="BR15" s="31" t="s">
        <v>1317</v>
      </c>
      <c r="BS15" s="31">
        <v>832.80508115999999</v>
      </c>
      <c r="BT15" s="31" t="s">
        <v>1317</v>
      </c>
      <c r="BU15" s="31" t="s">
        <v>1317</v>
      </c>
      <c r="BV15" s="31">
        <v>191.71914592000002</v>
      </c>
      <c r="BW15" s="31">
        <v>6934.5376882299997</v>
      </c>
      <c r="BX15" s="58">
        <v>27999.072952229999</v>
      </c>
      <c r="BY15" s="31">
        <v>42217.978213669994</v>
      </c>
    </row>
    <row r="16" spans="1:77" ht="56">
      <c r="A16" s="116" t="str">
        <f t="shared" si="4"/>
        <v>BW GESTAO DE INVESTIMENTO LTDA</v>
      </c>
      <c r="B16" s="24" t="str">
        <f t="shared" si="5"/>
        <v/>
      </c>
      <c r="C16" s="24" t="str">
        <f t="shared" si="6"/>
        <v/>
      </c>
      <c r="D16" s="24" t="str">
        <f t="shared" si="7"/>
        <v/>
      </c>
      <c r="E16" s="24" t="str">
        <f t="shared" si="8"/>
        <v/>
      </c>
      <c r="F16" s="24" t="str">
        <f t="shared" si="9"/>
        <v/>
      </c>
      <c r="G16" s="24" t="str">
        <f t="shared" si="10"/>
        <v/>
      </c>
      <c r="H16" s="24" t="str">
        <f t="shared" si="11"/>
        <v/>
      </c>
      <c r="I16" s="24">
        <f t="shared" si="12"/>
        <v>2.7674334334648591</v>
      </c>
      <c r="J16" s="24" t="str">
        <f t="shared" si="13"/>
        <v/>
      </c>
      <c r="K16" s="24" t="str">
        <f t="shared" si="14"/>
        <v/>
      </c>
      <c r="L16" s="24" t="str">
        <f t="shared" si="15"/>
        <v/>
      </c>
      <c r="M16" s="24" t="str">
        <f t="shared" si="16"/>
        <v/>
      </c>
      <c r="N16" s="24" t="str">
        <f t="shared" si="17"/>
        <v/>
      </c>
      <c r="O16" s="24" t="str">
        <f t="shared" si="18"/>
        <v/>
      </c>
      <c r="P16" s="24" t="str">
        <f t="shared" si="19"/>
        <v/>
      </c>
      <c r="Q16" s="24">
        <f t="shared" si="20"/>
        <v>2.7674334334648591</v>
      </c>
      <c r="R16" s="24">
        <f t="shared" si="22"/>
        <v>1094.1960200500034</v>
      </c>
      <c r="S16" s="24">
        <f t="shared" si="23"/>
        <v>2.7674334334648591</v>
      </c>
      <c r="T16" s="24">
        <f t="shared" si="24"/>
        <v>2.7674334334648591</v>
      </c>
      <c r="V16" s="118" t="str">
        <f t="shared" si="25"/>
        <v>BW GESTAO DE INVESTIMENTO LTDA</v>
      </c>
      <c r="W16" s="166" t="str">
        <f t="shared" si="26"/>
        <v/>
      </c>
      <c r="X16" s="166" t="str">
        <f t="shared" si="27"/>
        <v/>
      </c>
      <c r="Y16" s="166" t="str">
        <f t="shared" si="28"/>
        <v/>
      </c>
      <c r="Z16" s="166" t="str">
        <f t="shared" si="29"/>
        <v/>
      </c>
      <c r="AA16" s="166" t="str">
        <f t="shared" si="30"/>
        <v/>
      </c>
      <c r="AB16" s="166" t="str">
        <f t="shared" si="31"/>
        <v/>
      </c>
      <c r="AC16" s="166" t="str">
        <f t="shared" si="32"/>
        <v/>
      </c>
      <c r="AD16" s="166">
        <f t="shared" si="33"/>
        <v>1094.1960200500034</v>
      </c>
      <c r="AE16" s="166" t="str">
        <f t="shared" si="34"/>
        <v/>
      </c>
      <c r="AF16" s="166" t="str">
        <f t="shared" si="35"/>
        <v/>
      </c>
      <c r="AG16" s="166" t="str">
        <f t="shared" si="36"/>
        <v/>
      </c>
      <c r="AH16" s="166" t="str">
        <f t="shared" si="37"/>
        <v/>
      </c>
      <c r="AI16" s="166" t="str">
        <f t="shared" si="38"/>
        <v/>
      </c>
      <c r="AJ16" s="166" t="str">
        <f t="shared" si="39"/>
        <v/>
      </c>
      <c r="AK16" s="166" t="str">
        <f t="shared" si="40"/>
        <v/>
      </c>
      <c r="AL16" s="166">
        <f t="shared" si="41"/>
        <v>1094.1960200500034</v>
      </c>
      <c r="AO16" s="61">
        <v>13</v>
      </c>
      <c r="AP16" s="56" t="s">
        <v>691</v>
      </c>
      <c r="AQ16" s="30">
        <v>393.27899524999998</v>
      </c>
      <c r="AR16" s="30">
        <v>21521.644329639999</v>
      </c>
      <c r="AS16" s="30">
        <v>431.66600225000002</v>
      </c>
      <c r="AT16" s="30">
        <v>3251.8800420500002</v>
      </c>
      <c r="AU16" s="30" t="s">
        <v>1317</v>
      </c>
      <c r="AV16" s="30">
        <v>93.165004769999996</v>
      </c>
      <c r="AW16" s="30" t="s">
        <v>1317</v>
      </c>
      <c r="AX16" s="30" t="s">
        <v>1317</v>
      </c>
      <c r="AY16" s="30">
        <v>101.21899751000001</v>
      </c>
      <c r="AZ16" s="30" t="s">
        <v>1317</v>
      </c>
      <c r="BA16" s="30" t="s">
        <v>1317</v>
      </c>
      <c r="BB16" s="30">
        <v>719.33800082000005</v>
      </c>
      <c r="BC16" s="30">
        <v>2146.3169676500002</v>
      </c>
      <c r="BD16" s="30">
        <v>52.678011909999995</v>
      </c>
      <c r="BE16" s="59">
        <v>11095.088782790001</v>
      </c>
      <c r="BF16" s="30">
        <v>39806.275134640004</v>
      </c>
      <c r="BG16"/>
      <c r="BH16" s="61">
        <v>13</v>
      </c>
      <c r="BI16" s="56" t="s">
        <v>144</v>
      </c>
      <c r="BJ16" s="30" t="s">
        <v>1317</v>
      </c>
      <c r="BK16" s="30" t="s">
        <v>1317</v>
      </c>
      <c r="BL16" s="30" t="s">
        <v>1317</v>
      </c>
      <c r="BM16" s="30" t="s">
        <v>1317</v>
      </c>
      <c r="BN16" s="30" t="s">
        <v>1317</v>
      </c>
      <c r="BO16" s="30" t="s">
        <v>1317</v>
      </c>
      <c r="BP16" s="30" t="s">
        <v>1317</v>
      </c>
      <c r="BQ16" s="30">
        <v>40632.491930570002</v>
      </c>
      <c r="BR16" s="30" t="s">
        <v>1317</v>
      </c>
      <c r="BS16" s="30" t="s">
        <v>1317</v>
      </c>
      <c r="BT16" s="30" t="s">
        <v>1317</v>
      </c>
      <c r="BU16" s="30" t="s">
        <v>1317</v>
      </c>
      <c r="BV16" s="30" t="s">
        <v>1317</v>
      </c>
      <c r="BW16" s="30" t="s">
        <v>1317</v>
      </c>
      <c r="BX16" s="59" t="s">
        <v>1317</v>
      </c>
      <c r="BY16" s="30">
        <v>40632.491930570002</v>
      </c>
    </row>
    <row r="17" spans="1:77" ht="56">
      <c r="A17" s="116" t="str">
        <f t="shared" si="4"/>
        <v>WESTERN ASSET</v>
      </c>
      <c r="B17" s="24">
        <f t="shared" si="5"/>
        <v>77.081356963215569</v>
      </c>
      <c r="C17" s="24">
        <f t="shared" si="6"/>
        <v>1.8063459464600555</v>
      </c>
      <c r="D17" s="24">
        <f t="shared" si="7"/>
        <v>6.3991373714907809</v>
      </c>
      <c r="E17" s="24">
        <f t="shared" si="8"/>
        <v>-5.5076329186206294</v>
      </c>
      <c r="F17" s="24" t="str">
        <f t="shared" si="9"/>
        <v/>
      </c>
      <c r="G17" s="24">
        <f t="shared" si="10"/>
        <v>0.62147670300601021</v>
      </c>
      <c r="H17" s="24" t="str">
        <f t="shared" si="11"/>
        <v/>
      </c>
      <c r="I17" s="24" t="str">
        <f t="shared" si="12"/>
        <v/>
      </c>
      <c r="J17" s="24">
        <f t="shared" si="13"/>
        <v>-28.30891424030267</v>
      </c>
      <c r="K17" s="24" t="str">
        <f t="shared" si="14"/>
        <v/>
      </c>
      <c r="L17" s="24" t="str">
        <f t="shared" si="15"/>
        <v/>
      </c>
      <c r="M17" s="24">
        <f t="shared" si="16"/>
        <v>8.2136636202519355</v>
      </c>
      <c r="N17" s="24">
        <f t="shared" si="17"/>
        <v>0.70060852272271745</v>
      </c>
      <c r="O17" s="24">
        <f t="shared" si="18"/>
        <v>1.6401451358417489</v>
      </c>
      <c r="P17" s="24">
        <f t="shared" si="19"/>
        <v>-2.0909258903799923</v>
      </c>
      <c r="Q17" s="24">
        <f t="shared" si="20"/>
        <v>0.89267738455329493</v>
      </c>
      <c r="R17" s="24">
        <f t="shared" si="22"/>
        <v>355.34161575999315</v>
      </c>
      <c r="S17" s="24">
        <f t="shared" si="23"/>
        <v>77.081356963215569</v>
      </c>
      <c r="T17" s="24">
        <f t="shared" si="24"/>
        <v>-28.30891424030267</v>
      </c>
      <c r="V17" s="118" t="str">
        <f t="shared" si="25"/>
        <v>WESTERN ASSET</v>
      </c>
      <c r="W17" s="166">
        <f t="shared" si="26"/>
        <v>303.1447861900001</v>
      </c>
      <c r="X17" s="166">
        <f t="shared" si="27"/>
        <v>388.75534995999988</v>
      </c>
      <c r="Y17" s="166">
        <f t="shared" si="28"/>
        <v>27.62290046999999</v>
      </c>
      <c r="Z17" s="166">
        <f t="shared" si="29"/>
        <v>-179.10161567000023</v>
      </c>
      <c r="AA17" s="166" t="str">
        <f t="shared" si="30"/>
        <v/>
      </c>
      <c r="AB17" s="166">
        <f t="shared" si="31"/>
        <v>0.57899879999999371</v>
      </c>
      <c r="AC17" s="166" t="str">
        <f t="shared" si="32"/>
        <v/>
      </c>
      <c r="AD17" s="166" t="str">
        <f t="shared" si="33"/>
        <v/>
      </c>
      <c r="AE17" s="166">
        <f t="shared" si="34"/>
        <v>-28.653999200000001</v>
      </c>
      <c r="AF17" s="166" t="str">
        <f t="shared" si="35"/>
        <v/>
      </c>
      <c r="AG17" s="166" t="str">
        <f t="shared" si="36"/>
        <v/>
      </c>
      <c r="AH17" s="166">
        <f t="shared" si="37"/>
        <v>59.08400367999991</v>
      </c>
      <c r="AI17" s="166">
        <f t="shared" si="38"/>
        <v>15.037279599999692</v>
      </c>
      <c r="AJ17" s="166">
        <f t="shared" si="39"/>
        <v>0.86399585000000201</v>
      </c>
      <c r="AK17" s="166">
        <f t="shared" si="40"/>
        <v>-231.99008392000178</v>
      </c>
      <c r="AL17" s="166">
        <f t="shared" si="41"/>
        <v>355.34161575999315</v>
      </c>
      <c r="AO17" s="60">
        <v>14</v>
      </c>
      <c r="AP17" s="54" t="s">
        <v>144</v>
      </c>
      <c r="AQ17" s="31" t="s">
        <v>1317</v>
      </c>
      <c r="AR17" s="31" t="s">
        <v>1317</v>
      </c>
      <c r="AS17" s="31" t="s">
        <v>1317</v>
      </c>
      <c r="AT17" s="31" t="s">
        <v>1317</v>
      </c>
      <c r="AU17" s="31" t="s">
        <v>1317</v>
      </c>
      <c r="AV17" s="31" t="s">
        <v>1317</v>
      </c>
      <c r="AW17" s="31" t="s">
        <v>1317</v>
      </c>
      <c r="AX17" s="31">
        <v>39538.295910519999</v>
      </c>
      <c r="AY17" s="31" t="s">
        <v>1317</v>
      </c>
      <c r="AZ17" s="31" t="s">
        <v>1317</v>
      </c>
      <c r="BA17" s="31" t="s">
        <v>1317</v>
      </c>
      <c r="BB17" s="31" t="s">
        <v>1317</v>
      </c>
      <c r="BC17" s="31" t="s">
        <v>1317</v>
      </c>
      <c r="BD17" s="31" t="s">
        <v>1317</v>
      </c>
      <c r="BE17" s="58" t="s">
        <v>1317</v>
      </c>
      <c r="BF17" s="31">
        <v>39538.295910519999</v>
      </c>
      <c r="BG17"/>
      <c r="BH17" s="60">
        <v>14</v>
      </c>
      <c r="BI17" s="54" t="s">
        <v>691</v>
      </c>
      <c r="BJ17" s="31">
        <v>696.42378144000008</v>
      </c>
      <c r="BK17" s="31">
        <v>21910.399679599999</v>
      </c>
      <c r="BL17" s="31">
        <v>459.28890272000001</v>
      </c>
      <c r="BM17" s="31">
        <v>3072.7784263799999</v>
      </c>
      <c r="BN17" s="31" t="s">
        <v>1317</v>
      </c>
      <c r="BO17" s="31">
        <v>93.74400356999999</v>
      </c>
      <c r="BP17" s="31" t="s">
        <v>1317</v>
      </c>
      <c r="BQ17" s="31" t="s">
        <v>1317</v>
      </c>
      <c r="BR17" s="31">
        <v>72.564998310000007</v>
      </c>
      <c r="BS17" s="31" t="s">
        <v>1317</v>
      </c>
      <c r="BT17" s="31" t="s">
        <v>1317</v>
      </c>
      <c r="BU17" s="31">
        <v>778.42200449999996</v>
      </c>
      <c r="BV17" s="31">
        <v>2161.3542472499998</v>
      </c>
      <c r="BW17" s="31">
        <v>53.542007759999997</v>
      </c>
      <c r="BX17" s="58">
        <v>10863.098698869999</v>
      </c>
      <c r="BY17" s="31">
        <v>40161.616750399997</v>
      </c>
    </row>
    <row r="18" spans="1:77" ht="42">
      <c r="A18" s="116" t="str">
        <f t="shared" si="4"/>
        <v>KINEA INVESTIMENTO LTDA</v>
      </c>
      <c r="B18" s="24">
        <f t="shared" si="5"/>
        <v>7.4593175472723345</v>
      </c>
      <c r="C18" s="24">
        <f t="shared" si="6"/>
        <v>-0.60275878123873383</v>
      </c>
      <c r="D18" s="24" t="str">
        <f t="shared" si="7"/>
        <v/>
      </c>
      <c r="E18" s="24">
        <f t="shared" si="8"/>
        <v>4.9213600241329516</v>
      </c>
      <c r="F18" s="24" t="str">
        <f t="shared" si="9"/>
        <v/>
      </c>
      <c r="G18" s="24">
        <f t="shared" si="10"/>
        <v>5.2591569605399968</v>
      </c>
      <c r="H18" s="24">
        <f t="shared" si="11"/>
        <v>49.68623754843756</v>
      </c>
      <c r="I18" s="24">
        <f t="shared" si="12"/>
        <v>4.6115849815600285</v>
      </c>
      <c r="J18" s="24">
        <f t="shared" si="13"/>
        <v>4.7589921832139908</v>
      </c>
      <c r="K18" s="24">
        <f t="shared" si="14"/>
        <v>2.047189255074386</v>
      </c>
      <c r="L18" s="24" t="str">
        <f t="shared" si="15"/>
        <v/>
      </c>
      <c r="M18" s="24">
        <f t="shared" si="16"/>
        <v>-13.984644276461225</v>
      </c>
      <c r="N18" s="24">
        <f t="shared" si="17"/>
        <v>9.0970561187892116</v>
      </c>
      <c r="O18" s="24">
        <f t="shared" si="18"/>
        <v>9.136736606217255E-2</v>
      </c>
      <c r="P18" s="24">
        <f t="shared" si="19"/>
        <v>9.1360825557856629E-2</v>
      </c>
      <c r="Q18" s="24">
        <f t="shared" si="20"/>
        <v>4.5950358847435524</v>
      </c>
      <c r="R18" s="24">
        <f t="shared" si="22"/>
        <v>1430.4698461400039</v>
      </c>
      <c r="S18" s="24">
        <f t="shared" si="23"/>
        <v>49.68623754843756</v>
      </c>
      <c r="T18" s="24">
        <f t="shared" si="24"/>
        <v>-13.984644276461225</v>
      </c>
      <c r="V18" s="118" t="str">
        <f t="shared" si="25"/>
        <v>KINEA INVESTIMENTO LTDA</v>
      </c>
      <c r="W18" s="166">
        <f t="shared" si="26"/>
        <v>16.274731119999984</v>
      </c>
      <c r="X18" s="166">
        <f t="shared" si="27"/>
        <v>-1.971900719999951</v>
      </c>
      <c r="Y18" s="166" t="str">
        <f t="shared" si="28"/>
        <v/>
      </c>
      <c r="Z18" s="166">
        <f t="shared" si="29"/>
        <v>803.57803930000046</v>
      </c>
      <c r="AA18" s="166" t="str">
        <f t="shared" si="30"/>
        <v/>
      </c>
      <c r="AB18" s="166">
        <f t="shared" si="31"/>
        <v>67.619992700000012</v>
      </c>
      <c r="AC18" s="166">
        <f t="shared" si="32"/>
        <v>65.954460560000001</v>
      </c>
      <c r="AD18" s="166">
        <f t="shared" si="33"/>
        <v>76.162424540000075</v>
      </c>
      <c r="AE18" s="166">
        <f t="shared" si="34"/>
        <v>301.20196977999967</v>
      </c>
      <c r="AF18" s="166">
        <f t="shared" si="35"/>
        <v>68.461831780000011</v>
      </c>
      <c r="AG18" s="166" t="str">
        <f t="shared" si="36"/>
        <v/>
      </c>
      <c r="AH18" s="166">
        <f t="shared" si="37"/>
        <v>-17.749869769999989</v>
      </c>
      <c r="AI18" s="166">
        <f t="shared" si="38"/>
        <v>52.899894140000015</v>
      </c>
      <c r="AJ18" s="166">
        <f t="shared" si="39"/>
        <v>3.8359849999999085E-2</v>
      </c>
      <c r="AK18" s="166">
        <f t="shared" si="40"/>
        <v>0.69490283999994062</v>
      </c>
      <c r="AL18" s="166">
        <f t="shared" si="41"/>
        <v>1430.4698461400039</v>
      </c>
      <c r="AO18" s="61">
        <v>15</v>
      </c>
      <c r="AP18" s="56" t="s">
        <v>474</v>
      </c>
      <c r="AQ18" s="30" t="s">
        <v>1317</v>
      </c>
      <c r="AR18" s="30" t="s">
        <v>1317</v>
      </c>
      <c r="AS18" s="30">
        <v>9.3387830199999993</v>
      </c>
      <c r="AT18" s="30" t="s">
        <v>1317</v>
      </c>
      <c r="AU18" s="30" t="s">
        <v>1317</v>
      </c>
      <c r="AV18" s="30">
        <v>10029.221894049999</v>
      </c>
      <c r="AW18" s="30">
        <v>3585.2070470500003</v>
      </c>
      <c r="AX18" s="30" t="s">
        <v>1317</v>
      </c>
      <c r="AY18" s="30">
        <v>3328.04833048</v>
      </c>
      <c r="AZ18" s="30">
        <v>932.84701065999991</v>
      </c>
      <c r="BA18" s="30">
        <v>4.0869997800000002</v>
      </c>
      <c r="BB18" s="30">
        <v>91.808141609999993</v>
      </c>
      <c r="BC18" s="30">
        <v>9146.2284060599995</v>
      </c>
      <c r="BD18" s="30">
        <v>4753.0246668500004</v>
      </c>
      <c r="BE18" s="59">
        <v>315.32747038999997</v>
      </c>
      <c r="BF18" s="30">
        <v>32195.138749949998</v>
      </c>
      <c r="BG18"/>
      <c r="BH18" s="61">
        <v>15</v>
      </c>
      <c r="BI18" s="56" t="s">
        <v>377</v>
      </c>
      <c r="BJ18" s="30">
        <v>234.45462515</v>
      </c>
      <c r="BK18" s="30">
        <v>325.17401260000003</v>
      </c>
      <c r="BL18" s="30" t="s">
        <v>1317</v>
      </c>
      <c r="BM18" s="30">
        <v>17131.951402750001</v>
      </c>
      <c r="BN18" s="30" t="s">
        <v>1317</v>
      </c>
      <c r="BO18" s="30">
        <v>1353.37725774</v>
      </c>
      <c r="BP18" s="30">
        <v>198.69637022000001</v>
      </c>
      <c r="BQ18" s="30">
        <v>1727.70793101</v>
      </c>
      <c r="BR18" s="30">
        <v>6630.3144831899999</v>
      </c>
      <c r="BS18" s="30">
        <v>3412.6485800400001</v>
      </c>
      <c r="BT18" s="30" t="s">
        <v>1317</v>
      </c>
      <c r="BU18" s="30">
        <v>109.17412929000001</v>
      </c>
      <c r="BV18" s="30">
        <v>634.40553123000007</v>
      </c>
      <c r="BW18" s="30">
        <v>42.022551419999999</v>
      </c>
      <c r="BX18" s="59">
        <v>761.30847627999992</v>
      </c>
      <c r="BY18" s="30">
        <v>32561.235350920004</v>
      </c>
    </row>
    <row r="19" spans="1:77" ht="42">
      <c r="A19" s="116" t="str">
        <f t="shared" si="4"/>
        <v>OLIVEIRA TRUST DTVM</v>
      </c>
      <c r="B19" s="24" t="str">
        <f t="shared" si="5"/>
        <v/>
      </c>
      <c r="C19" s="24" t="str">
        <f t="shared" si="6"/>
        <v/>
      </c>
      <c r="D19" s="24">
        <f t="shared" si="7"/>
        <v>-8.2713346947414834E-2</v>
      </c>
      <c r="E19" s="24" t="str">
        <f t="shared" si="8"/>
        <v/>
      </c>
      <c r="F19" s="24" t="str">
        <f t="shared" si="9"/>
        <v/>
      </c>
      <c r="G19" s="24">
        <f t="shared" si="10"/>
        <v>0.15194101996129916</v>
      </c>
      <c r="H19" s="24">
        <f t="shared" si="11"/>
        <v>1.5978367530303785</v>
      </c>
      <c r="I19" s="24" t="str">
        <f t="shared" si="12"/>
        <v/>
      </c>
      <c r="J19" s="24">
        <f t="shared" si="13"/>
        <v>0.50335703260606124</v>
      </c>
      <c r="K19" s="24">
        <f t="shared" si="14"/>
        <v>-0.37131521143530222</v>
      </c>
      <c r="L19" s="24">
        <f t="shared" si="15"/>
        <v>2.4474432440513283E-2</v>
      </c>
      <c r="M19" s="24">
        <f t="shared" si="16"/>
        <v>5.0687552524379953E-3</v>
      </c>
      <c r="N19" s="24">
        <f t="shared" si="17"/>
        <v>9.1724534283898151E-2</v>
      </c>
      <c r="O19" s="24">
        <f t="shared" si="18"/>
        <v>-1.4821998547861313</v>
      </c>
      <c r="P19" s="24">
        <f t="shared" si="19"/>
        <v>-30.839720415010163</v>
      </c>
      <c r="Q19" s="24">
        <f t="shared" si="20"/>
        <v>-0.22828213405389874</v>
      </c>
      <c r="R19" s="24">
        <f t="shared" si="22"/>
        <v>-73.49574980000034</v>
      </c>
      <c r="S19" s="24">
        <f t="shared" si="23"/>
        <v>1.5978367530303785</v>
      </c>
      <c r="T19" s="24">
        <f t="shared" si="24"/>
        <v>-30.839720415010163</v>
      </c>
      <c r="V19" s="118" t="str">
        <f t="shared" si="25"/>
        <v>OLIVEIRA TRUST DTVM</v>
      </c>
      <c r="W19" s="166" t="str">
        <f t="shared" si="26"/>
        <v/>
      </c>
      <c r="X19" s="166" t="str">
        <f t="shared" si="27"/>
        <v/>
      </c>
      <c r="Y19" s="166">
        <f t="shared" si="28"/>
        <v>-7.7244199999988439E-3</v>
      </c>
      <c r="Z19" s="166" t="str">
        <f t="shared" si="29"/>
        <v/>
      </c>
      <c r="AA19" s="166" t="str">
        <f t="shared" si="30"/>
        <v/>
      </c>
      <c r="AB19" s="166">
        <f t="shared" si="31"/>
        <v>15.238502040001549</v>
      </c>
      <c r="AC19" s="166">
        <f t="shared" si="32"/>
        <v>57.285755869999775</v>
      </c>
      <c r="AD19" s="166" t="str">
        <f t="shared" si="33"/>
        <v/>
      </c>
      <c r="AE19" s="166">
        <f t="shared" si="34"/>
        <v>16.751965320000181</v>
      </c>
      <c r="AF19" s="166">
        <f t="shared" si="35"/>
        <v>-3.4638028499999791</v>
      </c>
      <c r="AG19" s="166">
        <f t="shared" si="36"/>
        <v>1.0002699999995812E-3</v>
      </c>
      <c r="AH19" s="166">
        <f t="shared" si="37"/>
        <v>4.6535300000130064E-3</v>
      </c>
      <c r="AI19" s="166">
        <f t="shared" si="38"/>
        <v>8.3893354100000579</v>
      </c>
      <c r="AJ19" s="166">
        <f t="shared" si="39"/>
        <v>-70.449324709999928</v>
      </c>
      <c r="AK19" s="166">
        <f t="shared" si="40"/>
        <v>-97.246110259999966</v>
      </c>
      <c r="AL19" s="166">
        <f t="shared" si="41"/>
        <v>-73.49574980000034</v>
      </c>
      <c r="AO19" s="60">
        <v>16</v>
      </c>
      <c r="AP19" s="54" t="s">
        <v>377</v>
      </c>
      <c r="AQ19" s="31">
        <v>218.17989403000001</v>
      </c>
      <c r="AR19" s="31">
        <v>327.14591331999998</v>
      </c>
      <c r="AS19" s="31">
        <v>2.6949899799999999</v>
      </c>
      <c r="AT19" s="31">
        <v>16328.37336345</v>
      </c>
      <c r="AU19" s="31" t="s">
        <v>1317</v>
      </c>
      <c r="AV19" s="31">
        <v>1285.75726504</v>
      </c>
      <c r="AW19" s="31">
        <v>132.74190966</v>
      </c>
      <c r="AX19" s="31">
        <v>1651.54550647</v>
      </c>
      <c r="AY19" s="31">
        <v>6329.1125134100002</v>
      </c>
      <c r="AZ19" s="31">
        <v>3344.1867482600001</v>
      </c>
      <c r="BA19" s="31" t="s">
        <v>1317</v>
      </c>
      <c r="BB19" s="31">
        <v>126.92399906</v>
      </c>
      <c r="BC19" s="31">
        <v>581.50563709000005</v>
      </c>
      <c r="BD19" s="31">
        <v>41.98419157</v>
      </c>
      <c r="BE19" s="58">
        <v>760.61357343999998</v>
      </c>
      <c r="BF19" s="31">
        <v>31130.76550478</v>
      </c>
      <c r="BG19"/>
      <c r="BH19" s="60">
        <v>16</v>
      </c>
      <c r="BI19" s="54" t="s">
        <v>474</v>
      </c>
      <c r="BJ19" s="31" t="s">
        <v>1317</v>
      </c>
      <c r="BK19" s="31" t="s">
        <v>1317</v>
      </c>
      <c r="BL19" s="31">
        <v>9.3310586000000004</v>
      </c>
      <c r="BM19" s="31" t="s">
        <v>1317</v>
      </c>
      <c r="BN19" s="31" t="s">
        <v>1317</v>
      </c>
      <c r="BO19" s="31">
        <v>10044.46039609</v>
      </c>
      <c r="BP19" s="31">
        <v>3642.49280292</v>
      </c>
      <c r="BQ19" s="31" t="s">
        <v>1317</v>
      </c>
      <c r="BR19" s="31">
        <v>3344.8002958000002</v>
      </c>
      <c r="BS19" s="31">
        <v>929.38320780999993</v>
      </c>
      <c r="BT19" s="31">
        <v>4.0880000499999998</v>
      </c>
      <c r="BU19" s="31">
        <v>91.812795140000006</v>
      </c>
      <c r="BV19" s="31">
        <v>9154.6177414699996</v>
      </c>
      <c r="BW19" s="31">
        <v>4682.5753421400004</v>
      </c>
      <c r="BX19" s="58">
        <v>218.08136013000001</v>
      </c>
      <c r="BY19" s="31">
        <v>32121.643000149998</v>
      </c>
    </row>
    <row r="20" spans="1:77" ht="14">
      <c r="A20" s="116" t="str">
        <f t="shared" si="4"/>
        <v>SPX</v>
      </c>
      <c r="B20" s="24">
        <f t="shared" si="5"/>
        <v>108.80214189084941</v>
      </c>
      <c r="C20" s="24">
        <f t="shared" si="6"/>
        <v>9.9665697546026166</v>
      </c>
      <c r="D20" s="24">
        <f t="shared" si="7"/>
        <v>15.491412057806059</v>
      </c>
      <c r="E20" s="24">
        <f t="shared" si="8"/>
        <v>34.706552327298851</v>
      </c>
      <c r="F20" s="24" t="str">
        <f t="shared" si="9"/>
        <v/>
      </c>
      <c r="G20" s="24">
        <f t="shared" si="10"/>
        <v>109.16832889906459</v>
      </c>
      <c r="H20" s="24">
        <f t="shared" si="11"/>
        <v>-9.8789186612694664</v>
      </c>
      <c r="I20" s="24">
        <f t="shared" si="12"/>
        <v>2.9409978786804345</v>
      </c>
      <c r="J20" s="24">
        <f t="shared" si="13"/>
        <v>3.8728729102322603</v>
      </c>
      <c r="K20" s="24">
        <f t="shared" si="14"/>
        <v>7.9734369173742152</v>
      </c>
      <c r="L20" s="24" t="str">
        <f t="shared" si="15"/>
        <v/>
      </c>
      <c r="M20" s="24">
        <f t="shared" si="16"/>
        <v>-0.25361736468877893</v>
      </c>
      <c r="N20" s="24">
        <f t="shared" si="17"/>
        <v>3.6084308264783687</v>
      </c>
      <c r="O20" s="24">
        <f t="shared" si="18"/>
        <v>-36.260781052769801</v>
      </c>
      <c r="P20" s="24" t="str">
        <f t="shared" si="19"/>
        <v/>
      </c>
      <c r="Q20" s="24">
        <f t="shared" si="20"/>
        <v>3.5182758219684018</v>
      </c>
      <c r="R20" s="24">
        <f t="shared" si="22"/>
        <v>1051.1792084899971</v>
      </c>
      <c r="S20" s="24">
        <f t="shared" si="23"/>
        <v>109.16832889906459</v>
      </c>
      <c r="T20" s="24">
        <f t="shared" si="24"/>
        <v>-36.260781052769801</v>
      </c>
      <c r="V20" s="118" t="str">
        <f t="shared" si="25"/>
        <v>SPX</v>
      </c>
      <c r="W20" s="166">
        <f t="shared" si="26"/>
        <v>4.5637499500000001</v>
      </c>
      <c r="X20" s="166">
        <f t="shared" si="27"/>
        <v>97.490937340000187</v>
      </c>
      <c r="Y20" s="166">
        <f t="shared" si="28"/>
        <v>1.3252888499999997</v>
      </c>
      <c r="Z20" s="166">
        <f t="shared" si="29"/>
        <v>428.20790493000027</v>
      </c>
      <c r="AA20" s="166" t="str">
        <f t="shared" si="30"/>
        <v/>
      </c>
      <c r="AB20" s="166">
        <f t="shared" si="31"/>
        <v>180.02840005000002</v>
      </c>
      <c r="AC20" s="166">
        <f t="shared" si="32"/>
        <v>-2.5338201400000031</v>
      </c>
      <c r="AD20" s="166">
        <f t="shared" si="33"/>
        <v>298.2087276000002</v>
      </c>
      <c r="AE20" s="166">
        <f t="shared" si="34"/>
        <v>33.570946159999949</v>
      </c>
      <c r="AF20" s="166">
        <f t="shared" si="35"/>
        <v>381.53359734999867</v>
      </c>
      <c r="AG20" s="166" t="str">
        <f t="shared" si="36"/>
        <v/>
      </c>
      <c r="AH20" s="166">
        <f t="shared" si="37"/>
        <v>-3.2050209999999524E-2</v>
      </c>
      <c r="AI20" s="166">
        <f t="shared" si="38"/>
        <v>349.00814799</v>
      </c>
      <c r="AJ20" s="166">
        <f t="shared" si="39"/>
        <v>-720.19262137999999</v>
      </c>
      <c r="AK20" s="166" t="str">
        <f t="shared" si="40"/>
        <v/>
      </c>
      <c r="AL20" s="166">
        <f t="shared" si="41"/>
        <v>1051.1792084899971</v>
      </c>
      <c r="AO20" s="61">
        <v>17</v>
      </c>
      <c r="AP20" s="56" t="s">
        <v>599</v>
      </c>
      <c r="AQ20" s="30">
        <v>4.1945405400000002</v>
      </c>
      <c r="AR20" s="30">
        <v>978.17945130999999</v>
      </c>
      <c r="AS20" s="30">
        <v>8.5549906300000007</v>
      </c>
      <c r="AT20" s="30">
        <v>1233.7955694699999</v>
      </c>
      <c r="AU20" s="30" t="s">
        <v>1317</v>
      </c>
      <c r="AV20" s="30">
        <v>164.90900049999999</v>
      </c>
      <c r="AW20" s="30">
        <v>25.648760020000001</v>
      </c>
      <c r="AX20" s="30">
        <v>10139.7124344</v>
      </c>
      <c r="AY20" s="30">
        <v>866.8228196</v>
      </c>
      <c r="AZ20" s="30">
        <v>4785.0582039300007</v>
      </c>
      <c r="BA20" s="30" t="s">
        <v>1317</v>
      </c>
      <c r="BB20" s="30">
        <v>12.63723012</v>
      </c>
      <c r="BC20" s="30">
        <v>9672.0199104000003</v>
      </c>
      <c r="BD20" s="30">
        <v>1986.147569</v>
      </c>
      <c r="BE20" s="59" t="s">
        <v>1317</v>
      </c>
      <c r="BF20" s="30">
        <v>29877.680479920004</v>
      </c>
      <c r="BG20"/>
      <c r="BH20" s="61">
        <v>17</v>
      </c>
      <c r="BI20" s="56" t="s">
        <v>599</v>
      </c>
      <c r="BJ20" s="30">
        <v>8.7582904900000003</v>
      </c>
      <c r="BK20" s="30">
        <v>1075.6703886500002</v>
      </c>
      <c r="BL20" s="30">
        <v>9.8802794800000004</v>
      </c>
      <c r="BM20" s="30">
        <v>1662.0034744000002</v>
      </c>
      <c r="BN20" s="30" t="s">
        <v>1317</v>
      </c>
      <c r="BO20" s="30">
        <v>344.93740055000001</v>
      </c>
      <c r="BP20" s="30">
        <v>23.114939879999998</v>
      </c>
      <c r="BQ20" s="30">
        <v>10437.921162000001</v>
      </c>
      <c r="BR20" s="30">
        <v>900.39376575999995</v>
      </c>
      <c r="BS20" s="30">
        <v>5166.5918012799993</v>
      </c>
      <c r="BT20" s="30" t="s">
        <v>1317</v>
      </c>
      <c r="BU20" s="30">
        <v>12.60517991</v>
      </c>
      <c r="BV20" s="30">
        <v>10021.02805839</v>
      </c>
      <c r="BW20" s="30">
        <v>1265.95494762</v>
      </c>
      <c r="BX20" s="59" t="s">
        <v>1317</v>
      </c>
      <c r="BY20" s="30">
        <v>30928.859688410001</v>
      </c>
    </row>
    <row r="21" spans="1:77" ht="70">
      <c r="A21" s="116" t="str">
        <f t="shared" si="4"/>
        <v>SICREDI</v>
      </c>
      <c r="B21" s="24" t="str">
        <f t="shared" si="5"/>
        <v/>
      </c>
      <c r="C21" s="24" t="str">
        <f t="shared" si="6"/>
        <v/>
      </c>
      <c r="D21" s="24">
        <f t="shared" si="7"/>
        <v>1.5772646248399553</v>
      </c>
      <c r="E21" s="24">
        <f t="shared" si="8"/>
        <v>7.6529949951207783</v>
      </c>
      <c r="F21" s="24">
        <f t="shared" si="9"/>
        <v>0.32067372346880063</v>
      </c>
      <c r="G21" s="24">
        <f t="shared" si="10"/>
        <v>6.030451873970577</v>
      </c>
      <c r="H21" s="24" t="str">
        <f t="shared" si="11"/>
        <v/>
      </c>
      <c r="I21" s="24" t="str">
        <f t="shared" si="12"/>
        <v/>
      </c>
      <c r="J21" s="24" t="str">
        <f t="shared" si="13"/>
        <v/>
      </c>
      <c r="K21" s="24">
        <f t="shared" si="14"/>
        <v>2.6981258421407119</v>
      </c>
      <c r="L21" s="24">
        <f t="shared" si="15"/>
        <v>65.172250410724502</v>
      </c>
      <c r="M21" s="24">
        <f t="shared" si="16"/>
        <v>3.9336354683602366</v>
      </c>
      <c r="N21" s="24">
        <f t="shared" si="17"/>
        <v>-0.89418247941564744</v>
      </c>
      <c r="O21" s="24" t="str">
        <f t="shared" si="18"/>
        <v/>
      </c>
      <c r="P21" s="24" t="str">
        <f t="shared" si="19"/>
        <v/>
      </c>
      <c r="Q21" s="24">
        <f t="shared" si="20"/>
        <v>5.3478406749540568</v>
      </c>
      <c r="R21" s="24">
        <f t="shared" si="22"/>
        <v>1551.3300394399957</v>
      </c>
      <c r="S21" s="24">
        <f t="shared" si="23"/>
        <v>65.172250410724502</v>
      </c>
      <c r="T21" s="24">
        <f t="shared" si="24"/>
        <v>-0.89418247941564744</v>
      </c>
      <c r="V21" s="118" t="str">
        <f t="shared" si="25"/>
        <v>SICREDI</v>
      </c>
      <c r="W21" s="166" t="str">
        <f t="shared" si="26"/>
        <v/>
      </c>
      <c r="X21" s="166" t="str">
        <f t="shared" si="27"/>
        <v/>
      </c>
      <c r="Y21" s="166">
        <f t="shared" si="28"/>
        <v>18.227921889999834</v>
      </c>
      <c r="Z21" s="166">
        <f t="shared" si="29"/>
        <v>2.2556100999999984</v>
      </c>
      <c r="AA21" s="166">
        <f t="shared" si="30"/>
        <v>0.84542880000003606</v>
      </c>
      <c r="AB21" s="166">
        <f t="shared" si="31"/>
        <v>1509.8332635900006</v>
      </c>
      <c r="AC21" s="166" t="str">
        <f t="shared" si="32"/>
        <v/>
      </c>
      <c r="AD21" s="166" t="str">
        <f t="shared" si="33"/>
        <v/>
      </c>
      <c r="AE21" s="166" t="str">
        <f t="shared" si="34"/>
        <v/>
      </c>
      <c r="AF21" s="166">
        <f t="shared" si="35"/>
        <v>22.644585249999977</v>
      </c>
      <c r="AG21" s="166">
        <f t="shared" si="36"/>
        <v>0.36042136000000002</v>
      </c>
      <c r="AH21" s="166">
        <f t="shared" si="37"/>
        <v>9.9508617800000252</v>
      </c>
      <c r="AI21" s="166">
        <f t="shared" si="38"/>
        <v>-12.788053329999912</v>
      </c>
      <c r="AJ21" s="166" t="str">
        <f t="shared" si="39"/>
        <v/>
      </c>
      <c r="AK21" s="166" t="str">
        <f t="shared" si="40"/>
        <v/>
      </c>
      <c r="AL21" s="166">
        <f t="shared" si="41"/>
        <v>1551.3300394399957</v>
      </c>
      <c r="AO21" s="60">
        <v>18</v>
      </c>
      <c r="AP21" s="54" t="s">
        <v>17</v>
      </c>
      <c r="AQ21" s="31" t="s">
        <v>1317</v>
      </c>
      <c r="AR21" s="31" t="s">
        <v>1317</v>
      </c>
      <c r="AS21" s="31" t="s">
        <v>1317</v>
      </c>
      <c r="AT21" s="31">
        <v>3815.5957188899997</v>
      </c>
      <c r="AU21" s="31" t="s">
        <v>1317</v>
      </c>
      <c r="AV21" s="31" t="s">
        <v>1317</v>
      </c>
      <c r="AW21" s="31" t="s">
        <v>1317</v>
      </c>
      <c r="AX21" s="31">
        <v>25338.277256339999</v>
      </c>
      <c r="AY21" s="31" t="s">
        <v>1317</v>
      </c>
      <c r="AZ21" s="31" t="s">
        <v>1317</v>
      </c>
      <c r="BA21" s="31" t="s">
        <v>1317</v>
      </c>
      <c r="BB21" s="31" t="s">
        <v>1317</v>
      </c>
      <c r="BC21" s="31" t="s">
        <v>1317</v>
      </c>
      <c r="BD21" s="31" t="s">
        <v>1317</v>
      </c>
      <c r="BE21" s="58" t="s">
        <v>1317</v>
      </c>
      <c r="BF21" s="31">
        <v>29153.872975229999</v>
      </c>
      <c r="BG21"/>
      <c r="BH21" s="60">
        <v>18</v>
      </c>
      <c r="BI21" s="54" t="s">
        <v>576</v>
      </c>
      <c r="BJ21" s="31" t="s">
        <v>1317</v>
      </c>
      <c r="BK21" s="31" t="s">
        <v>1317</v>
      </c>
      <c r="BL21" s="31">
        <v>1173.8946123699998</v>
      </c>
      <c r="BM21" s="31">
        <v>31.72917047</v>
      </c>
      <c r="BN21" s="31">
        <v>264.48686186000003</v>
      </c>
      <c r="BO21" s="31">
        <v>26546.651318749999</v>
      </c>
      <c r="BP21" s="31" t="s">
        <v>1317</v>
      </c>
      <c r="BQ21" s="31" t="s">
        <v>1317</v>
      </c>
      <c r="BR21" s="31" t="s">
        <v>1317</v>
      </c>
      <c r="BS21" s="31">
        <v>861.91549309000004</v>
      </c>
      <c r="BT21" s="31">
        <v>0.91345023000000003</v>
      </c>
      <c r="BU21" s="31">
        <v>262.91944161000004</v>
      </c>
      <c r="BV21" s="31">
        <v>1417.3510541100002</v>
      </c>
      <c r="BW21" s="31" t="s">
        <v>1317</v>
      </c>
      <c r="BX21" s="58" t="s">
        <v>1317</v>
      </c>
      <c r="BY21" s="31">
        <v>30559.861402489998</v>
      </c>
    </row>
    <row r="22" spans="1:77" ht="70">
      <c r="A22" s="116" t="str">
        <f t="shared" si="4"/>
        <v>ADAMCAPITAL GESTAO DE RECURSOS</v>
      </c>
      <c r="B22" s="24" t="str">
        <f t="shared" si="5"/>
        <v/>
      </c>
      <c r="C22" s="24" t="str">
        <f t="shared" si="6"/>
        <v/>
      </c>
      <c r="D22" s="24" t="str">
        <f t="shared" si="7"/>
        <v/>
      </c>
      <c r="E22" s="24">
        <f t="shared" si="8"/>
        <v>11.237112812746645</v>
      </c>
      <c r="F22" s="24" t="str">
        <f t="shared" si="9"/>
        <v/>
      </c>
      <c r="G22" s="24" t="str">
        <f t="shared" si="10"/>
        <v/>
      </c>
      <c r="H22" s="24" t="str">
        <f t="shared" si="11"/>
        <v/>
      </c>
      <c r="I22" s="24">
        <f t="shared" si="12"/>
        <v>3.8271773667933928</v>
      </c>
      <c r="J22" s="24" t="str">
        <f t="shared" si="13"/>
        <v/>
      </c>
      <c r="K22" s="24" t="str">
        <f t="shared" si="14"/>
        <v/>
      </c>
      <c r="L22" s="24" t="str">
        <f t="shared" si="15"/>
        <v/>
      </c>
      <c r="M22" s="24" t="str">
        <f t="shared" si="16"/>
        <v/>
      </c>
      <c r="N22" s="24" t="str">
        <f t="shared" si="17"/>
        <v/>
      </c>
      <c r="O22" s="24" t="str">
        <f t="shared" si="18"/>
        <v/>
      </c>
      <c r="P22" s="24" t="str">
        <f t="shared" si="19"/>
        <v/>
      </c>
      <c r="Q22" s="24">
        <f t="shared" si="20"/>
        <v>4.7969736607146984</v>
      </c>
      <c r="R22" s="24">
        <f t="shared" si="22"/>
        <v>1398.5036077000041</v>
      </c>
      <c r="S22" s="24">
        <f t="shared" si="23"/>
        <v>11.237112812746645</v>
      </c>
      <c r="T22" s="24">
        <f t="shared" si="24"/>
        <v>3.8271773667933928</v>
      </c>
      <c r="V22" s="118" t="str">
        <f t="shared" si="25"/>
        <v>ADAMCAPITAL GESTAO DE RECURSOS</v>
      </c>
      <c r="W22" s="166" t="str">
        <f t="shared" si="26"/>
        <v/>
      </c>
      <c r="X22" s="166" t="str">
        <f t="shared" si="27"/>
        <v/>
      </c>
      <c r="Y22" s="166" t="str">
        <f t="shared" si="28"/>
        <v/>
      </c>
      <c r="Z22" s="166">
        <f t="shared" si="29"/>
        <v>428.76279541000031</v>
      </c>
      <c r="AA22" s="166" t="str">
        <f t="shared" si="30"/>
        <v/>
      </c>
      <c r="AB22" s="166" t="str">
        <f t="shared" si="31"/>
        <v/>
      </c>
      <c r="AC22" s="166" t="str">
        <f t="shared" si="32"/>
        <v/>
      </c>
      <c r="AD22" s="166">
        <f t="shared" si="33"/>
        <v>969.74081229000149</v>
      </c>
      <c r="AE22" s="166" t="str">
        <f t="shared" si="34"/>
        <v/>
      </c>
      <c r="AF22" s="166" t="str">
        <f t="shared" si="35"/>
        <v/>
      </c>
      <c r="AG22" s="166" t="str">
        <f t="shared" si="36"/>
        <v/>
      </c>
      <c r="AH22" s="166" t="str">
        <f t="shared" si="37"/>
        <v/>
      </c>
      <c r="AI22" s="166" t="str">
        <f t="shared" si="38"/>
        <v/>
      </c>
      <c r="AJ22" s="166" t="str">
        <f t="shared" si="39"/>
        <v/>
      </c>
      <c r="AK22" s="166" t="str">
        <f t="shared" si="40"/>
        <v/>
      </c>
      <c r="AL22" s="166">
        <f t="shared" si="41"/>
        <v>1398.5036077000041</v>
      </c>
      <c r="AO22" s="61">
        <v>19</v>
      </c>
      <c r="AP22" s="56" t="s">
        <v>576</v>
      </c>
      <c r="AQ22" s="30" t="s">
        <v>1317</v>
      </c>
      <c r="AR22" s="30" t="s">
        <v>1317</v>
      </c>
      <c r="AS22" s="30">
        <v>1155.6666904799999</v>
      </c>
      <c r="AT22" s="30">
        <v>29.473560370000001</v>
      </c>
      <c r="AU22" s="30">
        <v>263.64143306</v>
      </c>
      <c r="AV22" s="30">
        <v>25036.818055159998</v>
      </c>
      <c r="AW22" s="30" t="s">
        <v>1317</v>
      </c>
      <c r="AX22" s="30" t="s">
        <v>1317</v>
      </c>
      <c r="AY22" s="30" t="s">
        <v>1317</v>
      </c>
      <c r="AZ22" s="30">
        <v>839.27090784000006</v>
      </c>
      <c r="BA22" s="30">
        <v>0.55302887000000001</v>
      </c>
      <c r="BB22" s="30">
        <v>252.96857983000001</v>
      </c>
      <c r="BC22" s="30">
        <v>1430.1391074400001</v>
      </c>
      <c r="BD22" s="30" t="s">
        <v>1317</v>
      </c>
      <c r="BE22" s="59" t="s">
        <v>1317</v>
      </c>
      <c r="BF22" s="30">
        <v>29008.531363050002</v>
      </c>
      <c r="BG22"/>
      <c r="BH22" s="61">
        <v>19</v>
      </c>
      <c r="BI22" s="56" t="s">
        <v>17</v>
      </c>
      <c r="BJ22" s="30" t="s">
        <v>1317</v>
      </c>
      <c r="BK22" s="30" t="s">
        <v>1317</v>
      </c>
      <c r="BL22" s="30" t="s">
        <v>1317</v>
      </c>
      <c r="BM22" s="30">
        <v>4244.3585143</v>
      </c>
      <c r="BN22" s="30" t="s">
        <v>1317</v>
      </c>
      <c r="BO22" s="30" t="s">
        <v>1317</v>
      </c>
      <c r="BP22" s="30" t="s">
        <v>1317</v>
      </c>
      <c r="BQ22" s="30">
        <v>26308.018068630001</v>
      </c>
      <c r="BR22" s="30" t="s">
        <v>1317</v>
      </c>
      <c r="BS22" s="30" t="s">
        <v>1317</v>
      </c>
      <c r="BT22" s="30" t="s">
        <v>1317</v>
      </c>
      <c r="BU22" s="30" t="s">
        <v>1317</v>
      </c>
      <c r="BV22" s="30" t="s">
        <v>1317</v>
      </c>
      <c r="BW22" s="30" t="s">
        <v>1317</v>
      </c>
      <c r="BX22" s="59" t="s">
        <v>1317</v>
      </c>
      <c r="BY22" s="30">
        <v>30552.376582930003</v>
      </c>
    </row>
    <row r="23" spans="1:77" ht="56">
      <c r="A23" s="116" t="str">
        <f t="shared" si="4"/>
        <v>VERDE ASSET MANAGEMENT S.A.</v>
      </c>
      <c r="B23" s="24" t="str">
        <f t="shared" si="5"/>
        <v/>
      </c>
      <c r="C23" s="24" t="str">
        <f t="shared" si="6"/>
        <v/>
      </c>
      <c r="D23" s="24" t="str">
        <f t="shared" si="7"/>
        <v/>
      </c>
      <c r="E23" s="24">
        <f t="shared" si="8"/>
        <v>4.2297212809760225</v>
      </c>
      <c r="F23" s="24" t="str">
        <f t="shared" si="9"/>
        <v/>
      </c>
      <c r="G23" s="24" t="str">
        <f t="shared" si="10"/>
        <v/>
      </c>
      <c r="H23" s="24" t="str">
        <f t="shared" si="11"/>
        <v/>
      </c>
      <c r="I23" s="24">
        <f t="shared" si="12"/>
        <v>-0.74286784799187444</v>
      </c>
      <c r="J23" s="24">
        <f t="shared" si="13"/>
        <v>281.87686196623633</v>
      </c>
      <c r="K23" s="24" t="str">
        <f t="shared" si="14"/>
        <v/>
      </c>
      <c r="L23" s="24" t="str">
        <f t="shared" si="15"/>
        <v/>
      </c>
      <c r="M23" s="24" t="str">
        <f t="shared" si="16"/>
        <v/>
      </c>
      <c r="N23" s="24" t="str">
        <f t="shared" si="17"/>
        <v/>
      </c>
      <c r="O23" s="24" t="str">
        <f t="shared" si="18"/>
        <v/>
      </c>
      <c r="P23" s="24">
        <f t="shared" si="19"/>
        <v>-1.5583348473892187</v>
      </c>
      <c r="Q23" s="24">
        <f t="shared" si="20"/>
        <v>0.30841761700817472</v>
      </c>
      <c r="R23" s="24">
        <f t="shared" si="22"/>
        <v>85.075018529998488</v>
      </c>
      <c r="S23" s="24">
        <f t="shared" si="23"/>
        <v>281.87686196623633</v>
      </c>
      <c r="T23" s="24">
        <f t="shared" si="24"/>
        <v>-1.5583348473892187</v>
      </c>
      <c r="V23" s="118" t="str">
        <f t="shared" si="25"/>
        <v>VERDE ASSET MANAGEMENT S.A.</v>
      </c>
      <c r="W23" s="166" t="str">
        <f t="shared" si="26"/>
        <v/>
      </c>
      <c r="X23" s="166" t="str">
        <f t="shared" si="27"/>
        <v/>
      </c>
      <c r="Y23" s="166" t="str">
        <f t="shared" si="28"/>
        <v/>
      </c>
      <c r="Z23" s="166">
        <f t="shared" si="29"/>
        <v>247.29302716999973</v>
      </c>
      <c r="AA23" s="166" t="str">
        <f t="shared" si="30"/>
        <v/>
      </c>
      <c r="AB23" s="166" t="str">
        <f t="shared" si="31"/>
        <v/>
      </c>
      <c r="AC23" s="166" t="str">
        <f t="shared" si="32"/>
        <v/>
      </c>
      <c r="AD23" s="166">
        <f t="shared" si="33"/>
        <v>-160.70968881999943</v>
      </c>
      <c r="AE23" s="166">
        <f t="shared" si="34"/>
        <v>0.11354</v>
      </c>
      <c r="AF23" s="166" t="str">
        <f t="shared" si="35"/>
        <v/>
      </c>
      <c r="AG23" s="166" t="str">
        <f t="shared" si="36"/>
        <v/>
      </c>
      <c r="AH23" s="166" t="str">
        <f t="shared" si="37"/>
        <v/>
      </c>
      <c r="AI23" s="166" t="str">
        <f t="shared" si="38"/>
        <v/>
      </c>
      <c r="AJ23" s="166" t="str">
        <f t="shared" si="39"/>
        <v/>
      </c>
      <c r="AK23" s="166">
        <f t="shared" si="40"/>
        <v>-1.6218598200000116</v>
      </c>
      <c r="AL23" s="166">
        <f t="shared" si="41"/>
        <v>85.075018529998488</v>
      </c>
      <c r="AO23" s="60">
        <v>20</v>
      </c>
      <c r="AP23" s="54" t="s">
        <v>369</v>
      </c>
      <c r="AQ23" s="31">
        <v>65.194583440000002</v>
      </c>
      <c r="AR23" s="31">
        <v>8576.6424373000009</v>
      </c>
      <c r="AS23" s="31">
        <v>304.89660301999999</v>
      </c>
      <c r="AT23" s="31">
        <v>7.0078839400000001</v>
      </c>
      <c r="AU23" s="31" t="s">
        <v>1317</v>
      </c>
      <c r="AV23" s="31">
        <v>3894.3214589999998</v>
      </c>
      <c r="AW23" s="31" t="s">
        <v>1317</v>
      </c>
      <c r="AX23" s="31">
        <v>9530.9087713299996</v>
      </c>
      <c r="AY23" s="31">
        <v>1.6369197600000001</v>
      </c>
      <c r="AZ23" s="31">
        <v>6.7694297900000002</v>
      </c>
      <c r="BA23" s="31" t="s">
        <v>1317</v>
      </c>
      <c r="BB23" s="31" t="s">
        <v>1317</v>
      </c>
      <c r="BC23" s="31">
        <v>4988.3994531899998</v>
      </c>
      <c r="BD23" s="31" t="s">
        <v>1317</v>
      </c>
      <c r="BE23" s="58">
        <v>221.98059941999998</v>
      </c>
      <c r="BF23" s="31">
        <v>27597.758140189999</v>
      </c>
      <c r="BG23"/>
      <c r="BH23" s="60">
        <v>20</v>
      </c>
      <c r="BI23" s="54" t="s">
        <v>669</v>
      </c>
      <c r="BJ23" s="31" t="s">
        <v>1317</v>
      </c>
      <c r="BK23" s="31" t="s">
        <v>1317</v>
      </c>
      <c r="BL23" s="31" t="s">
        <v>1317</v>
      </c>
      <c r="BM23" s="31">
        <v>6093.8491178100003</v>
      </c>
      <c r="BN23" s="31" t="s">
        <v>1317</v>
      </c>
      <c r="BO23" s="31" t="s">
        <v>1317</v>
      </c>
      <c r="BP23" s="31" t="s">
        <v>1317</v>
      </c>
      <c r="BQ23" s="31">
        <v>21472.975125299999</v>
      </c>
      <c r="BR23" s="31">
        <v>0.15382000000000001</v>
      </c>
      <c r="BS23" s="31" t="s">
        <v>1317</v>
      </c>
      <c r="BT23" s="31" t="s">
        <v>1317</v>
      </c>
      <c r="BU23" s="31" t="s">
        <v>1317</v>
      </c>
      <c r="BV23" s="31" t="s">
        <v>1317</v>
      </c>
      <c r="BW23" s="31" t="s">
        <v>1317</v>
      </c>
      <c r="BX23" s="58">
        <v>102.45460505</v>
      </c>
      <c r="BY23" s="31">
        <v>27669.43266816</v>
      </c>
    </row>
    <row r="24" spans="1:77" ht="56">
      <c r="A24" s="116" t="str">
        <f t="shared" si="4"/>
        <v>SUL AMERICA INVESTIMENTOS DTVM</v>
      </c>
      <c r="B24" s="24">
        <f t="shared" si="5"/>
        <v>0.97281432267656953</v>
      </c>
      <c r="C24" s="24">
        <f t="shared" si="6"/>
        <v>-0.28836526010513808</v>
      </c>
      <c r="D24" s="24">
        <f t="shared" si="7"/>
        <v>-6.8503015911996386</v>
      </c>
      <c r="E24" s="24">
        <f t="shared" si="8"/>
        <v>4.5720802591170013</v>
      </c>
      <c r="F24" s="24">
        <f t="shared" si="9"/>
        <v>-1.5764128157535424</v>
      </c>
      <c r="G24" s="24">
        <f t="shared" si="10"/>
        <v>3.1444414478488198</v>
      </c>
      <c r="H24" s="24" t="str">
        <f t="shared" si="11"/>
        <v/>
      </c>
      <c r="I24" s="24">
        <f t="shared" si="12"/>
        <v>5.0976561971846479</v>
      </c>
      <c r="J24" s="24" t="str">
        <f t="shared" si="13"/>
        <v/>
      </c>
      <c r="K24" s="24">
        <f t="shared" si="14"/>
        <v>11.535128002135494</v>
      </c>
      <c r="L24" s="24">
        <f t="shared" si="15"/>
        <v>0.59876718894864212</v>
      </c>
      <c r="M24" s="24">
        <f t="shared" si="16"/>
        <v>5.5421331814355312</v>
      </c>
      <c r="N24" s="24">
        <f t="shared" si="17"/>
        <v>1.6877901465668828</v>
      </c>
      <c r="O24" s="24" t="str">
        <f t="shared" si="18"/>
        <v/>
      </c>
      <c r="P24" s="24">
        <f t="shared" si="19"/>
        <v>4.1468222334939639</v>
      </c>
      <c r="Q24" s="24">
        <f t="shared" si="20"/>
        <v>0.94263507706182281</v>
      </c>
      <c r="R24" s="24">
        <f t="shared" si="22"/>
        <v>236.63701145000596</v>
      </c>
      <c r="S24" s="24">
        <f t="shared" si="23"/>
        <v>11.535128002135494</v>
      </c>
      <c r="T24" s="24">
        <f t="shared" si="24"/>
        <v>-6.8503015911996386</v>
      </c>
      <c r="V24" s="118" t="str">
        <f t="shared" si="25"/>
        <v>SUL AMERICA INVESTIMENTOS DTVM</v>
      </c>
      <c r="W24" s="166">
        <f t="shared" si="26"/>
        <v>6.3310105200000635</v>
      </c>
      <c r="X24" s="166">
        <f t="shared" si="27"/>
        <v>-31.206991409999318</v>
      </c>
      <c r="Y24" s="166">
        <f t="shared" si="28"/>
        <v>-181.62926622999976</v>
      </c>
      <c r="Z24" s="166">
        <f t="shared" si="29"/>
        <v>253.78292194000096</v>
      </c>
      <c r="AA24" s="166">
        <f t="shared" si="30"/>
        <v>-0.80755025000000558</v>
      </c>
      <c r="AB24" s="166">
        <f t="shared" si="31"/>
        <v>84.531327550000242</v>
      </c>
      <c r="AC24" s="166" t="str">
        <f t="shared" si="32"/>
        <v/>
      </c>
      <c r="AD24" s="166">
        <f t="shared" si="33"/>
        <v>46.163722349999944</v>
      </c>
      <c r="AE24" s="166" t="str">
        <f t="shared" si="34"/>
        <v/>
      </c>
      <c r="AF24" s="166">
        <f t="shared" si="35"/>
        <v>13.900154900000018</v>
      </c>
      <c r="AG24" s="166">
        <f t="shared" si="36"/>
        <v>0.70446917999998959</v>
      </c>
      <c r="AH24" s="166">
        <f t="shared" si="37"/>
        <v>14.915805259999956</v>
      </c>
      <c r="AI24" s="166">
        <f t="shared" si="38"/>
        <v>15.773112529999935</v>
      </c>
      <c r="AJ24" s="166" t="str">
        <f t="shared" si="39"/>
        <v/>
      </c>
      <c r="AK24" s="166">
        <f t="shared" si="40"/>
        <v>14.178295110000079</v>
      </c>
      <c r="AL24" s="166">
        <f t="shared" si="41"/>
        <v>236.63701145000596</v>
      </c>
      <c r="AO24" s="61">
        <v>21</v>
      </c>
      <c r="AP24" s="56" t="s">
        <v>669</v>
      </c>
      <c r="AQ24" s="30" t="s">
        <v>1317</v>
      </c>
      <c r="AR24" s="30" t="s">
        <v>1317</v>
      </c>
      <c r="AS24" s="30" t="s">
        <v>1317</v>
      </c>
      <c r="AT24" s="30">
        <v>5846.5560906400005</v>
      </c>
      <c r="AU24" s="30" t="s">
        <v>1317</v>
      </c>
      <c r="AV24" s="30" t="s">
        <v>1317</v>
      </c>
      <c r="AW24" s="30" t="s">
        <v>1317</v>
      </c>
      <c r="AX24" s="30">
        <v>21633.684814119999</v>
      </c>
      <c r="AY24" s="30">
        <v>4.0280000000000003E-2</v>
      </c>
      <c r="AZ24" s="30" t="s">
        <v>1317</v>
      </c>
      <c r="BA24" s="30" t="s">
        <v>1317</v>
      </c>
      <c r="BB24" s="30" t="s">
        <v>1317</v>
      </c>
      <c r="BC24" s="30" t="s">
        <v>1317</v>
      </c>
      <c r="BD24" s="30" t="s">
        <v>1317</v>
      </c>
      <c r="BE24" s="59">
        <v>104.07646487000001</v>
      </c>
      <c r="BF24" s="30">
        <v>27584.357649630001</v>
      </c>
      <c r="BG24"/>
      <c r="BH24" s="61">
        <v>21</v>
      </c>
      <c r="BI24" s="56" t="s">
        <v>606</v>
      </c>
      <c r="BJ24" s="30">
        <v>657.12431942000001</v>
      </c>
      <c r="BK24" s="30">
        <v>10790.8287138</v>
      </c>
      <c r="BL24" s="30">
        <v>2469.7761326700002</v>
      </c>
      <c r="BM24" s="30">
        <v>5804.4930485600007</v>
      </c>
      <c r="BN24" s="30">
        <v>50.419529479999994</v>
      </c>
      <c r="BO24" s="30">
        <v>2772.8093238800002</v>
      </c>
      <c r="BP24" s="30" t="s">
        <v>1317</v>
      </c>
      <c r="BQ24" s="30">
        <v>951.75092878999999</v>
      </c>
      <c r="BR24" s="30" t="s">
        <v>1317</v>
      </c>
      <c r="BS24" s="30">
        <v>134.40297808000003</v>
      </c>
      <c r="BT24" s="30">
        <v>118.35773959999999</v>
      </c>
      <c r="BU24" s="30">
        <v>284.05053680999998</v>
      </c>
      <c r="BV24" s="30">
        <v>950.31539327999997</v>
      </c>
      <c r="BW24" s="30" t="s">
        <v>1317</v>
      </c>
      <c r="BX24" s="59">
        <v>356.08576815000004</v>
      </c>
      <c r="BY24" s="30">
        <v>25340.41441252</v>
      </c>
    </row>
    <row r="25" spans="1:77" ht="56">
      <c r="A25" s="116" t="str">
        <f t="shared" si="4"/>
        <v>JP MORGAN</v>
      </c>
      <c r="B25" s="24">
        <f t="shared" si="5"/>
        <v>0.62552850019406492</v>
      </c>
      <c r="C25" s="24">
        <f t="shared" si="6"/>
        <v>-5.7081188539569894E-2</v>
      </c>
      <c r="D25" s="24">
        <f t="shared" si="7"/>
        <v>-51.533322409529553</v>
      </c>
      <c r="E25" s="24">
        <f t="shared" si="8"/>
        <v>3067.6995488312837</v>
      </c>
      <c r="F25" s="24" t="str">
        <f t="shared" si="9"/>
        <v/>
      </c>
      <c r="G25" s="24">
        <f t="shared" si="10"/>
        <v>-38.258384812243619</v>
      </c>
      <c r="H25" s="24" t="str">
        <f t="shared" si="11"/>
        <v/>
      </c>
      <c r="I25" s="24">
        <f t="shared" si="12"/>
        <v>-1.2181125028625956</v>
      </c>
      <c r="J25" s="24">
        <f t="shared" si="13"/>
        <v>1.3726946518136032</v>
      </c>
      <c r="K25" s="24">
        <f t="shared" si="14"/>
        <v>501.44563623578108</v>
      </c>
      <c r="L25" s="24" t="str">
        <f t="shared" si="15"/>
        <v/>
      </c>
      <c r="M25" s="24" t="str">
        <f t="shared" si="16"/>
        <v/>
      </c>
      <c r="N25" s="24">
        <f t="shared" si="17"/>
        <v>-29.096794943352265</v>
      </c>
      <c r="O25" s="24" t="str">
        <f t="shared" si="18"/>
        <v/>
      </c>
      <c r="P25" s="24">
        <f t="shared" si="19"/>
        <v>36.590983339187147</v>
      </c>
      <c r="Q25" s="24">
        <f t="shared" si="20"/>
        <v>-10.467893899225643</v>
      </c>
      <c r="R25" s="24">
        <f t="shared" si="22"/>
        <v>-2888.9040406799977</v>
      </c>
      <c r="S25" s="24">
        <f t="shared" si="23"/>
        <v>3067.6995488312837</v>
      </c>
      <c r="T25" s="24">
        <f t="shared" si="24"/>
        <v>-51.533322409529553</v>
      </c>
      <c r="V25" s="118" t="str">
        <f t="shared" si="25"/>
        <v>JP MORGAN</v>
      </c>
      <c r="W25" s="166">
        <f t="shared" si="26"/>
        <v>0.40781069999999886</v>
      </c>
      <c r="X25" s="166">
        <f t="shared" si="27"/>
        <v>-4.8956494400008523</v>
      </c>
      <c r="Y25" s="166">
        <f t="shared" si="28"/>
        <v>-157.12334945000001</v>
      </c>
      <c r="Z25" s="166">
        <f t="shared" si="29"/>
        <v>214.98082400999999</v>
      </c>
      <c r="AA25" s="166" t="str">
        <f t="shared" si="30"/>
        <v/>
      </c>
      <c r="AB25" s="166">
        <f t="shared" si="31"/>
        <v>-1489.9044896099999</v>
      </c>
      <c r="AC25" s="166" t="str">
        <f t="shared" si="32"/>
        <v/>
      </c>
      <c r="AD25" s="166">
        <f t="shared" si="33"/>
        <v>-116.09719137999855</v>
      </c>
      <c r="AE25" s="166">
        <f t="shared" si="34"/>
        <v>2.2469909999999871E-2</v>
      </c>
      <c r="AF25" s="166">
        <f t="shared" si="35"/>
        <v>33.945010280000005</v>
      </c>
      <c r="AG25" s="166" t="str">
        <f t="shared" si="36"/>
        <v/>
      </c>
      <c r="AH25" s="166" t="str">
        <f t="shared" si="37"/>
        <v/>
      </c>
      <c r="AI25" s="166">
        <f t="shared" si="38"/>
        <v>-1451.4643598499997</v>
      </c>
      <c r="AJ25" s="166" t="str">
        <f t="shared" si="39"/>
        <v/>
      </c>
      <c r="AK25" s="166">
        <f t="shared" si="40"/>
        <v>81.22488414999998</v>
      </c>
      <c r="AL25" s="166">
        <f t="shared" si="41"/>
        <v>-2888.9040406799977</v>
      </c>
      <c r="AO25" s="60">
        <v>22</v>
      </c>
      <c r="AP25" s="54" t="s">
        <v>606</v>
      </c>
      <c r="AQ25" s="31">
        <v>650.79330889999994</v>
      </c>
      <c r="AR25" s="31">
        <v>10822.035705209999</v>
      </c>
      <c r="AS25" s="31">
        <v>2651.4053988999999</v>
      </c>
      <c r="AT25" s="31">
        <v>5550.7101266199998</v>
      </c>
      <c r="AU25" s="31">
        <v>51.22707973</v>
      </c>
      <c r="AV25" s="31">
        <v>2688.27799633</v>
      </c>
      <c r="AW25" s="31" t="s">
        <v>1317</v>
      </c>
      <c r="AX25" s="31">
        <v>905.58720644000005</v>
      </c>
      <c r="AY25" s="31" t="s">
        <v>1317</v>
      </c>
      <c r="AZ25" s="31">
        <v>120.50282318000001</v>
      </c>
      <c r="BA25" s="31">
        <v>117.65327042</v>
      </c>
      <c r="BB25" s="31">
        <v>269.13473155000003</v>
      </c>
      <c r="BC25" s="31">
        <v>934.54228075000003</v>
      </c>
      <c r="BD25" s="31" t="s">
        <v>1317</v>
      </c>
      <c r="BE25" s="58">
        <v>341.90747303999996</v>
      </c>
      <c r="BF25" s="31">
        <v>25103.777401069994</v>
      </c>
      <c r="BG25"/>
      <c r="BH25" s="60">
        <v>22</v>
      </c>
      <c r="BI25" s="54" t="s">
        <v>369</v>
      </c>
      <c r="BJ25" s="31">
        <v>65.602394140000001</v>
      </c>
      <c r="BK25" s="31">
        <v>8571.74678786</v>
      </c>
      <c r="BL25" s="31">
        <v>147.77325356999998</v>
      </c>
      <c r="BM25" s="31">
        <v>221.98870794999999</v>
      </c>
      <c r="BN25" s="31" t="s">
        <v>1317</v>
      </c>
      <c r="BO25" s="31">
        <v>2404.4169693899998</v>
      </c>
      <c r="BP25" s="31" t="s">
        <v>1317</v>
      </c>
      <c r="BQ25" s="31">
        <v>9414.811579950001</v>
      </c>
      <c r="BR25" s="31">
        <v>1.6593896699999999</v>
      </c>
      <c r="BS25" s="31">
        <v>40.714440070000002</v>
      </c>
      <c r="BT25" s="31" t="s">
        <v>1317</v>
      </c>
      <c r="BU25" s="31" t="s">
        <v>1317</v>
      </c>
      <c r="BV25" s="31">
        <v>3536.9350933400001</v>
      </c>
      <c r="BW25" s="31" t="s">
        <v>1317</v>
      </c>
      <c r="BX25" s="58">
        <v>303.20548356999996</v>
      </c>
      <c r="BY25" s="31">
        <v>24708.854099510001</v>
      </c>
    </row>
    <row r="26" spans="1:77" ht="42">
      <c r="A26" s="116" t="str">
        <f t="shared" si="4"/>
        <v xml:space="preserve">PATRIA INVESTIMENTOS </v>
      </c>
      <c r="B26" s="24">
        <f t="shared" si="5"/>
        <v>9.2735912131388432E-2</v>
      </c>
      <c r="C26" s="24">
        <f t="shared" si="6"/>
        <v>7.5238096022786749E-2</v>
      </c>
      <c r="D26" s="24" t="str">
        <f t="shared" si="7"/>
        <v/>
      </c>
      <c r="E26" s="24" t="str">
        <f t="shared" si="8"/>
        <v/>
      </c>
      <c r="F26" s="24" t="str">
        <f t="shared" si="9"/>
        <v/>
      </c>
      <c r="G26" s="24">
        <f t="shared" si="10"/>
        <v>101.99906143402896</v>
      </c>
      <c r="H26" s="24" t="str">
        <f t="shared" si="11"/>
        <v/>
      </c>
      <c r="I26" s="24">
        <f t="shared" si="12"/>
        <v>-3.2257727309735458</v>
      </c>
      <c r="J26" s="24">
        <f t="shared" si="13"/>
        <v>0.96618913601540157</v>
      </c>
      <c r="K26" s="24" t="str">
        <f t="shared" si="14"/>
        <v/>
      </c>
      <c r="L26" s="24" t="str">
        <f t="shared" si="15"/>
        <v/>
      </c>
      <c r="M26" s="24">
        <f t="shared" si="16"/>
        <v>-33.271509375487156</v>
      </c>
      <c r="N26" s="24">
        <f t="shared" si="17"/>
        <v>-0.91788581740492248</v>
      </c>
      <c r="O26" s="24">
        <f t="shared" si="18"/>
        <v>-0.64985198262057509</v>
      </c>
      <c r="P26" s="24">
        <f t="shared" si="19"/>
        <v>33954086.890838206</v>
      </c>
      <c r="Q26" s="24">
        <f t="shared" si="20"/>
        <v>-0.99330902352608064</v>
      </c>
      <c r="R26" s="24">
        <f t="shared" si="22"/>
        <v>-234.59374459000173</v>
      </c>
      <c r="S26" s="24">
        <f t="shared" si="23"/>
        <v>33954086.890838206</v>
      </c>
      <c r="T26" s="24">
        <f t="shared" si="24"/>
        <v>-33.271509375487156</v>
      </c>
      <c r="V26" s="118" t="str">
        <f t="shared" si="25"/>
        <v xml:space="preserve">PATRIA INVESTIMENTOS </v>
      </c>
      <c r="W26" s="166">
        <f t="shared" si="26"/>
        <v>4.0338869999992255E-2</v>
      </c>
      <c r="X26" s="166">
        <f t="shared" si="27"/>
        <v>3.8918379999998365E-2</v>
      </c>
      <c r="Y26" s="166" t="str">
        <f t="shared" si="28"/>
        <v/>
      </c>
      <c r="Z26" s="166" t="str">
        <f t="shared" si="29"/>
        <v/>
      </c>
      <c r="AA26" s="166" t="str">
        <f t="shared" si="30"/>
        <v/>
      </c>
      <c r="AB26" s="166">
        <f t="shared" si="31"/>
        <v>11.106759459999999</v>
      </c>
      <c r="AC26" s="166" t="str">
        <f t="shared" si="32"/>
        <v/>
      </c>
      <c r="AD26" s="166">
        <f t="shared" si="33"/>
        <v>-95.719007009999586</v>
      </c>
      <c r="AE26" s="166">
        <f t="shared" si="34"/>
        <v>8.4100000000000286E-3</v>
      </c>
      <c r="AF26" s="166" t="str">
        <f t="shared" si="35"/>
        <v/>
      </c>
      <c r="AG26" s="166" t="str">
        <f t="shared" si="36"/>
        <v/>
      </c>
      <c r="AH26" s="166">
        <f t="shared" si="37"/>
        <v>-7.2363304000000017</v>
      </c>
      <c r="AI26" s="166">
        <f t="shared" si="38"/>
        <v>-56.305381049999596</v>
      </c>
      <c r="AJ26" s="166">
        <f t="shared" si="39"/>
        <v>-93.494831470001373</v>
      </c>
      <c r="AK26" s="166">
        <f t="shared" si="40"/>
        <v>6.9673786300000007</v>
      </c>
      <c r="AL26" s="166">
        <f t="shared" si="41"/>
        <v>-234.59374459000173</v>
      </c>
      <c r="AO26" s="61">
        <v>23</v>
      </c>
      <c r="AP26" s="56" t="s">
        <v>488</v>
      </c>
      <c r="AQ26" s="30">
        <v>43.498650170000005</v>
      </c>
      <c r="AR26" s="30">
        <v>51.726960220000002</v>
      </c>
      <c r="AS26" s="30" t="s">
        <v>1317</v>
      </c>
      <c r="AT26" s="30" t="s">
        <v>1317</v>
      </c>
      <c r="AU26" s="30" t="s">
        <v>1317</v>
      </c>
      <c r="AV26" s="30">
        <v>10.889080060000001</v>
      </c>
      <c r="AW26" s="30" t="s">
        <v>1317</v>
      </c>
      <c r="AX26" s="30">
        <v>2967.3202358899998</v>
      </c>
      <c r="AY26" s="30">
        <v>0.87042998999999999</v>
      </c>
      <c r="AZ26" s="30" t="s">
        <v>1317</v>
      </c>
      <c r="BA26" s="30" t="s">
        <v>1317</v>
      </c>
      <c r="BB26" s="30">
        <v>21.749330090000001</v>
      </c>
      <c r="BC26" s="30">
        <v>6134.2467638500002</v>
      </c>
      <c r="BD26" s="30">
        <v>14387.09644202</v>
      </c>
      <c r="BE26" s="59">
        <v>2.052E-5</v>
      </c>
      <c r="BF26" s="30">
        <v>23617.39791281</v>
      </c>
      <c r="BG26"/>
      <c r="BH26" s="61">
        <v>23</v>
      </c>
      <c r="BI26" s="56" t="s">
        <v>488</v>
      </c>
      <c r="BJ26" s="30">
        <v>43.538989039999997</v>
      </c>
      <c r="BK26" s="30">
        <v>51.765878600000001</v>
      </c>
      <c r="BL26" s="30" t="s">
        <v>1317</v>
      </c>
      <c r="BM26" s="30" t="s">
        <v>1317</v>
      </c>
      <c r="BN26" s="30" t="s">
        <v>1317</v>
      </c>
      <c r="BO26" s="30">
        <v>21.995839520000001</v>
      </c>
      <c r="BP26" s="30" t="s">
        <v>1317</v>
      </c>
      <c r="BQ26" s="30">
        <v>2871.6012288800002</v>
      </c>
      <c r="BR26" s="30">
        <v>0.87883999000000002</v>
      </c>
      <c r="BS26" s="30" t="s">
        <v>1317</v>
      </c>
      <c r="BT26" s="30" t="s">
        <v>1317</v>
      </c>
      <c r="BU26" s="30">
        <v>14.512999689999999</v>
      </c>
      <c r="BV26" s="30">
        <v>6077.9413828000006</v>
      </c>
      <c r="BW26" s="30">
        <v>14293.601610549998</v>
      </c>
      <c r="BX26" s="59">
        <v>6.9673991500000003</v>
      </c>
      <c r="BY26" s="30">
        <v>23382.804168219998</v>
      </c>
    </row>
    <row r="27" spans="1:77" ht="42">
      <c r="A27" s="116" t="str">
        <f t="shared" si="4"/>
        <v>VINCI PARTNERS</v>
      </c>
      <c r="B27" s="24">
        <f t="shared" si="5"/>
        <v>-1.5312087307417102</v>
      </c>
      <c r="C27" s="24">
        <f t="shared" si="6"/>
        <v>3.0806583693764082</v>
      </c>
      <c r="D27" s="24">
        <f t="shared" si="7"/>
        <v>3.1938880961299247</v>
      </c>
      <c r="E27" s="24" t="str">
        <f t="shared" si="8"/>
        <v/>
      </c>
      <c r="F27" s="24" t="str">
        <f t="shared" si="9"/>
        <v/>
      </c>
      <c r="G27" s="24">
        <f t="shared" si="10"/>
        <v>5.9604437954040606</v>
      </c>
      <c r="H27" s="24">
        <f t="shared" si="11"/>
        <v>-28.317667882411641</v>
      </c>
      <c r="I27" s="24">
        <f t="shared" si="12"/>
        <v>10.887906369825416</v>
      </c>
      <c r="J27" s="24">
        <f t="shared" si="13"/>
        <v>-2.1393373621818199</v>
      </c>
      <c r="K27" s="24">
        <f t="shared" si="14"/>
        <v>0.66050531061232221</v>
      </c>
      <c r="L27" s="24" t="str">
        <f t="shared" si="15"/>
        <v/>
      </c>
      <c r="M27" s="24">
        <f t="shared" si="16"/>
        <v>1.2850533554167356</v>
      </c>
      <c r="N27" s="24">
        <f t="shared" si="17"/>
        <v>9.4693778226243808</v>
      </c>
      <c r="O27" s="24">
        <f t="shared" si="18"/>
        <v>-0.48976289101739212</v>
      </c>
      <c r="P27" s="24">
        <f t="shared" si="19"/>
        <v>8.3137182571838366</v>
      </c>
      <c r="Q27" s="24">
        <f t="shared" si="20"/>
        <v>5.8327356252534344</v>
      </c>
      <c r="R27" s="24">
        <f t="shared" si="22"/>
        <v>1038.5822535000007</v>
      </c>
      <c r="S27" s="24">
        <f t="shared" si="23"/>
        <v>10.887906369825416</v>
      </c>
      <c r="T27" s="24">
        <f t="shared" si="24"/>
        <v>-28.317667882411641</v>
      </c>
      <c r="V27" s="118" t="str">
        <f t="shared" si="25"/>
        <v>VINCI PARTNERS</v>
      </c>
      <c r="W27" s="166">
        <f t="shared" si="26"/>
        <v>-9.2414075399999547</v>
      </c>
      <c r="X27" s="166">
        <f t="shared" si="27"/>
        <v>44.438026029999946</v>
      </c>
      <c r="Y27" s="166">
        <f t="shared" si="28"/>
        <v>6.3117287400000066</v>
      </c>
      <c r="Z27" s="166" t="str">
        <f t="shared" si="29"/>
        <v/>
      </c>
      <c r="AA27" s="166" t="str">
        <f t="shared" si="30"/>
        <v/>
      </c>
      <c r="AB27" s="166">
        <f t="shared" si="31"/>
        <v>46.994570929999895</v>
      </c>
      <c r="AC27" s="166">
        <f t="shared" si="32"/>
        <v>-4.9597999500000007</v>
      </c>
      <c r="AD27" s="166">
        <f t="shared" si="33"/>
        <v>687.98158372000034</v>
      </c>
      <c r="AE27" s="166">
        <f t="shared" si="34"/>
        <v>-4.0038289399999769</v>
      </c>
      <c r="AF27" s="166">
        <f t="shared" si="35"/>
        <v>3.1982383799999639</v>
      </c>
      <c r="AG27" s="166" t="str">
        <f t="shared" si="36"/>
        <v/>
      </c>
      <c r="AH27" s="166">
        <f t="shared" si="37"/>
        <v>8.391277030000083</v>
      </c>
      <c r="AI27" s="166">
        <f t="shared" si="38"/>
        <v>275.40055880999989</v>
      </c>
      <c r="AJ27" s="166">
        <f t="shared" si="39"/>
        <v>-20.335164499999337</v>
      </c>
      <c r="AK27" s="166">
        <f t="shared" si="40"/>
        <v>4.4064707899999931</v>
      </c>
      <c r="AL27" s="166">
        <f t="shared" si="41"/>
        <v>1038.5822535000007</v>
      </c>
      <c r="AO27" s="60">
        <v>24</v>
      </c>
      <c r="AP27" s="54" t="s">
        <v>321</v>
      </c>
      <c r="AQ27" s="31">
        <v>516.87571076999996</v>
      </c>
      <c r="AR27" s="31">
        <v>3121.0849544000002</v>
      </c>
      <c r="AS27" s="31">
        <v>10029.09330002</v>
      </c>
      <c r="AT27" s="31">
        <v>28.747180090000001</v>
      </c>
      <c r="AU27" s="31">
        <v>1502.5085776300002</v>
      </c>
      <c r="AV27" s="31">
        <v>202.39670502000001</v>
      </c>
      <c r="AW27" s="31" t="s">
        <v>1317</v>
      </c>
      <c r="AX27" s="31">
        <v>308.50727518000002</v>
      </c>
      <c r="AY27" s="31">
        <v>10.77055994</v>
      </c>
      <c r="AZ27" s="31">
        <v>121.07151449</v>
      </c>
      <c r="BA27" s="31" t="s">
        <v>1317</v>
      </c>
      <c r="BB27" s="31">
        <v>115.34408048</v>
      </c>
      <c r="BC27" s="31">
        <v>1702.34610256</v>
      </c>
      <c r="BD27" s="31" t="s">
        <v>1317</v>
      </c>
      <c r="BE27" s="58">
        <v>238.26262036999998</v>
      </c>
      <c r="BF27" s="31">
        <v>17897.008580949998</v>
      </c>
      <c r="BG27"/>
      <c r="BH27" s="60">
        <v>24</v>
      </c>
      <c r="BI27" s="54" t="s">
        <v>676</v>
      </c>
      <c r="BJ27" s="31">
        <v>594.29535099999998</v>
      </c>
      <c r="BK27" s="31">
        <v>1486.92273877</v>
      </c>
      <c r="BL27" s="31">
        <v>203.93069815999999</v>
      </c>
      <c r="BM27" s="31" t="s">
        <v>1317</v>
      </c>
      <c r="BN27" s="31" t="s">
        <v>1317</v>
      </c>
      <c r="BO27" s="31">
        <v>835.43537404999995</v>
      </c>
      <c r="BP27" s="31">
        <v>12.555060279999999</v>
      </c>
      <c r="BQ27" s="31">
        <v>7006.7499525100002</v>
      </c>
      <c r="BR27" s="31">
        <v>183.14893204000001</v>
      </c>
      <c r="BS27" s="31">
        <v>487.40908855999999</v>
      </c>
      <c r="BT27" s="31" t="s">
        <v>1317</v>
      </c>
      <c r="BU27" s="31">
        <v>661.38183144000004</v>
      </c>
      <c r="BV27" s="31">
        <v>3183.7284761099995</v>
      </c>
      <c r="BW27" s="31">
        <v>4131.7075633100003</v>
      </c>
      <c r="BX27" s="58">
        <v>57.408877819999994</v>
      </c>
      <c r="BY27" s="31">
        <v>18844.673944049999</v>
      </c>
    </row>
    <row r="28" spans="1:77" ht="28">
      <c r="A28" s="116" t="str">
        <f t="shared" si="4"/>
        <v>MODAL</v>
      </c>
      <c r="B28" s="24">
        <f t="shared" si="5"/>
        <v>-2.1772291015327454</v>
      </c>
      <c r="C28" s="24">
        <f t="shared" si="6"/>
        <v>7.4222794309974915E-2</v>
      </c>
      <c r="D28" s="24">
        <f t="shared" si="7"/>
        <v>0.51816808182533691</v>
      </c>
      <c r="E28" s="24" t="str">
        <f t="shared" si="8"/>
        <v/>
      </c>
      <c r="F28" s="24" t="str">
        <f t="shared" si="9"/>
        <v/>
      </c>
      <c r="G28" s="24" t="str">
        <f t="shared" si="10"/>
        <v/>
      </c>
      <c r="H28" s="24">
        <f t="shared" si="11"/>
        <v>0.40826363974022684</v>
      </c>
      <c r="I28" s="24">
        <f t="shared" si="12"/>
        <v>-2.9538187388612869</v>
      </c>
      <c r="J28" s="24">
        <f t="shared" si="13"/>
        <v>-1.9467240849563581</v>
      </c>
      <c r="K28" s="24">
        <f t="shared" si="14"/>
        <v>-0.10504396233318403</v>
      </c>
      <c r="L28" s="24" t="str">
        <f t="shared" si="15"/>
        <v/>
      </c>
      <c r="M28" s="24">
        <f t="shared" si="16"/>
        <v>0.15914376076111125</v>
      </c>
      <c r="N28" s="24">
        <f t="shared" si="17"/>
        <v>13.093902282331186</v>
      </c>
      <c r="O28" s="24">
        <f t="shared" si="18"/>
        <v>0.87932337265124261</v>
      </c>
      <c r="P28" s="24">
        <f t="shared" si="19"/>
        <v>77.364359957180937</v>
      </c>
      <c r="Q28" s="24">
        <f t="shared" si="20"/>
        <v>5.8496402387539348</v>
      </c>
      <c r="R28" s="24">
        <f t="shared" si="22"/>
        <v>1036.2666393799991</v>
      </c>
      <c r="S28" s="24">
        <f t="shared" si="23"/>
        <v>77.364359957180937</v>
      </c>
      <c r="T28" s="24">
        <f t="shared" si="24"/>
        <v>-2.9538187388612869</v>
      </c>
      <c r="V28" s="118" t="str">
        <f t="shared" si="25"/>
        <v>MODAL</v>
      </c>
      <c r="W28" s="166">
        <f t="shared" si="26"/>
        <v>-2.912059169999992</v>
      </c>
      <c r="X28" s="166">
        <f t="shared" si="27"/>
        <v>0.23726428000003352</v>
      </c>
      <c r="Y28" s="166">
        <f t="shared" si="28"/>
        <v>0.56736890000000528</v>
      </c>
      <c r="Z28" s="166" t="str">
        <f t="shared" si="29"/>
        <v/>
      </c>
      <c r="AA28" s="166" t="str">
        <f t="shared" si="30"/>
        <v/>
      </c>
      <c r="AB28" s="166" t="str">
        <f t="shared" si="31"/>
        <v/>
      </c>
      <c r="AC28" s="166">
        <f t="shared" si="32"/>
        <v>4.0009999999998311E-5</v>
      </c>
      <c r="AD28" s="166">
        <f t="shared" si="33"/>
        <v>-188.30991692000043</v>
      </c>
      <c r="AE28" s="166">
        <f t="shared" si="34"/>
        <v>-7.1779999999999955E-2</v>
      </c>
      <c r="AF28" s="166">
        <f t="shared" si="35"/>
        <v>-0.87490582999998878</v>
      </c>
      <c r="AG28" s="166" t="str">
        <f t="shared" si="36"/>
        <v/>
      </c>
      <c r="AH28" s="166">
        <f t="shared" si="37"/>
        <v>3.7000590000001665E-2</v>
      </c>
      <c r="AI28" s="166">
        <f t="shared" si="38"/>
        <v>242.85998100000006</v>
      </c>
      <c r="AJ28" s="166">
        <f t="shared" si="39"/>
        <v>60.388510339999812</v>
      </c>
      <c r="AK28" s="166">
        <f t="shared" si="40"/>
        <v>924.34513618000005</v>
      </c>
      <c r="AL28" s="166">
        <f t="shared" si="41"/>
        <v>1036.2666393799991</v>
      </c>
      <c r="AO28" s="61">
        <v>25</v>
      </c>
      <c r="AP28" s="56" t="s">
        <v>676</v>
      </c>
      <c r="AQ28" s="30">
        <v>603.53675853999994</v>
      </c>
      <c r="AR28" s="30">
        <v>1442.4847127400001</v>
      </c>
      <c r="AS28" s="30">
        <v>197.61896941999998</v>
      </c>
      <c r="AT28" s="30" t="s">
        <v>1317</v>
      </c>
      <c r="AU28" s="30" t="s">
        <v>1317</v>
      </c>
      <c r="AV28" s="30">
        <v>788.44080312000006</v>
      </c>
      <c r="AW28" s="30">
        <v>17.51486023</v>
      </c>
      <c r="AX28" s="30">
        <v>6318.7683687899998</v>
      </c>
      <c r="AY28" s="30">
        <v>187.15276097999998</v>
      </c>
      <c r="AZ28" s="30">
        <v>484.21085018000002</v>
      </c>
      <c r="BA28" s="30" t="s">
        <v>1317</v>
      </c>
      <c r="BB28" s="30">
        <v>652.99055440999996</v>
      </c>
      <c r="BC28" s="30">
        <v>2908.3279172999996</v>
      </c>
      <c r="BD28" s="30">
        <v>4152.0427278099996</v>
      </c>
      <c r="BE28" s="59">
        <v>53.002407030000001</v>
      </c>
      <c r="BF28" s="30">
        <v>17806.091690549998</v>
      </c>
      <c r="BG28"/>
      <c r="BH28" s="61">
        <v>25</v>
      </c>
      <c r="BI28" s="56" t="s">
        <v>444</v>
      </c>
      <c r="BJ28" s="30">
        <v>130.83864111</v>
      </c>
      <c r="BK28" s="30">
        <v>319.90224348999999</v>
      </c>
      <c r="BL28" s="30">
        <v>110.06251534</v>
      </c>
      <c r="BM28" s="30" t="s">
        <v>1317</v>
      </c>
      <c r="BN28" s="30" t="s">
        <v>1317</v>
      </c>
      <c r="BO28" s="30" t="s">
        <v>1317</v>
      </c>
      <c r="BP28" s="30">
        <v>9.8400499999999995E-3</v>
      </c>
      <c r="BQ28" s="30">
        <v>6186.8245638299995</v>
      </c>
      <c r="BR28" s="30">
        <v>3.6154400099999999</v>
      </c>
      <c r="BS28" s="30">
        <v>832.02001794</v>
      </c>
      <c r="BT28" s="30" t="s">
        <v>1317</v>
      </c>
      <c r="BU28" s="30">
        <v>23.286790480000001</v>
      </c>
      <c r="BV28" s="30">
        <v>2097.61630775</v>
      </c>
      <c r="BW28" s="30">
        <v>6927.9997007399998</v>
      </c>
      <c r="BX28" s="59">
        <v>2119.13966003</v>
      </c>
      <c r="BY28" s="30">
        <v>18751.315720769999</v>
      </c>
    </row>
    <row r="29" spans="1:77" ht="28">
      <c r="A29" s="116" t="str">
        <f t="shared" si="4"/>
        <v>MORGAN STANLEY</v>
      </c>
      <c r="B29" s="24" t="str">
        <f t="shared" si="5"/>
        <v/>
      </c>
      <c r="C29" s="24" t="str">
        <f t="shared" si="6"/>
        <v/>
      </c>
      <c r="D29" s="24" t="str">
        <f t="shared" si="7"/>
        <v/>
      </c>
      <c r="E29" s="24" t="str">
        <f t="shared" si="8"/>
        <v/>
      </c>
      <c r="F29" s="24" t="str">
        <f t="shared" si="9"/>
        <v/>
      </c>
      <c r="G29" s="24">
        <f t="shared" si="10"/>
        <v>-0.93698223972360495</v>
      </c>
      <c r="H29" s="24" t="str">
        <f t="shared" si="11"/>
        <v/>
      </c>
      <c r="I29" s="24">
        <f t="shared" si="12"/>
        <v>26.041487311376542</v>
      </c>
      <c r="J29" s="24" t="str">
        <f t="shared" si="13"/>
        <v/>
      </c>
      <c r="K29" s="24" t="str">
        <f t="shared" si="14"/>
        <v/>
      </c>
      <c r="L29" s="24" t="str">
        <f t="shared" si="15"/>
        <v/>
      </c>
      <c r="M29" s="24" t="str">
        <f t="shared" si="16"/>
        <v/>
      </c>
      <c r="N29" s="24" t="str">
        <f t="shared" si="17"/>
        <v/>
      </c>
      <c r="O29" s="24">
        <f t="shared" si="18"/>
        <v>9.661774302130425</v>
      </c>
      <c r="P29" s="24" t="str">
        <f t="shared" si="19"/>
        <v/>
      </c>
      <c r="Q29" s="24">
        <f t="shared" si="20"/>
        <v>7.5285160034814993</v>
      </c>
      <c r="R29" s="24">
        <f t="shared" si="22"/>
        <v>1268.5325417199965</v>
      </c>
      <c r="S29" s="24">
        <f t="shared" si="23"/>
        <v>26.041487311376542</v>
      </c>
      <c r="T29" s="24">
        <f t="shared" si="24"/>
        <v>-0.93698223972360495</v>
      </c>
      <c r="V29" s="118" t="str">
        <f t="shared" si="25"/>
        <v>MORGAN STANLEY</v>
      </c>
      <c r="W29" s="166" t="str">
        <f t="shared" si="26"/>
        <v/>
      </c>
      <c r="X29" s="166" t="str">
        <f t="shared" si="27"/>
        <v/>
      </c>
      <c r="Y29" s="166" t="str">
        <f t="shared" si="28"/>
        <v/>
      </c>
      <c r="Z29" s="166" t="str">
        <f t="shared" si="29"/>
        <v/>
      </c>
      <c r="AA29" s="166" t="str">
        <f t="shared" si="30"/>
        <v/>
      </c>
      <c r="AB29" s="166">
        <f t="shared" si="31"/>
        <v>-31.792817380002361</v>
      </c>
      <c r="AC29" s="166" t="str">
        <f t="shared" si="32"/>
        <v/>
      </c>
      <c r="AD29" s="166">
        <f t="shared" si="33"/>
        <v>0.28547450000000008</v>
      </c>
      <c r="AE29" s="166" t="str">
        <f t="shared" si="34"/>
        <v/>
      </c>
      <c r="AF29" s="166" t="str">
        <f t="shared" si="35"/>
        <v/>
      </c>
      <c r="AG29" s="166" t="str">
        <f t="shared" si="36"/>
        <v/>
      </c>
      <c r="AH29" s="166" t="str">
        <f t="shared" si="37"/>
        <v/>
      </c>
      <c r="AI29" s="166" t="str">
        <f t="shared" si="38"/>
        <v/>
      </c>
      <c r="AJ29" s="166">
        <f t="shared" si="39"/>
        <v>1300.0398846000007</v>
      </c>
      <c r="AK29" s="166" t="str">
        <f t="shared" si="40"/>
        <v/>
      </c>
      <c r="AL29" s="166">
        <f t="shared" si="41"/>
        <v>1268.5325417199965</v>
      </c>
      <c r="AO29" s="60">
        <v>26</v>
      </c>
      <c r="AP29" s="54" t="s">
        <v>444</v>
      </c>
      <c r="AQ29" s="31">
        <v>133.75070027999999</v>
      </c>
      <c r="AR29" s="31">
        <v>319.66497920999996</v>
      </c>
      <c r="AS29" s="31">
        <v>109.49514644</v>
      </c>
      <c r="AT29" s="31" t="s">
        <v>1317</v>
      </c>
      <c r="AU29" s="31" t="s">
        <v>1317</v>
      </c>
      <c r="AV29" s="31" t="s">
        <v>1317</v>
      </c>
      <c r="AW29" s="31">
        <v>9.8000400000000012E-3</v>
      </c>
      <c r="AX29" s="31">
        <v>6375.13448075</v>
      </c>
      <c r="AY29" s="31">
        <v>3.6872200099999999</v>
      </c>
      <c r="AZ29" s="31">
        <v>832.89492376999999</v>
      </c>
      <c r="BA29" s="31" t="s">
        <v>1317</v>
      </c>
      <c r="BB29" s="31">
        <v>23.249789889999999</v>
      </c>
      <c r="BC29" s="31">
        <v>1854.75632675</v>
      </c>
      <c r="BD29" s="31">
        <v>6867.6111903999999</v>
      </c>
      <c r="BE29" s="58">
        <v>1194.7945238499999</v>
      </c>
      <c r="BF29" s="31">
        <v>17715.04908139</v>
      </c>
      <c r="BG29"/>
      <c r="BH29" s="60">
        <v>26</v>
      </c>
      <c r="BI29" s="54" t="s">
        <v>451</v>
      </c>
      <c r="BJ29" s="31" t="s">
        <v>1317</v>
      </c>
      <c r="BK29" s="31" t="s">
        <v>1317</v>
      </c>
      <c r="BL29" s="31" t="s">
        <v>1317</v>
      </c>
      <c r="BM29" s="31" t="s">
        <v>1317</v>
      </c>
      <c r="BN29" s="31" t="s">
        <v>1317</v>
      </c>
      <c r="BO29" s="31">
        <v>3361.3149740100002</v>
      </c>
      <c r="BP29" s="31" t="s">
        <v>1317</v>
      </c>
      <c r="BQ29" s="31">
        <v>1.3817041299999999</v>
      </c>
      <c r="BR29" s="31" t="s">
        <v>1317</v>
      </c>
      <c r="BS29" s="31" t="s">
        <v>1317</v>
      </c>
      <c r="BT29" s="31" t="s">
        <v>1317</v>
      </c>
      <c r="BU29" s="31" t="s">
        <v>1317</v>
      </c>
      <c r="BV29" s="31" t="s">
        <v>1317</v>
      </c>
      <c r="BW29" s="31">
        <v>14755.53826354</v>
      </c>
      <c r="BX29" s="58" t="s">
        <v>1317</v>
      </c>
      <c r="BY29" s="31">
        <v>18118.234941679999</v>
      </c>
    </row>
    <row r="30" spans="1:77" ht="42">
      <c r="A30" s="116" t="str">
        <f t="shared" si="4"/>
        <v>ICATU VANGUARDA</v>
      </c>
      <c r="B30" s="24">
        <f t="shared" si="5"/>
        <v>-0.68039725735243906</v>
      </c>
      <c r="C30" s="24">
        <f t="shared" si="6"/>
        <v>-1.9109314110761204</v>
      </c>
      <c r="D30" s="24">
        <f t="shared" si="7"/>
        <v>0.39218519484631997</v>
      </c>
      <c r="E30" s="24">
        <f t="shared" si="8"/>
        <v>0.63147004134553697</v>
      </c>
      <c r="F30" s="24">
        <f t="shared" si="9"/>
        <v>-1.0518670958224732</v>
      </c>
      <c r="G30" s="24">
        <f t="shared" si="10"/>
        <v>4.2349902381824762</v>
      </c>
      <c r="H30" s="24" t="str">
        <f t="shared" si="11"/>
        <v/>
      </c>
      <c r="I30" s="24">
        <f t="shared" si="12"/>
        <v>-15.08159531176473</v>
      </c>
      <c r="J30" s="24">
        <f t="shared" si="13"/>
        <v>3.1984412316450062</v>
      </c>
      <c r="K30" s="24">
        <f t="shared" si="14"/>
        <v>-2.4693786417009989</v>
      </c>
      <c r="L30" s="24" t="str">
        <f t="shared" si="15"/>
        <v/>
      </c>
      <c r="M30" s="24">
        <f t="shared" si="16"/>
        <v>17.961224627901245</v>
      </c>
      <c r="N30" s="24">
        <f t="shared" si="17"/>
        <v>-3.0874098258257874</v>
      </c>
      <c r="O30" s="24" t="str">
        <f t="shared" si="18"/>
        <v/>
      </c>
      <c r="P30" s="24">
        <f t="shared" si="19"/>
        <v>7.710092700010037</v>
      </c>
      <c r="Q30" s="24">
        <f t="shared" si="20"/>
        <v>-0.24218314113193173</v>
      </c>
      <c r="R30" s="24">
        <f t="shared" si="22"/>
        <v>-43.343537549997563</v>
      </c>
      <c r="S30" s="24">
        <f t="shared" si="23"/>
        <v>17.961224627901245</v>
      </c>
      <c r="T30" s="24">
        <f t="shared" si="24"/>
        <v>-15.08159531176473</v>
      </c>
      <c r="V30" s="118" t="str">
        <f t="shared" si="25"/>
        <v>ICATU VANGUARDA</v>
      </c>
      <c r="W30" s="166">
        <f t="shared" si="26"/>
        <v>-3.5168081599999823</v>
      </c>
      <c r="X30" s="166">
        <f t="shared" si="27"/>
        <v>-59.641792760000499</v>
      </c>
      <c r="Y30" s="166">
        <f t="shared" si="28"/>
        <v>39.332619100001466</v>
      </c>
      <c r="Z30" s="166">
        <f t="shared" si="29"/>
        <v>0.18152983000000233</v>
      </c>
      <c r="AA30" s="166">
        <f t="shared" si="30"/>
        <v>-15.804393340000161</v>
      </c>
      <c r="AB30" s="166">
        <f t="shared" si="31"/>
        <v>8.5714806999999951</v>
      </c>
      <c r="AC30" s="166" t="str">
        <f t="shared" si="32"/>
        <v/>
      </c>
      <c r="AD30" s="166">
        <f t="shared" si="33"/>
        <v>-46.527818749999994</v>
      </c>
      <c r="AE30" s="166">
        <f t="shared" si="34"/>
        <v>0.34449003000000111</v>
      </c>
      <c r="AF30" s="166">
        <f t="shared" si="35"/>
        <v>-2.9897141199999879</v>
      </c>
      <c r="AG30" s="166" t="str">
        <f t="shared" si="36"/>
        <v/>
      </c>
      <c r="AH30" s="166">
        <f t="shared" si="37"/>
        <v>20.717209389999994</v>
      </c>
      <c r="AI30" s="166">
        <f t="shared" si="38"/>
        <v>-52.558400839999877</v>
      </c>
      <c r="AJ30" s="166" t="str">
        <f t="shared" si="39"/>
        <v/>
      </c>
      <c r="AK30" s="166">
        <f t="shared" si="40"/>
        <v>18.370268899999985</v>
      </c>
      <c r="AL30" s="166">
        <f t="shared" si="41"/>
        <v>-43.343537549997563</v>
      </c>
      <c r="AO30" s="61">
        <v>27</v>
      </c>
      <c r="AP30" s="56" t="s">
        <v>363</v>
      </c>
      <c r="AQ30" s="30">
        <v>229.05592168999999</v>
      </c>
      <c r="AR30" s="30">
        <v>388.36542474999999</v>
      </c>
      <c r="AS30" s="30" t="s">
        <v>1317</v>
      </c>
      <c r="AT30" s="30">
        <v>181.35524615</v>
      </c>
      <c r="AU30" s="30" t="s">
        <v>1317</v>
      </c>
      <c r="AV30" s="30">
        <v>10.36808006</v>
      </c>
      <c r="AW30" s="30" t="s">
        <v>1317</v>
      </c>
      <c r="AX30" s="30">
        <v>6793.7238147200005</v>
      </c>
      <c r="AY30" s="30">
        <v>56.317730629999993</v>
      </c>
      <c r="AZ30" s="30">
        <v>611.71187154999996</v>
      </c>
      <c r="BA30" s="30" t="s">
        <v>1317</v>
      </c>
      <c r="BB30" s="30" t="s">
        <v>1317</v>
      </c>
      <c r="BC30" s="30">
        <v>8858.5426093500009</v>
      </c>
      <c r="BD30" s="30">
        <v>0.33832003000000005</v>
      </c>
      <c r="BE30" s="59">
        <v>197.19654013000002</v>
      </c>
      <c r="BF30" s="30">
        <v>17326.975559060003</v>
      </c>
      <c r="BG30"/>
      <c r="BH30" s="61">
        <v>27</v>
      </c>
      <c r="BI30" s="56" t="s">
        <v>321</v>
      </c>
      <c r="BJ30" s="30">
        <v>513.35890260999997</v>
      </c>
      <c r="BK30" s="30">
        <v>3061.4431616399997</v>
      </c>
      <c r="BL30" s="30">
        <v>10068.425919120002</v>
      </c>
      <c r="BM30" s="30">
        <v>28.928709920000003</v>
      </c>
      <c r="BN30" s="30">
        <v>1486.7041842900001</v>
      </c>
      <c r="BO30" s="30">
        <v>210.96818572000001</v>
      </c>
      <c r="BP30" s="30">
        <v>50.17779247</v>
      </c>
      <c r="BQ30" s="30">
        <v>261.97945643000003</v>
      </c>
      <c r="BR30" s="30">
        <v>11.115049970000001</v>
      </c>
      <c r="BS30" s="30">
        <v>118.08180037000001</v>
      </c>
      <c r="BT30" s="30" t="s">
        <v>1317</v>
      </c>
      <c r="BU30" s="30">
        <v>136.06128987</v>
      </c>
      <c r="BV30" s="30">
        <v>1649.7877017200001</v>
      </c>
      <c r="BW30" s="30" t="s">
        <v>1317</v>
      </c>
      <c r="BX30" s="59">
        <v>256.63288926999996</v>
      </c>
      <c r="BY30" s="30">
        <v>17853.6650434</v>
      </c>
    </row>
    <row r="31" spans="1:77" ht="28">
      <c r="A31" s="116" t="str">
        <f t="shared" si="4"/>
        <v>LIONS TRUST</v>
      </c>
      <c r="B31" s="24" t="str">
        <f t="shared" si="5"/>
        <v/>
      </c>
      <c r="C31" s="24" t="str">
        <f t="shared" si="6"/>
        <v/>
      </c>
      <c r="D31" s="24" t="str">
        <f t="shared" si="7"/>
        <v/>
      </c>
      <c r="E31" s="24" t="str">
        <f t="shared" si="8"/>
        <v/>
      </c>
      <c r="F31" s="24" t="str">
        <f t="shared" si="9"/>
        <v/>
      </c>
      <c r="G31" s="24" t="str">
        <f t="shared" si="10"/>
        <v/>
      </c>
      <c r="H31" s="24" t="str">
        <f t="shared" si="11"/>
        <v/>
      </c>
      <c r="I31" s="24" t="str">
        <f t="shared" si="12"/>
        <v/>
      </c>
      <c r="J31" s="24" t="str">
        <f t="shared" si="13"/>
        <v/>
      </c>
      <c r="K31" s="24" t="str">
        <f t="shared" si="14"/>
        <v/>
      </c>
      <c r="L31" s="24" t="str">
        <f t="shared" si="15"/>
        <v/>
      </c>
      <c r="M31" s="24" t="str">
        <f t="shared" si="16"/>
        <v/>
      </c>
      <c r="N31" s="24">
        <f t="shared" si="17"/>
        <v>-1.6945240907944026E-2</v>
      </c>
      <c r="O31" s="24">
        <f t="shared" si="18"/>
        <v>22.747351785920642</v>
      </c>
      <c r="P31" s="24">
        <f t="shared" si="19"/>
        <v>1.2060067757850561</v>
      </c>
      <c r="Q31" s="24">
        <f t="shared" si="20"/>
        <v>9.8114459395367106</v>
      </c>
      <c r="R31" s="24">
        <f t="shared" si="22"/>
        <v>1569.9959785699994</v>
      </c>
      <c r="S31" s="24">
        <f t="shared" si="23"/>
        <v>22.747351785920642</v>
      </c>
      <c r="T31" s="24">
        <f t="shared" si="24"/>
        <v>-1.6945240907944026E-2</v>
      </c>
      <c r="V31" s="118" t="str">
        <f t="shared" si="25"/>
        <v>LIONS TRUST</v>
      </c>
      <c r="W31" s="166" t="str">
        <f t="shared" si="26"/>
        <v/>
      </c>
      <c r="X31" s="166" t="str">
        <f t="shared" si="27"/>
        <v/>
      </c>
      <c r="Y31" s="166" t="str">
        <f t="shared" si="28"/>
        <v/>
      </c>
      <c r="Z31" s="166" t="str">
        <f t="shared" si="29"/>
        <v/>
      </c>
      <c r="AA31" s="166" t="str">
        <f t="shared" si="30"/>
        <v/>
      </c>
      <c r="AB31" s="166" t="str">
        <f t="shared" si="31"/>
        <v/>
      </c>
      <c r="AC31" s="166" t="str">
        <f t="shared" si="32"/>
        <v/>
      </c>
      <c r="AD31" s="166" t="str">
        <f t="shared" si="33"/>
        <v/>
      </c>
      <c r="AE31" s="166" t="str">
        <f t="shared" si="34"/>
        <v/>
      </c>
      <c r="AF31" s="166" t="str">
        <f t="shared" si="35"/>
        <v/>
      </c>
      <c r="AG31" s="166" t="str">
        <f t="shared" si="36"/>
        <v/>
      </c>
      <c r="AH31" s="166" t="str">
        <f t="shared" si="37"/>
        <v/>
      </c>
      <c r="AI31" s="166">
        <f t="shared" si="38"/>
        <v>-1.9119570000015074E-2</v>
      </c>
      <c r="AJ31" s="166">
        <f t="shared" si="39"/>
        <v>1455.56488438</v>
      </c>
      <c r="AK31" s="166">
        <f t="shared" si="40"/>
        <v>114.45021375999931</v>
      </c>
      <c r="AL31" s="166">
        <f t="shared" si="41"/>
        <v>1569.9959785699994</v>
      </c>
      <c r="AO31" s="60">
        <v>28</v>
      </c>
      <c r="AP31" s="54" t="s">
        <v>451</v>
      </c>
      <c r="AQ31" s="31" t="s">
        <v>1317</v>
      </c>
      <c r="AR31" s="31" t="s">
        <v>1317</v>
      </c>
      <c r="AS31" s="31" t="s">
        <v>1317</v>
      </c>
      <c r="AT31" s="31" t="s">
        <v>1317</v>
      </c>
      <c r="AU31" s="31" t="s">
        <v>1317</v>
      </c>
      <c r="AV31" s="31">
        <v>3393.1077913900026</v>
      </c>
      <c r="AW31" s="31" t="s">
        <v>1317</v>
      </c>
      <c r="AX31" s="31">
        <v>1.0962296299999998</v>
      </c>
      <c r="AY31" s="31" t="s">
        <v>1317</v>
      </c>
      <c r="AZ31" s="31" t="s">
        <v>1317</v>
      </c>
      <c r="BA31" s="31" t="s">
        <v>1317</v>
      </c>
      <c r="BB31" s="31" t="s">
        <v>1317</v>
      </c>
      <c r="BC31" s="31" t="s">
        <v>1317</v>
      </c>
      <c r="BD31" s="31">
        <v>13455.498378939999</v>
      </c>
      <c r="BE31" s="58" t="s">
        <v>1317</v>
      </c>
      <c r="BF31" s="31">
        <v>16849.702399960002</v>
      </c>
      <c r="BG31"/>
      <c r="BH31" s="60">
        <v>28</v>
      </c>
      <c r="BI31" s="54" t="s">
        <v>410</v>
      </c>
      <c r="BJ31" s="31" t="s">
        <v>1317</v>
      </c>
      <c r="BK31" s="31" t="s">
        <v>1317</v>
      </c>
      <c r="BL31" s="31" t="s">
        <v>1317</v>
      </c>
      <c r="BM31" s="31" t="s">
        <v>1317</v>
      </c>
      <c r="BN31" s="31" t="s">
        <v>1317</v>
      </c>
      <c r="BO31" s="31" t="s">
        <v>1317</v>
      </c>
      <c r="BP31" s="31" t="s">
        <v>1317</v>
      </c>
      <c r="BQ31" s="31" t="s">
        <v>1317</v>
      </c>
      <c r="BR31" s="31" t="s">
        <v>1317</v>
      </c>
      <c r="BS31" s="31" t="s">
        <v>1317</v>
      </c>
      <c r="BT31" s="31" t="s">
        <v>1317</v>
      </c>
      <c r="BU31" s="31" t="s">
        <v>1317</v>
      </c>
      <c r="BV31" s="31">
        <v>112.81238341</v>
      </c>
      <c r="BW31" s="31">
        <v>7854.3971444099998</v>
      </c>
      <c r="BX31" s="58">
        <v>9604.4643710599994</v>
      </c>
      <c r="BY31" s="31">
        <v>17571.673898879999</v>
      </c>
    </row>
    <row r="32" spans="1:77" ht="28">
      <c r="A32" s="116" t="str">
        <f t="shared" si="4"/>
        <v>JGP LTDA</v>
      </c>
      <c r="B32" s="24">
        <f t="shared" si="5"/>
        <v>-1.3025966270534042</v>
      </c>
      <c r="C32" s="24">
        <f t="shared" si="6"/>
        <v>3.1367466446946963</v>
      </c>
      <c r="D32" s="24" t="str">
        <f t="shared" si="7"/>
        <v/>
      </c>
      <c r="E32" s="24">
        <f t="shared" si="8"/>
        <v>20.580229423928358</v>
      </c>
      <c r="F32" s="24" t="str">
        <f t="shared" si="9"/>
        <v/>
      </c>
      <c r="G32" s="24">
        <f t="shared" si="10"/>
        <v>-0.75645673592532603</v>
      </c>
      <c r="H32" s="24" t="str">
        <f t="shared" si="11"/>
        <v/>
      </c>
      <c r="I32" s="24">
        <f t="shared" si="12"/>
        <v>-1.1226779066988684</v>
      </c>
      <c r="J32" s="24">
        <f t="shared" si="13"/>
        <v>-0.59150089372127468</v>
      </c>
      <c r="K32" s="24">
        <f t="shared" si="14"/>
        <v>-0.74552104055858592</v>
      </c>
      <c r="L32" s="24" t="str">
        <f t="shared" si="15"/>
        <v/>
      </c>
      <c r="M32" s="24" t="str">
        <f t="shared" si="16"/>
        <v/>
      </c>
      <c r="N32" s="24">
        <f t="shared" si="17"/>
        <v>0.81029678103297442</v>
      </c>
      <c r="O32" s="24">
        <f t="shared" si="18"/>
        <v>-0.80989292889340447</v>
      </c>
      <c r="P32" s="24">
        <f t="shared" si="19"/>
        <v>7.9659463698725546</v>
      </c>
      <c r="Q32" s="24">
        <f t="shared" si="20"/>
        <v>0.3045215798922527</v>
      </c>
      <c r="R32" s="24">
        <f t="shared" si="22"/>
        <v>52.764379719992576</v>
      </c>
      <c r="S32" s="24">
        <f t="shared" si="23"/>
        <v>20.580229423928358</v>
      </c>
      <c r="T32" s="24">
        <f t="shared" si="24"/>
        <v>-1.3025966270534042</v>
      </c>
      <c r="V32" s="118" t="str">
        <f t="shared" si="25"/>
        <v>JGP LTDA</v>
      </c>
      <c r="W32" s="166">
        <f t="shared" si="26"/>
        <v>-2.9836747100000025</v>
      </c>
      <c r="X32" s="166">
        <f t="shared" si="27"/>
        <v>12.182039429999975</v>
      </c>
      <c r="Y32" s="166" t="str">
        <f t="shared" si="28"/>
        <v/>
      </c>
      <c r="Z32" s="166">
        <f t="shared" si="29"/>
        <v>37.323325729999993</v>
      </c>
      <c r="AA32" s="166" t="str">
        <f t="shared" si="30"/>
        <v/>
      </c>
      <c r="AB32" s="166">
        <f t="shared" si="31"/>
        <v>-7.8430040000000645E-2</v>
      </c>
      <c r="AC32" s="166" t="str">
        <f t="shared" si="32"/>
        <v/>
      </c>
      <c r="AD32" s="166">
        <f t="shared" si="33"/>
        <v>-76.271636310000758</v>
      </c>
      <c r="AE32" s="166">
        <f t="shared" si="34"/>
        <v>-0.33311987999999104</v>
      </c>
      <c r="AF32" s="166">
        <f t="shared" si="35"/>
        <v>-4.5604407099999662</v>
      </c>
      <c r="AG32" s="166" t="str">
        <f t="shared" si="36"/>
        <v/>
      </c>
      <c r="AH32" s="166" t="str">
        <f t="shared" si="37"/>
        <v/>
      </c>
      <c r="AI32" s="166">
        <f t="shared" si="38"/>
        <v>71.780485609997413</v>
      </c>
      <c r="AJ32" s="166">
        <f t="shared" si="39"/>
        <v>-2.7400300000000599E-3</v>
      </c>
      <c r="AK32" s="166">
        <f t="shared" si="40"/>
        <v>15.708570629999997</v>
      </c>
      <c r="AL32" s="166">
        <f t="shared" si="41"/>
        <v>52.764379719992576</v>
      </c>
      <c r="AO32" s="61">
        <v>29</v>
      </c>
      <c r="AP32" s="56" t="s">
        <v>410</v>
      </c>
      <c r="AQ32" s="30" t="s">
        <v>1317</v>
      </c>
      <c r="AR32" s="30" t="s">
        <v>1317</v>
      </c>
      <c r="AS32" s="30" t="s">
        <v>1317</v>
      </c>
      <c r="AT32" s="30" t="s">
        <v>1317</v>
      </c>
      <c r="AU32" s="30" t="s">
        <v>1317</v>
      </c>
      <c r="AV32" s="30" t="s">
        <v>1317</v>
      </c>
      <c r="AW32" s="30" t="s">
        <v>1317</v>
      </c>
      <c r="AX32" s="30" t="s">
        <v>1317</v>
      </c>
      <c r="AY32" s="30" t="s">
        <v>1317</v>
      </c>
      <c r="AZ32" s="30" t="s">
        <v>1317</v>
      </c>
      <c r="BA32" s="30" t="s">
        <v>1317</v>
      </c>
      <c r="BB32" s="30" t="s">
        <v>1317</v>
      </c>
      <c r="BC32" s="30">
        <v>112.83150298000001</v>
      </c>
      <c r="BD32" s="30">
        <v>6398.8322600299998</v>
      </c>
      <c r="BE32" s="59">
        <v>9490.0141573000001</v>
      </c>
      <c r="BF32" s="30">
        <v>16001.67792031</v>
      </c>
      <c r="BG32"/>
      <c r="BH32" s="61">
        <v>29</v>
      </c>
      <c r="BI32" s="56" t="s">
        <v>363</v>
      </c>
      <c r="BJ32" s="30">
        <v>226.07224697999999</v>
      </c>
      <c r="BK32" s="30">
        <v>400.54746417999996</v>
      </c>
      <c r="BL32" s="30" t="s">
        <v>1317</v>
      </c>
      <c r="BM32" s="30">
        <v>218.67857187999999</v>
      </c>
      <c r="BN32" s="30" t="s">
        <v>1317</v>
      </c>
      <c r="BO32" s="30">
        <v>10.28965002</v>
      </c>
      <c r="BP32" s="30" t="s">
        <v>1317</v>
      </c>
      <c r="BQ32" s="30">
        <v>6717.4521784099998</v>
      </c>
      <c r="BR32" s="30">
        <v>55.984610750000002</v>
      </c>
      <c r="BS32" s="30">
        <v>607.15143083999999</v>
      </c>
      <c r="BT32" s="30" t="s">
        <v>1317</v>
      </c>
      <c r="BU32" s="30" t="s">
        <v>1317</v>
      </c>
      <c r="BV32" s="30">
        <v>8930.3230949599983</v>
      </c>
      <c r="BW32" s="30">
        <v>0.33557999999999999</v>
      </c>
      <c r="BX32" s="59">
        <v>212.90511076000001</v>
      </c>
      <c r="BY32" s="30">
        <v>17379.739938779996</v>
      </c>
    </row>
    <row r="33" spans="1:77" ht="42">
      <c r="A33" s="116" t="str">
        <f t="shared" si="4"/>
        <v>CITIBANK</v>
      </c>
      <c r="B33" s="24">
        <f t="shared" si="5"/>
        <v>0.48078898116541779</v>
      </c>
      <c r="C33" s="24" t="str">
        <f t="shared" si="6"/>
        <v/>
      </c>
      <c r="D33" s="24" t="str">
        <f t="shared" si="7"/>
        <v/>
      </c>
      <c r="E33" s="24" t="str">
        <f t="shared" si="8"/>
        <v/>
      </c>
      <c r="F33" s="24" t="str">
        <f t="shared" si="9"/>
        <v/>
      </c>
      <c r="G33" s="24">
        <f t="shared" si="10"/>
        <v>0.24592631864095438</v>
      </c>
      <c r="H33" s="24">
        <f t="shared" si="11"/>
        <v>-3.310006851854169</v>
      </c>
      <c r="I33" s="24" t="str">
        <f t="shared" si="12"/>
        <v/>
      </c>
      <c r="J33" s="24" t="str">
        <f t="shared" si="13"/>
        <v/>
      </c>
      <c r="K33" s="24" t="str">
        <f t="shared" si="14"/>
        <v/>
      </c>
      <c r="L33" s="24" t="str">
        <f t="shared" si="15"/>
        <v/>
      </c>
      <c r="M33" s="24" t="str">
        <f t="shared" si="16"/>
        <v/>
      </c>
      <c r="N33" s="24">
        <f t="shared" si="17"/>
        <v>2.6601036590284224</v>
      </c>
      <c r="O33" s="24">
        <f t="shared" si="18"/>
        <v>20.118371181418254</v>
      </c>
      <c r="P33" s="24">
        <f t="shared" si="19"/>
        <v>-60.537107817600088</v>
      </c>
      <c r="Q33" s="24">
        <f t="shared" si="20"/>
        <v>12.860291319547585</v>
      </c>
      <c r="R33" s="24">
        <f t="shared" si="22"/>
        <v>1976.1336650299982</v>
      </c>
      <c r="S33" s="24">
        <f t="shared" si="23"/>
        <v>20.118371181418254</v>
      </c>
      <c r="T33" s="24">
        <f t="shared" si="24"/>
        <v>-60.537107817600088</v>
      </c>
      <c r="V33" s="118" t="str">
        <f t="shared" si="25"/>
        <v>CITIBANK</v>
      </c>
      <c r="W33" s="166">
        <f t="shared" si="26"/>
        <v>9.6600600000003034E-3</v>
      </c>
      <c r="X33" s="166" t="str">
        <f t="shared" si="27"/>
        <v/>
      </c>
      <c r="Y33" s="166" t="str">
        <f t="shared" si="28"/>
        <v/>
      </c>
      <c r="Z33" s="166" t="str">
        <f t="shared" si="29"/>
        <v/>
      </c>
      <c r="AA33" s="166" t="str">
        <f t="shared" si="30"/>
        <v/>
      </c>
      <c r="AB33" s="166">
        <f t="shared" si="31"/>
        <v>0.99272049000001061</v>
      </c>
      <c r="AC33" s="166">
        <f t="shared" si="32"/>
        <v>-41.141163390000202</v>
      </c>
      <c r="AD33" s="166" t="str">
        <f t="shared" si="33"/>
        <v/>
      </c>
      <c r="AE33" s="166" t="str">
        <f t="shared" si="34"/>
        <v/>
      </c>
      <c r="AF33" s="166" t="str">
        <f t="shared" si="35"/>
        <v/>
      </c>
      <c r="AG33" s="166" t="str">
        <f t="shared" si="36"/>
        <v/>
      </c>
      <c r="AH33" s="166" t="str">
        <f t="shared" si="37"/>
        <v/>
      </c>
      <c r="AI33" s="166">
        <f t="shared" si="38"/>
        <v>85.928380159999961</v>
      </c>
      <c r="AJ33" s="166">
        <f t="shared" si="39"/>
        <v>2067.1717724200007</v>
      </c>
      <c r="AK33" s="166">
        <f t="shared" si="40"/>
        <v>-115.69666965999997</v>
      </c>
      <c r="AL33" s="166">
        <f t="shared" si="41"/>
        <v>1976.1336650299982</v>
      </c>
      <c r="AO33" s="60">
        <v>30</v>
      </c>
      <c r="AP33" s="54" t="s">
        <v>682</v>
      </c>
      <c r="AQ33" s="31">
        <v>417.59970651999998</v>
      </c>
      <c r="AR33" s="31">
        <v>255.09239037</v>
      </c>
      <c r="AS33" s="31">
        <v>1159.6557433</v>
      </c>
      <c r="AT33" s="31">
        <v>63.837107509999996</v>
      </c>
      <c r="AU33" s="31" t="s">
        <v>1317</v>
      </c>
      <c r="AV33" s="31">
        <v>102.59696126999999</v>
      </c>
      <c r="AW33" s="31">
        <v>5.8972797899999998</v>
      </c>
      <c r="AX33" s="31">
        <v>2088.8861458900001</v>
      </c>
      <c r="AY33" s="31">
        <v>101.33891039</v>
      </c>
      <c r="AZ33" s="31">
        <v>877.50515896000002</v>
      </c>
      <c r="BA33" s="31" t="s">
        <v>1317</v>
      </c>
      <c r="BB33" s="31">
        <v>42.900299859999997</v>
      </c>
      <c r="BC33" s="31">
        <v>879.90184984000007</v>
      </c>
      <c r="BD33" s="31">
        <v>51.156884529999999</v>
      </c>
      <c r="BE33" s="58">
        <v>9511.0411299999996</v>
      </c>
      <c r="BF33" s="31">
        <v>15557.409568229999</v>
      </c>
      <c r="BG33"/>
      <c r="BH33" s="60">
        <v>30</v>
      </c>
      <c r="BI33" s="54" t="s">
        <v>171</v>
      </c>
      <c r="BJ33" s="31">
        <v>2.0188700000000002</v>
      </c>
      <c r="BK33" s="31" t="s">
        <v>1317</v>
      </c>
      <c r="BL33" s="31" t="s">
        <v>1317</v>
      </c>
      <c r="BM33" s="31" t="s">
        <v>1317</v>
      </c>
      <c r="BN33" s="31" t="s">
        <v>1317</v>
      </c>
      <c r="BO33" s="31">
        <v>404.65854019</v>
      </c>
      <c r="BP33" s="31">
        <v>1201.7917135299999</v>
      </c>
      <c r="BQ33" s="31" t="s">
        <v>1317</v>
      </c>
      <c r="BR33" s="31" t="s">
        <v>1317</v>
      </c>
      <c r="BS33" s="31" t="s">
        <v>1317</v>
      </c>
      <c r="BT33" s="31" t="s">
        <v>1317</v>
      </c>
      <c r="BU33" s="31" t="s">
        <v>1317</v>
      </c>
      <c r="BV33" s="31">
        <v>3316.19272976</v>
      </c>
      <c r="BW33" s="31">
        <v>12342.217171370001</v>
      </c>
      <c r="BX33" s="58">
        <v>75.420273040000012</v>
      </c>
      <c r="BY33" s="31">
        <v>17342.29929789</v>
      </c>
    </row>
    <row r="34" spans="1:77" ht="42">
      <c r="A34" s="116" t="str">
        <f t="shared" si="4"/>
        <v>XP GESTAO DE RECURSOS</v>
      </c>
      <c r="B34" s="24">
        <f t="shared" si="5"/>
        <v>20.811390595610433</v>
      </c>
      <c r="C34" s="24">
        <f t="shared" si="6"/>
        <v>1.4032338929467869</v>
      </c>
      <c r="D34" s="24">
        <f t="shared" si="7"/>
        <v>3.9652440222601797</v>
      </c>
      <c r="E34" s="24">
        <f t="shared" si="8"/>
        <v>0.39537057652631802</v>
      </c>
      <c r="F34" s="24" t="str">
        <f t="shared" si="9"/>
        <v/>
      </c>
      <c r="G34" s="24">
        <f t="shared" si="10"/>
        <v>-58.397494553787773</v>
      </c>
      <c r="H34" s="24">
        <f t="shared" si="11"/>
        <v>-79.026938960954396</v>
      </c>
      <c r="I34" s="24">
        <f t="shared" si="12"/>
        <v>-2.909758941127123</v>
      </c>
      <c r="J34" s="24">
        <f t="shared" si="13"/>
        <v>-18.058912366010489</v>
      </c>
      <c r="K34" s="24">
        <f t="shared" si="14"/>
        <v>38.530225846274703</v>
      </c>
      <c r="L34" s="24" t="str">
        <f t="shared" si="15"/>
        <v/>
      </c>
      <c r="M34" s="24">
        <f t="shared" si="16"/>
        <v>-1.1974968512492978</v>
      </c>
      <c r="N34" s="24">
        <f t="shared" si="17"/>
        <v>22.44558560206606</v>
      </c>
      <c r="O34" s="24">
        <f t="shared" si="18"/>
        <v>1.8841498243208292</v>
      </c>
      <c r="P34" s="24">
        <f t="shared" si="19"/>
        <v>10.115271476383583</v>
      </c>
      <c r="Q34" s="24">
        <f t="shared" si="20"/>
        <v>9.5850680037708855</v>
      </c>
      <c r="R34" s="24">
        <f t="shared" si="22"/>
        <v>1491.1882867400018</v>
      </c>
      <c r="S34" s="24">
        <f t="shared" si="23"/>
        <v>38.530225846274703</v>
      </c>
      <c r="T34" s="24">
        <f t="shared" si="24"/>
        <v>-79.026938960954396</v>
      </c>
      <c r="V34" s="118" t="str">
        <f t="shared" si="25"/>
        <v>XP GESTAO DE RECURSOS</v>
      </c>
      <c r="W34" s="166">
        <f t="shared" si="26"/>
        <v>86.908306050000022</v>
      </c>
      <c r="X34" s="166">
        <f t="shared" si="27"/>
        <v>3.5795428799999911</v>
      </c>
      <c r="Y34" s="166">
        <f t="shared" si="28"/>
        <v>45.983180039999979</v>
      </c>
      <c r="Z34" s="166">
        <f t="shared" si="29"/>
        <v>0.25239314000000945</v>
      </c>
      <c r="AA34" s="166" t="str">
        <f t="shared" si="30"/>
        <v/>
      </c>
      <c r="AB34" s="166">
        <f t="shared" si="31"/>
        <v>-59.914054869999994</v>
      </c>
      <c r="AC34" s="166">
        <f t="shared" si="32"/>
        <v>-4.6604396999999995</v>
      </c>
      <c r="AD34" s="166">
        <f t="shared" si="33"/>
        <v>-60.781551400000126</v>
      </c>
      <c r="AE34" s="166">
        <f t="shared" si="34"/>
        <v>-18.300705019999995</v>
      </c>
      <c r="AF34" s="166">
        <f t="shared" si="35"/>
        <v>338.10471955999992</v>
      </c>
      <c r="AG34" s="166" t="str">
        <f t="shared" si="36"/>
        <v/>
      </c>
      <c r="AH34" s="166">
        <f t="shared" si="37"/>
        <v>-0.51372974000000227</v>
      </c>
      <c r="AI34" s="166">
        <f t="shared" si="38"/>
        <v>197.49912291999999</v>
      </c>
      <c r="AJ34" s="166">
        <f t="shared" si="39"/>
        <v>0.9638723500000026</v>
      </c>
      <c r="AK34" s="166">
        <f t="shared" si="40"/>
        <v>962.06763053000032</v>
      </c>
      <c r="AL34" s="166">
        <f t="shared" si="41"/>
        <v>1491.1882867400018</v>
      </c>
      <c r="AO34" s="61">
        <v>31</v>
      </c>
      <c r="AP34" s="56" t="s">
        <v>171</v>
      </c>
      <c r="AQ34" s="30">
        <v>2.0092099399999999</v>
      </c>
      <c r="AR34" s="30" t="s">
        <v>1317</v>
      </c>
      <c r="AS34" s="30" t="s">
        <v>1317</v>
      </c>
      <c r="AT34" s="30" t="s">
        <v>1317</v>
      </c>
      <c r="AU34" s="30" t="s">
        <v>1317</v>
      </c>
      <c r="AV34" s="30">
        <v>403.66581969999999</v>
      </c>
      <c r="AW34" s="30">
        <v>1242.9328769200001</v>
      </c>
      <c r="AX34" s="30">
        <v>21.131035050000001</v>
      </c>
      <c r="AY34" s="30" t="s">
        <v>1317</v>
      </c>
      <c r="AZ34" s="30" t="s">
        <v>1317</v>
      </c>
      <c r="BA34" s="30" t="s">
        <v>1317</v>
      </c>
      <c r="BB34" s="30" t="s">
        <v>1317</v>
      </c>
      <c r="BC34" s="30">
        <v>3230.2643496000001</v>
      </c>
      <c r="BD34" s="30">
        <v>10275.04539895</v>
      </c>
      <c r="BE34" s="59">
        <v>191.11694269999998</v>
      </c>
      <c r="BF34" s="30">
        <v>15366.165632860002</v>
      </c>
      <c r="BG34"/>
      <c r="BH34" s="61">
        <v>31</v>
      </c>
      <c r="BI34" s="56" t="s">
        <v>682</v>
      </c>
      <c r="BJ34" s="30">
        <v>504.50801257000001</v>
      </c>
      <c r="BK34" s="30">
        <v>258.67193325</v>
      </c>
      <c r="BL34" s="30">
        <v>1205.63892334</v>
      </c>
      <c r="BM34" s="30">
        <v>64.089500650000005</v>
      </c>
      <c r="BN34" s="30" t="s">
        <v>1317</v>
      </c>
      <c r="BO34" s="30">
        <v>42.6829064</v>
      </c>
      <c r="BP34" s="30">
        <v>1.2368400900000001</v>
      </c>
      <c r="BQ34" s="30">
        <v>2028.10459449</v>
      </c>
      <c r="BR34" s="30">
        <v>83.03820537</v>
      </c>
      <c r="BS34" s="30">
        <v>1215.6098785199999</v>
      </c>
      <c r="BT34" s="30" t="s">
        <v>1317</v>
      </c>
      <c r="BU34" s="30">
        <v>42.386570119999995</v>
      </c>
      <c r="BV34" s="30">
        <v>1077.4009727600001</v>
      </c>
      <c r="BW34" s="30">
        <v>52.120756880000002</v>
      </c>
      <c r="BX34" s="59">
        <v>10473.10876053</v>
      </c>
      <c r="BY34" s="30">
        <v>17048.597854970001</v>
      </c>
    </row>
    <row r="35" spans="1:77" ht="56">
      <c r="A35" s="116" t="str">
        <f t="shared" si="4"/>
        <v>PORTO SEGURO INVESTIMENTOS</v>
      </c>
      <c r="B35" s="24" t="str">
        <f t="shared" si="5"/>
        <v/>
      </c>
      <c r="C35" s="24">
        <f t="shared" si="6"/>
        <v>-7.8566246756173967</v>
      </c>
      <c r="D35" s="24">
        <f t="shared" si="7"/>
        <v>-2.151857694812648</v>
      </c>
      <c r="E35" s="24" t="str">
        <f t="shared" si="8"/>
        <v/>
      </c>
      <c r="F35" s="24" t="str">
        <f t="shared" si="9"/>
        <v/>
      </c>
      <c r="G35" s="24">
        <f t="shared" si="10"/>
        <v>3.8095014545495189</v>
      </c>
      <c r="H35" s="24">
        <f t="shared" si="11"/>
        <v>2.151513664801513</v>
      </c>
      <c r="I35" s="24">
        <f t="shared" si="12"/>
        <v>-23.083959896362899</v>
      </c>
      <c r="J35" s="24">
        <f t="shared" si="13"/>
        <v>0.79143555486464834</v>
      </c>
      <c r="K35" s="24">
        <f t="shared" si="14"/>
        <v>-2.4498329930545282</v>
      </c>
      <c r="L35" s="24" t="str">
        <f t="shared" si="15"/>
        <v/>
      </c>
      <c r="M35" s="24" t="str">
        <f t="shared" si="16"/>
        <v/>
      </c>
      <c r="N35" s="24">
        <f t="shared" si="17"/>
        <v>-11.221571913429003</v>
      </c>
      <c r="O35" s="24" t="str">
        <f t="shared" si="18"/>
        <v/>
      </c>
      <c r="P35" s="24">
        <f t="shared" si="19"/>
        <v>-74.86215538847118</v>
      </c>
      <c r="Q35" s="24">
        <f t="shared" si="20"/>
        <v>-3.2058529445019985</v>
      </c>
      <c r="R35" s="24">
        <f t="shared" si="22"/>
        <v>-461.19853536999835</v>
      </c>
      <c r="S35" s="24">
        <f t="shared" si="23"/>
        <v>3.8095014545495189</v>
      </c>
      <c r="T35" s="24">
        <f t="shared" si="24"/>
        <v>-74.86215538847118</v>
      </c>
      <c r="V35" s="118" t="str">
        <f t="shared" si="25"/>
        <v>PORTO SEGURO INVESTIMENTOS</v>
      </c>
      <c r="W35" s="166" t="str">
        <f t="shared" si="26"/>
        <v/>
      </c>
      <c r="X35" s="166">
        <f t="shared" si="27"/>
        <v>-145.29114648999985</v>
      </c>
      <c r="Y35" s="166">
        <f t="shared" si="28"/>
        <v>-213.66476092999983</v>
      </c>
      <c r="Z35" s="166" t="str">
        <f t="shared" si="29"/>
        <v/>
      </c>
      <c r="AA35" s="166" t="str">
        <f t="shared" si="30"/>
        <v/>
      </c>
      <c r="AB35" s="166">
        <f t="shared" si="31"/>
        <v>22.509383279999952</v>
      </c>
      <c r="AC35" s="166">
        <f t="shared" si="32"/>
        <v>1.4518399100000039</v>
      </c>
      <c r="AD35" s="166">
        <f t="shared" si="33"/>
        <v>-74.233148060000019</v>
      </c>
      <c r="AE35" s="166">
        <f t="shared" si="34"/>
        <v>2.5529970000000013E-2</v>
      </c>
      <c r="AF35" s="166">
        <f t="shared" si="35"/>
        <v>-36.386952900000097</v>
      </c>
      <c r="AG35" s="166" t="str">
        <f t="shared" si="36"/>
        <v/>
      </c>
      <c r="AH35" s="166" t="str">
        <f t="shared" si="37"/>
        <v/>
      </c>
      <c r="AI35" s="166">
        <f t="shared" si="38"/>
        <v>-15.609250280000012</v>
      </c>
      <c r="AJ35" s="166" t="str">
        <f t="shared" si="39"/>
        <v/>
      </c>
      <c r="AK35" s="166">
        <f t="shared" si="40"/>
        <v>-2.9870000000000004E-5</v>
      </c>
      <c r="AL35" s="166">
        <f t="shared" si="41"/>
        <v>-461.19853536999835</v>
      </c>
      <c r="AO35" s="60">
        <v>32</v>
      </c>
      <c r="AP35" s="54" t="s">
        <v>509</v>
      </c>
      <c r="AQ35" s="31" t="s">
        <v>1317</v>
      </c>
      <c r="AR35" s="31">
        <v>1849.2820070799999</v>
      </c>
      <c r="AS35" s="31">
        <v>9929.3164898899995</v>
      </c>
      <c r="AT35" s="31" t="s">
        <v>1317</v>
      </c>
      <c r="AU35" s="31" t="s">
        <v>1317</v>
      </c>
      <c r="AV35" s="31">
        <v>590.87477846000002</v>
      </c>
      <c r="AW35" s="31">
        <v>67.479929769999998</v>
      </c>
      <c r="AX35" s="31">
        <v>321.57891624000001</v>
      </c>
      <c r="AY35" s="31">
        <v>3.2257800200000002</v>
      </c>
      <c r="AZ35" s="31">
        <v>1485.2829969700001</v>
      </c>
      <c r="BA35" s="31" t="s">
        <v>1317</v>
      </c>
      <c r="BB35" s="31" t="s">
        <v>1317</v>
      </c>
      <c r="BC35" s="31">
        <v>139.10038986000001</v>
      </c>
      <c r="BD35" s="31" t="s">
        <v>1317</v>
      </c>
      <c r="BE35" s="58">
        <v>3.9900000000000001E-5</v>
      </c>
      <c r="BF35" s="31">
        <v>14386.141328189999</v>
      </c>
      <c r="BG35"/>
      <c r="BH35" s="60">
        <v>32</v>
      </c>
      <c r="BI35" s="54" t="s">
        <v>509</v>
      </c>
      <c r="BJ35" s="31" t="s">
        <v>1317</v>
      </c>
      <c r="BK35" s="31">
        <v>1703.99086059</v>
      </c>
      <c r="BL35" s="31">
        <v>9715.6517289599997</v>
      </c>
      <c r="BM35" s="31" t="s">
        <v>1317</v>
      </c>
      <c r="BN35" s="31" t="s">
        <v>1317</v>
      </c>
      <c r="BO35" s="31">
        <v>613.38416173999997</v>
      </c>
      <c r="BP35" s="31">
        <v>68.931769680000002</v>
      </c>
      <c r="BQ35" s="31">
        <v>247.34576817999999</v>
      </c>
      <c r="BR35" s="31">
        <v>3.2513099900000002</v>
      </c>
      <c r="BS35" s="31">
        <v>1448.89604407</v>
      </c>
      <c r="BT35" s="31" t="s">
        <v>1317</v>
      </c>
      <c r="BU35" s="31" t="s">
        <v>1317</v>
      </c>
      <c r="BV35" s="31">
        <v>123.49113958</v>
      </c>
      <c r="BW35" s="31" t="s">
        <v>1317</v>
      </c>
      <c r="BX35" s="58">
        <v>1.0029999999999999E-5</v>
      </c>
      <c r="BY35" s="31">
        <v>13924.94279282</v>
      </c>
    </row>
    <row r="36" spans="1:77" ht="70">
      <c r="A36" s="116" t="str">
        <f t="shared" si="4"/>
        <v>GPS PLANEJAMENTO FINANCEIRO SA</v>
      </c>
      <c r="B36" s="24" t="str">
        <f t="shared" si="5"/>
        <v/>
      </c>
      <c r="C36" s="24" t="str">
        <f t="shared" si="6"/>
        <v/>
      </c>
      <c r="D36" s="24">
        <f t="shared" si="7"/>
        <v>-1.7581901108642626</v>
      </c>
      <c r="E36" s="24" t="str">
        <f t="shared" si="8"/>
        <v/>
      </c>
      <c r="F36" s="24" t="str">
        <f t="shared" si="9"/>
        <v/>
      </c>
      <c r="G36" s="24">
        <f t="shared" si="10"/>
        <v>-16.359487651724251</v>
      </c>
      <c r="H36" s="24">
        <f t="shared" si="11"/>
        <v>31.093890051164664</v>
      </c>
      <c r="I36" s="24">
        <f t="shared" si="12"/>
        <v>-4.3664875482631373</v>
      </c>
      <c r="J36" s="24">
        <f t="shared" si="13"/>
        <v>43.240231241283425</v>
      </c>
      <c r="K36" s="24">
        <f t="shared" si="14"/>
        <v>-17.570417458671926</v>
      </c>
      <c r="L36" s="24" t="str">
        <f t="shared" si="15"/>
        <v/>
      </c>
      <c r="M36" s="24" t="str">
        <f t="shared" si="16"/>
        <v/>
      </c>
      <c r="N36" s="24">
        <f t="shared" si="17"/>
        <v>3.5642840780666631</v>
      </c>
      <c r="O36" s="24">
        <f t="shared" si="18"/>
        <v>2.5770389514919998</v>
      </c>
      <c r="P36" s="24">
        <f t="shared" si="19"/>
        <v>-43.391954109744134</v>
      </c>
      <c r="Q36" s="24">
        <f t="shared" si="20"/>
        <v>1.6107265718328705</v>
      </c>
      <c r="R36" s="24">
        <f t="shared" si="22"/>
        <v>216.00445800000125</v>
      </c>
      <c r="S36" s="24">
        <f t="shared" si="23"/>
        <v>43.240231241283425</v>
      </c>
      <c r="T36" s="24">
        <f t="shared" si="24"/>
        <v>-43.391954109744134</v>
      </c>
      <c r="V36" s="118" t="str">
        <f t="shared" si="25"/>
        <v>GPS PLANEJAMENTO FINANCEIRO SA</v>
      </c>
      <c r="W36" s="166" t="str">
        <f t="shared" si="26"/>
        <v/>
      </c>
      <c r="X36" s="166" t="str">
        <f t="shared" si="27"/>
        <v/>
      </c>
      <c r="Y36" s="166">
        <f t="shared" si="28"/>
        <v>-3.9194971600000201</v>
      </c>
      <c r="Z36" s="166" t="str">
        <f t="shared" si="29"/>
        <v/>
      </c>
      <c r="AA36" s="166" t="str">
        <f t="shared" si="30"/>
        <v/>
      </c>
      <c r="AB36" s="166">
        <f t="shared" si="31"/>
        <v>-0.36259004999999966</v>
      </c>
      <c r="AC36" s="166">
        <f t="shared" si="32"/>
        <v>8.1091685799999986</v>
      </c>
      <c r="AD36" s="166">
        <f t="shared" si="33"/>
        <v>-289.02314587000001</v>
      </c>
      <c r="AE36" s="166">
        <f t="shared" si="34"/>
        <v>890.1306752000005</v>
      </c>
      <c r="AF36" s="166">
        <f t="shared" si="35"/>
        <v>-456.00575302000016</v>
      </c>
      <c r="AG36" s="166" t="str">
        <f t="shared" si="36"/>
        <v/>
      </c>
      <c r="AH36" s="166" t="str">
        <f t="shared" si="37"/>
        <v/>
      </c>
      <c r="AI36" s="166">
        <f t="shared" si="38"/>
        <v>66.679027590000032</v>
      </c>
      <c r="AJ36" s="166">
        <f t="shared" si="39"/>
        <v>0.39680268999999946</v>
      </c>
      <c r="AK36" s="166">
        <f t="shared" si="40"/>
        <v>-2.2996000000000003E-4</v>
      </c>
      <c r="AL36" s="166">
        <f t="shared" si="41"/>
        <v>216.00445800000125</v>
      </c>
      <c r="AO36" s="61">
        <v>33</v>
      </c>
      <c r="AP36" s="56" t="s">
        <v>289</v>
      </c>
      <c r="AQ36" s="30" t="s">
        <v>1317</v>
      </c>
      <c r="AR36" s="30" t="s">
        <v>1317</v>
      </c>
      <c r="AS36" s="30">
        <v>222.92794936000001</v>
      </c>
      <c r="AT36" s="30" t="s">
        <v>1317</v>
      </c>
      <c r="AU36" s="30" t="s">
        <v>1317</v>
      </c>
      <c r="AV36" s="30">
        <v>2.2163900099999996</v>
      </c>
      <c r="AW36" s="30">
        <v>26.079620680000001</v>
      </c>
      <c r="AX36" s="30">
        <v>6619.1221817400001</v>
      </c>
      <c r="AY36" s="30">
        <v>2058.5705710799998</v>
      </c>
      <c r="AZ36" s="30">
        <v>2595.3040335700002</v>
      </c>
      <c r="BA36" s="30" t="s">
        <v>1317</v>
      </c>
      <c r="BB36" s="30" t="s">
        <v>1317</v>
      </c>
      <c r="BC36" s="30">
        <v>1870.75513987</v>
      </c>
      <c r="BD36" s="30">
        <v>15.39762097</v>
      </c>
      <c r="BE36" s="59">
        <v>5.2996E-4</v>
      </c>
      <c r="BF36" s="30">
        <v>13410.374037239999</v>
      </c>
      <c r="BG36"/>
      <c r="BH36" s="61">
        <v>33</v>
      </c>
      <c r="BI36" s="56" t="s">
        <v>289</v>
      </c>
      <c r="BJ36" s="30" t="s">
        <v>1317</v>
      </c>
      <c r="BK36" s="30" t="s">
        <v>1317</v>
      </c>
      <c r="BL36" s="30">
        <v>219.00845219999999</v>
      </c>
      <c r="BM36" s="30" t="s">
        <v>1317</v>
      </c>
      <c r="BN36" s="30" t="s">
        <v>1317</v>
      </c>
      <c r="BO36" s="30">
        <v>1.8537999599999999</v>
      </c>
      <c r="BP36" s="30">
        <v>34.18878926</v>
      </c>
      <c r="BQ36" s="30">
        <v>6330.0990358700001</v>
      </c>
      <c r="BR36" s="30">
        <v>2948.7012462800003</v>
      </c>
      <c r="BS36" s="30">
        <v>2139.2982805500001</v>
      </c>
      <c r="BT36" s="30" t="s">
        <v>1317</v>
      </c>
      <c r="BU36" s="30" t="s">
        <v>1317</v>
      </c>
      <c r="BV36" s="30">
        <v>1937.43416746</v>
      </c>
      <c r="BW36" s="30">
        <v>15.79442366</v>
      </c>
      <c r="BX36" s="59">
        <v>2.9999999999999997E-4</v>
      </c>
      <c r="BY36" s="30">
        <v>13626.37849524</v>
      </c>
    </row>
    <row r="37" spans="1:77" ht="28">
      <c r="A37" s="116" t="str">
        <f t="shared" si="4"/>
        <v>PRAGMA</v>
      </c>
      <c r="B37" s="24">
        <f t="shared" si="5"/>
        <v>1.3878090934587277</v>
      </c>
      <c r="C37" s="24">
        <f t="shared" si="6"/>
        <v>-0.1649732541742992</v>
      </c>
      <c r="D37" s="24" t="str">
        <f t="shared" si="7"/>
        <v/>
      </c>
      <c r="E37" s="24" t="str">
        <f t="shared" si="8"/>
        <v/>
      </c>
      <c r="F37" s="24" t="str">
        <f t="shared" si="9"/>
        <v/>
      </c>
      <c r="G37" s="24">
        <f t="shared" si="10"/>
        <v>611.39154063055457</v>
      </c>
      <c r="H37" s="24" t="str">
        <f t="shared" si="11"/>
        <v/>
      </c>
      <c r="I37" s="24">
        <f t="shared" si="12"/>
        <v>27.531259675952001</v>
      </c>
      <c r="J37" s="24">
        <f t="shared" si="13"/>
        <v>-1.2201753482618471</v>
      </c>
      <c r="K37" s="24">
        <f t="shared" si="14"/>
        <v>-0.40345516746032217</v>
      </c>
      <c r="L37" s="24" t="str">
        <f t="shared" si="15"/>
        <v/>
      </c>
      <c r="M37" s="24" t="str">
        <f t="shared" si="16"/>
        <v/>
      </c>
      <c r="N37" s="24">
        <f t="shared" si="17"/>
        <v>-12.708703609979139</v>
      </c>
      <c r="O37" s="24" t="str">
        <f t="shared" si="18"/>
        <v/>
      </c>
      <c r="P37" s="24" t="str">
        <f t="shared" si="19"/>
        <v/>
      </c>
      <c r="Q37" s="24">
        <f t="shared" si="20"/>
        <v>23.810892718368805</v>
      </c>
      <c r="R37" s="24">
        <f t="shared" si="22"/>
        <v>2472.4761327799988</v>
      </c>
      <c r="S37" s="24">
        <f t="shared" si="23"/>
        <v>611.39154063055457</v>
      </c>
      <c r="T37" s="24">
        <f t="shared" si="24"/>
        <v>-12.708703609979139</v>
      </c>
      <c r="V37" s="118" t="str">
        <f t="shared" si="25"/>
        <v>PRAGMA</v>
      </c>
      <c r="W37" s="166">
        <f t="shared" si="26"/>
        <v>4.2409920000000323E-2</v>
      </c>
      <c r="X37" s="166">
        <f t="shared" si="27"/>
        <v>-6.3469829999995397E-2</v>
      </c>
      <c r="Y37" s="166" t="str">
        <f t="shared" si="28"/>
        <v/>
      </c>
      <c r="Z37" s="166" t="str">
        <f t="shared" si="29"/>
        <v/>
      </c>
      <c r="AA37" s="166" t="str">
        <f t="shared" si="30"/>
        <v/>
      </c>
      <c r="AB37" s="166">
        <f t="shared" si="31"/>
        <v>61.786188630000012</v>
      </c>
      <c r="AC37" s="166" t="str">
        <f t="shared" si="32"/>
        <v/>
      </c>
      <c r="AD37" s="166">
        <f t="shared" si="33"/>
        <v>2527.2839206499993</v>
      </c>
      <c r="AE37" s="166">
        <f t="shared" si="34"/>
        <v>-1.808099889999994</v>
      </c>
      <c r="AF37" s="166">
        <f t="shared" si="35"/>
        <v>-0.42191246000000149</v>
      </c>
      <c r="AG37" s="166" t="str">
        <f t="shared" si="36"/>
        <v/>
      </c>
      <c r="AH37" s="166" t="str">
        <f t="shared" si="37"/>
        <v/>
      </c>
      <c r="AI37" s="166">
        <f t="shared" si="38"/>
        <v>-114.34289412999999</v>
      </c>
      <c r="AJ37" s="166" t="str">
        <f t="shared" si="39"/>
        <v/>
      </c>
      <c r="AK37" s="166" t="str">
        <f t="shared" si="40"/>
        <v/>
      </c>
      <c r="AL37" s="166">
        <f t="shared" si="41"/>
        <v>2472.4761327799988</v>
      </c>
      <c r="AO37" s="60">
        <v>34</v>
      </c>
      <c r="AP37" s="54" t="s">
        <v>565</v>
      </c>
      <c r="AQ37" s="31" t="s">
        <v>1317</v>
      </c>
      <c r="AR37" s="31">
        <v>12.10808003</v>
      </c>
      <c r="AS37" s="31">
        <v>408.32264585000001</v>
      </c>
      <c r="AT37" s="31" t="s">
        <v>1317</v>
      </c>
      <c r="AU37" s="31" t="s">
        <v>1317</v>
      </c>
      <c r="AV37" s="31" t="s">
        <v>1317</v>
      </c>
      <c r="AW37" s="31" t="s">
        <v>1317</v>
      </c>
      <c r="AX37" s="31">
        <v>4.6843200099999995</v>
      </c>
      <c r="AY37" s="31">
        <v>2.2242000000000002</v>
      </c>
      <c r="AZ37" s="31">
        <v>25.920726999999999</v>
      </c>
      <c r="BA37" s="31" t="s">
        <v>1317</v>
      </c>
      <c r="BB37" s="31">
        <v>2.4614597200000001</v>
      </c>
      <c r="BC37" s="31">
        <v>242.43511766999998</v>
      </c>
      <c r="BD37" s="31">
        <v>63.298720920000001</v>
      </c>
      <c r="BE37" s="58">
        <v>9717.2997849599997</v>
      </c>
      <c r="BF37" s="31">
        <v>10478.75505616</v>
      </c>
      <c r="BG37"/>
      <c r="BH37" s="60">
        <v>34</v>
      </c>
      <c r="BI37" s="54" t="s">
        <v>512</v>
      </c>
      <c r="BJ37" s="31">
        <v>3.0982999700000002</v>
      </c>
      <c r="BK37" s="31">
        <v>38.409330090000005</v>
      </c>
      <c r="BL37" s="31" t="s">
        <v>1317</v>
      </c>
      <c r="BM37" s="31" t="s">
        <v>1317</v>
      </c>
      <c r="BN37" s="31" t="s">
        <v>1317</v>
      </c>
      <c r="BO37" s="31">
        <v>71.892018450000009</v>
      </c>
      <c r="BP37" s="31" t="s">
        <v>1317</v>
      </c>
      <c r="BQ37" s="31">
        <v>11706.97257419</v>
      </c>
      <c r="BR37" s="31">
        <v>146.37551098</v>
      </c>
      <c r="BS37" s="31">
        <v>104.15289387</v>
      </c>
      <c r="BT37" s="31" t="s">
        <v>1317</v>
      </c>
      <c r="BU37" s="31" t="s">
        <v>1317</v>
      </c>
      <c r="BV37" s="31">
        <v>785.37825477000001</v>
      </c>
      <c r="BW37" s="31" t="s">
        <v>1317</v>
      </c>
      <c r="BX37" s="58" t="s">
        <v>1317</v>
      </c>
      <c r="BY37" s="31">
        <v>12856.278882319999</v>
      </c>
    </row>
    <row r="38" spans="1:77" ht="56">
      <c r="A38" s="116" t="str">
        <f t="shared" si="4"/>
        <v>BAHIA ASSET MANAGEMENT</v>
      </c>
      <c r="B38" s="24">
        <f t="shared" si="5"/>
        <v>25.506700315189448</v>
      </c>
      <c r="C38" s="24">
        <f t="shared" si="6"/>
        <v>12.304961415618564</v>
      </c>
      <c r="D38" s="24">
        <f t="shared" si="7"/>
        <v>2.4773587199476594</v>
      </c>
      <c r="E38" s="24" t="str">
        <f t="shared" si="8"/>
        <v/>
      </c>
      <c r="F38" s="24" t="str">
        <f t="shared" si="9"/>
        <v/>
      </c>
      <c r="G38" s="24">
        <f t="shared" si="10"/>
        <v>6.3928547900920165</v>
      </c>
      <c r="H38" s="24">
        <f t="shared" si="11"/>
        <v>4.8534092449505266</v>
      </c>
      <c r="I38" s="24">
        <f t="shared" si="12"/>
        <v>6.5547854977162388</v>
      </c>
      <c r="J38" s="24">
        <f t="shared" si="13"/>
        <v>28.061911607663461</v>
      </c>
      <c r="K38" s="24">
        <f t="shared" si="14"/>
        <v>-5.0730210496185038</v>
      </c>
      <c r="L38" s="24" t="str">
        <f t="shared" si="15"/>
        <v/>
      </c>
      <c r="M38" s="24">
        <f t="shared" si="16"/>
        <v>2.5314784341213539</v>
      </c>
      <c r="N38" s="24">
        <f t="shared" si="17"/>
        <v>59.648832318399116</v>
      </c>
      <c r="O38" s="24">
        <f t="shared" si="18"/>
        <v>6.24606943123392</v>
      </c>
      <c r="P38" s="24">
        <f t="shared" si="19"/>
        <v>32.855984683807009</v>
      </c>
      <c r="Q38" s="24">
        <f t="shared" si="20"/>
        <v>31.252368254834437</v>
      </c>
      <c r="R38" s="24">
        <f t="shared" si="22"/>
        <v>3036.5868290399994</v>
      </c>
      <c r="S38" s="24">
        <f t="shared" si="23"/>
        <v>59.648832318399116</v>
      </c>
      <c r="T38" s="24">
        <f t="shared" si="24"/>
        <v>-5.0730210496185038</v>
      </c>
      <c r="V38" s="118" t="str">
        <f t="shared" si="25"/>
        <v>BAHIA ASSET MANAGEMENT</v>
      </c>
      <c r="W38" s="166">
        <f t="shared" si="26"/>
        <v>124.75256301999997</v>
      </c>
      <c r="X38" s="166">
        <f t="shared" si="27"/>
        <v>86.774346059999971</v>
      </c>
      <c r="Y38" s="166">
        <f t="shared" si="28"/>
        <v>0.24864009999999936</v>
      </c>
      <c r="Z38" s="166" t="str">
        <f t="shared" si="29"/>
        <v/>
      </c>
      <c r="AA38" s="166" t="str">
        <f t="shared" si="30"/>
        <v/>
      </c>
      <c r="AB38" s="166">
        <f t="shared" si="31"/>
        <v>18.159794849999969</v>
      </c>
      <c r="AC38" s="166">
        <f t="shared" si="32"/>
        <v>3.5803600000000046E-3</v>
      </c>
      <c r="AD38" s="166">
        <f t="shared" si="33"/>
        <v>163.65823013999989</v>
      </c>
      <c r="AE38" s="166">
        <f t="shared" si="34"/>
        <v>1.9137802900000001</v>
      </c>
      <c r="AF38" s="166">
        <f t="shared" si="35"/>
        <v>-5.293101919999998</v>
      </c>
      <c r="AG38" s="166" t="str">
        <f t="shared" si="36"/>
        <v/>
      </c>
      <c r="AH38" s="166">
        <f t="shared" si="37"/>
        <v>0.69728991000000207</v>
      </c>
      <c r="AI38" s="166">
        <f t="shared" si="38"/>
        <v>1805.5959571400003</v>
      </c>
      <c r="AJ38" s="166">
        <f t="shared" si="39"/>
        <v>0.65621017999999864</v>
      </c>
      <c r="AK38" s="166">
        <f t="shared" si="40"/>
        <v>839.41953890999957</v>
      </c>
      <c r="AL38" s="166">
        <f t="shared" si="41"/>
        <v>3036.5868290399994</v>
      </c>
      <c r="AO38" s="61">
        <v>35</v>
      </c>
      <c r="AP38" s="56" t="s">
        <v>93</v>
      </c>
      <c r="AQ38" s="30" t="s">
        <v>1317</v>
      </c>
      <c r="AR38" s="30">
        <v>871.26220195000008</v>
      </c>
      <c r="AS38" s="30" t="s">
        <v>1317</v>
      </c>
      <c r="AT38" s="30" t="s">
        <v>1317</v>
      </c>
      <c r="AU38" s="30" t="s">
        <v>1317</v>
      </c>
      <c r="AV38" s="30">
        <v>505.78671747999999</v>
      </c>
      <c r="AW38" s="30" t="s">
        <v>1317</v>
      </c>
      <c r="AX38" s="30" t="s">
        <v>1317</v>
      </c>
      <c r="AY38" s="30" t="s">
        <v>1317</v>
      </c>
      <c r="AZ38" s="30">
        <v>3976.81711344</v>
      </c>
      <c r="BA38" s="30">
        <v>1450.35543732</v>
      </c>
      <c r="BB38" s="30">
        <v>3527.2445263000004</v>
      </c>
      <c r="BC38" s="30">
        <v>113.95532425</v>
      </c>
      <c r="BD38" s="30" t="s">
        <v>1317</v>
      </c>
      <c r="BE38" s="59">
        <v>3.3008000000000001E-4</v>
      </c>
      <c r="BF38" s="30">
        <v>10445.421650820001</v>
      </c>
      <c r="BG38"/>
      <c r="BH38" s="61">
        <v>35</v>
      </c>
      <c r="BI38" s="56" t="s">
        <v>79</v>
      </c>
      <c r="BJ38" s="30">
        <v>613.84978640999998</v>
      </c>
      <c r="BK38" s="30">
        <v>791.97238064999999</v>
      </c>
      <c r="BL38" s="30">
        <v>10.28513978</v>
      </c>
      <c r="BM38" s="30" t="s">
        <v>1317</v>
      </c>
      <c r="BN38" s="30" t="s">
        <v>1317</v>
      </c>
      <c r="BO38" s="30">
        <v>302.22372945000001</v>
      </c>
      <c r="BP38" s="30">
        <v>7.7350360000000007E-2</v>
      </c>
      <c r="BQ38" s="30">
        <v>2660.4329941199999</v>
      </c>
      <c r="BR38" s="30">
        <v>8.7336303300000004</v>
      </c>
      <c r="BS38" s="30">
        <v>99.045158620000009</v>
      </c>
      <c r="BT38" s="30" t="s">
        <v>1317</v>
      </c>
      <c r="BU38" s="30">
        <v>28.242059820000001</v>
      </c>
      <c r="BV38" s="30">
        <v>4832.6392150900001</v>
      </c>
      <c r="BW38" s="30">
        <v>11.162180169999999</v>
      </c>
      <c r="BX38" s="59">
        <v>3394.26471244</v>
      </c>
      <c r="BY38" s="30">
        <v>12752.928337239999</v>
      </c>
    </row>
    <row r="39" spans="1:77" ht="14">
      <c r="A39" s="116" t="str">
        <f t="shared" si="4"/>
        <v>INTRAG</v>
      </c>
      <c r="B39" s="24" t="str">
        <f t="shared" si="5"/>
        <v/>
      </c>
      <c r="C39" s="24" t="str">
        <f t="shared" si="6"/>
        <v/>
      </c>
      <c r="D39" s="24" t="str">
        <f t="shared" si="7"/>
        <v/>
      </c>
      <c r="E39" s="24" t="str">
        <f t="shared" si="8"/>
        <v/>
      </c>
      <c r="F39" s="24" t="str">
        <f t="shared" si="9"/>
        <v/>
      </c>
      <c r="G39" s="24" t="str">
        <f t="shared" si="10"/>
        <v/>
      </c>
      <c r="H39" s="24" t="str">
        <f t="shared" si="11"/>
        <v/>
      </c>
      <c r="I39" s="24">
        <f t="shared" si="12"/>
        <v>116.79270810158789</v>
      </c>
      <c r="J39" s="24" t="str">
        <f t="shared" si="13"/>
        <v/>
      </c>
      <c r="K39" s="24">
        <f t="shared" si="14"/>
        <v>16.985193884543293</v>
      </c>
      <c r="L39" s="24" t="str">
        <f t="shared" si="15"/>
        <v/>
      </c>
      <c r="M39" s="24" t="str">
        <f t="shared" si="16"/>
        <v/>
      </c>
      <c r="N39" s="24" t="str">
        <f t="shared" si="17"/>
        <v/>
      </c>
      <c r="O39" s="24" t="str">
        <f t="shared" si="18"/>
        <v/>
      </c>
      <c r="P39" s="24" t="str">
        <f t="shared" si="19"/>
        <v/>
      </c>
      <c r="Q39" s="24">
        <f t="shared" si="20"/>
        <v>114.25066307086601</v>
      </c>
      <c r="R39" s="24">
        <f t="shared" si="22"/>
        <v>6260.5203424099991</v>
      </c>
      <c r="S39" s="24">
        <f t="shared" si="23"/>
        <v>116.79270810158789</v>
      </c>
      <c r="T39" s="24">
        <f t="shared" si="24"/>
        <v>16.985193884543293</v>
      </c>
      <c r="V39" s="118" t="str">
        <f t="shared" si="25"/>
        <v>INTRAG</v>
      </c>
      <c r="W39" s="166" t="str">
        <f t="shared" si="26"/>
        <v/>
      </c>
      <c r="X39" s="166" t="str">
        <f t="shared" si="27"/>
        <v/>
      </c>
      <c r="Y39" s="166" t="str">
        <f t="shared" si="28"/>
        <v/>
      </c>
      <c r="Z39" s="166" t="str">
        <f t="shared" si="29"/>
        <v/>
      </c>
      <c r="AA39" s="166" t="str">
        <f t="shared" si="30"/>
        <v/>
      </c>
      <c r="AB39" s="166" t="str">
        <f t="shared" si="31"/>
        <v/>
      </c>
      <c r="AC39" s="166" t="str">
        <f t="shared" si="32"/>
        <v/>
      </c>
      <c r="AD39" s="166">
        <f t="shared" si="33"/>
        <v>6236.8152195399998</v>
      </c>
      <c r="AE39" s="166" t="str">
        <f t="shared" si="34"/>
        <v/>
      </c>
      <c r="AF39" s="166">
        <f t="shared" si="35"/>
        <v>23.705122869999997</v>
      </c>
      <c r="AG39" s="166" t="str">
        <f t="shared" si="36"/>
        <v/>
      </c>
      <c r="AH39" s="166" t="str">
        <f t="shared" si="37"/>
        <v/>
      </c>
      <c r="AI39" s="166" t="str">
        <f t="shared" si="38"/>
        <v/>
      </c>
      <c r="AJ39" s="166" t="str">
        <f t="shared" si="39"/>
        <v/>
      </c>
      <c r="AK39" s="166" t="str">
        <f t="shared" si="40"/>
        <v/>
      </c>
      <c r="AL39" s="166">
        <f t="shared" si="41"/>
        <v>6260.5203424099991</v>
      </c>
      <c r="AO39" s="60">
        <v>36</v>
      </c>
      <c r="AP39" s="54" t="s">
        <v>512</v>
      </c>
      <c r="AQ39" s="31">
        <v>3.0558900499999999</v>
      </c>
      <c r="AR39" s="31">
        <v>38.47279992</v>
      </c>
      <c r="AS39" s="31" t="s">
        <v>1317</v>
      </c>
      <c r="AT39" s="31" t="s">
        <v>1317</v>
      </c>
      <c r="AU39" s="31" t="s">
        <v>1317</v>
      </c>
      <c r="AV39" s="31">
        <v>10.10582982</v>
      </c>
      <c r="AW39" s="31" t="s">
        <v>1317</v>
      </c>
      <c r="AX39" s="31">
        <v>9179.6886535400008</v>
      </c>
      <c r="AY39" s="31">
        <v>148.18361087</v>
      </c>
      <c r="AZ39" s="31">
        <v>104.57480633</v>
      </c>
      <c r="BA39" s="31" t="s">
        <v>1317</v>
      </c>
      <c r="BB39" s="31" t="s">
        <v>1317</v>
      </c>
      <c r="BC39" s="31">
        <v>899.7211489</v>
      </c>
      <c r="BD39" s="31" t="s">
        <v>1317</v>
      </c>
      <c r="BE39" s="58">
        <v>1.011E-5</v>
      </c>
      <c r="BF39" s="31">
        <v>10383.80274954</v>
      </c>
      <c r="BG39"/>
      <c r="BH39" s="60">
        <v>36</v>
      </c>
      <c r="BI39" s="54" t="s">
        <v>341</v>
      </c>
      <c r="BJ39" s="31" t="s">
        <v>1317</v>
      </c>
      <c r="BK39" s="31" t="s">
        <v>1317</v>
      </c>
      <c r="BL39" s="31" t="s">
        <v>1317</v>
      </c>
      <c r="BM39" s="31" t="s">
        <v>1317</v>
      </c>
      <c r="BN39" s="31" t="s">
        <v>1317</v>
      </c>
      <c r="BO39" s="31" t="s">
        <v>1317</v>
      </c>
      <c r="BP39" s="31" t="s">
        <v>1317</v>
      </c>
      <c r="BQ39" s="31">
        <v>11576.88766149</v>
      </c>
      <c r="BR39" s="31" t="s">
        <v>1317</v>
      </c>
      <c r="BS39" s="31">
        <v>163.26857461</v>
      </c>
      <c r="BT39" s="31" t="s">
        <v>1317</v>
      </c>
      <c r="BU39" s="31" t="s">
        <v>1317</v>
      </c>
      <c r="BV39" s="31" t="s">
        <v>1317</v>
      </c>
      <c r="BW39" s="31" t="s">
        <v>1317</v>
      </c>
      <c r="BX39" s="58" t="s">
        <v>1317</v>
      </c>
      <c r="BY39" s="31">
        <v>11740.1562361</v>
      </c>
    </row>
    <row r="40" spans="1:77" ht="70">
      <c r="A40" s="116" t="str">
        <f t="shared" si="4"/>
        <v>BANRISUL</v>
      </c>
      <c r="B40" s="24" t="str">
        <f t="shared" si="5"/>
        <v/>
      </c>
      <c r="C40" s="24">
        <f t="shared" si="6"/>
        <v>-6.3912941322795547</v>
      </c>
      <c r="D40" s="24" t="str">
        <f t="shared" si="7"/>
        <v/>
      </c>
      <c r="E40" s="24" t="str">
        <f t="shared" si="8"/>
        <v/>
      </c>
      <c r="F40" s="24" t="str">
        <f t="shared" si="9"/>
        <v/>
      </c>
      <c r="G40" s="24">
        <f t="shared" si="10"/>
        <v>5.4280042221720919</v>
      </c>
      <c r="H40" s="24" t="str">
        <f t="shared" si="11"/>
        <v/>
      </c>
      <c r="I40" s="24" t="str">
        <f t="shared" si="12"/>
        <v/>
      </c>
      <c r="J40" s="24" t="str">
        <f t="shared" si="13"/>
        <v/>
      </c>
      <c r="K40" s="24">
        <f t="shared" si="14"/>
        <v>-1.4158007492905966</v>
      </c>
      <c r="L40" s="24">
        <f t="shared" si="15"/>
        <v>5.5244777306489965</v>
      </c>
      <c r="M40" s="24">
        <f t="shared" si="16"/>
        <v>3.5944677698031455</v>
      </c>
      <c r="N40" s="24">
        <f t="shared" si="17"/>
        <v>-1.8111870538598396</v>
      </c>
      <c r="O40" s="24" t="str">
        <f t="shared" si="18"/>
        <v/>
      </c>
      <c r="P40" s="24">
        <f t="shared" si="19"/>
        <v>6.0561076102763138</v>
      </c>
      <c r="Q40" s="24">
        <f t="shared" si="20"/>
        <v>1.1518127141431052</v>
      </c>
      <c r="R40" s="24">
        <f t="shared" si="22"/>
        <v>120.31169462000071</v>
      </c>
      <c r="S40" s="24">
        <f t="shared" si="23"/>
        <v>6.0561076102763138</v>
      </c>
      <c r="T40" s="24">
        <f t="shared" si="24"/>
        <v>-6.3912941322795547</v>
      </c>
      <c r="V40" s="118" t="str">
        <f t="shared" si="25"/>
        <v>BANRISUL</v>
      </c>
      <c r="W40" s="166" t="str">
        <f t="shared" si="26"/>
        <v/>
      </c>
      <c r="X40" s="166">
        <f t="shared" si="27"/>
        <v>-55.684929990000001</v>
      </c>
      <c r="Y40" s="166" t="str">
        <f t="shared" si="28"/>
        <v/>
      </c>
      <c r="Z40" s="166" t="str">
        <f t="shared" si="29"/>
        <v/>
      </c>
      <c r="AA40" s="166" t="str">
        <f t="shared" si="30"/>
        <v/>
      </c>
      <c r="AB40" s="166">
        <f t="shared" si="31"/>
        <v>27.454124380000053</v>
      </c>
      <c r="AC40" s="166" t="str">
        <f t="shared" si="32"/>
        <v/>
      </c>
      <c r="AD40" s="166" t="str">
        <f t="shared" si="33"/>
        <v/>
      </c>
      <c r="AE40" s="166" t="str">
        <f t="shared" si="34"/>
        <v/>
      </c>
      <c r="AF40" s="166">
        <f t="shared" si="35"/>
        <v>-56.30380649000017</v>
      </c>
      <c r="AG40" s="166">
        <f t="shared" si="36"/>
        <v>80.124563150000085</v>
      </c>
      <c r="AH40" s="166">
        <f t="shared" si="37"/>
        <v>126.78566765999949</v>
      </c>
      <c r="AI40" s="166">
        <f t="shared" si="38"/>
        <v>-2.0639440799999988</v>
      </c>
      <c r="AJ40" s="166" t="str">
        <f t="shared" si="39"/>
        <v/>
      </c>
      <c r="AK40" s="166">
        <f t="shared" si="40"/>
        <v>1.9990000000000003E-5</v>
      </c>
      <c r="AL40" s="166">
        <f t="shared" si="41"/>
        <v>120.31169462000071</v>
      </c>
      <c r="AO40" s="61">
        <v>37</v>
      </c>
      <c r="AP40" s="56" t="s">
        <v>139</v>
      </c>
      <c r="AQ40" s="30" t="s">
        <v>1317</v>
      </c>
      <c r="AR40" s="30" t="s">
        <v>1317</v>
      </c>
      <c r="AS40" s="30" t="s">
        <v>1317</v>
      </c>
      <c r="AT40" s="30" t="s">
        <v>1317</v>
      </c>
      <c r="AU40" s="30" t="s">
        <v>1317</v>
      </c>
      <c r="AV40" s="30" t="s">
        <v>1317</v>
      </c>
      <c r="AW40" s="30" t="s">
        <v>1317</v>
      </c>
      <c r="AX40" s="30" t="s">
        <v>1317</v>
      </c>
      <c r="AY40" s="30" t="s">
        <v>1317</v>
      </c>
      <c r="AZ40" s="30" t="s">
        <v>1317</v>
      </c>
      <c r="BA40" s="30" t="s">
        <v>1317</v>
      </c>
      <c r="BB40" s="30" t="s">
        <v>1317</v>
      </c>
      <c r="BC40" s="30" t="s">
        <v>1317</v>
      </c>
      <c r="BD40" s="30" t="s">
        <v>1317</v>
      </c>
      <c r="BE40" s="59">
        <v>9884.1148792399999</v>
      </c>
      <c r="BF40" s="30">
        <v>9884.1148792399999</v>
      </c>
      <c r="BG40"/>
      <c r="BH40" s="61">
        <v>37</v>
      </c>
      <c r="BI40" s="56" t="s">
        <v>93</v>
      </c>
      <c r="BJ40" s="30" t="s">
        <v>1317</v>
      </c>
      <c r="BK40" s="30">
        <v>815.57727196000008</v>
      </c>
      <c r="BL40" s="30" t="s">
        <v>1317</v>
      </c>
      <c r="BM40" s="30" t="s">
        <v>1317</v>
      </c>
      <c r="BN40" s="30" t="s">
        <v>1317</v>
      </c>
      <c r="BO40" s="30">
        <v>533.24084186000005</v>
      </c>
      <c r="BP40" s="30" t="s">
        <v>1317</v>
      </c>
      <c r="BQ40" s="30" t="s">
        <v>1317</v>
      </c>
      <c r="BR40" s="30" t="s">
        <v>1317</v>
      </c>
      <c r="BS40" s="30">
        <v>3920.5133069499998</v>
      </c>
      <c r="BT40" s="30">
        <v>1530.48000047</v>
      </c>
      <c r="BU40" s="30">
        <v>3654.0301939599999</v>
      </c>
      <c r="BV40" s="30">
        <v>111.89138017000001</v>
      </c>
      <c r="BW40" s="30" t="s">
        <v>1317</v>
      </c>
      <c r="BX40" s="59">
        <v>3.5007000000000001E-4</v>
      </c>
      <c r="BY40" s="30">
        <v>10565.733345440001</v>
      </c>
    </row>
    <row r="41" spans="1:77" ht="70">
      <c r="A41" s="116" t="str">
        <f t="shared" si="4"/>
        <v>BROOKFIELD GESTAO DE ATIVOS LTDA</v>
      </c>
      <c r="B41" s="24" t="str">
        <f t="shared" si="5"/>
        <v/>
      </c>
      <c r="C41" s="24" t="str">
        <f t="shared" si="6"/>
        <v/>
      </c>
      <c r="D41" s="24" t="str">
        <f t="shared" si="7"/>
        <v/>
      </c>
      <c r="E41" s="24" t="str">
        <f t="shared" si="8"/>
        <v/>
      </c>
      <c r="F41" s="24" t="str">
        <f t="shared" si="9"/>
        <v/>
      </c>
      <c r="G41" s="24" t="str">
        <f t="shared" si="10"/>
        <v/>
      </c>
      <c r="H41" s="24" t="str">
        <f t="shared" si="11"/>
        <v/>
      </c>
      <c r="I41" s="24" t="str">
        <f t="shared" si="12"/>
        <v/>
      </c>
      <c r="J41" s="24" t="str">
        <f t="shared" si="13"/>
        <v/>
      </c>
      <c r="K41" s="24" t="str">
        <f t="shared" si="14"/>
        <v/>
      </c>
      <c r="L41" s="24" t="str">
        <f t="shared" si="15"/>
        <v/>
      </c>
      <c r="M41" s="24" t="str">
        <f t="shared" si="16"/>
        <v/>
      </c>
      <c r="N41" s="24" t="str">
        <f t="shared" si="17"/>
        <v/>
      </c>
      <c r="O41" s="24" t="str">
        <f t="shared" si="18"/>
        <v/>
      </c>
      <c r="P41" s="24">
        <f t="shared" si="19"/>
        <v>1.4201473901808157</v>
      </c>
      <c r="Q41" s="24">
        <f t="shared" si="20"/>
        <v>1.4201473901808157</v>
      </c>
      <c r="R41" s="24">
        <f t="shared" si="22"/>
        <v>140.36899950000043</v>
      </c>
      <c r="S41" s="24">
        <f t="shared" si="23"/>
        <v>1.4201473901808157</v>
      </c>
      <c r="T41" s="24">
        <f t="shared" si="24"/>
        <v>1.4201473901808157</v>
      </c>
      <c r="V41" s="118" t="str">
        <f t="shared" si="25"/>
        <v>BROOKFIELD GESTAO DE ATIVOS LTDA</v>
      </c>
      <c r="W41" s="166" t="str">
        <f t="shared" si="26"/>
        <v/>
      </c>
      <c r="X41" s="166" t="str">
        <f t="shared" si="27"/>
        <v/>
      </c>
      <c r="Y41" s="166" t="str">
        <f t="shared" si="28"/>
        <v/>
      </c>
      <c r="Z41" s="166" t="str">
        <f t="shared" si="29"/>
        <v/>
      </c>
      <c r="AA41" s="166" t="str">
        <f t="shared" si="30"/>
        <v/>
      </c>
      <c r="AB41" s="166" t="str">
        <f t="shared" si="31"/>
        <v/>
      </c>
      <c r="AC41" s="166" t="str">
        <f t="shared" si="32"/>
        <v/>
      </c>
      <c r="AD41" s="166" t="str">
        <f t="shared" si="33"/>
        <v/>
      </c>
      <c r="AE41" s="166" t="str">
        <f t="shared" si="34"/>
        <v/>
      </c>
      <c r="AF41" s="166" t="str">
        <f t="shared" si="35"/>
        <v/>
      </c>
      <c r="AG41" s="166" t="str">
        <f t="shared" si="36"/>
        <v/>
      </c>
      <c r="AH41" s="166" t="str">
        <f t="shared" si="37"/>
        <v/>
      </c>
      <c r="AI41" s="166" t="str">
        <f t="shared" si="38"/>
        <v/>
      </c>
      <c r="AJ41" s="166" t="str">
        <f t="shared" si="39"/>
        <v/>
      </c>
      <c r="AK41" s="166">
        <f t="shared" si="40"/>
        <v>140.36899950000043</v>
      </c>
      <c r="AL41" s="166">
        <f t="shared" si="41"/>
        <v>140.36899950000043</v>
      </c>
      <c r="AO41" s="60">
        <v>38</v>
      </c>
      <c r="AP41" s="54" t="s">
        <v>427</v>
      </c>
      <c r="AQ41" s="31">
        <v>2.1081802700000001</v>
      </c>
      <c r="AR41" s="31">
        <v>969.07669671000008</v>
      </c>
      <c r="AS41" s="31">
        <v>5556.9665632599999</v>
      </c>
      <c r="AT41" s="31">
        <v>232.83535205000001</v>
      </c>
      <c r="AU41" s="31">
        <v>88.09294890000001</v>
      </c>
      <c r="AV41" s="31">
        <v>1199.3782819600001</v>
      </c>
      <c r="AW41" s="31" t="s">
        <v>1317</v>
      </c>
      <c r="AX41" s="31">
        <v>133.08239126999999</v>
      </c>
      <c r="AY41" s="31">
        <v>314.50363973000003</v>
      </c>
      <c r="AZ41" s="31">
        <v>613.3686179</v>
      </c>
      <c r="BA41" s="31" t="s">
        <v>1317</v>
      </c>
      <c r="BB41" s="31" t="s">
        <v>1317</v>
      </c>
      <c r="BC41" s="31">
        <v>56.44962056</v>
      </c>
      <c r="BD41" s="31" t="s">
        <v>1317</v>
      </c>
      <c r="BE41" s="58">
        <v>570.34478473000001</v>
      </c>
      <c r="BF41" s="31">
        <v>9736.2070773399992</v>
      </c>
      <c r="BG41"/>
      <c r="BH41" s="60">
        <v>38</v>
      </c>
      <c r="BI41" s="54" t="s">
        <v>139</v>
      </c>
      <c r="BJ41" s="31" t="s">
        <v>1317</v>
      </c>
      <c r="BK41" s="31" t="s">
        <v>1317</v>
      </c>
      <c r="BL41" s="31" t="s">
        <v>1317</v>
      </c>
      <c r="BM41" s="31" t="s">
        <v>1317</v>
      </c>
      <c r="BN41" s="31" t="s">
        <v>1317</v>
      </c>
      <c r="BO41" s="31" t="s">
        <v>1317</v>
      </c>
      <c r="BP41" s="31" t="s">
        <v>1317</v>
      </c>
      <c r="BQ41" s="31" t="s">
        <v>1317</v>
      </c>
      <c r="BR41" s="31" t="s">
        <v>1317</v>
      </c>
      <c r="BS41" s="31" t="s">
        <v>1317</v>
      </c>
      <c r="BT41" s="31" t="s">
        <v>1317</v>
      </c>
      <c r="BU41" s="31" t="s">
        <v>1317</v>
      </c>
      <c r="BV41" s="31" t="s">
        <v>1317</v>
      </c>
      <c r="BW41" s="31" t="s">
        <v>1317</v>
      </c>
      <c r="BX41" s="58">
        <v>10024.48387874</v>
      </c>
      <c r="BY41" s="31">
        <v>10024.48387874</v>
      </c>
    </row>
    <row r="42" spans="1:77" ht="56">
      <c r="A42" s="116" t="str">
        <f t="shared" si="4"/>
        <v>AZ QUEST INVESTIMENTOS</v>
      </c>
      <c r="B42" s="24">
        <f t="shared" si="5"/>
        <v>4.9195658536056186</v>
      </c>
      <c r="C42" s="24">
        <f t="shared" si="6"/>
        <v>7.4101316123104368</v>
      </c>
      <c r="D42" s="24">
        <f t="shared" si="7"/>
        <v>6.7391671448002768</v>
      </c>
      <c r="E42" s="24">
        <f t="shared" si="8"/>
        <v>0.62200377929335104</v>
      </c>
      <c r="F42" s="24" t="str">
        <f t="shared" si="9"/>
        <v/>
      </c>
      <c r="G42" s="24">
        <f t="shared" si="10"/>
        <v>3.1479112630965034</v>
      </c>
      <c r="H42" s="24" t="str">
        <f t="shared" si="11"/>
        <v/>
      </c>
      <c r="I42" s="24">
        <f t="shared" si="12"/>
        <v>5.0138173883789392</v>
      </c>
      <c r="J42" s="24">
        <f t="shared" si="13"/>
        <v>6.1360984837496346</v>
      </c>
      <c r="K42" s="24">
        <f t="shared" si="14"/>
        <v>3.238577780978801</v>
      </c>
      <c r="L42" s="24" t="str">
        <f t="shared" si="15"/>
        <v/>
      </c>
      <c r="M42" s="24">
        <f t="shared" si="16"/>
        <v>1.8489127908403162</v>
      </c>
      <c r="N42" s="24">
        <f t="shared" si="17"/>
        <v>9.3471353355011075</v>
      </c>
      <c r="O42" s="24" t="str">
        <f t="shared" si="18"/>
        <v/>
      </c>
      <c r="P42" s="24">
        <f t="shared" si="19"/>
        <v>4.8767588068943297</v>
      </c>
      <c r="Q42" s="24">
        <f t="shared" si="20"/>
        <v>5.5191182655458277</v>
      </c>
      <c r="R42" s="24">
        <f t="shared" si="22"/>
        <v>522.38563677000093</v>
      </c>
      <c r="S42" s="24">
        <f t="shared" si="23"/>
        <v>9.3471353355011075</v>
      </c>
      <c r="T42" s="24">
        <f t="shared" si="24"/>
        <v>0.62200377929335104</v>
      </c>
      <c r="V42" s="118" t="str">
        <f t="shared" si="25"/>
        <v>AZ QUEST INVESTIMENTOS</v>
      </c>
      <c r="W42" s="166">
        <f t="shared" si="26"/>
        <v>5.9979119799999836</v>
      </c>
      <c r="X42" s="166">
        <f t="shared" si="27"/>
        <v>51.081752800000004</v>
      </c>
      <c r="Y42" s="166">
        <f t="shared" si="28"/>
        <v>24.946591610000041</v>
      </c>
      <c r="Z42" s="166">
        <f t="shared" si="29"/>
        <v>1.5439999999999898E-2</v>
      </c>
      <c r="AA42" s="166" t="str">
        <f t="shared" si="30"/>
        <v/>
      </c>
      <c r="AB42" s="166">
        <f t="shared" si="31"/>
        <v>6.8985902200000169</v>
      </c>
      <c r="AC42" s="166" t="str">
        <f t="shared" si="32"/>
        <v/>
      </c>
      <c r="AD42" s="166">
        <f t="shared" si="33"/>
        <v>38.789171910000164</v>
      </c>
      <c r="AE42" s="166">
        <f t="shared" si="34"/>
        <v>5.4613804400000134</v>
      </c>
      <c r="AF42" s="166">
        <f t="shared" si="35"/>
        <v>25.026742220000074</v>
      </c>
      <c r="AG42" s="166" t="str">
        <f t="shared" si="36"/>
        <v/>
      </c>
      <c r="AH42" s="166">
        <f t="shared" si="37"/>
        <v>18.772822169999927</v>
      </c>
      <c r="AI42" s="166">
        <f t="shared" si="38"/>
        <v>170.41898485000002</v>
      </c>
      <c r="AJ42" s="166" t="str">
        <f t="shared" si="39"/>
        <v/>
      </c>
      <c r="AK42" s="166">
        <f t="shared" si="40"/>
        <v>174.97624857000028</v>
      </c>
      <c r="AL42" s="166">
        <f t="shared" si="41"/>
        <v>522.38563677000093</v>
      </c>
      <c r="AO42" s="61">
        <v>39</v>
      </c>
      <c r="AP42" s="56" t="s">
        <v>79</v>
      </c>
      <c r="AQ42" s="30">
        <v>489.09722339000001</v>
      </c>
      <c r="AR42" s="30">
        <v>705.19803459000002</v>
      </c>
      <c r="AS42" s="30">
        <v>10.03649968</v>
      </c>
      <c r="AT42" s="30" t="s">
        <v>1317</v>
      </c>
      <c r="AU42" s="30" t="s">
        <v>1317</v>
      </c>
      <c r="AV42" s="30">
        <v>284.06393460000004</v>
      </c>
      <c r="AW42" s="30">
        <v>7.3770000000000002E-2</v>
      </c>
      <c r="AX42" s="30">
        <v>2496.77476398</v>
      </c>
      <c r="AY42" s="30">
        <v>6.8198500400000004</v>
      </c>
      <c r="AZ42" s="30">
        <v>104.33826054000001</v>
      </c>
      <c r="BA42" s="30" t="s">
        <v>1317</v>
      </c>
      <c r="BB42" s="30">
        <v>27.544769909999999</v>
      </c>
      <c r="BC42" s="30">
        <v>3027.0432579499998</v>
      </c>
      <c r="BD42" s="30">
        <v>10.505969990000001</v>
      </c>
      <c r="BE42" s="59">
        <v>2554.8451735300005</v>
      </c>
      <c r="BF42" s="30">
        <v>9716.3415081999992</v>
      </c>
      <c r="BG42"/>
      <c r="BH42" s="61">
        <v>39</v>
      </c>
      <c r="BI42" s="56" t="s">
        <v>77</v>
      </c>
      <c r="BJ42" s="30">
        <v>127.91745037999999</v>
      </c>
      <c r="BK42" s="30">
        <v>740.43189490999998</v>
      </c>
      <c r="BL42" s="30">
        <v>395.11980550999999</v>
      </c>
      <c r="BM42" s="30">
        <v>2.4977400299999997</v>
      </c>
      <c r="BN42" s="30" t="s">
        <v>1317</v>
      </c>
      <c r="BO42" s="30">
        <v>226.04676955000002</v>
      </c>
      <c r="BP42" s="30" t="s">
        <v>1317</v>
      </c>
      <c r="BQ42" s="30">
        <v>812.43465808000008</v>
      </c>
      <c r="BR42" s="30">
        <v>94.465500150000011</v>
      </c>
      <c r="BS42" s="30">
        <v>797.79626985000004</v>
      </c>
      <c r="BT42" s="30" t="s">
        <v>1317</v>
      </c>
      <c r="BU42" s="30">
        <v>1034.1166644</v>
      </c>
      <c r="BV42" s="30">
        <v>1993.64052528</v>
      </c>
      <c r="BW42" s="30" t="s">
        <v>1317</v>
      </c>
      <c r="BX42" s="59">
        <v>3762.9381613600003</v>
      </c>
      <c r="BY42" s="30">
        <v>9987.4054395000003</v>
      </c>
    </row>
    <row r="43" spans="1:77" ht="42">
      <c r="A43" s="116" t="str">
        <f t="shared" si="4"/>
        <v>MAPFRE DTVM SA</v>
      </c>
      <c r="B43" s="24">
        <f t="shared" si="5"/>
        <v>5.0360702787527742</v>
      </c>
      <c r="C43" s="24">
        <f t="shared" si="6"/>
        <v>5.1544875952112363</v>
      </c>
      <c r="D43" s="24">
        <f t="shared" si="7"/>
        <v>0.45436439490087821</v>
      </c>
      <c r="E43" s="24">
        <f t="shared" si="8"/>
        <v>0.82036390659001768</v>
      </c>
      <c r="F43" s="24">
        <f t="shared" si="9"/>
        <v>0.5912229940119289</v>
      </c>
      <c r="G43" s="24">
        <f t="shared" si="10"/>
        <v>0.84913140109199503</v>
      </c>
      <c r="H43" s="24" t="str">
        <f t="shared" si="11"/>
        <v/>
      </c>
      <c r="I43" s="24">
        <f t="shared" si="12"/>
        <v>-2.125137851079117</v>
      </c>
      <c r="J43" s="24">
        <f t="shared" si="13"/>
        <v>0.50203900703836268</v>
      </c>
      <c r="K43" s="24">
        <f t="shared" si="14"/>
        <v>-10.909319743011267</v>
      </c>
      <c r="L43" s="24" t="str">
        <f t="shared" si="15"/>
        <v/>
      </c>
      <c r="M43" s="24" t="str">
        <f t="shared" si="16"/>
        <v/>
      </c>
      <c r="N43" s="24">
        <f t="shared" si="17"/>
        <v>0.51615652525123323</v>
      </c>
      <c r="O43" s="24" t="str">
        <f t="shared" si="18"/>
        <v/>
      </c>
      <c r="P43" s="24">
        <f t="shared" si="19"/>
        <v>-0.16849462039965601</v>
      </c>
      <c r="Q43" s="24">
        <f t="shared" si="20"/>
        <v>0.19605146591868561</v>
      </c>
      <c r="R43" s="24">
        <f t="shared" si="22"/>
        <v>19.0879767000024</v>
      </c>
      <c r="S43" s="24">
        <f t="shared" si="23"/>
        <v>5.1544875952112363</v>
      </c>
      <c r="T43" s="24">
        <f t="shared" si="24"/>
        <v>-10.909319743011267</v>
      </c>
      <c r="V43" s="118" t="str">
        <f t="shared" si="25"/>
        <v>MAPFRE DTVM SA</v>
      </c>
      <c r="W43" s="166">
        <f t="shared" si="26"/>
        <v>0.10616943999999995</v>
      </c>
      <c r="X43" s="166">
        <f t="shared" si="27"/>
        <v>49.950938119999932</v>
      </c>
      <c r="Y43" s="166">
        <f t="shared" si="28"/>
        <v>25.248877500000162</v>
      </c>
      <c r="Z43" s="166">
        <f t="shared" si="29"/>
        <v>1.9100971899999877</v>
      </c>
      <c r="AA43" s="166">
        <f t="shared" si="30"/>
        <v>0.52082576999998764</v>
      </c>
      <c r="AB43" s="166">
        <f t="shared" si="31"/>
        <v>10.184297609999931</v>
      </c>
      <c r="AC43" s="166" t="str">
        <f t="shared" si="32"/>
        <v/>
      </c>
      <c r="AD43" s="166">
        <f t="shared" si="33"/>
        <v>-2.82818426999998</v>
      </c>
      <c r="AE43" s="166">
        <f t="shared" si="34"/>
        <v>1.5789309499999717</v>
      </c>
      <c r="AF43" s="166">
        <f t="shared" si="35"/>
        <v>-66.914343730000041</v>
      </c>
      <c r="AG43" s="166" t="str">
        <f t="shared" si="36"/>
        <v/>
      </c>
      <c r="AH43" s="166" t="str">
        <f t="shared" si="37"/>
        <v/>
      </c>
      <c r="AI43" s="166">
        <f t="shared" si="38"/>
        <v>0.29136840000000319</v>
      </c>
      <c r="AJ43" s="166" t="str">
        <f t="shared" si="39"/>
        <v/>
      </c>
      <c r="AK43" s="166">
        <f t="shared" si="40"/>
        <v>-0.96100028000000748</v>
      </c>
      <c r="AL43" s="166">
        <f t="shared" si="41"/>
        <v>19.0879767000024</v>
      </c>
      <c r="AO43" s="60">
        <v>40</v>
      </c>
      <c r="AP43" s="54" t="s">
        <v>77</v>
      </c>
      <c r="AQ43" s="31">
        <v>121.91953840000001</v>
      </c>
      <c r="AR43" s="31">
        <v>689.35014210999998</v>
      </c>
      <c r="AS43" s="31">
        <v>370.17321389999995</v>
      </c>
      <c r="AT43" s="31">
        <v>2.4823000299999998</v>
      </c>
      <c r="AU43" s="31" t="s">
        <v>1317</v>
      </c>
      <c r="AV43" s="31">
        <v>219.14817933</v>
      </c>
      <c r="AW43" s="31" t="s">
        <v>1317</v>
      </c>
      <c r="AX43" s="31">
        <v>773.64548616999991</v>
      </c>
      <c r="AY43" s="31">
        <v>89.004119709999998</v>
      </c>
      <c r="AZ43" s="31">
        <v>772.76952762999997</v>
      </c>
      <c r="BA43" s="31" t="s">
        <v>1317</v>
      </c>
      <c r="BB43" s="31">
        <v>1015.3438422300001</v>
      </c>
      <c r="BC43" s="31">
        <v>1823.22154043</v>
      </c>
      <c r="BD43" s="31" t="s">
        <v>1317</v>
      </c>
      <c r="BE43" s="58">
        <v>3587.96191279</v>
      </c>
      <c r="BF43" s="31">
        <v>9465.0198027299994</v>
      </c>
      <c r="BG43"/>
      <c r="BH43" s="60">
        <v>40</v>
      </c>
      <c r="BI43" s="54" t="s">
        <v>427</v>
      </c>
      <c r="BJ43" s="31">
        <v>2.21434971</v>
      </c>
      <c r="BK43" s="31">
        <v>1019.02763483</v>
      </c>
      <c r="BL43" s="31">
        <v>5582.2154407600001</v>
      </c>
      <c r="BM43" s="31">
        <v>234.74544924</v>
      </c>
      <c r="BN43" s="31">
        <v>88.613774669999998</v>
      </c>
      <c r="BO43" s="31">
        <v>1209.56257957</v>
      </c>
      <c r="BP43" s="31" t="s">
        <v>1317</v>
      </c>
      <c r="BQ43" s="31">
        <v>130.25420700000001</v>
      </c>
      <c r="BR43" s="31">
        <v>316.08257068</v>
      </c>
      <c r="BS43" s="31">
        <v>546.45427416999996</v>
      </c>
      <c r="BT43" s="31" t="s">
        <v>1317</v>
      </c>
      <c r="BU43" s="31" t="s">
        <v>1317</v>
      </c>
      <c r="BV43" s="31">
        <v>56.740988960000003</v>
      </c>
      <c r="BW43" s="31" t="s">
        <v>1317</v>
      </c>
      <c r="BX43" s="58">
        <v>569.38378445000001</v>
      </c>
      <c r="BY43" s="31">
        <v>9755.2950540400016</v>
      </c>
    </row>
    <row r="44" spans="1:77" ht="56">
      <c r="A44" s="116" t="str">
        <f t="shared" si="4"/>
        <v>KAPITALO</v>
      </c>
      <c r="B44" s="24">
        <f t="shared" si="5"/>
        <v>1.8360673028700489</v>
      </c>
      <c r="C44" s="24">
        <f t="shared" si="6"/>
        <v>2.21246365416998</v>
      </c>
      <c r="D44" s="24" t="str">
        <f t="shared" si="7"/>
        <v/>
      </c>
      <c r="E44" s="24" t="str">
        <f t="shared" si="8"/>
        <v/>
      </c>
      <c r="F44" s="24" t="str">
        <f t="shared" si="9"/>
        <v/>
      </c>
      <c r="G44" s="24">
        <f t="shared" si="10"/>
        <v>5.3677501310577185</v>
      </c>
      <c r="H44" s="24">
        <f t="shared" si="11"/>
        <v>72.763578440852513</v>
      </c>
      <c r="I44" s="24">
        <f t="shared" si="12"/>
        <v>12.61018619587297</v>
      </c>
      <c r="J44" s="24">
        <f t="shared" si="13"/>
        <v>5.9377644200374817</v>
      </c>
      <c r="K44" s="24">
        <f t="shared" si="14"/>
        <v>-1.4486088541730453</v>
      </c>
      <c r="L44" s="24" t="str">
        <f t="shared" si="15"/>
        <v/>
      </c>
      <c r="M44" s="24" t="str">
        <f t="shared" si="16"/>
        <v/>
      </c>
      <c r="N44" s="24">
        <f t="shared" si="17"/>
        <v>13.477830962344115</v>
      </c>
      <c r="O44" s="24">
        <f t="shared" si="18"/>
        <v>40.968482856558268</v>
      </c>
      <c r="P44" s="24">
        <f t="shared" si="19"/>
        <v>20.901017002633665</v>
      </c>
      <c r="Q44" s="24">
        <f t="shared" si="20"/>
        <v>13.27486891725988</v>
      </c>
      <c r="R44" s="24">
        <f t="shared" si="22"/>
        <v>1103.7782487500008</v>
      </c>
      <c r="S44" s="24">
        <f t="shared" si="23"/>
        <v>72.763578440852513</v>
      </c>
      <c r="T44" s="24">
        <f t="shared" si="24"/>
        <v>-1.4486088541730453</v>
      </c>
      <c r="V44" s="118" t="str">
        <f t="shared" si="25"/>
        <v>KAPITALO</v>
      </c>
      <c r="W44" s="166">
        <f t="shared" si="26"/>
        <v>0.45609987000000274</v>
      </c>
      <c r="X44" s="166">
        <f t="shared" si="27"/>
        <v>3.0908997900000088</v>
      </c>
      <c r="Y44" s="166" t="str">
        <f t="shared" si="28"/>
        <v/>
      </c>
      <c r="Z44" s="166" t="str">
        <f t="shared" si="29"/>
        <v/>
      </c>
      <c r="AA44" s="166" t="str">
        <f t="shared" si="30"/>
        <v/>
      </c>
      <c r="AB44" s="166">
        <f t="shared" si="31"/>
        <v>2.60569864</v>
      </c>
      <c r="AC44" s="166">
        <f t="shared" si="32"/>
        <v>0.76980969999999993</v>
      </c>
      <c r="AD44" s="166">
        <f t="shared" si="33"/>
        <v>106.56329907000008</v>
      </c>
      <c r="AE44" s="166">
        <f t="shared" si="34"/>
        <v>16.025647370000002</v>
      </c>
      <c r="AF44" s="166">
        <f t="shared" si="35"/>
        <v>-2.31634004</v>
      </c>
      <c r="AG44" s="166" t="str">
        <f t="shared" si="36"/>
        <v/>
      </c>
      <c r="AH44" s="166" t="str">
        <f t="shared" si="37"/>
        <v/>
      </c>
      <c r="AI44" s="166">
        <f t="shared" si="38"/>
        <v>817.33611529000063</v>
      </c>
      <c r="AJ44" s="166">
        <f t="shared" si="39"/>
        <v>0.17632005000000006</v>
      </c>
      <c r="AK44" s="166">
        <f t="shared" si="40"/>
        <v>159.07069901</v>
      </c>
      <c r="AL44" s="166">
        <f t="shared" si="41"/>
        <v>1103.7782487500008</v>
      </c>
      <c r="AO44" s="61">
        <v>41</v>
      </c>
      <c r="AP44" s="56" t="s">
        <v>267</v>
      </c>
      <c r="AQ44" s="30">
        <v>10.894899909999999</v>
      </c>
      <c r="AR44" s="30">
        <v>887.96973061000006</v>
      </c>
      <c r="AS44" s="30" t="s">
        <v>1317</v>
      </c>
      <c r="AT44" s="30">
        <v>70.159550409999994</v>
      </c>
      <c r="AU44" s="30" t="s">
        <v>1317</v>
      </c>
      <c r="AV44" s="30">
        <v>198.33082001</v>
      </c>
      <c r="AW44" s="30">
        <v>87.854940370000008</v>
      </c>
      <c r="AX44" s="30">
        <v>2320.8753807600001</v>
      </c>
      <c r="AY44" s="30">
        <v>79.917089819999987</v>
      </c>
      <c r="AZ44" s="30">
        <v>2892.9724814299998</v>
      </c>
      <c r="BA44" s="30" t="s">
        <v>1317</v>
      </c>
      <c r="BB44" s="30" t="s">
        <v>1317</v>
      </c>
      <c r="BC44" s="30">
        <v>2090.47690104</v>
      </c>
      <c r="BD44" s="30" t="s">
        <v>1317</v>
      </c>
      <c r="BE44" s="59" t="s">
        <v>1317</v>
      </c>
      <c r="BF44" s="30">
        <v>8639.4517943600003</v>
      </c>
      <c r="BG44"/>
      <c r="BH44" s="61">
        <v>41</v>
      </c>
      <c r="BI44" s="56" t="s">
        <v>376</v>
      </c>
      <c r="BJ44" s="30">
        <v>25.297230110000001</v>
      </c>
      <c r="BK44" s="30">
        <v>142.79488019999999</v>
      </c>
      <c r="BL44" s="30" t="s">
        <v>1317</v>
      </c>
      <c r="BM44" s="30" t="s">
        <v>1317</v>
      </c>
      <c r="BN44" s="30" t="s">
        <v>1317</v>
      </c>
      <c r="BO44" s="30">
        <v>51.149289090000003</v>
      </c>
      <c r="BP44" s="30">
        <v>1.8277698999999998</v>
      </c>
      <c r="BQ44" s="30">
        <v>951.62059969000006</v>
      </c>
      <c r="BR44" s="30">
        <v>285.91926787</v>
      </c>
      <c r="BS44" s="30">
        <v>157.58465969</v>
      </c>
      <c r="BT44" s="30" t="s">
        <v>1317</v>
      </c>
      <c r="BU44" s="30" t="s">
        <v>1317</v>
      </c>
      <c r="BV44" s="30">
        <v>6881.6362061099999</v>
      </c>
      <c r="BW44" s="30">
        <v>0.60669979000000007</v>
      </c>
      <c r="BX44" s="59">
        <v>920.13748820000001</v>
      </c>
      <c r="BY44" s="30">
        <v>9418.5740906499996</v>
      </c>
    </row>
    <row r="45" spans="1:77" ht="56">
      <c r="A45" s="116" t="str">
        <f t="shared" si="4"/>
        <v>GARDE ASSET MANAGEMENT</v>
      </c>
      <c r="B45" s="24">
        <f t="shared" si="5"/>
        <v>-1.0866580783485205</v>
      </c>
      <c r="C45" s="24">
        <f t="shared" si="6"/>
        <v>6.4601379408049269</v>
      </c>
      <c r="D45" s="24" t="str">
        <f t="shared" si="7"/>
        <v/>
      </c>
      <c r="E45" s="24">
        <f t="shared" si="8"/>
        <v>-1.0294260521615968</v>
      </c>
      <c r="F45" s="24" t="str">
        <f t="shared" si="9"/>
        <v/>
      </c>
      <c r="G45" s="24">
        <f t="shared" si="10"/>
        <v>-1.7502170715701055</v>
      </c>
      <c r="H45" s="24">
        <f t="shared" si="11"/>
        <v>-1.6233926788789148</v>
      </c>
      <c r="I45" s="24">
        <f t="shared" si="12"/>
        <v>0.53183464232182587</v>
      </c>
      <c r="J45" s="24">
        <f t="shared" si="13"/>
        <v>-5.9139167988286943</v>
      </c>
      <c r="K45" s="24">
        <f t="shared" si="14"/>
        <v>-0.68145379973523745</v>
      </c>
      <c r="L45" s="24" t="str">
        <f t="shared" si="15"/>
        <v/>
      </c>
      <c r="M45" s="24" t="str">
        <f t="shared" si="16"/>
        <v/>
      </c>
      <c r="N45" s="24">
        <f t="shared" si="17"/>
        <v>-1.3951582452544784</v>
      </c>
      <c r="O45" s="24" t="str">
        <f t="shared" si="18"/>
        <v/>
      </c>
      <c r="P45" s="24" t="str">
        <f t="shared" si="19"/>
        <v/>
      </c>
      <c r="Q45" s="24">
        <f t="shared" si="20"/>
        <v>0.11995257924542102</v>
      </c>
      <c r="R45" s="24">
        <f t="shared" si="22"/>
        <v>10.36324525999953</v>
      </c>
      <c r="S45" s="24">
        <f t="shared" si="23"/>
        <v>6.4601379408049269</v>
      </c>
      <c r="T45" s="24">
        <f t="shared" si="24"/>
        <v>-5.9139167988286943</v>
      </c>
      <c r="V45" s="118" t="str">
        <f t="shared" si="25"/>
        <v>GARDE ASSET MANAGEMENT</v>
      </c>
      <c r="W45" s="166">
        <f t="shared" si="26"/>
        <v>-0.11839031000000055</v>
      </c>
      <c r="X45" s="166">
        <f t="shared" si="27"/>
        <v>57.364069470000004</v>
      </c>
      <c r="Y45" s="166" t="str">
        <f t="shared" si="28"/>
        <v/>
      </c>
      <c r="Z45" s="166">
        <f t="shared" si="29"/>
        <v>-0.72224068999999247</v>
      </c>
      <c r="AA45" s="166" t="str">
        <f t="shared" si="30"/>
        <v/>
      </c>
      <c r="AB45" s="166">
        <f t="shared" si="31"/>
        <v>-3.4712198699999988</v>
      </c>
      <c r="AC45" s="166">
        <f t="shared" si="32"/>
        <v>-1.4262306700000096</v>
      </c>
      <c r="AD45" s="166">
        <f t="shared" si="33"/>
        <v>12.343219280000085</v>
      </c>
      <c r="AE45" s="166">
        <f t="shared" si="34"/>
        <v>-4.7262301999999892</v>
      </c>
      <c r="AF45" s="166">
        <f t="shared" si="35"/>
        <v>-19.714270899999519</v>
      </c>
      <c r="AG45" s="166" t="str">
        <f t="shared" si="36"/>
        <v/>
      </c>
      <c r="AH45" s="166" t="str">
        <f t="shared" si="37"/>
        <v/>
      </c>
      <c r="AI45" s="166">
        <f t="shared" si="38"/>
        <v>-29.165460849999818</v>
      </c>
      <c r="AJ45" s="166" t="str">
        <f t="shared" si="39"/>
        <v/>
      </c>
      <c r="AK45" s="166" t="str">
        <f t="shared" si="40"/>
        <v/>
      </c>
      <c r="AL45" s="166">
        <f t="shared" si="41"/>
        <v>10.36324525999953</v>
      </c>
      <c r="AO45" s="60">
        <v>42</v>
      </c>
      <c r="AP45" s="54" t="s">
        <v>469</v>
      </c>
      <c r="AQ45" s="31" t="s">
        <v>1317</v>
      </c>
      <c r="AR45" s="31" t="s">
        <v>1317</v>
      </c>
      <c r="AS45" s="31" t="s">
        <v>1317</v>
      </c>
      <c r="AT45" s="31" t="s">
        <v>1317</v>
      </c>
      <c r="AU45" s="31" t="s">
        <v>1317</v>
      </c>
      <c r="AV45" s="31" t="s">
        <v>1317</v>
      </c>
      <c r="AW45" s="31" t="s">
        <v>1317</v>
      </c>
      <c r="AX45" s="31">
        <v>7358.7822939300004</v>
      </c>
      <c r="AY45" s="31" t="s">
        <v>1317</v>
      </c>
      <c r="AZ45" s="31" t="s">
        <v>1317</v>
      </c>
      <c r="BA45" s="31" t="s">
        <v>1317</v>
      </c>
      <c r="BB45" s="31" t="s">
        <v>1317</v>
      </c>
      <c r="BC45" s="31" t="s">
        <v>1317</v>
      </c>
      <c r="BD45" s="31">
        <v>1134.40335805</v>
      </c>
      <c r="BE45" s="58">
        <v>9.9199999999999999E-6</v>
      </c>
      <c r="BF45" s="31">
        <v>8493.1856619000009</v>
      </c>
      <c r="BG45"/>
      <c r="BH45" s="60">
        <v>42</v>
      </c>
      <c r="BI45" s="54" t="s">
        <v>267</v>
      </c>
      <c r="BJ45" s="31">
        <v>10.776509599999999</v>
      </c>
      <c r="BK45" s="31">
        <v>945.33380008000006</v>
      </c>
      <c r="BL45" s="31" t="s">
        <v>1317</v>
      </c>
      <c r="BM45" s="31">
        <v>69.437309720000002</v>
      </c>
      <c r="BN45" s="31" t="s">
        <v>1317</v>
      </c>
      <c r="BO45" s="31">
        <v>194.85960014</v>
      </c>
      <c r="BP45" s="31">
        <v>86.428709699999999</v>
      </c>
      <c r="BQ45" s="31">
        <v>2333.2186000400002</v>
      </c>
      <c r="BR45" s="31">
        <v>75.190859619999998</v>
      </c>
      <c r="BS45" s="31">
        <v>2873.2582105300003</v>
      </c>
      <c r="BT45" s="31" t="s">
        <v>1317</v>
      </c>
      <c r="BU45" s="31" t="s">
        <v>1317</v>
      </c>
      <c r="BV45" s="31">
        <v>2061.3114401900002</v>
      </c>
      <c r="BW45" s="31" t="s">
        <v>1317</v>
      </c>
      <c r="BX45" s="58" t="s">
        <v>1317</v>
      </c>
      <c r="BY45" s="31">
        <v>8649.8150396199999</v>
      </c>
    </row>
    <row r="46" spans="1:77" ht="56">
      <c r="A46" s="116" t="str">
        <f t="shared" si="4"/>
        <v>O3 GESTAO DE RECURSOS LTDA</v>
      </c>
      <c r="B46" s="24" t="str">
        <f t="shared" si="5"/>
        <v/>
      </c>
      <c r="C46" s="24" t="str">
        <f t="shared" si="6"/>
        <v/>
      </c>
      <c r="D46" s="24" t="str">
        <f t="shared" si="7"/>
        <v/>
      </c>
      <c r="E46" s="24" t="str">
        <f t="shared" si="8"/>
        <v/>
      </c>
      <c r="F46" s="24" t="str">
        <f t="shared" si="9"/>
        <v/>
      </c>
      <c r="G46" s="24" t="str">
        <f t="shared" si="10"/>
        <v/>
      </c>
      <c r="H46" s="24" t="str">
        <f t="shared" si="11"/>
        <v/>
      </c>
      <c r="I46" s="24">
        <f t="shared" si="12"/>
        <v>0.40028781737839836</v>
      </c>
      <c r="J46" s="24" t="str">
        <f t="shared" si="13"/>
        <v/>
      </c>
      <c r="K46" s="24" t="str">
        <f t="shared" si="14"/>
        <v/>
      </c>
      <c r="L46" s="24" t="str">
        <f t="shared" si="15"/>
        <v/>
      </c>
      <c r="M46" s="24" t="str">
        <f t="shared" si="16"/>
        <v/>
      </c>
      <c r="N46" s="24" t="str">
        <f t="shared" si="17"/>
        <v/>
      </c>
      <c r="O46" s="24">
        <f t="shared" si="18"/>
        <v>1.0664403462976111</v>
      </c>
      <c r="P46" s="24">
        <f t="shared" si="19"/>
        <v>402.7217741935483</v>
      </c>
      <c r="Q46" s="24">
        <f t="shared" si="20"/>
        <v>0.48926381377026473</v>
      </c>
      <c r="R46" s="24">
        <f t="shared" si="22"/>
        <v>41.554084080000393</v>
      </c>
      <c r="S46" s="24">
        <f t="shared" si="23"/>
        <v>402.7217741935483</v>
      </c>
      <c r="T46" s="24">
        <f t="shared" si="24"/>
        <v>0.40028781737839836</v>
      </c>
      <c r="V46" s="118" t="str">
        <f t="shared" si="25"/>
        <v>O3 GESTAO DE RECURSOS LTDA</v>
      </c>
      <c r="W46" s="166" t="str">
        <f t="shared" si="26"/>
        <v/>
      </c>
      <c r="X46" s="166" t="str">
        <f t="shared" si="27"/>
        <v/>
      </c>
      <c r="Y46" s="166" t="str">
        <f t="shared" si="28"/>
        <v/>
      </c>
      <c r="Z46" s="166" t="str">
        <f t="shared" si="29"/>
        <v/>
      </c>
      <c r="AA46" s="166" t="str">
        <f t="shared" si="30"/>
        <v/>
      </c>
      <c r="AB46" s="166" t="str">
        <f t="shared" si="31"/>
        <v/>
      </c>
      <c r="AC46" s="166" t="str">
        <f t="shared" si="32"/>
        <v/>
      </c>
      <c r="AD46" s="166">
        <f t="shared" si="33"/>
        <v>29.456309030000739</v>
      </c>
      <c r="AE46" s="166" t="str">
        <f t="shared" si="34"/>
        <v/>
      </c>
      <c r="AF46" s="166" t="str">
        <f t="shared" si="35"/>
        <v/>
      </c>
      <c r="AG46" s="166" t="str">
        <f t="shared" si="36"/>
        <v/>
      </c>
      <c r="AH46" s="166" t="str">
        <f t="shared" si="37"/>
        <v/>
      </c>
      <c r="AI46" s="166" t="str">
        <f t="shared" si="38"/>
        <v/>
      </c>
      <c r="AJ46" s="166">
        <f t="shared" si="39"/>
        <v>12.097735100000136</v>
      </c>
      <c r="AK46" s="166">
        <f t="shared" si="40"/>
        <v>3.9949999999999995E-5</v>
      </c>
      <c r="AL46" s="166">
        <f t="shared" si="41"/>
        <v>41.554084080000393</v>
      </c>
      <c r="AO46" s="61">
        <v>43</v>
      </c>
      <c r="AP46" s="56" t="s">
        <v>376</v>
      </c>
      <c r="AQ46" s="30">
        <v>24.841130239999998</v>
      </c>
      <c r="AR46" s="30">
        <v>139.70398040999999</v>
      </c>
      <c r="AS46" s="30" t="s">
        <v>1317</v>
      </c>
      <c r="AT46" s="30" t="s">
        <v>1317</v>
      </c>
      <c r="AU46" s="30" t="s">
        <v>1317</v>
      </c>
      <c r="AV46" s="30">
        <v>48.543590450000004</v>
      </c>
      <c r="AW46" s="30">
        <v>1.0579601999999999</v>
      </c>
      <c r="AX46" s="30">
        <v>845.05730061999998</v>
      </c>
      <c r="AY46" s="30">
        <v>269.8936205</v>
      </c>
      <c r="AZ46" s="30">
        <v>159.90099973</v>
      </c>
      <c r="BA46" s="30" t="s">
        <v>1317</v>
      </c>
      <c r="BB46" s="30" t="s">
        <v>1317</v>
      </c>
      <c r="BC46" s="30">
        <v>6064.3000908199992</v>
      </c>
      <c r="BD46" s="30">
        <v>0.43037974000000001</v>
      </c>
      <c r="BE46" s="59">
        <v>761.06678919000001</v>
      </c>
      <c r="BF46" s="30">
        <v>8314.7958418999988</v>
      </c>
      <c r="BG46"/>
      <c r="BH46" s="61">
        <v>43</v>
      </c>
      <c r="BI46" s="56" t="s">
        <v>469</v>
      </c>
      <c r="BJ46" s="30" t="s">
        <v>1317</v>
      </c>
      <c r="BK46" s="30" t="s">
        <v>1317</v>
      </c>
      <c r="BL46" s="30" t="s">
        <v>1317</v>
      </c>
      <c r="BM46" s="30" t="s">
        <v>1317</v>
      </c>
      <c r="BN46" s="30" t="s">
        <v>1317</v>
      </c>
      <c r="BO46" s="30" t="s">
        <v>1317</v>
      </c>
      <c r="BP46" s="30" t="s">
        <v>1317</v>
      </c>
      <c r="BQ46" s="30">
        <v>7388.2386029600011</v>
      </c>
      <c r="BR46" s="30" t="s">
        <v>1317</v>
      </c>
      <c r="BS46" s="30" t="s">
        <v>1317</v>
      </c>
      <c r="BT46" s="30" t="s">
        <v>1317</v>
      </c>
      <c r="BU46" s="30" t="s">
        <v>1317</v>
      </c>
      <c r="BV46" s="30" t="s">
        <v>1317</v>
      </c>
      <c r="BW46" s="30">
        <v>1146.5010931500001</v>
      </c>
      <c r="BX46" s="59">
        <v>4.9869999999999995E-5</v>
      </c>
      <c r="BY46" s="30">
        <v>8534.7397459800013</v>
      </c>
    </row>
    <row r="47" spans="1:77" ht="70">
      <c r="A47" s="116" t="str">
        <f t="shared" si="4"/>
        <v>RELIANCE ASSET</v>
      </c>
      <c r="B47" s="24" t="str">
        <f t="shared" si="5"/>
        <v/>
      </c>
      <c r="C47" s="24" t="str">
        <f t="shared" si="6"/>
        <v/>
      </c>
      <c r="D47" s="24">
        <f t="shared" si="7"/>
        <v>-3.4673538317605335E-2</v>
      </c>
      <c r="E47" s="24">
        <f t="shared" si="8"/>
        <v>0.31288745660663153</v>
      </c>
      <c r="F47" s="24" t="str">
        <f t="shared" si="9"/>
        <v/>
      </c>
      <c r="G47" s="24">
        <f t="shared" si="10"/>
        <v>0.49318268432006107</v>
      </c>
      <c r="H47" s="24">
        <f t="shared" si="11"/>
        <v>-66.254608780370731</v>
      </c>
      <c r="I47" s="24">
        <f t="shared" si="12"/>
        <v>6.9864525260609156</v>
      </c>
      <c r="J47" s="24">
        <f t="shared" si="13"/>
        <v>19.031476540881215</v>
      </c>
      <c r="K47" s="24">
        <f t="shared" si="14"/>
        <v>-20.872633042120853</v>
      </c>
      <c r="L47" s="24" t="str">
        <f t="shared" si="15"/>
        <v/>
      </c>
      <c r="M47" s="24" t="str">
        <f t="shared" si="16"/>
        <v/>
      </c>
      <c r="N47" s="24">
        <f t="shared" si="17"/>
        <v>0.99751037068425319</v>
      </c>
      <c r="O47" s="24" t="str">
        <f t="shared" si="18"/>
        <v/>
      </c>
      <c r="P47" s="24">
        <f t="shared" si="19"/>
        <v>0.50094579984676102</v>
      </c>
      <c r="Q47" s="24">
        <f t="shared" si="20"/>
        <v>2.1164574971766541</v>
      </c>
      <c r="R47" s="24">
        <f t="shared" si="22"/>
        <v>169.62536230000023</v>
      </c>
      <c r="S47" s="24">
        <f t="shared" si="23"/>
        <v>19.031476540881215</v>
      </c>
      <c r="T47" s="24">
        <f t="shared" si="24"/>
        <v>-66.254608780370731</v>
      </c>
      <c r="V47" s="118" t="str">
        <f t="shared" si="25"/>
        <v>RELIANCE ASSET</v>
      </c>
      <c r="W47" s="166" t="str">
        <f t="shared" si="26"/>
        <v/>
      </c>
      <c r="X47" s="166" t="str">
        <f t="shared" si="27"/>
        <v/>
      </c>
      <c r="Y47" s="166">
        <f t="shared" si="28"/>
        <v>-2.2792909999992617E-2</v>
      </c>
      <c r="Z47" s="166">
        <f t="shared" si="29"/>
        <v>0.1705607799999953</v>
      </c>
      <c r="AA47" s="166" t="str">
        <f t="shared" si="30"/>
        <v/>
      </c>
      <c r="AB47" s="166">
        <f t="shared" si="31"/>
        <v>9.1600299999998747E-3</v>
      </c>
      <c r="AC47" s="166">
        <f t="shared" si="32"/>
        <v>-78.082759370000005</v>
      </c>
      <c r="AD47" s="166">
        <f t="shared" si="33"/>
        <v>393.03630296000028</v>
      </c>
      <c r="AE47" s="166">
        <f t="shared" si="34"/>
        <v>26.218016799999987</v>
      </c>
      <c r="AF47" s="166">
        <f t="shared" si="35"/>
        <v>-182.72465641999997</v>
      </c>
      <c r="AG47" s="166" t="str">
        <f t="shared" si="36"/>
        <v/>
      </c>
      <c r="AH47" s="166" t="str">
        <f t="shared" si="37"/>
        <v/>
      </c>
      <c r="AI47" s="166">
        <f t="shared" si="38"/>
        <v>10.711113869999735</v>
      </c>
      <c r="AJ47" s="166" t="str">
        <f t="shared" si="39"/>
        <v/>
      </c>
      <c r="AK47" s="166">
        <f t="shared" si="40"/>
        <v>0.31041656000000017</v>
      </c>
      <c r="AL47" s="166">
        <f t="shared" si="41"/>
        <v>169.62536230000023</v>
      </c>
      <c r="AO47" s="60">
        <v>44</v>
      </c>
      <c r="AP47" s="54" t="s">
        <v>112</v>
      </c>
      <c r="AQ47" s="31">
        <v>408.77228730000002</v>
      </c>
      <c r="AR47" s="31">
        <v>866.70611647999999</v>
      </c>
      <c r="AS47" s="31">
        <v>66.254448280000005</v>
      </c>
      <c r="AT47" s="31">
        <v>29.468819660000001</v>
      </c>
      <c r="AU47" s="31" t="s">
        <v>1317</v>
      </c>
      <c r="AV47" s="31">
        <v>84.952981249999993</v>
      </c>
      <c r="AW47" s="31">
        <v>1.64436001</v>
      </c>
      <c r="AX47" s="31">
        <v>2154.8151624499997</v>
      </c>
      <c r="AY47" s="31">
        <v>45.9959402</v>
      </c>
      <c r="AZ47" s="31">
        <v>349.60555098000003</v>
      </c>
      <c r="BA47" s="31">
        <v>0.84708998000000002</v>
      </c>
      <c r="BB47" s="31">
        <v>90.07175079000001</v>
      </c>
      <c r="BC47" s="31">
        <v>2187.20072295</v>
      </c>
      <c r="BD47" s="31">
        <v>305.11038588999998</v>
      </c>
      <c r="BE47" s="58">
        <v>1614.92230049</v>
      </c>
      <c r="BF47" s="31">
        <v>8206.3679167099999</v>
      </c>
      <c r="BG47"/>
      <c r="BH47" s="60">
        <v>44</v>
      </c>
      <c r="BI47" s="54" t="s">
        <v>544</v>
      </c>
      <c r="BJ47" s="31" t="s">
        <v>1317</v>
      </c>
      <c r="BK47" s="31" t="s">
        <v>1317</v>
      </c>
      <c r="BL47" s="31">
        <v>65.712955750000006</v>
      </c>
      <c r="BM47" s="31">
        <v>54.682423239999999</v>
      </c>
      <c r="BN47" s="31" t="s">
        <v>1317</v>
      </c>
      <c r="BO47" s="31">
        <v>1.86649004</v>
      </c>
      <c r="BP47" s="31">
        <v>39.769810899999996</v>
      </c>
      <c r="BQ47" s="31">
        <v>6018.7283332700008</v>
      </c>
      <c r="BR47" s="31">
        <v>163.97935519999999</v>
      </c>
      <c r="BS47" s="31">
        <v>692.70230121999998</v>
      </c>
      <c r="BT47" s="31" t="s">
        <v>1317</v>
      </c>
      <c r="BU47" s="31" t="s">
        <v>1317</v>
      </c>
      <c r="BV47" s="31">
        <v>1084.4958267699999</v>
      </c>
      <c r="BW47" s="31" t="s">
        <v>1317</v>
      </c>
      <c r="BX47" s="58">
        <v>62.276513510000001</v>
      </c>
      <c r="BY47" s="31">
        <v>8184.2140099000007</v>
      </c>
    </row>
    <row r="48" spans="1:77" ht="70">
      <c r="A48" s="116" t="str">
        <f t="shared" si="4"/>
        <v>BNY MELLON ARX INVESTIMENTOS LTDA</v>
      </c>
      <c r="B48" s="24">
        <f t="shared" si="5"/>
        <v>7.1959748651972717</v>
      </c>
      <c r="C48" s="24">
        <f t="shared" si="6"/>
        <v>9.482220836720785</v>
      </c>
      <c r="D48" s="24">
        <f t="shared" si="7"/>
        <v>62.026457840726238</v>
      </c>
      <c r="E48" s="24">
        <f t="shared" si="8"/>
        <v>6.562830721805696</v>
      </c>
      <c r="F48" s="24" t="str">
        <f t="shared" si="9"/>
        <v/>
      </c>
      <c r="G48" s="24">
        <f t="shared" si="10"/>
        <v>-57.856452954086294</v>
      </c>
      <c r="H48" s="24">
        <f t="shared" si="11"/>
        <v>-36.116178719281791</v>
      </c>
      <c r="I48" s="24">
        <f t="shared" si="12"/>
        <v>-14.008696359217495</v>
      </c>
      <c r="J48" s="24">
        <f t="shared" si="13"/>
        <v>6.5526210724137002</v>
      </c>
      <c r="K48" s="24">
        <f t="shared" si="14"/>
        <v>7.8792508965556607</v>
      </c>
      <c r="L48" s="24">
        <f t="shared" si="15"/>
        <v>-17.967394679842627</v>
      </c>
      <c r="M48" s="24">
        <f t="shared" si="16"/>
        <v>-8.1500152107790456</v>
      </c>
      <c r="N48" s="24">
        <f t="shared" si="17"/>
        <v>11.985969553192817</v>
      </c>
      <c r="O48" s="24">
        <f t="shared" si="18"/>
        <v>-7.6916144173672194</v>
      </c>
      <c r="P48" s="24">
        <f t="shared" si="19"/>
        <v>-5.7885898814844552</v>
      </c>
      <c r="Q48" s="24">
        <f t="shared" si="20"/>
        <v>-0.34977122316868758</v>
      </c>
      <c r="R48" s="24">
        <f t="shared" si="22"/>
        <v>-28.703513439999369</v>
      </c>
      <c r="S48" s="24">
        <f t="shared" si="23"/>
        <v>62.026457840726238</v>
      </c>
      <c r="T48" s="24">
        <f t="shared" si="24"/>
        <v>-57.856452954086294</v>
      </c>
      <c r="V48" s="118" t="str">
        <f t="shared" si="25"/>
        <v>BNY MELLON ARX INVESTIMENTOS LTDA</v>
      </c>
      <c r="W48" s="166">
        <f t="shared" si="26"/>
        <v>29.41515105000002</v>
      </c>
      <c r="X48" s="166">
        <f t="shared" si="27"/>
        <v>82.182987970000113</v>
      </c>
      <c r="Y48" s="166">
        <f t="shared" si="28"/>
        <v>41.095287429999985</v>
      </c>
      <c r="Z48" s="166">
        <f t="shared" si="29"/>
        <v>1.9339887499999975</v>
      </c>
      <c r="AA48" s="166" t="str">
        <f t="shared" si="30"/>
        <v/>
      </c>
      <c r="AB48" s="166">
        <f t="shared" si="31"/>
        <v>-49.150781629999997</v>
      </c>
      <c r="AC48" s="166">
        <f t="shared" si="32"/>
        <v>-0.59387999999999996</v>
      </c>
      <c r="AD48" s="166">
        <f t="shared" si="33"/>
        <v>-301.86151320999966</v>
      </c>
      <c r="AE48" s="166">
        <f t="shared" si="34"/>
        <v>3.0139396699999992</v>
      </c>
      <c r="AF48" s="166">
        <f t="shared" si="35"/>
        <v>27.546298509999986</v>
      </c>
      <c r="AG48" s="166">
        <f t="shared" si="36"/>
        <v>-0.1522</v>
      </c>
      <c r="AH48" s="166">
        <f t="shared" si="37"/>
        <v>-7.3408613900000006</v>
      </c>
      <c r="AI48" s="166">
        <f t="shared" si="38"/>
        <v>262.15721272000019</v>
      </c>
      <c r="AJ48" s="166">
        <f t="shared" si="39"/>
        <v>-23.467914430000008</v>
      </c>
      <c r="AK48" s="166">
        <f t="shared" si="40"/>
        <v>-93.481228880000117</v>
      </c>
      <c r="AL48" s="166">
        <f t="shared" si="41"/>
        <v>-28.703513439999369</v>
      </c>
      <c r="AO48" s="61">
        <v>45</v>
      </c>
      <c r="AP48" s="56" t="s">
        <v>500</v>
      </c>
      <c r="AQ48" s="30">
        <v>124.45224023999999</v>
      </c>
      <c r="AR48" s="30">
        <v>198.46003026</v>
      </c>
      <c r="AS48" s="30">
        <v>25.239909739999998</v>
      </c>
      <c r="AT48" s="30" t="s">
        <v>1317</v>
      </c>
      <c r="AU48" s="30" t="s">
        <v>1317</v>
      </c>
      <c r="AV48" s="30" t="s">
        <v>1317</v>
      </c>
      <c r="AW48" s="30" t="s">
        <v>1317</v>
      </c>
      <c r="AX48" s="30">
        <v>124.06949040000001</v>
      </c>
      <c r="AY48" s="30">
        <v>9.0005801199999986</v>
      </c>
      <c r="AZ48" s="30">
        <v>301.08436961000001</v>
      </c>
      <c r="BA48" s="30" t="s">
        <v>1317</v>
      </c>
      <c r="BB48" s="30" t="s">
        <v>1317</v>
      </c>
      <c r="BC48" s="30">
        <v>5536.6931600299995</v>
      </c>
      <c r="BD48" s="30">
        <v>36.114772760000001</v>
      </c>
      <c r="BE48" s="59">
        <v>1773.7330506800001</v>
      </c>
      <c r="BF48" s="30">
        <v>8128.8476038399995</v>
      </c>
      <c r="BG48"/>
      <c r="BH48" s="61">
        <v>45</v>
      </c>
      <c r="BI48" s="56" t="s">
        <v>112</v>
      </c>
      <c r="BJ48" s="30">
        <v>438.18743835000004</v>
      </c>
      <c r="BK48" s="30">
        <v>948.8891044500001</v>
      </c>
      <c r="BL48" s="30">
        <v>107.34973570999999</v>
      </c>
      <c r="BM48" s="30">
        <v>31.402808409999999</v>
      </c>
      <c r="BN48" s="30" t="s">
        <v>1317</v>
      </c>
      <c r="BO48" s="30">
        <v>35.802199619999996</v>
      </c>
      <c r="BP48" s="30">
        <v>1.05048001</v>
      </c>
      <c r="BQ48" s="30">
        <v>1852.95364924</v>
      </c>
      <c r="BR48" s="30">
        <v>49.009879869999999</v>
      </c>
      <c r="BS48" s="30">
        <v>377.15184949000002</v>
      </c>
      <c r="BT48" s="30">
        <v>0.69488998000000002</v>
      </c>
      <c r="BU48" s="30">
        <v>82.730889400000009</v>
      </c>
      <c r="BV48" s="30">
        <v>2449.3579356700002</v>
      </c>
      <c r="BW48" s="30">
        <v>281.64247145999997</v>
      </c>
      <c r="BX48" s="59">
        <v>1521.4410716099999</v>
      </c>
      <c r="BY48" s="30">
        <v>8177.6644032700005</v>
      </c>
    </row>
    <row r="49" spans="1:77" ht="56">
      <c r="A49" s="116" t="str">
        <f t="shared" si="4"/>
        <v>FRANKLIN TEMPLETON INVESTIMENTOS BRASIL</v>
      </c>
      <c r="B49" s="24">
        <f t="shared" si="5"/>
        <v>5.0180019832938001</v>
      </c>
      <c r="C49" s="24">
        <f t="shared" si="6"/>
        <v>1.7896044089319503</v>
      </c>
      <c r="D49" s="24">
        <f t="shared" si="7"/>
        <v>-0.23438899458086837</v>
      </c>
      <c r="E49" s="24" t="str">
        <f t="shared" si="8"/>
        <v/>
      </c>
      <c r="F49" s="24" t="str">
        <f t="shared" si="9"/>
        <v/>
      </c>
      <c r="G49" s="24" t="str">
        <f t="shared" si="10"/>
        <v/>
      </c>
      <c r="H49" s="24" t="str">
        <f t="shared" si="11"/>
        <v/>
      </c>
      <c r="I49" s="24">
        <f t="shared" si="12"/>
        <v>-0.1348653041463308</v>
      </c>
      <c r="J49" s="24" t="str">
        <f t="shared" si="13"/>
        <v/>
      </c>
      <c r="K49" s="24">
        <f t="shared" si="14"/>
        <v>9.4779392314828499</v>
      </c>
      <c r="L49" s="24">
        <f t="shared" si="15"/>
        <v>-0.13353487175449175</v>
      </c>
      <c r="M49" s="24">
        <f t="shared" si="16"/>
        <v>-31.06110618467622</v>
      </c>
      <c r="N49" s="24">
        <f t="shared" si="17"/>
        <v>5.8265047131309586</v>
      </c>
      <c r="O49" s="24">
        <f t="shared" si="18"/>
        <v>-0.50014855956997906</v>
      </c>
      <c r="P49" s="24">
        <f t="shared" si="19"/>
        <v>-1.0287595696619576</v>
      </c>
      <c r="Q49" s="24">
        <f t="shared" si="20"/>
        <v>0.51237655937038085</v>
      </c>
      <c r="R49" s="24">
        <f t="shared" si="22"/>
        <v>40.302722890000041</v>
      </c>
      <c r="S49" s="24">
        <f t="shared" si="23"/>
        <v>9.4779392314828499</v>
      </c>
      <c r="T49" s="24">
        <f t="shared" si="24"/>
        <v>-31.06110618467622</v>
      </c>
      <c r="V49" s="118" t="str">
        <f t="shared" si="25"/>
        <v>FRANKLIN TEMPLETON INVESTIMENTOS BRASIL</v>
      </c>
      <c r="W49" s="166">
        <f t="shared" si="26"/>
        <v>41.334876940000072</v>
      </c>
      <c r="X49" s="166">
        <f t="shared" si="27"/>
        <v>32.958857280000075</v>
      </c>
      <c r="Y49" s="166">
        <f t="shared" si="28"/>
        <v>-2.7523370000000824E-2</v>
      </c>
      <c r="Z49" s="166" t="str">
        <f t="shared" si="29"/>
        <v/>
      </c>
      <c r="AA49" s="166" t="str">
        <f t="shared" si="30"/>
        <v/>
      </c>
      <c r="AB49" s="166" t="str">
        <f t="shared" si="31"/>
        <v/>
      </c>
      <c r="AC49" s="166" t="str">
        <f t="shared" si="32"/>
        <v/>
      </c>
      <c r="AD49" s="166">
        <f t="shared" si="33"/>
        <v>-3.8998999999995121E-4</v>
      </c>
      <c r="AE49" s="166" t="str">
        <f t="shared" si="34"/>
        <v/>
      </c>
      <c r="AF49" s="166">
        <f t="shared" si="35"/>
        <v>0.78955973999999962</v>
      </c>
      <c r="AG49" s="166">
        <f t="shared" si="36"/>
        <v>-9.5300499999995125E-3</v>
      </c>
      <c r="AH49" s="166">
        <f t="shared" si="37"/>
        <v>-24.214980680000004</v>
      </c>
      <c r="AI49" s="166">
        <f t="shared" si="38"/>
        <v>14.995701220000001</v>
      </c>
      <c r="AJ49" s="166">
        <f t="shared" si="39"/>
        <v>-22.771466399999554</v>
      </c>
      <c r="AK49" s="166">
        <f t="shared" si="40"/>
        <v>-2.9284217800000647</v>
      </c>
      <c r="AL49" s="166">
        <f t="shared" si="41"/>
        <v>40.302722890000041</v>
      </c>
      <c r="AO49" s="60">
        <v>46</v>
      </c>
      <c r="AP49" s="54" t="s">
        <v>544</v>
      </c>
      <c r="AQ49" s="31" t="s">
        <v>1317</v>
      </c>
      <c r="AR49" s="31" t="s">
        <v>1317</v>
      </c>
      <c r="AS49" s="31">
        <v>65.735748659999999</v>
      </c>
      <c r="AT49" s="31">
        <v>54.511862460000003</v>
      </c>
      <c r="AU49" s="31" t="s">
        <v>1317</v>
      </c>
      <c r="AV49" s="31">
        <v>1.8573300100000001</v>
      </c>
      <c r="AW49" s="31">
        <v>117.85257027</v>
      </c>
      <c r="AX49" s="31">
        <v>5625.6920303100005</v>
      </c>
      <c r="AY49" s="31">
        <v>137.7613384</v>
      </c>
      <c r="AZ49" s="31">
        <v>875.42695763999996</v>
      </c>
      <c r="BA49" s="31" t="s">
        <v>1317</v>
      </c>
      <c r="BB49" s="31" t="s">
        <v>1317</v>
      </c>
      <c r="BC49" s="31">
        <v>1073.7847129000002</v>
      </c>
      <c r="BD49" s="31" t="s">
        <v>1317</v>
      </c>
      <c r="BE49" s="58">
        <v>61.966096950000001</v>
      </c>
      <c r="BF49" s="31">
        <v>8014.5886476000005</v>
      </c>
      <c r="BG49"/>
      <c r="BH49" s="60">
        <v>46</v>
      </c>
      <c r="BI49" s="54" t="s">
        <v>253</v>
      </c>
      <c r="BJ49" s="31">
        <v>865.06665459999999</v>
      </c>
      <c r="BK49" s="31">
        <v>1874.64281355</v>
      </c>
      <c r="BL49" s="31">
        <v>11.715080009999999</v>
      </c>
      <c r="BM49" s="31" t="s">
        <v>1317</v>
      </c>
      <c r="BN49" s="31" t="s">
        <v>1317</v>
      </c>
      <c r="BO49" s="31" t="s">
        <v>1317</v>
      </c>
      <c r="BP49" s="31" t="s">
        <v>1317</v>
      </c>
      <c r="BQ49" s="31">
        <v>0.28878001000000003</v>
      </c>
      <c r="BR49" s="31">
        <v>0.17603998000000001</v>
      </c>
      <c r="BS49" s="31">
        <v>9.1200598699999986</v>
      </c>
      <c r="BT49" s="31">
        <v>7.1272199800000005</v>
      </c>
      <c r="BU49" s="31">
        <v>53.744189659999996</v>
      </c>
      <c r="BV49" s="31">
        <v>272.36614814000001</v>
      </c>
      <c r="BW49" s="31">
        <v>4530.1690478299997</v>
      </c>
      <c r="BX49" s="58">
        <v>281.72718350999997</v>
      </c>
      <c r="BY49" s="31">
        <v>7906.1432171400002</v>
      </c>
    </row>
    <row r="50" spans="1:77" ht="56">
      <c r="A50" s="116" t="str">
        <f t="shared" si="4"/>
        <v>RIO BRAVO INVESTIMENTOS LTDA</v>
      </c>
      <c r="B50" s="24">
        <f t="shared" si="5"/>
        <v>1.1313159653122824</v>
      </c>
      <c r="C50" s="24">
        <f t="shared" si="6"/>
        <v>-0.79493136457226399</v>
      </c>
      <c r="D50" s="24" t="str">
        <f t="shared" si="7"/>
        <v/>
      </c>
      <c r="E50" s="24">
        <f t="shared" si="8"/>
        <v>-15.07083153339515</v>
      </c>
      <c r="F50" s="24" t="str">
        <f t="shared" si="9"/>
        <v/>
      </c>
      <c r="G50" s="24">
        <f t="shared" si="10"/>
        <v>1.8545123362421378</v>
      </c>
      <c r="H50" s="24">
        <f t="shared" si="11"/>
        <v>10.962179903064765</v>
      </c>
      <c r="I50" s="24">
        <f t="shared" si="12"/>
        <v>-25.30454865835442</v>
      </c>
      <c r="J50" s="24">
        <f t="shared" si="13"/>
        <v>67.401153437789389</v>
      </c>
      <c r="K50" s="24">
        <f t="shared" si="14"/>
        <v>-2.8768631054625331</v>
      </c>
      <c r="L50" s="24" t="str">
        <f t="shared" si="15"/>
        <v/>
      </c>
      <c r="M50" s="24">
        <f t="shared" si="16"/>
        <v>-0.43001009827786163</v>
      </c>
      <c r="N50" s="24">
        <f t="shared" si="17"/>
        <v>2.1238728830096107</v>
      </c>
      <c r="O50" s="24">
        <f t="shared" si="18"/>
        <v>0.962227451924619</v>
      </c>
      <c r="P50" s="24">
        <f t="shared" si="19"/>
        <v>0.62740119264957173</v>
      </c>
      <c r="Q50" s="24">
        <f t="shared" si="20"/>
        <v>1.3963290385155034</v>
      </c>
      <c r="R50" s="24">
        <f t="shared" si="22"/>
        <v>106.59991288000128</v>
      </c>
      <c r="S50" s="24">
        <f t="shared" si="23"/>
        <v>67.401153437789389</v>
      </c>
      <c r="T50" s="24">
        <f t="shared" si="24"/>
        <v>-25.30454865835442</v>
      </c>
      <c r="V50" s="118" t="str">
        <f t="shared" si="25"/>
        <v>RIO BRAVO INVESTIMENTOS LTDA</v>
      </c>
      <c r="W50" s="166">
        <f t="shared" si="26"/>
        <v>0.6544800700000053</v>
      </c>
      <c r="X50" s="166">
        <f t="shared" si="27"/>
        <v>-4.3125299299998687</v>
      </c>
      <c r="Y50" s="166" t="str">
        <f t="shared" si="28"/>
        <v/>
      </c>
      <c r="Z50" s="166">
        <f t="shared" si="29"/>
        <v>-2.5080748499999999</v>
      </c>
      <c r="AA50" s="166" t="str">
        <f t="shared" si="30"/>
        <v/>
      </c>
      <c r="AB50" s="166">
        <f t="shared" si="31"/>
        <v>0.11476004000000017</v>
      </c>
      <c r="AC50" s="166">
        <f t="shared" si="32"/>
        <v>0.35657018999999979</v>
      </c>
      <c r="AD50" s="166">
        <f t="shared" si="33"/>
        <v>-52.357801450000011</v>
      </c>
      <c r="AE50" s="166">
        <f t="shared" si="34"/>
        <v>124.20817447000002</v>
      </c>
      <c r="AF50" s="166">
        <f t="shared" si="35"/>
        <v>-0.643469979999999</v>
      </c>
      <c r="AG50" s="166" t="str">
        <f t="shared" si="36"/>
        <v/>
      </c>
      <c r="AH50" s="166">
        <f t="shared" si="37"/>
        <v>-0.4546928899999898</v>
      </c>
      <c r="AI50" s="166">
        <f t="shared" si="38"/>
        <v>1.1805802200000031</v>
      </c>
      <c r="AJ50" s="166">
        <f t="shared" si="39"/>
        <v>3.9100100000000193E-3</v>
      </c>
      <c r="AK50" s="166">
        <f t="shared" si="40"/>
        <v>40.358006980000937</v>
      </c>
      <c r="AL50" s="166">
        <f t="shared" si="41"/>
        <v>106.59991288000128</v>
      </c>
      <c r="AO50" s="61">
        <v>47</v>
      </c>
      <c r="AP50" s="56" t="s">
        <v>253</v>
      </c>
      <c r="AQ50" s="30">
        <v>823.73177765999992</v>
      </c>
      <c r="AR50" s="30">
        <v>1841.68395627</v>
      </c>
      <c r="AS50" s="30">
        <v>11.74260338</v>
      </c>
      <c r="AT50" s="30" t="s">
        <v>1317</v>
      </c>
      <c r="AU50" s="30" t="s">
        <v>1317</v>
      </c>
      <c r="AV50" s="30" t="s">
        <v>1317</v>
      </c>
      <c r="AW50" s="30" t="s">
        <v>1317</v>
      </c>
      <c r="AX50" s="30">
        <v>0.28916999999999998</v>
      </c>
      <c r="AY50" s="30" t="s">
        <v>1317</v>
      </c>
      <c r="AZ50" s="30">
        <v>8.330500129999999</v>
      </c>
      <c r="BA50" s="30">
        <v>7.13675003</v>
      </c>
      <c r="BB50" s="30">
        <v>77.95917034</v>
      </c>
      <c r="BC50" s="30">
        <v>257.37044692000001</v>
      </c>
      <c r="BD50" s="30">
        <v>4552.9405142299993</v>
      </c>
      <c r="BE50" s="59">
        <v>284.65560529000004</v>
      </c>
      <c r="BF50" s="30">
        <v>7865.8404942500001</v>
      </c>
      <c r="BG50"/>
      <c r="BH50" s="61">
        <v>47</v>
      </c>
      <c r="BI50" s="56" t="s">
        <v>547</v>
      </c>
      <c r="BJ50" s="30">
        <v>58.50569848</v>
      </c>
      <c r="BK50" s="30">
        <v>538.19090146000008</v>
      </c>
      <c r="BL50" s="30" t="s">
        <v>1317</v>
      </c>
      <c r="BM50" s="30">
        <v>14.133839330000001</v>
      </c>
      <c r="BN50" s="30" t="s">
        <v>1317</v>
      </c>
      <c r="BO50" s="30">
        <v>6.3029119199999997</v>
      </c>
      <c r="BP50" s="30">
        <v>3.6093008799999997</v>
      </c>
      <c r="BQ50" s="30">
        <v>154.55283014</v>
      </c>
      <c r="BR50" s="30">
        <v>308.49014612000002</v>
      </c>
      <c r="BS50" s="30">
        <v>21.72359986</v>
      </c>
      <c r="BT50" s="30" t="s">
        <v>1317</v>
      </c>
      <c r="BU50" s="30">
        <v>105.28535643000001</v>
      </c>
      <c r="BV50" s="30">
        <v>56.766779820000004</v>
      </c>
      <c r="BW50" s="30">
        <v>0.41025988000000002</v>
      </c>
      <c r="BX50" s="59">
        <v>6472.9257886200012</v>
      </c>
      <c r="BY50" s="30">
        <v>7740.8974129400012</v>
      </c>
    </row>
    <row r="51" spans="1:77" ht="70">
      <c r="A51" s="116" t="str">
        <f t="shared" si="4"/>
        <v>PIMCO LATIN AMER ADM DE CARTEIRAS LTDA</v>
      </c>
      <c r="B51" s="24">
        <f t="shared" si="5"/>
        <v>5.1503532500873916E-3</v>
      </c>
      <c r="C51" s="24">
        <f t="shared" si="6"/>
        <v>6.6595271917903318</v>
      </c>
      <c r="D51" s="24">
        <f t="shared" si="7"/>
        <v>5.1510881512513151E-3</v>
      </c>
      <c r="E51" s="24" t="str">
        <f t="shared" si="8"/>
        <v/>
      </c>
      <c r="F51" s="24" t="str">
        <f t="shared" si="9"/>
        <v/>
      </c>
      <c r="G51" s="24" t="str">
        <f t="shared" si="10"/>
        <v/>
      </c>
      <c r="H51" s="24" t="str">
        <f t="shared" si="11"/>
        <v/>
      </c>
      <c r="I51" s="24">
        <f t="shared" si="12"/>
        <v>-7.6459093524252921</v>
      </c>
      <c r="J51" s="24">
        <f t="shared" si="13"/>
        <v>-1.9716550226097951</v>
      </c>
      <c r="K51" s="24">
        <f t="shared" si="14"/>
        <v>-6.5762562286602275</v>
      </c>
      <c r="L51" s="24" t="str">
        <f t="shared" si="15"/>
        <v/>
      </c>
      <c r="M51" s="24" t="str">
        <f t="shared" si="16"/>
        <v/>
      </c>
      <c r="N51" s="24">
        <f t="shared" si="17"/>
        <v>-6.0811331171578615</v>
      </c>
      <c r="O51" s="24">
        <f t="shared" si="18"/>
        <v>4.3548553951914641</v>
      </c>
      <c r="P51" s="24">
        <f t="shared" si="19"/>
        <v>-7.6390458461635262</v>
      </c>
      <c r="Q51" s="24">
        <f t="shared" si="20"/>
        <v>-5.9892473214777908</v>
      </c>
      <c r="R51" s="24">
        <f t="shared" si="22"/>
        <v>-486.85678737999933</v>
      </c>
      <c r="S51" s="24">
        <f t="shared" si="23"/>
        <v>6.6595271917903318</v>
      </c>
      <c r="T51" s="24">
        <f t="shared" si="24"/>
        <v>-7.6459093524252921</v>
      </c>
      <c r="V51" s="118" t="str">
        <f t="shared" si="25"/>
        <v>PIMCO LATIN AMER ADM DE CARTEIRAS LTDA</v>
      </c>
      <c r="W51" s="166">
        <f t="shared" si="26"/>
        <v>6.4097300000014457E-3</v>
      </c>
      <c r="X51" s="166">
        <f t="shared" si="27"/>
        <v>13.216499679999998</v>
      </c>
      <c r="Y51" s="166">
        <f t="shared" si="28"/>
        <v>1.3001300000041738E-3</v>
      </c>
      <c r="Z51" s="166" t="str">
        <f t="shared" si="29"/>
        <v/>
      </c>
      <c r="AA51" s="166" t="str">
        <f t="shared" si="30"/>
        <v/>
      </c>
      <c r="AB51" s="166" t="str">
        <f t="shared" si="31"/>
        <v/>
      </c>
      <c r="AC51" s="166" t="str">
        <f t="shared" si="32"/>
        <v/>
      </c>
      <c r="AD51" s="166">
        <f t="shared" si="33"/>
        <v>-9.4862407700000091</v>
      </c>
      <c r="AE51" s="166">
        <f t="shared" si="34"/>
        <v>-0.17746038999999847</v>
      </c>
      <c r="AF51" s="166">
        <f t="shared" si="35"/>
        <v>-19.800079610000012</v>
      </c>
      <c r="AG51" s="166" t="str">
        <f t="shared" si="36"/>
        <v/>
      </c>
      <c r="AH51" s="166" t="str">
        <f t="shared" si="37"/>
        <v/>
      </c>
      <c r="AI51" s="166">
        <f t="shared" si="38"/>
        <v>-336.69368134999877</v>
      </c>
      <c r="AJ51" s="166">
        <f t="shared" si="39"/>
        <v>1.5727461299999987</v>
      </c>
      <c r="AK51" s="166">
        <f t="shared" si="40"/>
        <v>-135.49628093000024</v>
      </c>
      <c r="AL51" s="166">
        <f t="shared" si="41"/>
        <v>-486.85678737999933</v>
      </c>
      <c r="AO51" s="60">
        <v>48</v>
      </c>
      <c r="AP51" s="54" t="s">
        <v>547</v>
      </c>
      <c r="AQ51" s="31">
        <v>57.851218409999994</v>
      </c>
      <c r="AR51" s="31">
        <v>542.50343138999995</v>
      </c>
      <c r="AS51" s="31" t="s">
        <v>1317</v>
      </c>
      <c r="AT51" s="31">
        <v>16.641914180000001</v>
      </c>
      <c r="AU51" s="31" t="s">
        <v>1317</v>
      </c>
      <c r="AV51" s="31">
        <v>6.1881518799999995</v>
      </c>
      <c r="AW51" s="31">
        <v>3.2527306899999999</v>
      </c>
      <c r="AX51" s="31">
        <v>206.91063159000001</v>
      </c>
      <c r="AY51" s="31">
        <v>184.28197165</v>
      </c>
      <c r="AZ51" s="31">
        <v>22.367069839999999</v>
      </c>
      <c r="BA51" s="31" t="s">
        <v>1317</v>
      </c>
      <c r="BB51" s="31">
        <v>105.74004932</v>
      </c>
      <c r="BC51" s="31">
        <v>55.5861996</v>
      </c>
      <c r="BD51" s="31">
        <v>0.40634987</v>
      </c>
      <c r="BE51" s="58">
        <v>6432.5677816400002</v>
      </c>
      <c r="BF51" s="31">
        <v>7634.2975000599999</v>
      </c>
      <c r="BG51"/>
      <c r="BH51" s="60">
        <v>48</v>
      </c>
      <c r="BI51" s="54" t="s">
        <v>500</v>
      </c>
      <c r="BJ51" s="31">
        <v>124.45864997</v>
      </c>
      <c r="BK51" s="31">
        <v>211.67652993999999</v>
      </c>
      <c r="BL51" s="31">
        <v>25.241209870000002</v>
      </c>
      <c r="BM51" s="31" t="s">
        <v>1317</v>
      </c>
      <c r="BN51" s="31" t="s">
        <v>1317</v>
      </c>
      <c r="BO51" s="31" t="s">
        <v>1317</v>
      </c>
      <c r="BP51" s="31" t="s">
        <v>1317</v>
      </c>
      <c r="BQ51" s="31">
        <v>114.58324963</v>
      </c>
      <c r="BR51" s="31">
        <v>8.8231197300000002</v>
      </c>
      <c r="BS51" s="31">
        <v>281.28429</v>
      </c>
      <c r="BT51" s="31" t="s">
        <v>1317</v>
      </c>
      <c r="BU51" s="31" t="s">
        <v>1317</v>
      </c>
      <c r="BV51" s="31">
        <v>5199.9994786800007</v>
      </c>
      <c r="BW51" s="31">
        <v>37.68751889</v>
      </c>
      <c r="BX51" s="58">
        <v>1638.2367697499999</v>
      </c>
      <c r="BY51" s="31">
        <v>7641.9908164600001</v>
      </c>
    </row>
    <row r="52" spans="1:77" ht="42">
      <c r="A52" s="116" t="str">
        <f t="shared" si="4"/>
        <v>GAVEA INVESTIMENTOS LTDA</v>
      </c>
      <c r="B52" s="24">
        <f t="shared" si="5"/>
        <v>-29.277808857578918</v>
      </c>
      <c r="C52" s="24">
        <f t="shared" si="6"/>
        <v>1.6037794590123582</v>
      </c>
      <c r="D52" s="24" t="str">
        <f t="shared" si="7"/>
        <v/>
      </c>
      <c r="E52" s="24">
        <f t="shared" si="8"/>
        <v>-3.2506149746113238</v>
      </c>
      <c r="F52" s="24" t="str">
        <f t="shared" si="9"/>
        <v/>
      </c>
      <c r="G52" s="24">
        <f t="shared" si="10"/>
        <v>1.4268162509607549</v>
      </c>
      <c r="H52" s="24">
        <f t="shared" si="11"/>
        <v>1.7708122759208891</v>
      </c>
      <c r="I52" s="24">
        <f t="shared" si="12"/>
        <v>3.4293529366623119</v>
      </c>
      <c r="J52" s="24">
        <f t="shared" si="13"/>
        <v>3.4367766203515089</v>
      </c>
      <c r="K52" s="24">
        <f t="shared" si="14"/>
        <v>-2.7867075809694342</v>
      </c>
      <c r="L52" s="24" t="str">
        <f t="shared" si="15"/>
        <v/>
      </c>
      <c r="M52" s="24">
        <f t="shared" si="16"/>
        <v>0.19835022730872254</v>
      </c>
      <c r="N52" s="24">
        <f t="shared" si="17"/>
        <v>0.24066696455662395</v>
      </c>
      <c r="O52" s="24">
        <f t="shared" si="18"/>
        <v>-2.3742419439759601</v>
      </c>
      <c r="P52" s="24">
        <f t="shared" si="19"/>
        <v>2.4318557399726473</v>
      </c>
      <c r="Q52" s="24">
        <f t="shared" si="20"/>
        <v>3.014127947405143E-2</v>
      </c>
      <c r="R52" s="24">
        <f t="shared" si="22"/>
        <v>2.2561295000004975</v>
      </c>
      <c r="S52" s="24">
        <f t="shared" si="23"/>
        <v>3.4367766203515089</v>
      </c>
      <c r="T52" s="24">
        <f t="shared" si="24"/>
        <v>-29.277808857578918</v>
      </c>
      <c r="V52" s="118" t="str">
        <f t="shared" si="25"/>
        <v>GAVEA INVESTIMENTOS LTDA</v>
      </c>
      <c r="W52" s="166">
        <f t="shared" si="26"/>
        <v>-12.513470210000008</v>
      </c>
      <c r="X52" s="166">
        <f t="shared" si="27"/>
        <v>2.2556547799999862</v>
      </c>
      <c r="Y52" s="166" t="str">
        <f t="shared" si="28"/>
        <v/>
      </c>
      <c r="Z52" s="166">
        <f t="shared" si="29"/>
        <v>-0.48905036999999929</v>
      </c>
      <c r="AA52" s="166" t="str">
        <f t="shared" si="30"/>
        <v/>
      </c>
      <c r="AB52" s="166">
        <f t="shared" si="31"/>
        <v>28.223470859999907</v>
      </c>
      <c r="AC52" s="166">
        <f t="shared" si="32"/>
        <v>5.8429900000000146E-2</v>
      </c>
      <c r="AD52" s="166">
        <f t="shared" si="33"/>
        <v>27.783110320000105</v>
      </c>
      <c r="AE52" s="166">
        <f t="shared" si="34"/>
        <v>2.2424080999999916</v>
      </c>
      <c r="AF52" s="166">
        <f t="shared" si="35"/>
        <v>-0.67659002999999629</v>
      </c>
      <c r="AG52" s="166" t="str">
        <f t="shared" si="36"/>
        <v/>
      </c>
      <c r="AH52" s="166">
        <f t="shared" si="37"/>
        <v>5.8599600000004415E-3</v>
      </c>
      <c r="AI52" s="166">
        <f t="shared" si="38"/>
        <v>5.181269279999924</v>
      </c>
      <c r="AJ52" s="166">
        <f t="shared" si="39"/>
        <v>-51.637642619999951</v>
      </c>
      <c r="AK52" s="166">
        <f t="shared" si="40"/>
        <v>1.822679530000002</v>
      </c>
      <c r="AL52" s="166">
        <f t="shared" si="41"/>
        <v>2.2561295000004975</v>
      </c>
      <c r="AO52" s="61">
        <v>49</v>
      </c>
      <c r="AP52" s="56" t="s">
        <v>272</v>
      </c>
      <c r="AQ52" s="30">
        <v>42.740460090000006</v>
      </c>
      <c r="AR52" s="30">
        <v>140.64619467</v>
      </c>
      <c r="AS52" s="30" t="s">
        <v>1317</v>
      </c>
      <c r="AT52" s="30">
        <v>15.044856859999999</v>
      </c>
      <c r="AU52" s="30" t="s">
        <v>1317</v>
      </c>
      <c r="AV52" s="30">
        <v>1978.0732691400001</v>
      </c>
      <c r="AW52" s="30">
        <v>3.29961006</v>
      </c>
      <c r="AX52" s="30">
        <v>810.1560508099999</v>
      </c>
      <c r="AY52" s="30">
        <v>65.247420700000006</v>
      </c>
      <c r="AZ52" s="30">
        <v>24.279190059999998</v>
      </c>
      <c r="BA52" s="30" t="s">
        <v>1317</v>
      </c>
      <c r="BB52" s="30">
        <v>2.9543500299999996</v>
      </c>
      <c r="BC52" s="30">
        <v>2152.87930753</v>
      </c>
      <c r="BD52" s="30">
        <v>2174.9107226000001</v>
      </c>
      <c r="BE52" s="59">
        <v>74.950150210000004</v>
      </c>
      <c r="BF52" s="30">
        <v>7485.1815827599994</v>
      </c>
      <c r="BG52"/>
      <c r="BH52" s="61">
        <v>49</v>
      </c>
      <c r="BI52" s="56" t="s">
        <v>272</v>
      </c>
      <c r="BJ52" s="30">
        <v>30.226989879999998</v>
      </c>
      <c r="BK52" s="30">
        <v>142.90184944999999</v>
      </c>
      <c r="BL52" s="30" t="s">
        <v>1317</v>
      </c>
      <c r="BM52" s="30">
        <v>14.55580649</v>
      </c>
      <c r="BN52" s="30" t="s">
        <v>1317</v>
      </c>
      <c r="BO52" s="30">
        <v>2006.29674</v>
      </c>
      <c r="BP52" s="30">
        <v>3.3580399600000002</v>
      </c>
      <c r="BQ52" s="30">
        <v>837.93916113</v>
      </c>
      <c r="BR52" s="30">
        <v>67.489828799999998</v>
      </c>
      <c r="BS52" s="30">
        <v>23.602600030000001</v>
      </c>
      <c r="BT52" s="30" t="s">
        <v>1317</v>
      </c>
      <c r="BU52" s="30">
        <v>2.9602099900000001</v>
      </c>
      <c r="BV52" s="30">
        <v>2158.0605768099999</v>
      </c>
      <c r="BW52" s="30">
        <v>2123.2730799800001</v>
      </c>
      <c r="BX52" s="59">
        <v>76.772829740000006</v>
      </c>
      <c r="BY52" s="30">
        <v>7487.4377122599999</v>
      </c>
    </row>
    <row r="53" spans="1:77" ht="42">
      <c r="A53" s="116" t="str">
        <f t="shared" si="4"/>
        <v>TRUXT INVESTIMENTOS</v>
      </c>
      <c r="B53" s="24" t="str">
        <f t="shared" si="5"/>
        <v/>
      </c>
      <c r="C53" s="24" t="str">
        <f t="shared" si="6"/>
        <v/>
      </c>
      <c r="D53" s="24" t="str">
        <f t="shared" si="7"/>
        <v/>
      </c>
      <c r="E53" s="24" t="str">
        <f t="shared" si="8"/>
        <v/>
      </c>
      <c r="F53" s="24" t="str">
        <f t="shared" si="9"/>
        <v/>
      </c>
      <c r="G53" s="24" t="str">
        <f t="shared" si="10"/>
        <v/>
      </c>
      <c r="H53" s="24" t="str">
        <f t="shared" si="11"/>
        <v/>
      </c>
      <c r="I53" s="24">
        <f t="shared" si="12"/>
        <v>2.990778531166626</v>
      </c>
      <c r="J53" s="24" t="str">
        <f t="shared" si="13"/>
        <v/>
      </c>
      <c r="K53" s="24" t="str">
        <f t="shared" si="14"/>
        <v/>
      </c>
      <c r="L53" s="24" t="str">
        <f t="shared" si="15"/>
        <v/>
      </c>
      <c r="M53" s="24" t="str">
        <f t="shared" si="16"/>
        <v/>
      </c>
      <c r="N53" s="24" t="str">
        <f t="shared" si="17"/>
        <v/>
      </c>
      <c r="O53" s="24" t="str">
        <f t="shared" si="18"/>
        <v/>
      </c>
      <c r="P53" s="24" t="str">
        <f t="shared" si="19"/>
        <v/>
      </c>
      <c r="Q53" s="24">
        <f t="shared" si="20"/>
        <v>2.990778531166626</v>
      </c>
      <c r="R53" s="24">
        <f t="shared" si="22"/>
        <v>211.8103316200004</v>
      </c>
      <c r="S53" s="24">
        <f t="shared" si="23"/>
        <v>2.990778531166626</v>
      </c>
      <c r="T53" s="24">
        <f t="shared" si="24"/>
        <v>2.990778531166626</v>
      </c>
      <c r="V53" s="118" t="str">
        <f t="shared" si="25"/>
        <v>TRUXT INVESTIMENTOS</v>
      </c>
      <c r="W53" s="166" t="str">
        <f t="shared" si="26"/>
        <v/>
      </c>
      <c r="X53" s="166" t="str">
        <f t="shared" si="27"/>
        <v/>
      </c>
      <c r="Y53" s="166" t="str">
        <f t="shared" si="28"/>
        <v/>
      </c>
      <c r="Z53" s="166" t="str">
        <f t="shared" si="29"/>
        <v/>
      </c>
      <c r="AA53" s="166" t="str">
        <f t="shared" si="30"/>
        <v/>
      </c>
      <c r="AB53" s="166" t="str">
        <f t="shared" si="31"/>
        <v/>
      </c>
      <c r="AC53" s="166" t="str">
        <f t="shared" si="32"/>
        <v/>
      </c>
      <c r="AD53" s="166">
        <f t="shared" si="33"/>
        <v>211.8103316200004</v>
      </c>
      <c r="AE53" s="166" t="str">
        <f t="shared" si="34"/>
        <v/>
      </c>
      <c r="AF53" s="166" t="str">
        <f t="shared" si="35"/>
        <v/>
      </c>
      <c r="AG53" s="166" t="str">
        <f t="shared" si="36"/>
        <v/>
      </c>
      <c r="AH53" s="166" t="str">
        <f t="shared" si="37"/>
        <v/>
      </c>
      <c r="AI53" s="166" t="str">
        <f t="shared" si="38"/>
        <v/>
      </c>
      <c r="AJ53" s="166" t="str">
        <f t="shared" si="39"/>
        <v/>
      </c>
      <c r="AK53" s="166" t="str">
        <f t="shared" si="40"/>
        <v/>
      </c>
      <c r="AL53" s="166">
        <f t="shared" si="41"/>
        <v>211.8103316200004</v>
      </c>
      <c r="AO53" s="60">
        <v>50</v>
      </c>
      <c r="AP53" s="54" t="s">
        <v>123</v>
      </c>
      <c r="AQ53" s="31">
        <v>1317.80128481</v>
      </c>
      <c r="AR53" s="31">
        <v>505.04791512999998</v>
      </c>
      <c r="AS53" s="31">
        <v>128.1408797</v>
      </c>
      <c r="AT53" s="31">
        <v>101.65703868000001</v>
      </c>
      <c r="AU53" s="31" t="s">
        <v>1317</v>
      </c>
      <c r="AV53" s="31">
        <v>583.62828132999994</v>
      </c>
      <c r="AW53" s="31">
        <v>29.368030510000001</v>
      </c>
      <c r="AX53" s="31">
        <v>1102.8937025599998</v>
      </c>
      <c r="AY53" s="31">
        <v>108.64760203</v>
      </c>
      <c r="AZ53" s="31">
        <v>176.55828126000003</v>
      </c>
      <c r="BA53" s="31" t="s">
        <v>1317</v>
      </c>
      <c r="BB53" s="31">
        <v>160.83934309</v>
      </c>
      <c r="BC53" s="31">
        <v>2533.7869746099996</v>
      </c>
      <c r="BD53" s="31" t="s">
        <v>1317</v>
      </c>
      <c r="BE53" s="58">
        <v>563.55389087999993</v>
      </c>
      <c r="BF53" s="31">
        <v>7311.9232245899993</v>
      </c>
      <c r="BG53"/>
      <c r="BH53" s="60">
        <v>50</v>
      </c>
      <c r="BI53" s="54" t="s">
        <v>643</v>
      </c>
      <c r="BJ53" s="31" t="s">
        <v>1317</v>
      </c>
      <c r="BK53" s="31" t="s">
        <v>1317</v>
      </c>
      <c r="BL53" s="31" t="s">
        <v>1317</v>
      </c>
      <c r="BM53" s="31" t="s">
        <v>1317</v>
      </c>
      <c r="BN53" s="31" t="s">
        <v>1317</v>
      </c>
      <c r="BO53" s="31" t="s">
        <v>1317</v>
      </c>
      <c r="BP53" s="31" t="s">
        <v>1317</v>
      </c>
      <c r="BQ53" s="31">
        <v>7293.9238820800001</v>
      </c>
      <c r="BR53" s="31" t="s">
        <v>1317</v>
      </c>
      <c r="BS53" s="31" t="s">
        <v>1317</v>
      </c>
      <c r="BT53" s="31" t="s">
        <v>1317</v>
      </c>
      <c r="BU53" s="31" t="s">
        <v>1317</v>
      </c>
      <c r="BV53" s="31" t="s">
        <v>1317</v>
      </c>
      <c r="BW53" s="31" t="s">
        <v>1317</v>
      </c>
      <c r="BX53" s="58" t="s">
        <v>1317</v>
      </c>
      <c r="BY53" s="31">
        <v>7293.9238820800001</v>
      </c>
    </row>
    <row r="54" spans="1:77" ht="42">
      <c r="A54" s="116" t="str">
        <f t="shared" si="4"/>
        <v>BRASIL PLURAL</v>
      </c>
      <c r="B54" s="24">
        <f t="shared" si="5"/>
        <v>-10.202719050269039</v>
      </c>
      <c r="C54" s="24">
        <f t="shared" si="6"/>
        <v>1.859663354433394E-2</v>
      </c>
      <c r="D54" s="24">
        <f t="shared" si="7"/>
        <v>-1.9041189944320251</v>
      </c>
      <c r="E54" s="24">
        <f t="shared" si="8"/>
        <v>17.187216514341983</v>
      </c>
      <c r="F54" s="24" t="str">
        <f t="shared" si="9"/>
        <v/>
      </c>
      <c r="G54" s="24">
        <f t="shared" si="10"/>
        <v>1.1433782534994776</v>
      </c>
      <c r="H54" s="24">
        <f t="shared" si="11"/>
        <v>-17.944831262026639</v>
      </c>
      <c r="I54" s="24">
        <f t="shared" si="12"/>
        <v>0.58682620047403589</v>
      </c>
      <c r="J54" s="24">
        <f t="shared" si="13"/>
        <v>-1.0641582127884845</v>
      </c>
      <c r="K54" s="24">
        <f t="shared" si="14"/>
        <v>-0.45875947829784991</v>
      </c>
      <c r="L54" s="24" t="str">
        <f t="shared" si="15"/>
        <v/>
      </c>
      <c r="M54" s="24">
        <f t="shared" si="16"/>
        <v>-10.075531719208783</v>
      </c>
      <c r="N54" s="24">
        <f t="shared" si="17"/>
        <v>-0.66270153403816323</v>
      </c>
      <c r="O54" s="24" t="str">
        <f t="shared" si="18"/>
        <v/>
      </c>
      <c r="P54" s="24">
        <f t="shared" si="19"/>
        <v>4.1430402536199722</v>
      </c>
      <c r="Q54" s="24">
        <f t="shared" si="20"/>
        <v>-1.6830761463157984</v>
      </c>
      <c r="R54" s="24">
        <f t="shared" si="22"/>
        <v>-123.06523562999882</v>
      </c>
      <c r="S54" s="24">
        <f t="shared" si="23"/>
        <v>17.187216514341983</v>
      </c>
      <c r="T54" s="24">
        <f t="shared" si="24"/>
        <v>-17.944831262026639</v>
      </c>
      <c r="V54" s="118" t="str">
        <f t="shared" si="25"/>
        <v>BRASIL PLURAL</v>
      </c>
      <c r="W54" s="166">
        <f t="shared" si="26"/>
        <v>-134.45156272999998</v>
      </c>
      <c r="X54" s="166">
        <f t="shared" si="27"/>
        <v>9.392191000006278E-2</v>
      </c>
      <c r="Y54" s="166">
        <f t="shared" si="28"/>
        <v>-2.4399548299999907</v>
      </c>
      <c r="Z54" s="166">
        <f t="shared" si="29"/>
        <v>17.472015339999984</v>
      </c>
      <c r="AA54" s="166" t="str">
        <f t="shared" si="30"/>
        <v/>
      </c>
      <c r="AB54" s="166">
        <f t="shared" si="31"/>
        <v>6.6730788500000244</v>
      </c>
      <c r="AC54" s="166">
        <f t="shared" si="32"/>
        <v>-5.2700435200000015</v>
      </c>
      <c r="AD54" s="166">
        <f t="shared" si="33"/>
        <v>6.4720692100001997</v>
      </c>
      <c r="AE54" s="166">
        <f t="shared" si="34"/>
        <v>-1.1561823800000042</v>
      </c>
      <c r="AF54" s="166">
        <f t="shared" si="35"/>
        <v>-0.80997785000002409</v>
      </c>
      <c r="AG54" s="166" t="str">
        <f t="shared" si="36"/>
        <v/>
      </c>
      <c r="AH54" s="166">
        <f t="shared" si="37"/>
        <v>-16.205419030000002</v>
      </c>
      <c r="AI54" s="166">
        <f t="shared" si="38"/>
        <v>-16.791445149999618</v>
      </c>
      <c r="AJ54" s="166" t="str">
        <f t="shared" si="39"/>
        <v/>
      </c>
      <c r="AK54" s="166">
        <f t="shared" si="40"/>
        <v>23.348264550000067</v>
      </c>
      <c r="AL54" s="166">
        <f t="shared" si="41"/>
        <v>-123.06523562999882</v>
      </c>
      <c r="AO54" s="61">
        <v>51</v>
      </c>
      <c r="AP54" s="56" t="s">
        <v>643</v>
      </c>
      <c r="AQ54" s="30" t="s">
        <v>1317</v>
      </c>
      <c r="AR54" s="30" t="s">
        <v>1317</v>
      </c>
      <c r="AS54" s="30" t="s">
        <v>1317</v>
      </c>
      <c r="AT54" s="30" t="s">
        <v>1317</v>
      </c>
      <c r="AU54" s="30" t="s">
        <v>1317</v>
      </c>
      <c r="AV54" s="30" t="s">
        <v>1317</v>
      </c>
      <c r="AW54" s="30" t="s">
        <v>1317</v>
      </c>
      <c r="AX54" s="30">
        <v>7082.1135504599997</v>
      </c>
      <c r="AY54" s="30" t="s">
        <v>1317</v>
      </c>
      <c r="AZ54" s="30" t="s">
        <v>1317</v>
      </c>
      <c r="BA54" s="30" t="s">
        <v>1317</v>
      </c>
      <c r="BB54" s="30" t="s">
        <v>1317</v>
      </c>
      <c r="BC54" s="30" t="s">
        <v>1317</v>
      </c>
      <c r="BD54" s="30" t="s">
        <v>1317</v>
      </c>
      <c r="BE54" s="59" t="s">
        <v>1317</v>
      </c>
      <c r="BF54" s="30">
        <v>7082.1135504599997</v>
      </c>
      <c r="BG54"/>
      <c r="BH54" s="61">
        <v>51</v>
      </c>
      <c r="BI54" s="56" t="s">
        <v>123</v>
      </c>
      <c r="BJ54" s="30">
        <v>1183.34972208</v>
      </c>
      <c r="BK54" s="30">
        <v>505.14183704000004</v>
      </c>
      <c r="BL54" s="30">
        <v>125.70092487000001</v>
      </c>
      <c r="BM54" s="30">
        <v>119.12905402</v>
      </c>
      <c r="BN54" s="30" t="s">
        <v>1317</v>
      </c>
      <c r="BO54" s="30">
        <v>590.30136017999996</v>
      </c>
      <c r="BP54" s="30">
        <v>24.097986989999999</v>
      </c>
      <c r="BQ54" s="30">
        <v>1109.36577177</v>
      </c>
      <c r="BR54" s="30">
        <v>107.49141965</v>
      </c>
      <c r="BS54" s="30">
        <v>175.74830341000001</v>
      </c>
      <c r="BT54" s="30" t="s">
        <v>1317</v>
      </c>
      <c r="BU54" s="30">
        <v>144.63392406</v>
      </c>
      <c r="BV54" s="30">
        <v>2516.9955294599999</v>
      </c>
      <c r="BW54" s="30" t="s">
        <v>1317</v>
      </c>
      <c r="BX54" s="59">
        <v>586.90215542999999</v>
      </c>
      <c r="BY54" s="30">
        <v>7188.8579889600005</v>
      </c>
    </row>
    <row r="55" spans="1:77" ht="70">
      <c r="A55" s="116" t="str">
        <f t="shared" si="4"/>
        <v>CA INDOSUEZ WEALTH (BRAZIL) S.A. DTVM</v>
      </c>
      <c r="B55" s="24" t="str">
        <f t="shared" si="5"/>
        <v/>
      </c>
      <c r="C55" s="24">
        <f t="shared" si="6"/>
        <v>1.4683909651645592</v>
      </c>
      <c r="D55" s="24">
        <f t="shared" si="7"/>
        <v>6.4078690642105585</v>
      </c>
      <c r="E55" s="24" t="str">
        <f t="shared" si="8"/>
        <v/>
      </c>
      <c r="F55" s="24" t="str">
        <f t="shared" si="9"/>
        <v/>
      </c>
      <c r="G55" s="24">
        <f t="shared" si="10"/>
        <v>1.8840504864102314</v>
      </c>
      <c r="H55" s="24" t="str">
        <f t="shared" si="11"/>
        <v/>
      </c>
      <c r="I55" s="24">
        <f t="shared" si="12"/>
        <v>5.4657064063836884</v>
      </c>
      <c r="J55" s="24" t="str">
        <f t="shared" si="13"/>
        <v/>
      </c>
      <c r="K55" s="24" t="str">
        <f t="shared" si="14"/>
        <v/>
      </c>
      <c r="L55" s="24" t="str">
        <f t="shared" si="15"/>
        <v/>
      </c>
      <c r="M55" s="24" t="str">
        <f t="shared" si="16"/>
        <v/>
      </c>
      <c r="N55" s="24">
        <f t="shared" si="17"/>
        <v>2.1729640287896785</v>
      </c>
      <c r="O55" s="24">
        <f t="shared" si="18"/>
        <v>2.9256182022165547</v>
      </c>
      <c r="P55" s="24" t="str">
        <f t="shared" si="19"/>
        <v/>
      </c>
      <c r="Q55" s="24">
        <f t="shared" si="20"/>
        <v>4.5703964818600156</v>
      </c>
      <c r="R55" s="24">
        <f t="shared" si="22"/>
        <v>310.49323311999888</v>
      </c>
      <c r="S55" s="24">
        <f t="shared" si="23"/>
        <v>6.4078690642105585</v>
      </c>
      <c r="T55" s="24">
        <f t="shared" si="24"/>
        <v>1.4683909651645592</v>
      </c>
      <c r="V55" s="118" t="str">
        <f t="shared" si="25"/>
        <v>CA INDOSUEZ WEALTH (BRAZIL) S.A. DTVM</v>
      </c>
      <c r="W55" s="166" t="str">
        <f t="shared" si="26"/>
        <v/>
      </c>
      <c r="X55" s="166">
        <f t="shared" si="27"/>
        <v>2.0221899199999882</v>
      </c>
      <c r="Y55" s="166">
        <f t="shared" si="28"/>
        <v>44.776872260000005</v>
      </c>
      <c r="Z55" s="166" t="str">
        <f t="shared" si="29"/>
        <v/>
      </c>
      <c r="AA55" s="166" t="str">
        <f t="shared" si="30"/>
        <v/>
      </c>
      <c r="AB55" s="166">
        <f t="shared" si="31"/>
        <v>3.8491070800000102</v>
      </c>
      <c r="AC55" s="166" t="str">
        <f t="shared" si="32"/>
        <v/>
      </c>
      <c r="AD55" s="166">
        <f t="shared" si="33"/>
        <v>222.2783352700003</v>
      </c>
      <c r="AE55" s="166" t="str">
        <f t="shared" si="34"/>
        <v/>
      </c>
      <c r="AF55" s="166" t="str">
        <f t="shared" si="35"/>
        <v/>
      </c>
      <c r="AG55" s="166" t="str">
        <f t="shared" si="36"/>
        <v/>
      </c>
      <c r="AH55" s="166" t="str">
        <f t="shared" si="37"/>
        <v/>
      </c>
      <c r="AI55" s="166">
        <f t="shared" si="38"/>
        <v>33.949522249999973</v>
      </c>
      <c r="AJ55" s="166">
        <f t="shared" si="39"/>
        <v>3.6171763699999957</v>
      </c>
      <c r="AK55" s="166" t="str">
        <f t="shared" si="40"/>
        <v/>
      </c>
      <c r="AL55" s="166">
        <f t="shared" si="41"/>
        <v>310.49323311999888</v>
      </c>
      <c r="AO55" s="60">
        <v>52</v>
      </c>
      <c r="AP55" s="54" t="s">
        <v>146</v>
      </c>
      <c r="AQ55" s="31" t="s">
        <v>1317</v>
      </c>
      <c r="AR55" s="31">
        <v>137.71468008000002</v>
      </c>
      <c r="AS55" s="31">
        <v>698.77945088000001</v>
      </c>
      <c r="AT55" s="31" t="s">
        <v>1317</v>
      </c>
      <c r="AU55" s="31" t="s">
        <v>1317</v>
      </c>
      <c r="AV55" s="31">
        <v>204.29957200000001</v>
      </c>
      <c r="AW55" s="31" t="s">
        <v>1317</v>
      </c>
      <c r="AX55" s="31">
        <v>4066.7814687300001</v>
      </c>
      <c r="AY55" s="31" t="s">
        <v>1317</v>
      </c>
      <c r="AZ55" s="31" t="s">
        <v>1317</v>
      </c>
      <c r="BA55" s="31" t="s">
        <v>1317</v>
      </c>
      <c r="BB55" s="31" t="s">
        <v>1317</v>
      </c>
      <c r="BC55" s="31">
        <v>1562.3600667200001</v>
      </c>
      <c r="BD55" s="31">
        <v>123.63801836</v>
      </c>
      <c r="BE55" s="58" t="s">
        <v>1317</v>
      </c>
      <c r="BF55" s="31">
        <v>6793.5732567700006</v>
      </c>
      <c r="BG55"/>
      <c r="BH55" s="60">
        <v>52</v>
      </c>
      <c r="BI55" s="54" t="s">
        <v>146</v>
      </c>
      <c r="BJ55" s="31" t="s">
        <v>1317</v>
      </c>
      <c r="BK55" s="31">
        <v>139.73687000000001</v>
      </c>
      <c r="BL55" s="31">
        <v>743.55632314000002</v>
      </c>
      <c r="BM55" s="31" t="s">
        <v>1317</v>
      </c>
      <c r="BN55" s="31" t="s">
        <v>1317</v>
      </c>
      <c r="BO55" s="31">
        <v>208.14867908000002</v>
      </c>
      <c r="BP55" s="31" t="s">
        <v>1317</v>
      </c>
      <c r="BQ55" s="31">
        <v>4289.0598040000004</v>
      </c>
      <c r="BR55" s="31" t="s">
        <v>1317</v>
      </c>
      <c r="BS55" s="31" t="s">
        <v>1317</v>
      </c>
      <c r="BT55" s="31" t="s">
        <v>1317</v>
      </c>
      <c r="BU55" s="31" t="s">
        <v>1317</v>
      </c>
      <c r="BV55" s="31">
        <v>1596.30958897</v>
      </c>
      <c r="BW55" s="31">
        <v>127.25519473</v>
      </c>
      <c r="BX55" s="58">
        <v>2.9969999999999999E-5</v>
      </c>
      <c r="BY55" s="31">
        <v>7104.0664898899995</v>
      </c>
    </row>
    <row r="56" spans="1:77" ht="70">
      <c r="A56" s="116" t="str">
        <f t="shared" si="4"/>
        <v>BNB</v>
      </c>
      <c r="B56" s="24">
        <f t="shared" si="5"/>
        <v>0.6097743773758566</v>
      </c>
      <c r="C56" s="24" t="str">
        <f t="shared" si="6"/>
        <v/>
      </c>
      <c r="D56" s="24" t="str">
        <f t="shared" si="7"/>
        <v/>
      </c>
      <c r="E56" s="24" t="str">
        <f t="shared" si="8"/>
        <v/>
      </c>
      <c r="F56" s="24" t="str">
        <f t="shared" si="9"/>
        <v/>
      </c>
      <c r="G56" s="24">
        <f t="shared" si="10"/>
        <v>52.052989244892956</v>
      </c>
      <c r="H56" s="24">
        <f t="shared" si="11"/>
        <v>3.2042634404827055</v>
      </c>
      <c r="I56" s="24" t="str">
        <f t="shared" si="12"/>
        <v/>
      </c>
      <c r="J56" s="24" t="str">
        <f t="shared" si="13"/>
        <v/>
      </c>
      <c r="K56" s="24">
        <f t="shared" si="14"/>
        <v>4.5373438095551677</v>
      </c>
      <c r="L56" s="24">
        <f t="shared" si="15"/>
        <v>2.734629288933732</v>
      </c>
      <c r="M56" s="24">
        <f t="shared" si="16"/>
        <v>5.1966017052831717</v>
      </c>
      <c r="N56" s="24">
        <f t="shared" si="17"/>
        <v>5.4278023332747409</v>
      </c>
      <c r="O56" s="24" t="str">
        <f t="shared" si="18"/>
        <v/>
      </c>
      <c r="P56" s="24">
        <f t="shared" si="19"/>
        <v>0</v>
      </c>
      <c r="Q56" s="24">
        <f t="shared" si="20"/>
        <v>3.4726618504281532</v>
      </c>
      <c r="R56" s="24">
        <f t="shared" si="22"/>
        <v>223.09973059000185</v>
      </c>
      <c r="S56" s="24">
        <f t="shared" si="23"/>
        <v>52.052989244892956</v>
      </c>
      <c r="T56" s="24">
        <f t="shared" si="24"/>
        <v>0</v>
      </c>
      <c r="V56" s="118" t="str">
        <f t="shared" si="25"/>
        <v>BNB</v>
      </c>
      <c r="W56" s="166">
        <f t="shared" si="26"/>
        <v>16.415868829999908</v>
      </c>
      <c r="X56" s="166" t="str">
        <f t="shared" si="27"/>
        <v/>
      </c>
      <c r="Y56" s="166" t="str">
        <f t="shared" si="28"/>
        <v/>
      </c>
      <c r="Z56" s="166" t="str">
        <f t="shared" si="29"/>
        <v/>
      </c>
      <c r="AA56" s="166" t="str">
        <f t="shared" si="30"/>
        <v/>
      </c>
      <c r="AB56" s="166">
        <f t="shared" si="31"/>
        <v>18.121149950000003</v>
      </c>
      <c r="AC56" s="166">
        <f t="shared" si="32"/>
        <v>6.7818976299999747</v>
      </c>
      <c r="AD56" s="166" t="str">
        <f t="shared" si="33"/>
        <v/>
      </c>
      <c r="AE56" s="166" t="str">
        <f t="shared" si="34"/>
        <v/>
      </c>
      <c r="AF56" s="166">
        <f t="shared" si="35"/>
        <v>27.839095380000003</v>
      </c>
      <c r="AG56" s="166">
        <f t="shared" si="36"/>
        <v>1.6573341399999961</v>
      </c>
      <c r="AH56" s="166">
        <f t="shared" si="37"/>
        <v>7.4118118499999923</v>
      </c>
      <c r="AI56" s="166">
        <f t="shared" si="38"/>
        <v>144.87257281000075</v>
      </c>
      <c r="AJ56" s="166" t="str">
        <f t="shared" si="39"/>
        <v/>
      </c>
      <c r="AK56" s="166">
        <f t="shared" si="40"/>
        <v>0</v>
      </c>
      <c r="AL56" s="166">
        <f t="shared" si="41"/>
        <v>223.09973059000185</v>
      </c>
      <c r="AO56" s="61">
        <v>53</v>
      </c>
      <c r="AP56" s="56" t="s">
        <v>212</v>
      </c>
      <c r="AQ56" s="30" t="s">
        <v>1317</v>
      </c>
      <c r="AR56" s="30">
        <v>8.9020000000000002E-2</v>
      </c>
      <c r="AS56" s="30" t="s">
        <v>1317</v>
      </c>
      <c r="AT56" s="30" t="s">
        <v>1317</v>
      </c>
      <c r="AU56" s="30" t="s">
        <v>1317</v>
      </c>
      <c r="AV56" s="30">
        <v>19.4649699</v>
      </c>
      <c r="AW56" s="30" t="s">
        <v>1317</v>
      </c>
      <c r="AX56" s="30">
        <v>2698.3005734099997</v>
      </c>
      <c r="AY56" s="30" t="s">
        <v>1317</v>
      </c>
      <c r="AZ56" s="30">
        <v>100.08806737</v>
      </c>
      <c r="BA56" s="30" t="s">
        <v>1317</v>
      </c>
      <c r="BB56" s="30">
        <v>3.07842992</v>
      </c>
      <c r="BC56" s="30">
        <v>2189.8314939400002</v>
      </c>
      <c r="BD56" s="30">
        <v>1535.5847808599999</v>
      </c>
      <c r="BE56" s="59">
        <v>3.1849999500000004</v>
      </c>
      <c r="BF56" s="30">
        <v>6549.62233535</v>
      </c>
      <c r="BG56"/>
      <c r="BH56" s="61">
        <v>53</v>
      </c>
      <c r="BI56" s="56" t="s">
        <v>110</v>
      </c>
      <c r="BJ56" s="30">
        <v>2708.53765011</v>
      </c>
      <c r="BK56" s="30" t="s">
        <v>1317</v>
      </c>
      <c r="BL56" s="30" t="s">
        <v>1317</v>
      </c>
      <c r="BM56" s="30" t="s">
        <v>1317</v>
      </c>
      <c r="BN56" s="30" t="s">
        <v>1317</v>
      </c>
      <c r="BO56" s="30">
        <v>52.934040070000002</v>
      </c>
      <c r="BP56" s="30">
        <v>218.43420886999999</v>
      </c>
      <c r="BQ56" s="30" t="s">
        <v>1317</v>
      </c>
      <c r="BR56" s="30" t="s">
        <v>1317</v>
      </c>
      <c r="BS56" s="30">
        <v>641.39399773000002</v>
      </c>
      <c r="BT56" s="30">
        <v>62.262775130000001</v>
      </c>
      <c r="BU56" s="30">
        <v>150.03986515</v>
      </c>
      <c r="BV56" s="30">
        <v>2813.9560050100004</v>
      </c>
      <c r="BW56" s="30" t="s">
        <v>1317</v>
      </c>
      <c r="BX56" s="59">
        <v>1.0000000000000001E-5</v>
      </c>
      <c r="BY56" s="30">
        <v>6647.5585520700006</v>
      </c>
    </row>
    <row r="57" spans="1:77" ht="56">
      <c r="A57" s="116" t="str">
        <f t="shared" si="4"/>
        <v>PHRONESIS INVESTIMENTOS LTDA</v>
      </c>
      <c r="B57" s="24" t="str">
        <f t="shared" si="5"/>
        <v/>
      </c>
      <c r="C57" s="24" t="str">
        <f t="shared" si="6"/>
        <v/>
      </c>
      <c r="D57" s="24" t="str">
        <f t="shared" si="7"/>
        <v/>
      </c>
      <c r="E57" s="24" t="str">
        <f t="shared" si="8"/>
        <v/>
      </c>
      <c r="F57" s="24" t="str">
        <f t="shared" si="9"/>
        <v/>
      </c>
      <c r="G57" s="24" t="str">
        <f t="shared" si="10"/>
        <v/>
      </c>
      <c r="H57" s="24" t="str">
        <f t="shared" si="11"/>
        <v/>
      </c>
      <c r="I57" s="24">
        <f t="shared" si="12"/>
        <v>1.9675913559901659</v>
      </c>
      <c r="J57" s="24" t="str">
        <f t="shared" si="13"/>
        <v/>
      </c>
      <c r="K57" s="24" t="str">
        <f t="shared" si="14"/>
        <v/>
      </c>
      <c r="L57" s="24" t="str">
        <f t="shared" si="15"/>
        <v/>
      </c>
      <c r="M57" s="24" t="str">
        <f t="shared" si="16"/>
        <v/>
      </c>
      <c r="N57" s="24">
        <f t="shared" si="17"/>
        <v>1.2500154222081221</v>
      </c>
      <c r="O57" s="24" t="str">
        <f t="shared" si="18"/>
        <v/>
      </c>
      <c r="P57" s="24" t="str">
        <f t="shared" si="19"/>
        <v/>
      </c>
      <c r="Q57" s="24">
        <f t="shared" si="20"/>
        <v>1.7890206245500195</v>
      </c>
      <c r="R57" s="24">
        <f t="shared" si="22"/>
        <v>116.04269034000026</v>
      </c>
      <c r="S57" s="24">
        <f t="shared" si="23"/>
        <v>1.9675913559901659</v>
      </c>
      <c r="T57" s="24">
        <f t="shared" si="24"/>
        <v>1.2500154222081221</v>
      </c>
      <c r="V57" s="118" t="str">
        <f t="shared" si="25"/>
        <v>PHRONESIS INVESTIMENTOS LTDA</v>
      </c>
      <c r="W57" s="166" t="str">
        <f t="shared" si="26"/>
        <v/>
      </c>
      <c r="X57" s="166" t="str">
        <f t="shared" si="27"/>
        <v/>
      </c>
      <c r="Y57" s="166" t="str">
        <f t="shared" si="28"/>
        <v/>
      </c>
      <c r="Z57" s="166" t="str">
        <f t="shared" si="29"/>
        <v/>
      </c>
      <c r="AA57" s="166" t="str">
        <f t="shared" si="30"/>
        <v/>
      </c>
      <c r="AB57" s="166" t="str">
        <f t="shared" si="31"/>
        <v/>
      </c>
      <c r="AC57" s="166" t="str">
        <f t="shared" si="32"/>
        <v/>
      </c>
      <c r="AD57" s="166">
        <f t="shared" si="33"/>
        <v>95.865521620000436</v>
      </c>
      <c r="AE57" s="166" t="str">
        <f t="shared" si="34"/>
        <v/>
      </c>
      <c r="AF57" s="166" t="str">
        <f t="shared" si="35"/>
        <v/>
      </c>
      <c r="AG57" s="166" t="str">
        <f t="shared" si="36"/>
        <v/>
      </c>
      <c r="AH57" s="166" t="str">
        <f t="shared" si="37"/>
        <v/>
      </c>
      <c r="AI57" s="166">
        <f t="shared" si="38"/>
        <v>20.177168720000054</v>
      </c>
      <c r="AJ57" s="166" t="str">
        <f t="shared" si="39"/>
        <v/>
      </c>
      <c r="AK57" s="166" t="str">
        <f t="shared" si="40"/>
        <v/>
      </c>
      <c r="AL57" s="166">
        <f t="shared" si="41"/>
        <v>116.04269034000026</v>
      </c>
      <c r="AO57" s="60">
        <v>54</v>
      </c>
      <c r="AP57" s="54" t="s">
        <v>497</v>
      </c>
      <c r="AQ57" s="31" t="s">
        <v>1317</v>
      </c>
      <c r="AR57" s="31" t="s">
        <v>1317</v>
      </c>
      <c r="AS57" s="31" t="s">
        <v>1317</v>
      </c>
      <c r="AT57" s="31" t="s">
        <v>1317</v>
      </c>
      <c r="AU57" s="31" t="s">
        <v>1317</v>
      </c>
      <c r="AV57" s="31" t="s">
        <v>1317</v>
      </c>
      <c r="AW57" s="31" t="s">
        <v>1317</v>
      </c>
      <c r="AX57" s="31">
        <v>4872.2272197499997</v>
      </c>
      <c r="AY57" s="31" t="s">
        <v>1317</v>
      </c>
      <c r="AZ57" s="31" t="s">
        <v>1317</v>
      </c>
      <c r="BA57" s="31" t="s">
        <v>1317</v>
      </c>
      <c r="BB57" s="31" t="s">
        <v>1317</v>
      </c>
      <c r="BC57" s="31">
        <v>1614.15358255</v>
      </c>
      <c r="BD57" s="31" t="s">
        <v>1317</v>
      </c>
      <c r="BE57" s="58" t="s">
        <v>1317</v>
      </c>
      <c r="BF57" s="31">
        <v>6486.3808023000001</v>
      </c>
      <c r="BG57"/>
      <c r="BH57" s="60">
        <v>54</v>
      </c>
      <c r="BI57" s="54" t="s">
        <v>497</v>
      </c>
      <c r="BJ57" s="31" t="s">
        <v>1317</v>
      </c>
      <c r="BK57" s="31" t="s">
        <v>1317</v>
      </c>
      <c r="BL57" s="31" t="s">
        <v>1317</v>
      </c>
      <c r="BM57" s="31" t="s">
        <v>1317</v>
      </c>
      <c r="BN57" s="31" t="s">
        <v>1317</v>
      </c>
      <c r="BO57" s="31" t="s">
        <v>1317</v>
      </c>
      <c r="BP57" s="31" t="s">
        <v>1317</v>
      </c>
      <c r="BQ57" s="31">
        <v>4968.0927413700001</v>
      </c>
      <c r="BR57" s="31" t="s">
        <v>1317</v>
      </c>
      <c r="BS57" s="31" t="s">
        <v>1317</v>
      </c>
      <c r="BT57" s="31" t="s">
        <v>1317</v>
      </c>
      <c r="BU57" s="31" t="s">
        <v>1317</v>
      </c>
      <c r="BV57" s="31">
        <v>1634.3307512700001</v>
      </c>
      <c r="BW57" s="31" t="s">
        <v>1317</v>
      </c>
      <c r="BX57" s="58" t="s">
        <v>1317</v>
      </c>
      <c r="BY57" s="31">
        <v>6602.4234926400004</v>
      </c>
    </row>
    <row r="58" spans="1:77" ht="70">
      <c r="A58" s="116" t="str">
        <f t="shared" si="4"/>
        <v>DYNAMO ADMINISTRAÇÃO DE RECURSOS LTDA</v>
      </c>
      <c r="B58" s="24" t="str">
        <f t="shared" si="5"/>
        <v/>
      </c>
      <c r="C58" s="24">
        <f t="shared" si="6"/>
        <v>-2.2478094810153948E-2</v>
      </c>
      <c r="D58" s="24" t="str">
        <f t="shared" si="7"/>
        <v/>
      </c>
      <c r="E58" s="24" t="str">
        <f t="shared" si="8"/>
        <v/>
      </c>
      <c r="F58" s="24" t="str">
        <f t="shared" si="9"/>
        <v/>
      </c>
      <c r="G58" s="24">
        <f t="shared" si="10"/>
        <v>-0.7325972284190243</v>
      </c>
      <c r="H58" s="24" t="str">
        <f t="shared" si="11"/>
        <v/>
      </c>
      <c r="I58" s="24">
        <f t="shared" si="12"/>
        <v>-0.78425503995117651</v>
      </c>
      <c r="J58" s="24" t="str">
        <f t="shared" si="13"/>
        <v/>
      </c>
      <c r="K58" s="24">
        <f t="shared" si="14"/>
        <v>-5.0955125630025577E-7</v>
      </c>
      <c r="L58" s="24" t="str">
        <f t="shared" si="15"/>
        <v/>
      </c>
      <c r="M58" s="24">
        <f t="shared" si="16"/>
        <v>-6.4968183721703099E-7</v>
      </c>
      <c r="N58" s="24">
        <f t="shared" si="17"/>
        <v>0.31251676299926601</v>
      </c>
      <c r="O58" s="24">
        <f t="shared" si="18"/>
        <v>-0.25921475646370595</v>
      </c>
      <c r="P58" s="24">
        <f t="shared" si="19"/>
        <v>-65.136887050814565</v>
      </c>
      <c r="Q58" s="24">
        <f t="shared" si="20"/>
        <v>-0.31323424816834233</v>
      </c>
      <c r="R58" s="24">
        <f t="shared" si="22"/>
        <v>-20.515660279999793</v>
      </c>
      <c r="S58" s="24">
        <f t="shared" si="23"/>
        <v>0.31251676299926601</v>
      </c>
      <c r="T58" s="24">
        <f t="shared" si="24"/>
        <v>-65.136887050814565</v>
      </c>
      <c r="V58" s="118" t="str">
        <f t="shared" si="25"/>
        <v>DYNAMO ADMINISTRAÇÃO DE RECURSOS LTDA</v>
      </c>
      <c r="W58" s="166" t="str">
        <f t="shared" si="26"/>
        <v/>
      </c>
      <c r="X58" s="166">
        <f t="shared" si="27"/>
        <v>-2.001000000000086E-5</v>
      </c>
      <c r="Y58" s="166" t="str">
        <f t="shared" si="28"/>
        <v/>
      </c>
      <c r="Z58" s="166" t="str">
        <f t="shared" si="29"/>
        <v/>
      </c>
      <c r="AA58" s="166" t="str">
        <f t="shared" si="30"/>
        <v/>
      </c>
      <c r="AB58" s="166">
        <f t="shared" si="31"/>
        <v>-0.14259982999999821</v>
      </c>
      <c r="AC58" s="166" t="str">
        <f t="shared" si="32"/>
        <v/>
      </c>
      <c r="AD58" s="166">
        <f t="shared" si="33"/>
        <v>-21.161558239999522</v>
      </c>
      <c r="AE58" s="166" t="str">
        <f t="shared" si="34"/>
        <v/>
      </c>
      <c r="AF58" s="166">
        <f t="shared" si="35"/>
        <v>-5.1000000667045242E-7</v>
      </c>
      <c r="AG58" s="166" t="str">
        <f t="shared" si="36"/>
        <v/>
      </c>
      <c r="AH58" s="166">
        <f t="shared" si="37"/>
        <v>-2.000000032253979E-8</v>
      </c>
      <c r="AI58" s="166">
        <f t="shared" si="38"/>
        <v>6.8435904999996637</v>
      </c>
      <c r="AJ58" s="166">
        <f t="shared" si="39"/>
        <v>-3.9804623499999252</v>
      </c>
      <c r="AK58" s="166">
        <f t="shared" si="40"/>
        <v>-2.0746098200000005</v>
      </c>
      <c r="AL58" s="166">
        <f t="shared" si="41"/>
        <v>-20.515660279999793</v>
      </c>
      <c r="AO58" s="61">
        <v>55</v>
      </c>
      <c r="AP58" s="56" t="s">
        <v>110</v>
      </c>
      <c r="AQ58" s="30">
        <v>2692.1217812800001</v>
      </c>
      <c r="AR58" s="30" t="s">
        <v>1317</v>
      </c>
      <c r="AS58" s="30" t="s">
        <v>1317</v>
      </c>
      <c r="AT58" s="30" t="s">
        <v>1317</v>
      </c>
      <c r="AU58" s="30" t="s">
        <v>1317</v>
      </c>
      <c r="AV58" s="30">
        <v>34.812890119999999</v>
      </c>
      <c r="AW58" s="30">
        <v>211.65231124000002</v>
      </c>
      <c r="AX58" s="30" t="s">
        <v>1317</v>
      </c>
      <c r="AY58" s="30" t="s">
        <v>1317</v>
      </c>
      <c r="AZ58" s="30">
        <v>613.55490235000002</v>
      </c>
      <c r="BA58" s="30">
        <v>60.605440990000005</v>
      </c>
      <c r="BB58" s="30">
        <v>142.6280533</v>
      </c>
      <c r="BC58" s="30">
        <v>2669.0834321999996</v>
      </c>
      <c r="BD58" s="30" t="s">
        <v>1317</v>
      </c>
      <c r="BE58" s="59">
        <v>1.0000000000000001E-5</v>
      </c>
      <c r="BF58" s="30">
        <v>6424.4588214799987</v>
      </c>
      <c r="BG58"/>
      <c r="BH58" s="61">
        <v>55</v>
      </c>
      <c r="BI58" s="56" t="s">
        <v>212</v>
      </c>
      <c r="BJ58" s="30" t="s">
        <v>1317</v>
      </c>
      <c r="BK58" s="30">
        <v>8.8999990000000001E-2</v>
      </c>
      <c r="BL58" s="30" t="s">
        <v>1317</v>
      </c>
      <c r="BM58" s="30" t="s">
        <v>1317</v>
      </c>
      <c r="BN58" s="30" t="s">
        <v>1317</v>
      </c>
      <c r="BO58" s="30">
        <v>19.322370070000002</v>
      </c>
      <c r="BP58" s="30" t="s">
        <v>1317</v>
      </c>
      <c r="BQ58" s="30">
        <v>2677.1390151700002</v>
      </c>
      <c r="BR58" s="30" t="s">
        <v>1317</v>
      </c>
      <c r="BS58" s="30">
        <v>100.08806686</v>
      </c>
      <c r="BT58" s="30" t="s">
        <v>1317</v>
      </c>
      <c r="BU58" s="30">
        <v>3.0784298999999997</v>
      </c>
      <c r="BV58" s="30">
        <v>2196.6750844399999</v>
      </c>
      <c r="BW58" s="30">
        <v>1531.60431851</v>
      </c>
      <c r="BX58" s="59">
        <v>1.1103901299999999</v>
      </c>
      <c r="BY58" s="30">
        <v>6529.1066750700002</v>
      </c>
    </row>
    <row r="59" spans="1:77" ht="98">
      <c r="A59" s="116" t="str">
        <f t="shared" si="4"/>
        <v>IBIUNA INVESTIMENTOS LTDA</v>
      </c>
      <c r="B59" s="24">
        <f t="shared" si="5"/>
        <v>8.9157305688639639</v>
      </c>
      <c r="C59" s="24">
        <f t="shared" si="6"/>
        <v>4.5813388023930912</v>
      </c>
      <c r="D59" s="24">
        <f t="shared" si="7"/>
        <v>4.4701581906003014</v>
      </c>
      <c r="E59" s="24">
        <f t="shared" si="8"/>
        <v>-5.4865554701090389</v>
      </c>
      <c r="F59" s="24" t="str">
        <f t="shared" si="9"/>
        <v/>
      </c>
      <c r="G59" s="24">
        <f t="shared" si="10"/>
        <v>58.668686921275082</v>
      </c>
      <c r="H59" s="24">
        <f t="shared" si="11"/>
        <v>-95.449522454748106</v>
      </c>
      <c r="I59" s="24">
        <f t="shared" si="12"/>
        <v>16.712121786246087</v>
      </c>
      <c r="J59" s="24">
        <f t="shared" si="13"/>
        <v>4.3696615687888425</v>
      </c>
      <c r="K59" s="24">
        <f t="shared" si="14"/>
        <v>-5.3322820941309033</v>
      </c>
      <c r="L59" s="24" t="str">
        <f t="shared" si="15"/>
        <v/>
      </c>
      <c r="M59" s="24" t="str">
        <f t="shared" si="16"/>
        <v/>
      </c>
      <c r="N59" s="24">
        <f t="shared" si="17"/>
        <v>7.8389775605333796</v>
      </c>
      <c r="O59" s="24">
        <f t="shared" si="18"/>
        <v>5.0623413568753506</v>
      </c>
      <c r="P59" s="24">
        <f t="shared" si="19"/>
        <v>34.535895142994605</v>
      </c>
      <c r="Q59" s="24">
        <f t="shared" si="20"/>
        <v>9.1693570043254908</v>
      </c>
      <c r="R59" s="24">
        <f t="shared" si="22"/>
        <v>541.18346476999977</v>
      </c>
      <c r="S59" s="24">
        <f t="shared" si="23"/>
        <v>58.668686921275082</v>
      </c>
      <c r="T59" s="24">
        <f t="shared" si="24"/>
        <v>-95.449522454748106</v>
      </c>
      <c r="V59" s="118" t="str">
        <f t="shared" si="25"/>
        <v>IBIUNA INVESTIMENTOS LTDA</v>
      </c>
      <c r="W59" s="166">
        <f t="shared" si="26"/>
        <v>17.147170729999999</v>
      </c>
      <c r="X59" s="166">
        <f t="shared" si="27"/>
        <v>11.819448619999946</v>
      </c>
      <c r="Y59" s="166">
        <f t="shared" si="28"/>
        <v>10.302752619999978</v>
      </c>
      <c r="Z59" s="166">
        <f t="shared" si="29"/>
        <v>-4.7654209699999939</v>
      </c>
      <c r="AA59" s="166" t="str">
        <f t="shared" si="30"/>
        <v/>
      </c>
      <c r="AB59" s="166">
        <f t="shared" si="31"/>
        <v>1.1933797899999998</v>
      </c>
      <c r="AC59" s="166">
        <f t="shared" si="32"/>
        <v>-0.73436000999999995</v>
      </c>
      <c r="AD59" s="166">
        <f t="shared" si="33"/>
        <v>59.792291629999966</v>
      </c>
      <c r="AE59" s="166">
        <f t="shared" si="34"/>
        <v>1.9897000500000033</v>
      </c>
      <c r="AF59" s="166">
        <f t="shared" si="35"/>
        <v>-2.0917598899999987</v>
      </c>
      <c r="AG59" s="166" t="str">
        <f t="shared" si="36"/>
        <v/>
      </c>
      <c r="AH59" s="166" t="str">
        <f t="shared" si="37"/>
        <v/>
      </c>
      <c r="AI59" s="166">
        <f t="shared" si="38"/>
        <v>341.93617102999997</v>
      </c>
      <c r="AJ59" s="166">
        <f t="shared" si="39"/>
        <v>1.4376795000000016</v>
      </c>
      <c r="AK59" s="166">
        <f t="shared" si="40"/>
        <v>103.15641167000007</v>
      </c>
      <c r="AL59" s="166">
        <f t="shared" si="41"/>
        <v>541.18346476999977</v>
      </c>
      <c r="AO59" s="60">
        <v>56</v>
      </c>
      <c r="AP59" s="54" t="s">
        <v>104</v>
      </c>
      <c r="AQ59" s="31" t="s">
        <v>1317</v>
      </c>
      <c r="AR59" s="31">
        <v>38.97097935</v>
      </c>
      <c r="AS59" s="31" t="s">
        <v>1317</v>
      </c>
      <c r="AT59" s="31" t="s">
        <v>1317</v>
      </c>
      <c r="AU59" s="31" t="s">
        <v>1317</v>
      </c>
      <c r="AV59" s="31" t="s">
        <v>1317</v>
      </c>
      <c r="AW59" s="31" t="s">
        <v>1317</v>
      </c>
      <c r="AX59" s="31" t="s">
        <v>1317</v>
      </c>
      <c r="AY59" s="31" t="s">
        <v>1317</v>
      </c>
      <c r="AZ59" s="31" t="s">
        <v>1317</v>
      </c>
      <c r="BA59" s="31" t="s">
        <v>1317</v>
      </c>
      <c r="BB59" s="31" t="s">
        <v>1317</v>
      </c>
      <c r="BC59" s="31">
        <v>268.11603821</v>
      </c>
      <c r="BD59" s="31">
        <v>52.254215380000005</v>
      </c>
      <c r="BE59" s="58">
        <v>5767.5105462400006</v>
      </c>
      <c r="BF59" s="31">
        <v>6126.8517791800004</v>
      </c>
      <c r="BG59"/>
      <c r="BH59" s="60">
        <v>56</v>
      </c>
      <c r="BI59" s="54" t="s">
        <v>318</v>
      </c>
      <c r="BJ59" s="31">
        <v>209.47208003</v>
      </c>
      <c r="BK59" s="31">
        <v>269.81059770999997</v>
      </c>
      <c r="BL59" s="31">
        <v>240.78123191999998</v>
      </c>
      <c r="BM59" s="31">
        <v>82.090913499999999</v>
      </c>
      <c r="BN59" s="31" t="s">
        <v>1317</v>
      </c>
      <c r="BO59" s="31">
        <v>3.22747984</v>
      </c>
      <c r="BP59" s="31">
        <v>3.5010010000000001E-2</v>
      </c>
      <c r="BQ59" s="31">
        <v>417.57027095999996</v>
      </c>
      <c r="BR59" s="31">
        <v>47.524120020000005</v>
      </c>
      <c r="BS59" s="31">
        <v>37.13647022</v>
      </c>
      <c r="BT59" s="31" t="s">
        <v>1317</v>
      </c>
      <c r="BU59" s="31" t="s">
        <v>1317</v>
      </c>
      <c r="BV59" s="31">
        <v>4703.9357862799998</v>
      </c>
      <c r="BW59" s="31">
        <v>29.83717686</v>
      </c>
      <c r="BX59" s="58">
        <v>401.84973131000004</v>
      </c>
      <c r="BY59" s="31">
        <v>6443.270868659999</v>
      </c>
    </row>
    <row r="60" spans="1:77" ht="42">
      <c r="A60" s="116" t="str">
        <f t="shared" si="4"/>
        <v>CONSENSO INVESTIMENTOS LTDA</v>
      </c>
      <c r="B60" s="24" t="str">
        <f t="shared" si="5"/>
        <v/>
      </c>
      <c r="C60" s="24" t="str">
        <f t="shared" si="6"/>
        <v/>
      </c>
      <c r="D60" s="24">
        <f t="shared" si="7"/>
        <v>0.32090955162549051</v>
      </c>
      <c r="E60" s="24" t="str">
        <f t="shared" si="8"/>
        <v/>
      </c>
      <c r="F60" s="24" t="str">
        <f t="shared" si="9"/>
        <v/>
      </c>
      <c r="G60" s="24" t="str">
        <f t="shared" si="10"/>
        <v/>
      </c>
      <c r="H60" s="24">
        <f t="shared" si="11"/>
        <v>-78.95991508374226</v>
      </c>
      <c r="I60" s="24">
        <f t="shared" si="12"/>
        <v>1.0061812667132131</v>
      </c>
      <c r="J60" s="24">
        <f t="shared" si="13"/>
        <v>33.112509241171182</v>
      </c>
      <c r="K60" s="24">
        <f t="shared" si="14"/>
        <v>0.19838924127168411</v>
      </c>
      <c r="L60" s="24" t="str">
        <f t="shared" si="15"/>
        <v/>
      </c>
      <c r="M60" s="24" t="str">
        <f t="shared" si="16"/>
        <v/>
      </c>
      <c r="N60" s="24">
        <f t="shared" si="17"/>
        <v>0.31281531076194824</v>
      </c>
      <c r="O60" s="24" t="str">
        <f t="shared" si="18"/>
        <v/>
      </c>
      <c r="P60" s="24" t="str">
        <f t="shared" si="19"/>
        <v/>
      </c>
      <c r="Q60" s="24">
        <f t="shared" si="20"/>
        <v>0.87392607829990254</v>
      </c>
      <c r="R60" s="24">
        <f t="shared" si="22"/>
        <v>51.430483549997916</v>
      </c>
      <c r="S60" s="24">
        <f t="shared" si="23"/>
        <v>33.112509241171182</v>
      </c>
      <c r="T60" s="24">
        <f t="shared" si="24"/>
        <v>-78.95991508374226</v>
      </c>
      <c r="V60" s="118" t="str">
        <f t="shared" si="25"/>
        <v>CONSENSO INVESTIMENTOS LTDA</v>
      </c>
      <c r="W60" s="166" t="str">
        <f t="shared" si="26"/>
        <v/>
      </c>
      <c r="X60" s="166" t="str">
        <f t="shared" si="27"/>
        <v/>
      </c>
      <c r="Y60" s="166">
        <f t="shared" si="28"/>
        <v>1.3841850900000168</v>
      </c>
      <c r="Z60" s="166" t="str">
        <f t="shared" si="29"/>
        <v/>
      </c>
      <c r="AA60" s="166" t="str">
        <f t="shared" si="30"/>
        <v/>
      </c>
      <c r="AB60" s="166" t="str">
        <f t="shared" si="31"/>
        <v/>
      </c>
      <c r="AC60" s="166">
        <f t="shared" si="32"/>
        <v>-1.1080613699999999</v>
      </c>
      <c r="AD60" s="166">
        <f t="shared" si="33"/>
        <v>45.613270169999851</v>
      </c>
      <c r="AE60" s="166">
        <f t="shared" si="34"/>
        <v>3.6597181800000023</v>
      </c>
      <c r="AF60" s="166">
        <f t="shared" si="35"/>
        <v>1.661975190000021</v>
      </c>
      <c r="AG60" s="166" t="str">
        <f t="shared" si="36"/>
        <v/>
      </c>
      <c r="AH60" s="166" t="str">
        <f t="shared" si="37"/>
        <v/>
      </c>
      <c r="AI60" s="166">
        <f t="shared" si="38"/>
        <v>0.21948629000000608</v>
      </c>
      <c r="AJ60" s="166" t="str">
        <f t="shared" si="39"/>
        <v/>
      </c>
      <c r="AK60" s="166" t="str">
        <f t="shared" si="40"/>
        <v/>
      </c>
      <c r="AL60" s="166">
        <f t="shared" si="41"/>
        <v>51.430483549997916</v>
      </c>
      <c r="AO60" s="61">
        <v>57</v>
      </c>
      <c r="AP60" s="56" t="s">
        <v>318</v>
      </c>
      <c r="AQ60" s="30">
        <v>192.3249093</v>
      </c>
      <c r="AR60" s="30">
        <v>257.99114909000002</v>
      </c>
      <c r="AS60" s="30">
        <v>230.4784793</v>
      </c>
      <c r="AT60" s="30">
        <v>86.856334469999993</v>
      </c>
      <c r="AU60" s="30" t="s">
        <v>1317</v>
      </c>
      <c r="AV60" s="30">
        <v>2.0341000500000002</v>
      </c>
      <c r="AW60" s="30">
        <v>0.76937001999999999</v>
      </c>
      <c r="AX60" s="30">
        <v>357.77797932999999</v>
      </c>
      <c r="AY60" s="30">
        <v>45.534419970000002</v>
      </c>
      <c r="AZ60" s="30">
        <v>39.228230109999998</v>
      </c>
      <c r="BA60" s="30" t="s">
        <v>1317</v>
      </c>
      <c r="BB60" s="30" t="s">
        <v>1317</v>
      </c>
      <c r="BC60" s="30">
        <v>4361.9996152499998</v>
      </c>
      <c r="BD60" s="30">
        <v>28.399497359999998</v>
      </c>
      <c r="BE60" s="59">
        <v>298.69331963999997</v>
      </c>
      <c r="BF60" s="30">
        <v>5902.0874038899992</v>
      </c>
      <c r="BG60"/>
      <c r="BH60" s="61">
        <v>57</v>
      </c>
      <c r="BI60" s="56" t="s">
        <v>1318</v>
      </c>
      <c r="BJ60" s="30" t="s">
        <v>1317</v>
      </c>
      <c r="BK60" s="30" t="s">
        <v>1317</v>
      </c>
      <c r="BL60" s="30">
        <v>432.71603014999999</v>
      </c>
      <c r="BM60" s="30" t="s">
        <v>1317</v>
      </c>
      <c r="BN60" s="30" t="s">
        <v>1317</v>
      </c>
      <c r="BO60" s="30" t="s">
        <v>1317</v>
      </c>
      <c r="BP60" s="30">
        <v>0.29526001000000002</v>
      </c>
      <c r="BQ60" s="30">
        <v>4578.9187171099993</v>
      </c>
      <c r="BR60" s="30">
        <v>14.712091630000002</v>
      </c>
      <c r="BS60" s="30">
        <v>839.39651127000002</v>
      </c>
      <c r="BT60" s="30" t="s">
        <v>1317</v>
      </c>
      <c r="BU60" s="30" t="s">
        <v>1317</v>
      </c>
      <c r="BV60" s="30">
        <v>70.384303180000003</v>
      </c>
      <c r="BW60" s="30" t="s">
        <v>1317</v>
      </c>
      <c r="BX60" s="59" t="s">
        <v>1317</v>
      </c>
      <c r="BY60" s="30">
        <v>5936.4229133499985</v>
      </c>
    </row>
    <row r="61" spans="1:77" ht="42">
      <c r="A61" s="116" t="str">
        <f t="shared" si="4"/>
        <v>ALFA</v>
      </c>
      <c r="B61" s="24">
        <f t="shared" si="5"/>
        <v>-1.2254334490803558</v>
      </c>
      <c r="C61" s="24" t="str">
        <f t="shared" si="6"/>
        <v/>
      </c>
      <c r="D61" s="24">
        <f t="shared" si="7"/>
        <v>-0.82170880216249031</v>
      </c>
      <c r="E61" s="24">
        <f t="shared" si="8"/>
        <v>0.14034737175121847</v>
      </c>
      <c r="F61" s="24" t="str">
        <f t="shared" si="9"/>
        <v/>
      </c>
      <c r="G61" s="24">
        <f t="shared" si="10"/>
        <v>-3.2096866669211579</v>
      </c>
      <c r="H61" s="24">
        <f t="shared" si="11"/>
        <v>-99.943206017473898</v>
      </c>
      <c r="I61" s="24">
        <f t="shared" si="12"/>
        <v>-0.31106657548617989</v>
      </c>
      <c r="J61" s="24" t="str">
        <f t="shared" si="13"/>
        <v/>
      </c>
      <c r="K61" s="24">
        <f t="shared" si="14"/>
        <v>-8.103621913670338</v>
      </c>
      <c r="L61" s="24" t="str">
        <f t="shared" si="15"/>
        <v/>
      </c>
      <c r="M61" s="24" t="str">
        <f t="shared" si="16"/>
        <v/>
      </c>
      <c r="N61" s="24" t="str">
        <f t="shared" si="17"/>
        <v/>
      </c>
      <c r="O61" s="24" t="str">
        <f t="shared" si="18"/>
        <v/>
      </c>
      <c r="P61" s="24">
        <f t="shared" si="19"/>
        <v>-1.2010356192005958</v>
      </c>
      <c r="Q61" s="24">
        <f t="shared" si="20"/>
        <v>-1.3770238432298498</v>
      </c>
      <c r="R61" s="24">
        <f t="shared" si="22"/>
        <v>-80.683351499998935</v>
      </c>
      <c r="S61" s="24">
        <f t="shared" si="23"/>
        <v>0.14034737175121847</v>
      </c>
      <c r="T61" s="24">
        <f t="shared" si="24"/>
        <v>-99.943206017473898</v>
      </c>
      <c r="V61" s="118" t="str">
        <f t="shared" si="25"/>
        <v>ALFA</v>
      </c>
      <c r="W61" s="166">
        <f t="shared" si="26"/>
        <v>-20.166050459999951</v>
      </c>
      <c r="X61" s="166" t="str">
        <f t="shared" si="27"/>
        <v/>
      </c>
      <c r="Y61" s="166">
        <f t="shared" si="28"/>
        <v>-2.4191857000000141</v>
      </c>
      <c r="Z61" s="166">
        <f t="shared" si="29"/>
        <v>1.0624103100000184</v>
      </c>
      <c r="AA61" s="166" t="str">
        <f t="shared" si="30"/>
        <v/>
      </c>
      <c r="AB61" s="166">
        <f t="shared" si="31"/>
        <v>-27.296166559999961</v>
      </c>
      <c r="AC61" s="166">
        <f t="shared" si="32"/>
        <v>-0.21116998999999997</v>
      </c>
      <c r="AD61" s="166">
        <f t="shared" si="33"/>
        <v>-6.3943088999999418</v>
      </c>
      <c r="AE61" s="166" t="str">
        <f t="shared" si="34"/>
        <v/>
      </c>
      <c r="AF61" s="166">
        <f t="shared" si="35"/>
        <v>-20.311660209999985</v>
      </c>
      <c r="AG61" s="166" t="str">
        <f t="shared" si="36"/>
        <v/>
      </c>
      <c r="AH61" s="166" t="str">
        <f t="shared" si="37"/>
        <v/>
      </c>
      <c r="AI61" s="166" t="str">
        <f t="shared" si="38"/>
        <v/>
      </c>
      <c r="AJ61" s="166" t="str">
        <f t="shared" si="39"/>
        <v/>
      </c>
      <c r="AK61" s="166">
        <f t="shared" si="40"/>
        <v>-4.7199499999999728E-3</v>
      </c>
      <c r="AL61" s="166">
        <f t="shared" si="41"/>
        <v>-80.683351499998935</v>
      </c>
      <c r="AO61" s="60">
        <v>58</v>
      </c>
      <c r="AP61" s="54" t="s">
        <v>1318</v>
      </c>
      <c r="AQ61" s="31" t="s">
        <v>1317</v>
      </c>
      <c r="AR61" s="31" t="s">
        <v>1317</v>
      </c>
      <c r="AS61" s="31">
        <v>431.33184505999998</v>
      </c>
      <c r="AT61" s="31" t="s">
        <v>1317</v>
      </c>
      <c r="AU61" s="31" t="s">
        <v>1317</v>
      </c>
      <c r="AV61" s="31" t="s">
        <v>1317</v>
      </c>
      <c r="AW61" s="31">
        <v>1.40332138</v>
      </c>
      <c r="AX61" s="31">
        <v>4533.3054469399995</v>
      </c>
      <c r="AY61" s="31">
        <v>11.052373449999999</v>
      </c>
      <c r="AZ61" s="31">
        <v>837.73453608</v>
      </c>
      <c r="BA61" s="31" t="s">
        <v>1317</v>
      </c>
      <c r="BB61" s="31" t="s">
        <v>1317</v>
      </c>
      <c r="BC61" s="31">
        <v>70.164816889999997</v>
      </c>
      <c r="BD61" s="31" t="s">
        <v>1317</v>
      </c>
      <c r="BE61" s="58">
        <v>9.0000000000000006E-5</v>
      </c>
      <c r="BF61" s="31">
        <v>5884.9924298000005</v>
      </c>
      <c r="BG61"/>
      <c r="BH61" s="60">
        <v>58</v>
      </c>
      <c r="BI61" s="54" t="s">
        <v>24</v>
      </c>
      <c r="BJ61" s="31">
        <v>1625.4598686900001</v>
      </c>
      <c r="BK61" s="31" t="s">
        <v>1317</v>
      </c>
      <c r="BL61" s="31">
        <v>291.98993997000002</v>
      </c>
      <c r="BM61" s="31">
        <v>758.04866288000005</v>
      </c>
      <c r="BN61" s="31" t="s">
        <v>1317</v>
      </c>
      <c r="BO61" s="31">
        <v>823.13471322999999</v>
      </c>
      <c r="BP61" s="31">
        <v>1.2E-4</v>
      </c>
      <c r="BQ61" s="31">
        <v>2049.21352682</v>
      </c>
      <c r="BR61" s="31" t="s">
        <v>1317</v>
      </c>
      <c r="BS61" s="31">
        <v>230.33749922000001</v>
      </c>
      <c r="BT61" s="31" t="s">
        <v>1317</v>
      </c>
      <c r="BU61" s="31" t="s">
        <v>1317</v>
      </c>
      <c r="BV61" s="31" t="s">
        <v>1317</v>
      </c>
      <c r="BW61" s="31" t="s">
        <v>1317</v>
      </c>
      <c r="BX61" s="58">
        <v>0.38827006000000003</v>
      </c>
      <c r="BY61" s="31">
        <v>5778.5726008700003</v>
      </c>
    </row>
    <row r="62" spans="1:77" ht="98">
      <c r="A62" s="116" t="str">
        <f t="shared" si="4"/>
        <v>BLACKROCK BRASIL GESTORA DE INVESTIMENTO</v>
      </c>
      <c r="B62" s="24" t="str">
        <f t="shared" si="5"/>
        <v/>
      </c>
      <c r="C62" s="24">
        <f t="shared" si="6"/>
        <v>37.27329816257236</v>
      </c>
      <c r="D62" s="24" t="str">
        <f t="shared" si="7"/>
        <v/>
      </c>
      <c r="E62" s="24" t="str">
        <f t="shared" si="8"/>
        <v/>
      </c>
      <c r="F62" s="24" t="str">
        <f t="shared" si="9"/>
        <v/>
      </c>
      <c r="G62" s="24" t="str">
        <f t="shared" si="10"/>
        <v/>
      </c>
      <c r="H62" s="24" t="str">
        <f t="shared" si="11"/>
        <v/>
      </c>
      <c r="I62" s="24" t="str">
        <f t="shared" si="12"/>
        <v/>
      </c>
      <c r="J62" s="24" t="str">
        <f t="shared" si="13"/>
        <v/>
      </c>
      <c r="K62" s="24" t="str">
        <f t="shared" si="14"/>
        <v/>
      </c>
      <c r="L62" s="24" t="str">
        <f t="shared" si="15"/>
        <v/>
      </c>
      <c r="M62" s="24" t="str">
        <f t="shared" si="16"/>
        <v/>
      </c>
      <c r="N62" s="24">
        <f t="shared" si="17"/>
        <v>14.077621365730081</v>
      </c>
      <c r="O62" s="24">
        <f t="shared" si="18"/>
        <v>-5.7882775159953326E-2</v>
      </c>
      <c r="P62" s="24">
        <f t="shared" si="19"/>
        <v>-8.394210751736253</v>
      </c>
      <c r="Q62" s="24">
        <f t="shared" si="20"/>
        <v>-7.0492501226756161</v>
      </c>
      <c r="R62" s="24">
        <f t="shared" si="22"/>
        <v>-431.89710655999988</v>
      </c>
      <c r="S62" s="24">
        <f t="shared" si="23"/>
        <v>37.27329816257236</v>
      </c>
      <c r="T62" s="24">
        <f t="shared" si="24"/>
        <v>-8.394210751736253</v>
      </c>
      <c r="V62" s="118" t="str">
        <f t="shared" si="25"/>
        <v>BLACKROCK BRASIL GESTORA DE INVESTIMENTO</v>
      </c>
      <c r="W62" s="166" t="str">
        <f t="shared" si="26"/>
        <v/>
      </c>
      <c r="X62" s="166">
        <f t="shared" si="27"/>
        <v>14.525769330000003</v>
      </c>
      <c r="Y62" s="166" t="str">
        <f t="shared" si="28"/>
        <v/>
      </c>
      <c r="Z62" s="166" t="str">
        <f t="shared" si="29"/>
        <v/>
      </c>
      <c r="AA62" s="166" t="str">
        <f t="shared" si="30"/>
        <v/>
      </c>
      <c r="AB62" s="166" t="str">
        <f t="shared" si="31"/>
        <v/>
      </c>
      <c r="AC62" s="166" t="str">
        <f t="shared" si="32"/>
        <v/>
      </c>
      <c r="AD62" s="166" t="str">
        <f t="shared" si="33"/>
        <v/>
      </c>
      <c r="AE62" s="166" t="str">
        <f t="shared" si="34"/>
        <v/>
      </c>
      <c r="AF62" s="166" t="str">
        <f t="shared" si="35"/>
        <v/>
      </c>
      <c r="AG62" s="166" t="str">
        <f t="shared" si="36"/>
        <v/>
      </c>
      <c r="AH62" s="166" t="str">
        <f t="shared" si="37"/>
        <v/>
      </c>
      <c r="AI62" s="166">
        <f t="shared" si="38"/>
        <v>37.74436068</v>
      </c>
      <c r="AJ62" s="166">
        <f t="shared" si="39"/>
        <v>-3.0246190000006834E-2</v>
      </c>
      <c r="AK62" s="166">
        <f t="shared" si="40"/>
        <v>-484.1369903800005</v>
      </c>
      <c r="AL62" s="166">
        <f t="shared" si="41"/>
        <v>-431.89710655999988</v>
      </c>
      <c r="AO62" s="61">
        <v>59</v>
      </c>
      <c r="AP62" s="56" t="s">
        <v>24</v>
      </c>
      <c r="AQ62" s="30">
        <v>1645.6259191500001</v>
      </c>
      <c r="AR62" s="30" t="s">
        <v>1317</v>
      </c>
      <c r="AS62" s="30">
        <v>294.40912567000004</v>
      </c>
      <c r="AT62" s="30">
        <v>756.98625257000003</v>
      </c>
      <c r="AU62" s="30" t="s">
        <v>1317</v>
      </c>
      <c r="AV62" s="30">
        <v>850.43087978999995</v>
      </c>
      <c r="AW62" s="30">
        <v>0.21128998999999998</v>
      </c>
      <c r="AX62" s="30">
        <v>2055.6078357199999</v>
      </c>
      <c r="AY62" s="30">
        <v>1.1754999499999998</v>
      </c>
      <c r="AZ62" s="30">
        <v>250.64915943</v>
      </c>
      <c r="BA62" s="30" t="s">
        <v>1317</v>
      </c>
      <c r="BB62" s="30" t="s">
        <v>1317</v>
      </c>
      <c r="BC62" s="30" t="s">
        <v>1317</v>
      </c>
      <c r="BD62" s="30">
        <v>3.7670000899999998</v>
      </c>
      <c r="BE62" s="59">
        <v>0.39299001</v>
      </c>
      <c r="BF62" s="30">
        <v>5859.2559523699992</v>
      </c>
      <c r="BG62"/>
      <c r="BH62" s="61">
        <v>59</v>
      </c>
      <c r="BI62" s="56" t="s">
        <v>104</v>
      </c>
      <c r="BJ62" s="30" t="s">
        <v>1317</v>
      </c>
      <c r="BK62" s="30">
        <v>53.496748680000003</v>
      </c>
      <c r="BL62" s="30" t="s">
        <v>1317</v>
      </c>
      <c r="BM62" s="30" t="s">
        <v>1317</v>
      </c>
      <c r="BN62" s="30" t="s">
        <v>1317</v>
      </c>
      <c r="BO62" s="30" t="s">
        <v>1317</v>
      </c>
      <c r="BP62" s="30" t="s">
        <v>1317</v>
      </c>
      <c r="BQ62" s="30" t="s">
        <v>1317</v>
      </c>
      <c r="BR62" s="30" t="s">
        <v>1317</v>
      </c>
      <c r="BS62" s="30" t="s">
        <v>1317</v>
      </c>
      <c r="BT62" s="30" t="s">
        <v>1317</v>
      </c>
      <c r="BU62" s="30" t="s">
        <v>1317</v>
      </c>
      <c r="BV62" s="30">
        <v>305.86039889</v>
      </c>
      <c r="BW62" s="30">
        <v>52.223969189999998</v>
      </c>
      <c r="BX62" s="59">
        <v>5283.3735558600001</v>
      </c>
      <c r="BY62" s="30">
        <v>5694.9546726200006</v>
      </c>
    </row>
    <row r="63" spans="1:77" ht="56">
      <c r="A63" s="116" t="str">
        <f t="shared" si="4"/>
        <v>TERCON ASSET MANAGEMENT</v>
      </c>
      <c r="B63" s="24">
        <f t="shared" si="5"/>
        <v>-49.663369256676383</v>
      </c>
      <c r="C63" s="24" t="str">
        <f t="shared" si="6"/>
        <v/>
      </c>
      <c r="D63" s="24" t="str">
        <f t="shared" si="7"/>
        <v/>
      </c>
      <c r="E63" s="24" t="str">
        <f t="shared" si="8"/>
        <v/>
      </c>
      <c r="F63" s="24" t="str">
        <f t="shared" si="9"/>
        <v/>
      </c>
      <c r="G63" s="24">
        <f t="shared" si="10"/>
        <v>5.9489621125475196</v>
      </c>
      <c r="H63" s="24">
        <f t="shared" si="11"/>
        <v>1.9948101602492301</v>
      </c>
      <c r="I63" s="24">
        <f t="shared" si="12"/>
        <v>2.8420789094506489</v>
      </c>
      <c r="J63" s="24">
        <f t="shared" si="13"/>
        <v>7.4986699751562469E-2</v>
      </c>
      <c r="K63" s="24">
        <f t="shared" si="14"/>
        <v>-3.3808647817752018</v>
      </c>
      <c r="L63" s="24" t="str">
        <f t="shared" si="15"/>
        <v/>
      </c>
      <c r="M63" s="24">
        <f t="shared" si="16"/>
        <v>-2.6580196792650383</v>
      </c>
      <c r="N63" s="24">
        <f t="shared" si="17"/>
        <v>1.1565920471511504</v>
      </c>
      <c r="O63" s="24">
        <f t="shared" si="18"/>
        <v>61.514584134594116</v>
      </c>
      <c r="P63" s="24">
        <f t="shared" si="19"/>
        <v>16.781732029050531</v>
      </c>
      <c r="Q63" s="24">
        <f t="shared" si="20"/>
        <v>8.2801931822870927</v>
      </c>
      <c r="R63" s="24">
        <f t="shared" si="22"/>
        <v>413.00717338999948</v>
      </c>
      <c r="S63" s="24">
        <f t="shared" si="23"/>
        <v>61.514584134594116</v>
      </c>
      <c r="T63" s="24">
        <f t="shared" si="24"/>
        <v>-49.663369256676383</v>
      </c>
      <c r="V63" s="118" t="str">
        <f t="shared" si="25"/>
        <v>TERCON ASSET MANAGEMENT</v>
      </c>
      <c r="W63" s="166">
        <f t="shared" si="26"/>
        <v>-0.96974511000000019</v>
      </c>
      <c r="X63" s="166" t="str">
        <f t="shared" si="27"/>
        <v/>
      </c>
      <c r="Y63" s="166" t="str">
        <f t="shared" si="28"/>
        <v/>
      </c>
      <c r="Z63" s="166" t="str">
        <f t="shared" si="29"/>
        <v/>
      </c>
      <c r="AA63" s="166" t="str">
        <f t="shared" si="30"/>
        <v/>
      </c>
      <c r="AB63" s="166">
        <f t="shared" si="31"/>
        <v>29.302764420000017</v>
      </c>
      <c r="AC63" s="166">
        <f t="shared" si="32"/>
        <v>4.8869122899999979</v>
      </c>
      <c r="AD63" s="166">
        <f t="shared" si="33"/>
        <v>68.34551509999983</v>
      </c>
      <c r="AE63" s="166">
        <f t="shared" si="34"/>
        <v>3.7838780000001293E-2</v>
      </c>
      <c r="AF63" s="166">
        <f t="shared" si="35"/>
        <v>-1.0333790399999998</v>
      </c>
      <c r="AG63" s="166" t="str">
        <f t="shared" si="36"/>
        <v/>
      </c>
      <c r="AH63" s="166">
        <f t="shared" si="37"/>
        <v>-1.6073271399999953</v>
      </c>
      <c r="AI63" s="166">
        <f t="shared" si="38"/>
        <v>6.2960796999999502</v>
      </c>
      <c r="AJ63" s="166">
        <f t="shared" si="39"/>
        <v>156.02092752000001</v>
      </c>
      <c r="AK63" s="166">
        <f t="shared" si="40"/>
        <v>151.72758686999998</v>
      </c>
      <c r="AL63" s="166">
        <f t="shared" si="41"/>
        <v>413.00717338999948</v>
      </c>
      <c r="AO63" s="60">
        <v>60</v>
      </c>
      <c r="AP63" s="54" t="s">
        <v>538</v>
      </c>
      <c r="AQ63" s="31" t="s">
        <v>1317</v>
      </c>
      <c r="AR63" s="31" t="s">
        <v>1317</v>
      </c>
      <c r="AS63" s="31" t="s">
        <v>1317</v>
      </c>
      <c r="AT63" s="31" t="s">
        <v>1317</v>
      </c>
      <c r="AU63" s="31" t="s">
        <v>1317</v>
      </c>
      <c r="AV63" s="31">
        <v>35.511327289999997</v>
      </c>
      <c r="AW63" s="31" t="s">
        <v>1317</v>
      </c>
      <c r="AX63" s="31">
        <v>1973.20665764</v>
      </c>
      <c r="AY63" s="31" t="s">
        <v>1317</v>
      </c>
      <c r="AZ63" s="31" t="s">
        <v>1317</v>
      </c>
      <c r="BA63" s="31">
        <v>59.462204640000003</v>
      </c>
      <c r="BB63" s="31">
        <v>7.8319084400000003</v>
      </c>
      <c r="BC63" s="31">
        <v>869.50991240999997</v>
      </c>
      <c r="BD63" s="31">
        <v>24.209055070000002</v>
      </c>
      <c r="BE63" s="58">
        <v>2786.20596974</v>
      </c>
      <c r="BF63" s="31">
        <v>5755.9370352299993</v>
      </c>
      <c r="BG63"/>
      <c r="BH63" s="60">
        <v>60</v>
      </c>
      <c r="BI63" s="54" t="s">
        <v>1319</v>
      </c>
      <c r="BJ63" s="31">
        <v>0.98289145999999994</v>
      </c>
      <c r="BK63" s="31" t="s">
        <v>1317</v>
      </c>
      <c r="BL63" s="31" t="s">
        <v>1317</v>
      </c>
      <c r="BM63" s="31" t="s">
        <v>1317</v>
      </c>
      <c r="BN63" s="31" t="s">
        <v>1317</v>
      </c>
      <c r="BO63" s="31">
        <v>521.87212132000002</v>
      </c>
      <c r="BP63" s="31">
        <v>249.86823369000001</v>
      </c>
      <c r="BQ63" s="31">
        <v>2473.1174189600001</v>
      </c>
      <c r="BR63" s="31">
        <v>50.498493969999998</v>
      </c>
      <c r="BS63" s="31">
        <v>29.532145069999999</v>
      </c>
      <c r="BT63" s="31" t="s">
        <v>1317</v>
      </c>
      <c r="BU63" s="31">
        <v>58.86352462</v>
      </c>
      <c r="BV63" s="31">
        <v>550.66085511999995</v>
      </c>
      <c r="BW63" s="31">
        <v>409.65334610000002</v>
      </c>
      <c r="BX63" s="58">
        <v>1055.8511100400001</v>
      </c>
      <c r="BY63" s="31">
        <v>5400.9001403499997</v>
      </c>
    </row>
    <row r="64" spans="1:77" ht="56">
      <c r="A64" s="116" t="str">
        <f t="shared" si="4"/>
        <v>PLANNER</v>
      </c>
      <c r="B64" s="24" t="str">
        <f t="shared" si="5"/>
        <v/>
      </c>
      <c r="C64" s="24">
        <f t="shared" si="6"/>
        <v>-4.8384042534593164E-2</v>
      </c>
      <c r="D64" s="24" t="str">
        <f t="shared" si="7"/>
        <v/>
      </c>
      <c r="E64" s="24" t="str">
        <f t="shared" si="8"/>
        <v/>
      </c>
      <c r="F64" s="24" t="str">
        <f t="shared" si="9"/>
        <v/>
      </c>
      <c r="G64" s="24">
        <f t="shared" si="10"/>
        <v>0.12217211076523427</v>
      </c>
      <c r="H64" s="24" t="str">
        <f t="shared" si="11"/>
        <v/>
      </c>
      <c r="I64" s="24">
        <f t="shared" si="12"/>
        <v>19.75767587597872</v>
      </c>
      <c r="J64" s="24">
        <f t="shared" si="13"/>
        <v>-9.9723785233217086</v>
      </c>
      <c r="K64" s="24">
        <f t="shared" si="14"/>
        <v>-2.7608334185060244</v>
      </c>
      <c r="L64" s="24" t="str">
        <f t="shared" si="15"/>
        <v/>
      </c>
      <c r="M64" s="24">
        <f t="shared" si="16"/>
        <v>0.10341088313899149</v>
      </c>
      <c r="N64" s="24">
        <f t="shared" si="17"/>
        <v>-35.849779953628072</v>
      </c>
      <c r="O64" s="24">
        <f t="shared" si="18"/>
        <v>-0.50996852120889002</v>
      </c>
      <c r="P64" s="24" t="str">
        <f t="shared" si="19"/>
        <v/>
      </c>
      <c r="Q64" s="24">
        <f t="shared" si="20"/>
        <v>-1.9126339761611888</v>
      </c>
      <c r="R64" s="24">
        <f t="shared" si="22"/>
        <v>-104.51147571999991</v>
      </c>
      <c r="S64" s="24">
        <f t="shared" si="23"/>
        <v>19.75767587597872</v>
      </c>
      <c r="T64" s="24">
        <f t="shared" si="24"/>
        <v>-35.849779953628072</v>
      </c>
      <c r="V64" s="118" t="str">
        <f t="shared" si="25"/>
        <v>PLANNER</v>
      </c>
      <c r="W64" s="166" t="str">
        <f t="shared" si="26"/>
        <v/>
      </c>
      <c r="X64" s="166">
        <f t="shared" si="27"/>
        <v>-2.6710419999993462E-2</v>
      </c>
      <c r="Y64" s="166" t="str">
        <f t="shared" si="28"/>
        <v/>
      </c>
      <c r="Z64" s="166" t="str">
        <f t="shared" si="29"/>
        <v/>
      </c>
      <c r="AA64" s="166" t="str">
        <f t="shared" si="30"/>
        <v/>
      </c>
      <c r="AB64" s="166">
        <f t="shared" si="31"/>
        <v>0.98553020000008473</v>
      </c>
      <c r="AC64" s="166" t="str">
        <f t="shared" si="32"/>
        <v/>
      </c>
      <c r="AD64" s="166">
        <f t="shared" si="33"/>
        <v>249.57273403999989</v>
      </c>
      <c r="AE64" s="166">
        <f t="shared" si="34"/>
        <v>-0.63791794000000035</v>
      </c>
      <c r="AF64" s="166">
        <f t="shared" si="35"/>
        <v>-0.74175544000000215</v>
      </c>
      <c r="AG64" s="166" t="str">
        <f t="shared" si="36"/>
        <v/>
      </c>
      <c r="AH64" s="166">
        <f t="shared" si="37"/>
        <v>1.5156810000000576E-2</v>
      </c>
      <c r="AI64" s="166">
        <f t="shared" si="38"/>
        <v>-341.75548414999992</v>
      </c>
      <c r="AJ64" s="166">
        <f t="shared" si="39"/>
        <v>-11.923078819999773</v>
      </c>
      <c r="AK64" s="166" t="str">
        <f t="shared" si="40"/>
        <v/>
      </c>
      <c r="AL64" s="166">
        <f t="shared" si="41"/>
        <v>-104.51147571999991</v>
      </c>
      <c r="AO64" s="61">
        <v>61</v>
      </c>
      <c r="AP64" s="56" t="s">
        <v>86</v>
      </c>
      <c r="AQ64" s="30">
        <v>151.05937114</v>
      </c>
      <c r="AR64" s="30">
        <v>128.93438602000001</v>
      </c>
      <c r="AS64" s="30">
        <v>7.4000000000000003E-3</v>
      </c>
      <c r="AT64" s="30">
        <v>1.15751074</v>
      </c>
      <c r="AU64" s="30" t="s">
        <v>1317</v>
      </c>
      <c r="AV64" s="30">
        <v>1378.9652713099999</v>
      </c>
      <c r="AW64" s="30">
        <v>35.319757969999998</v>
      </c>
      <c r="AX64" s="30">
        <v>3040.6005650399998</v>
      </c>
      <c r="AY64" s="30">
        <v>78.125810540000003</v>
      </c>
      <c r="AZ64" s="30">
        <v>135.44152359</v>
      </c>
      <c r="BA64" s="30" t="s">
        <v>1317</v>
      </c>
      <c r="BB64" s="30">
        <v>163.22535635</v>
      </c>
      <c r="BC64" s="30">
        <v>381.04558572000002</v>
      </c>
      <c r="BD64" s="30" t="s">
        <v>1317</v>
      </c>
      <c r="BE64" s="59">
        <v>53.768311609999998</v>
      </c>
      <c r="BF64" s="30">
        <v>5547.6508500299997</v>
      </c>
      <c r="BG64"/>
      <c r="BH64" s="61">
        <v>61</v>
      </c>
      <c r="BI64" s="56" t="s">
        <v>501</v>
      </c>
      <c r="BJ64" s="30" t="s">
        <v>1317</v>
      </c>
      <c r="BK64" s="30">
        <v>55.178308840000007</v>
      </c>
      <c r="BL64" s="30" t="s">
        <v>1317</v>
      </c>
      <c r="BM64" s="30" t="s">
        <v>1317</v>
      </c>
      <c r="BN64" s="30" t="s">
        <v>1317</v>
      </c>
      <c r="BO64" s="30">
        <v>807.65915958000005</v>
      </c>
      <c r="BP64" s="30" t="s">
        <v>1317</v>
      </c>
      <c r="BQ64" s="30">
        <v>1512.74121401</v>
      </c>
      <c r="BR64" s="30">
        <v>5.7589305</v>
      </c>
      <c r="BS64" s="30">
        <v>26.125328789999998</v>
      </c>
      <c r="BT64" s="30" t="s">
        <v>1317</v>
      </c>
      <c r="BU64" s="30">
        <v>14.672037730000001</v>
      </c>
      <c r="BV64" s="30">
        <v>611.54320999000004</v>
      </c>
      <c r="BW64" s="30">
        <v>2326.0798221700002</v>
      </c>
      <c r="BX64" s="59">
        <v>5.0000000000000002E-5</v>
      </c>
      <c r="BY64" s="30">
        <v>5359.7580616099995</v>
      </c>
    </row>
    <row r="65" spans="1:77" ht="28">
      <c r="A65" s="116" t="str">
        <f t="shared" si="4"/>
        <v>MERRILL LYNCH</v>
      </c>
      <c r="B65" s="24" t="str">
        <f t="shared" si="5"/>
        <v/>
      </c>
      <c r="C65" s="24" t="str">
        <f t="shared" si="6"/>
        <v/>
      </c>
      <c r="D65" s="24" t="str">
        <f t="shared" si="7"/>
        <v/>
      </c>
      <c r="E65" s="24" t="str">
        <f t="shared" si="8"/>
        <v/>
      </c>
      <c r="F65" s="24" t="str">
        <f t="shared" si="9"/>
        <v/>
      </c>
      <c r="G65" s="24" t="str">
        <f t="shared" si="10"/>
        <v/>
      </c>
      <c r="H65" s="24" t="str">
        <f t="shared" si="11"/>
        <v/>
      </c>
      <c r="I65" s="24" t="str">
        <f t="shared" si="12"/>
        <v/>
      </c>
      <c r="J65" s="24" t="str">
        <f t="shared" si="13"/>
        <v/>
      </c>
      <c r="K65" s="24" t="str">
        <f t="shared" si="14"/>
        <v/>
      </c>
      <c r="L65" s="24" t="str">
        <f t="shared" si="15"/>
        <v/>
      </c>
      <c r="M65" s="24" t="str">
        <f t="shared" si="16"/>
        <v/>
      </c>
      <c r="N65" s="24" t="str">
        <f t="shared" si="17"/>
        <v/>
      </c>
      <c r="O65" s="24">
        <f t="shared" si="18"/>
        <v>4.3704470694758299</v>
      </c>
      <c r="P65" s="24">
        <f t="shared" si="19"/>
        <v>347.58826454500252</v>
      </c>
      <c r="Q65" s="24">
        <f t="shared" si="20"/>
        <v>4.3704484224309539</v>
      </c>
      <c r="R65" s="24">
        <f t="shared" si="22"/>
        <v>222.95874128000014</v>
      </c>
      <c r="S65" s="24">
        <f t="shared" si="23"/>
        <v>347.58826454500252</v>
      </c>
      <c r="T65" s="24">
        <f t="shared" si="24"/>
        <v>4.3704470694758299</v>
      </c>
      <c r="V65" s="118" t="str">
        <f t="shared" si="25"/>
        <v>MERRILL LYNCH</v>
      </c>
      <c r="W65" s="166" t="str">
        <f t="shared" si="26"/>
        <v/>
      </c>
      <c r="X65" s="166" t="str">
        <f t="shared" si="27"/>
        <v/>
      </c>
      <c r="Y65" s="166" t="str">
        <f t="shared" si="28"/>
        <v/>
      </c>
      <c r="Z65" s="166" t="str">
        <f t="shared" si="29"/>
        <v/>
      </c>
      <c r="AA65" s="166" t="str">
        <f t="shared" si="30"/>
        <v/>
      </c>
      <c r="AB65" s="166" t="str">
        <f t="shared" si="31"/>
        <v/>
      </c>
      <c r="AC65" s="166" t="str">
        <f t="shared" si="32"/>
        <v/>
      </c>
      <c r="AD65" s="166" t="str">
        <f t="shared" si="33"/>
        <v/>
      </c>
      <c r="AE65" s="166" t="str">
        <f t="shared" si="34"/>
        <v/>
      </c>
      <c r="AF65" s="166" t="str">
        <f t="shared" si="35"/>
        <v/>
      </c>
      <c r="AG65" s="166" t="str">
        <f t="shared" si="36"/>
        <v/>
      </c>
      <c r="AH65" s="166" t="str">
        <f t="shared" si="37"/>
        <v/>
      </c>
      <c r="AI65" s="166" t="str">
        <f t="shared" si="38"/>
        <v/>
      </c>
      <c r="AJ65" s="166">
        <f t="shared" si="39"/>
        <v>222.95867137999994</v>
      </c>
      <c r="AK65" s="166">
        <f t="shared" si="40"/>
        <v>6.9900000000000005E-5</v>
      </c>
      <c r="AL65" s="166">
        <f t="shared" si="41"/>
        <v>222.95874128000014</v>
      </c>
      <c r="AO65" s="60">
        <v>62</v>
      </c>
      <c r="AP65" s="54" t="s">
        <v>341</v>
      </c>
      <c r="AQ65" s="31" t="s">
        <v>1317</v>
      </c>
      <c r="AR65" s="31" t="s">
        <v>1317</v>
      </c>
      <c r="AS65" s="31" t="s">
        <v>1317</v>
      </c>
      <c r="AT65" s="31" t="s">
        <v>1317</v>
      </c>
      <c r="AU65" s="31" t="s">
        <v>1317</v>
      </c>
      <c r="AV65" s="31" t="s">
        <v>1317</v>
      </c>
      <c r="AW65" s="31" t="s">
        <v>1317</v>
      </c>
      <c r="AX65" s="31">
        <v>5340.0724419500002</v>
      </c>
      <c r="AY65" s="31" t="s">
        <v>1317</v>
      </c>
      <c r="AZ65" s="31">
        <v>139.56345174</v>
      </c>
      <c r="BA65" s="31" t="s">
        <v>1317</v>
      </c>
      <c r="BB65" s="31" t="s">
        <v>1317</v>
      </c>
      <c r="BC65" s="31" t="s">
        <v>1317</v>
      </c>
      <c r="BD65" s="31" t="s">
        <v>1317</v>
      </c>
      <c r="BE65" s="58" t="s">
        <v>1317</v>
      </c>
      <c r="BF65" s="31">
        <v>5479.6358936900006</v>
      </c>
      <c r="BG65"/>
      <c r="BH65" s="60">
        <v>62</v>
      </c>
      <c r="BI65" s="54" t="s">
        <v>435</v>
      </c>
      <c r="BJ65" s="31" t="s">
        <v>1317</v>
      </c>
      <c r="BK65" s="31" t="s">
        <v>1317</v>
      </c>
      <c r="BL65" s="31" t="s">
        <v>1317</v>
      </c>
      <c r="BM65" s="31" t="s">
        <v>1317</v>
      </c>
      <c r="BN65" s="31" t="s">
        <v>1317</v>
      </c>
      <c r="BO65" s="31" t="s">
        <v>1317</v>
      </c>
      <c r="BP65" s="31" t="s">
        <v>1317</v>
      </c>
      <c r="BQ65" s="31" t="s">
        <v>1317</v>
      </c>
      <c r="BR65" s="31" t="s">
        <v>1317</v>
      </c>
      <c r="BS65" s="31" t="s">
        <v>1317</v>
      </c>
      <c r="BT65" s="31" t="s">
        <v>1317</v>
      </c>
      <c r="BU65" s="31" t="s">
        <v>1317</v>
      </c>
      <c r="BV65" s="31" t="s">
        <v>1317</v>
      </c>
      <c r="BW65" s="31">
        <v>5324.46585899</v>
      </c>
      <c r="BX65" s="58">
        <v>9.001E-5</v>
      </c>
      <c r="BY65" s="31">
        <v>5324.4659490000004</v>
      </c>
    </row>
    <row r="66" spans="1:77" ht="42">
      <c r="A66" s="116" t="str">
        <f t="shared" si="4"/>
        <v>MAUA CAPITAL S.A.</v>
      </c>
      <c r="B66" s="24">
        <f t="shared" si="5"/>
        <v>-3.288220251532266</v>
      </c>
      <c r="C66" s="24">
        <f t="shared" si="6"/>
        <v>5.7550800107551083</v>
      </c>
      <c r="D66" s="24">
        <f t="shared" si="7"/>
        <v>199.04931424844972</v>
      </c>
      <c r="E66" s="24" t="str">
        <f t="shared" si="8"/>
        <v/>
      </c>
      <c r="F66" s="24" t="str">
        <f t="shared" si="9"/>
        <v/>
      </c>
      <c r="G66" s="24">
        <f t="shared" si="10"/>
        <v>1.6355909967486753</v>
      </c>
      <c r="H66" s="24" t="str">
        <f t="shared" si="11"/>
        <v/>
      </c>
      <c r="I66" s="24">
        <f t="shared" si="12"/>
        <v>4.2353145843978552</v>
      </c>
      <c r="J66" s="24">
        <f t="shared" si="13"/>
        <v>0.13878404607791595</v>
      </c>
      <c r="K66" s="24">
        <f t="shared" si="14"/>
        <v>0.13885871735301691</v>
      </c>
      <c r="L66" s="24" t="str">
        <f t="shared" si="15"/>
        <v/>
      </c>
      <c r="M66" s="24" t="str">
        <f t="shared" si="16"/>
        <v/>
      </c>
      <c r="N66" s="24">
        <f t="shared" si="17"/>
        <v>0.38800811341637598</v>
      </c>
      <c r="O66" s="24">
        <f t="shared" si="18"/>
        <v>0.13185157280091175</v>
      </c>
      <c r="P66" s="24">
        <f t="shared" si="19"/>
        <v>4.9007528485943226</v>
      </c>
      <c r="Q66" s="24">
        <f t="shared" si="20"/>
        <v>3.4106824261211699</v>
      </c>
      <c r="R66" s="24">
        <f t="shared" si="22"/>
        <v>172.45914145000097</v>
      </c>
      <c r="S66" s="24">
        <f t="shared" si="23"/>
        <v>199.04931424844972</v>
      </c>
      <c r="T66" s="24">
        <f t="shared" si="24"/>
        <v>-3.288220251532266</v>
      </c>
      <c r="V66" s="118" t="str">
        <f t="shared" si="25"/>
        <v>MAUA CAPITAL S.A.</v>
      </c>
      <c r="W66" s="166">
        <f t="shared" si="26"/>
        <v>-4.5164461599999868</v>
      </c>
      <c r="X66" s="166">
        <f t="shared" si="27"/>
        <v>34.131296289999909</v>
      </c>
      <c r="Y66" s="166">
        <f t="shared" si="28"/>
        <v>5.0392119000000006</v>
      </c>
      <c r="Z66" s="166" t="str">
        <f t="shared" si="29"/>
        <v/>
      </c>
      <c r="AA66" s="166" t="str">
        <f t="shared" si="30"/>
        <v/>
      </c>
      <c r="AB66" s="166">
        <f t="shared" si="31"/>
        <v>23.676668640000116</v>
      </c>
      <c r="AC66" s="166" t="str">
        <f t="shared" si="32"/>
        <v/>
      </c>
      <c r="AD66" s="166">
        <f t="shared" si="33"/>
        <v>112.51962122999976</v>
      </c>
      <c r="AE66" s="166">
        <f t="shared" si="34"/>
        <v>3.4350799999998571E-2</v>
      </c>
      <c r="AF66" s="166">
        <f t="shared" si="35"/>
        <v>6.8701600000000695E-3</v>
      </c>
      <c r="AG66" s="166" t="str">
        <f t="shared" si="36"/>
        <v/>
      </c>
      <c r="AH66" s="166" t="str">
        <f t="shared" si="37"/>
        <v/>
      </c>
      <c r="AI66" s="166">
        <f t="shared" si="38"/>
        <v>0.66350865999999087</v>
      </c>
      <c r="AJ66" s="166">
        <f t="shared" si="39"/>
        <v>7.0000000000000617E-5</v>
      </c>
      <c r="AK66" s="166">
        <f t="shared" si="40"/>
        <v>0.90398992999999805</v>
      </c>
      <c r="AL66" s="166">
        <f t="shared" si="41"/>
        <v>172.45914145000097</v>
      </c>
      <c r="AO66" s="61">
        <v>63</v>
      </c>
      <c r="AP66" s="56" t="s">
        <v>501</v>
      </c>
      <c r="AQ66" s="30" t="s">
        <v>1317</v>
      </c>
      <c r="AR66" s="30">
        <v>55.20501926</v>
      </c>
      <c r="AS66" s="30" t="s">
        <v>1317</v>
      </c>
      <c r="AT66" s="30" t="s">
        <v>1317</v>
      </c>
      <c r="AU66" s="30" t="s">
        <v>1317</v>
      </c>
      <c r="AV66" s="30">
        <v>806.67362937999997</v>
      </c>
      <c r="AW66" s="30" t="s">
        <v>1317</v>
      </c>
      <c r="AX66" s="30">
        <v>1263.1684799700001</v>
      </c>
      <c r="AY66" s="30">
        <v>6.3968484400000003</v>
      </c>
      <c r="AZ66" s="30">
        <v>26.86708423</v>
      </c>
      <c r="BA66" s="30" t="s">
        <v>1317</v>
      </c>
      <c r="BB66" s="30">
        <v>14.656880920000001</v>
      </c>
      <c r="BC66" s="30">
        <v>953.29869413999995</v>
      </c>
      <c r="BD66" s="30">
        <v>2338.0029009899999</v>
      </c>
      <c r="BE66" s="59" t="s">
        <v>1317</v>
      </c>
      <c r="BF66" s="30">
        <v>5464.2695373299994</v>
      </c>
      <c r="BG66"/>
      <c r="BH66" s="61">
        <v>63</v>
      </c>
      <c r="BI66" s="56" t="s">
        <v>431</v>
      </c>
      <c r="BJ66" s="30">
        <v>132.83585431</v>
      </c>
      <c r="BK66" s="30">
        <v>627.19509776999996</v>
      </c>
      <c r="BL66" s="30">
        <v>7.5708518200000006</v>
      </c>
      <c r="BM66" s="30" t="s">
        <v>1317</v>
      </c>
      <c r="BN66" s="30" t="s">
        <v>1317</v>
      </c>
      <c r="BO66" s="30">
        <v>1471.26770375</v>
      </c>
      <c r="BP66" s="30" t="s">
        <v>1317</v>
      </c>
      <c r="BQ66" s="30">
        <v>2769.2200619599998</v>
      </c>
      <c r="BR66" s="30">
        <v>24.785610739999999</v>
      </c>
      <c r="BS66" s="30">
        <v>4.9544601500000001</v>
      </c>
      <c r="BT66" s="30" t="s">
        <v>1317</v>
      </c>
      <c r="BU66" s="30" t="s">
        <v>1317</v>
      </c>
      <c r="BV66" s="30">
        <v>171.66731941999998</v>
      </c>
      <c r="BW66" s="30">
        <v>5.3159999999999999E-2</v>
      </c>
      <c r="BX66" s="59">
        <v>19.349929929999998</v>
      </c>
      <c r="BY66" s="30">
        <v>5228.9000498500009</v>
      </c>
    </row>
    <row r="67" spans="1:77" ht="42">
      <c r="A67" s="116" t="str">
        <f t="shared" si="4"/>
        <v>REAG INVESTIMENTOS LTDA</v>
      </c>
      <c r="B67" s="24" t="str">
        <f t="shared" si="5"/>
        <v/>
      </c>
      <c r="C67" s="24" t="str">
        <f t="shared" si="6"/>
        <v/>
      </c>
      <c r="D67" s="24" t="str">
        <f t="shared" si="7"/>
        <v/>
      </c>
      <c r="E67" s="24" t="str">
        <f t="shared" si="8"/>
        <v/>
      </c>
      <c r="F67" s="24" t="str">
        <f t="shared" si="9"/>
        <v/>
      </c>
      <c r="G67" s="24">
        <f t="shared" si="10"/>
        <v>58.637932172881051</v>
      </c>
      <c r="H67" s="24" t="str">
        <f t="shared" si="11"/>
        <v/>
      </c>
      <c r="I67" s="24">
        <f t="shared" si="12"/>
        <v>-11.549441942516395</v>
      </c>
      <c r="J67" s="24" t="str">
        <f t="shared" si="13"/>
        <v/>
      </c>
      <c r="K67" s="24" t="str">
        <f t="shared" si="14"/>
        <v/>
      </c>
      <c r="L67" s="24">
        <f t="shared" si="15"/>
        <v>-1.8333982175732899E-2</v>
      </c>
      <c r="M67" s="24">
        <f t="shared" si="16"/>
        <v>-0.10528519406440751</v>
      </c>
      <c r="N67" s="24">
        <f t="shared" si="17"/>
        <v>0.94577537560287794</v>
      </c>
      <c r="O67" s="24" t="str">
        <f t="shared" si="18"/>
        <v/>
      </c>
      <c r="P67" s="24">
        <f t="shared" si="19"/>
        <v>-14.656618842795282</v>
      </c>
      <c r="Q67" s="24">
        <f t="shared" si="20"/>
        <v>-10.970228247376383</v>
      </c>
      <c r="R67" s="24">
        <f t="shared" si="22"/>
        <v>-631.4394305400001</v>
      </c>
      <c r="S67" s="24">
        <f t="shared" si="23"/>
        <v>58.637932172881051</v>
      </c>
      <c r="T67" s="24">
        <f t="shared" si="24"/>
        <v>-14.656618842795282</v>
      </c>
      <c r="V67" s="118" t="str">
        <f t="shared" si="25"/>
        <v>REAG INVESTIMENTOS LTDA</v>
      </c>
      <c r="W67" s="166" t="str">
        <f t="shared" si="26"/>
        <v/>
      </c>
      <c r="X67" s="166" t="str">
        <f t="shared" si="27"/>
        <v/>
      </c>
      <c r="Y67" s="166" t="str">
        <f t="shared" si="28"/>
        <v/>
      </c>
      <c r="Z67" s="166" t="str">
        <f t="shared" si="29"/>
        <v/>
      </c>
      <c r="AA67" s="166" t="str">
        <f t="shared" si="30"/>
        <v/>
      </c>
      <c r="AB67" s="166">
        <f t="shared" si="31"/>
        <v>20.823108009999999</v>
      </c>
      <c r="AC67" s="166" t="str">
        <f t="shared" si="32"/>
        <v/>
      </c>
      <c r="AD67" s="166">
        <f t="shared" si="33"/>
        <v>-227.89435733000005</v>
      </c>
      <c r="AE67" s="166" t="str">
        <f t="shared" si="34"/>
        <v/>
      </c>
      <c r="AF67" s="166" t="str">
        <f t="shared" si="35"/>
        <v/>
      </c>
      <c r="AG67" s="166">
        <f t="shared" si="36"/>
        <v>-1.0901789999998357E-2</v>
      </c>
      <c r="AH67" s="166">
        <f t="shared" si="37"/>
        <v>-8.2458400000007259E-3</v>
      </c>
      <c r="AI67" s="166">
        <f t="shared" si="38"/>
        <v>8.2236106399999471</v>
      </c>
      <c r="AJ67" s="166" t="str">
        <f t="shared" si="39"/>
        <v/>
      </c>
      <c r="AK67" s="166">
        <f t="shared" si="40"/>
        <v>-408.36358916000017</v>
      </c>
      <c r="AL67" s="166">
        <f t="shared" si="41"/>
        <v>-631.4394305400001</v>
      </c>
      <c r="AO67" s="60">
        <v>64</v>
      </c>
      <c r="AP67" s="54" t="s">
        <v>435</v>
      </c>
      <c r="AQ67" s="31" t="s">
        <v>1317</v>
      </c>
      <c r="AR67" s="31" t="s">
        <v>1317</v>
      </c>
      <c r="AS67" s="31" t="s">
        <v>1317</v>
      </c>
      <c r="AT67" s="31" t="s">
        <v>1317</v>
      </c>
      <c r="AU67" s="31" t="s">
        <v>1317</v>
      </c>
      <c r="AV67" s="31" t="s">
        <v>1317</v>
      </c>
      <c r="AW67" s="31" t="s">
        <v>1317</v>
      </c>
      <c r="AX67" s="31" t="s">
        <v>1317</v>
      </c>
      <c r="AY67" s="31" t="s">
        <v>1317</v>
      </c>
      <c r="AZ67" s="31" t="s">
        <v>1317</v>
      </c>
      <c r="BA67" s="31" t="s">
        <v>1317</v>
      </c>
      <c r="BB67" s="31" t="s">
        <v>1317</v>
      </c>
      <c r="BC67" s="31" t="s">
        <v>1317</v>
      </c>
      <c r="BD67" s="31">
        <v>5101.5071876100001</v>
      </c>
      <c r="BE67" s="58">
        <v>2.0109999999999999E-5</v>
      </c>
      <c r="BF67" s="31">
        <v>5101.5072077200002</v>
      </c>
      <c r="BG67"/>
      <c r="BH67" s="60">
        <v>64</v>
      </c>
      <c r="BI67" s="54" t="s">
        <v>538</v>
      </c>
      <c r="BJ67" s="31" t="s">
        <v>1317</v>
      </c>
      <c r="BK67" s="31" t="s">
        <v>1317</v>
      </c>
      <c r="BL67" s="31" t="s">
        <v>1317</v>
      </c>
      <c r="BM67" s="31" t="s">
        <v>1317</v>
      </c>
      <c r="BN67" s="31" t="s">
        <v>1317</v>
      </c>
      <c r="BO67" s="31">
        <v>56.334435299999996</v>
      </c>
      <c r="BP67" s="31" t="s">
        <v>1317</v>
      </c>
      <c r="BQ67" s="31">
        <v>1745.31230031</v>
      </c>
      <c r="BR67" s="31" t="s">
        <v>1317</v>
      </c>
      <c r="BS67" s="31" t="s">
        <v>1317</v>
      </c>
      <c r="BT67" s="31">
        <v>59.451302850000005</v>
      </c>
      <c r="BU67" s="31">
        <v>7.8236625999999996</v>
      </c>
      <c r="BV67" s="31">
        <v>877.73352304999992</v>
      </c>
      <c r="BW67" s="31" t="s">
        <v>1317</v>
      </c>
      <c r="BX67" s="58">
        <v>2377.8423805799998</v>
      </c>
      <c r="BY67" s="31">
        <v>5124.4976046899992</v>
      </c>
    </row>
    <row r="68" spans="1:77" ht="42">
      <c r="A68" s="116" t="str">
        <f t="shared" ref="A68:A131" si="42">BI68</f>
        <v>G5 ADVISORS</v>
      </c>
      <c r="B68" s="24" t="str">
        <f t="shared" ref="B68:B131" si="43">IFERROR(BJ68/VLOOKUP($A68,$AP:$BF,B$1,0)*100-100,"")</f>
        <v/>
      </c>
      <c r="C68" s="24" t="str">
        <f t="shared" ref="C68:C131" si="44">IFERROR(BK68/VLOOKUP($A68,$AP:$BF,C$1,0)*100-100,"")</f>
        <v/>
      </c>
      <c r="D68" s="24" t="str">
        <f t="shared" ref="D68:D131" si="45">IFERROR(BL68/VLOOKUP($A68,$AP:$BF,D$1,0)*100-100,"")</f>
        <v/>
      </c>
      <c r="E68" s="24" t="str">
        <f t="shared" ref="E68:E131" si="46">IFERROR(BM68/VLOOKUP($A68,$AP:$BF,E$1,0)*100-100,"")</f>
        <v/>
      </c>
      <c r="F68" s="24" t="str">
        <f t="shared" ref="F68:F131" si="47">IFERROR(BN68/VLOOKUP($A68,$AP:$BF,F$1,0)*100-100,"")</f>
        <v/>
      </c>
      <c r="G68" s="24">
        <f t="shared" ref="G68:G131" si="48">IFERROR(BO68/VLOOKUP($A68,$AP:$BF,G$1,0)*100-100,"")</f>
        <v>0.20357131401445372</v>
      </c>
      <c r="H68" s="24">
        <f t="shared" ref="H68:H131" si="49">IFERROR(BP68/VLOOKUP($A68,$AP:$BF,H$1,0)*100-100,"")</f>
        <v>-1.157939471272158</v>
      </c>
      <c r="I68" s="24">
        <f t="shared" ref="I68:I131" si="50">IFERROR(BQ68/VLOOKUP($A68,$AP:$BF,I$1,0)*100-100,"")</f>
        <v>-0.34212141693095077</v>
      </c>
      <c r="J68" s="24">
        <f t="shared" ref="J68:J131" si="51">IFERROR(BR68/VLOOKUP($A68,$AP:$BF,J$1,0)*100-100,"")</f>
        <v>0.51491051693733425</v>
      </c>
      <c r="K68" s="24">
        <f t="shared" ref="K68:K131" si="52">IFERROR(BS68/VLOOKUP($A68,$AP:$BF,K$1,0)*100-100,"")</f>
        <v>-3.3263347317927128E-2</v>
      </c>
      <c r="L68" s="24" t="str">
        <f t="shared" ref="L68:L131" si="53">IFERROR(BT68/VLOOKUP($A68,$AP:$BF,L$1,0)*100-100,"")</f>
        <v/>
      </c>
      <c r="M68" s="24" t="str">
        <f t="shared" ref="M68:M131" si="54">IFERROR(BU68/VLOOKUP($A68,$AP:$BF,M$1,0)*100-100,"")</f>
        <v/>
      </c>
      <c r="N68" s="24">
        <f t="shared" ref="N68:N131" si="55">IFERROR(BV68/VLOOKUP($A68,$AP:$BF,N$1,0)*100-100,"")</f>
        <v>-6.6096301856556465</v>
      </c>
      <c r="O68" s="24" t="str">
        <f t="shared" ref="O68:O131" si="56">IFERROR(BW68/VLOOKUP($A68,$AP:$BF,O$1,0)*100-100,"")</f>
        <v/>
      </c>
      <c r="P68" s="24">
        <f t="shared" ref="P68:P131" si="57">IFERROR(BX68/VLOOKUP($A68,$AP:$BF,P$1,0)*100-100,"")</f>
        <v>-6.508292134301584</v>
      </c>
      <c r="Q68" s="24">
        <f t="shared" ref="Q68:Q131" si="58">IFERROR(BY68/VLOOKUP($A68,$AP:$BF,Q$1,0)*100-100,"")</f>
        <v>-1.6902116713347368</v>
      </c>
      <c r="R68" s="24">
        <f t="shared" si="22"/>
        <v>-81.873307750000095</v>
      </c>
      <c r="S68" s="24">
        <f t="shared" si="23"/>
        <v>0.51491051693733425</v>
      </c>
      <c r="T68" s="24">
        <f t="shared" si="24"/>
        <v>-6.6096301856556465</v>
      </c>
      <c r="V68" s="118" t="str">
        <f t="shared" si="25"/>
        <v>G5 ADVISORS</v>
      </c>
      <c r="W68" s="166" t="str">
        <f t="shared" si="26"/>
        <v/>
      </c>
      <c r="X68" s="166" t="str">
        <f t="shared" si="27"/>
        <v/>
      </c>
      <c r="Y68" s="166" t="str">
        <f t="shared" si="28"/>
        <v/>
      </c>
      <c r="Z68" s="166" t="str">
        <f t="shared" si="29"/>
        <v/>
      </c>
      <c r="AA68" s="166" t="str">
        <f t="shared" si="30"/>
        <v/>
      </c>
      <c r="AB68" s="166">
        <f t="shared" si="31"/>
        <v>0.15627274000000568</v>
      </c>
      <c r="AC68" s="166">
        <f t="shared" si="32"/>
        <v>-3.7159599999999626E-3</v>
      </c>
      <c r="AD68" s="166">
        <f t="shared" si="33"/>
        <v>-11.082239580000078</v>
      </c>
      <c r="AE68" s="166">
        <f t="shared" si="34"/>
        <v>0.19931867000000381</v>
      </c>
      <c r="AF68" s="166">
        <f t="shared" si="35"/>
        <v>-0.13630024999997659</v>
      </c>
      <c r="AG68" s="166" t="str">
        <f t="shared" si="36"/>
        <v/>
      </c>
      <c r="AH68" s="166" t="str">
        <f t="shared" si="37"/>
        <v/>
      </c>
      <c r="AI68" s="166">
        <f t="shared" si="38"/>
        <v>-50.422441339999978</v>
      </c>
      <c r="AJ68" s="166" t="str">
        <f t="shared" si="39"/>
        <v/>
      </c>
      <c r="AK68" s="166">
        <f t="shared" si="40"/>
        <v>-20.584202029999972</v>
      </c>
      <c r="AL68" s="166">
        <f t="shared" si="41"/>
        <v>-81.873307750000095</v>
      </c>
      <c r="AO68" s="61">
        <v>65</v>
      </c>
      <c r="AP68" s="56" t="s">
        <v>431</v>
      </c>
      <c r="AQ68" s="30">
        <v>137.35230046999999</v>
      </c>
      <c r="AR68" s="30">
        <v>593.06380148000005</v>
      </c>
      <c r="AS68" s="30">
        <v>2.5316399199999999</v>
      </c>
      <c r="AT68" s="30" t="s">
        <v>1317</v>
      </c>
      <c r="AU68" s="30" t="s">
        <v>1317</v>
      </c>
      <c r="AV68" s="30">
        <v>1447.5910351099999</v>
      </c>
      <c r="AW68" s="30" t="s">
        <v>1317</v>
      </c>
      <c r="AX68" s="30">
        <v>2656.7004407300001</v>
      </c>
      <c r="AY68" s="30">
        <v>24.751259940000001</v>
      </c>
      <c r="AZ68" s="30">
        <v>4.94758999</v>
      </c>
      <c r="BA68" s="30" t="s">
        <v>1317</v>
      </c>
      <c r="BB68" s="30" t="s">
        <v>1317</v>
      </c>
      <c r="BC68" s="30">
        <v>171.00381075999999</v>
      </c>
      <c r="BD68" s="30">
        <v>5.3089999999999998E-2</v>
      </c>
      <c r="BE68" s="59">
        <v>18.44594</v>
      </c>
      <c r="BF68" s="30">
        <v>5056.4409083999999</v>
      </c>
      <c r="BG68"/>
      <c r="BH68" s="61">
        <v>65</v>
      </c>
      <c r="BI68" s="56" t="s">
        <v>262</v>
      </c>
      <c r="BJ68" s="30" t="s">
        <v>1317</v>
      </c>
      <c r="BK68" s="30" t="s">
        <v>1317</v>
      </c>
      <c r="BL68" s="30" t="s">
        <v>1317</v>
      </c>
      <c r="BM68" s="30" t="s">
        <v>1317</v>
      </c>
      <c r="BN68" s="30" t="s">
        <v>1317</v>
      </c>
      <c r="BO68" s="30">
        <v>76.921872430000008</v>
      </c>
      <c r="BP68" s="30">
        <v>0.31719546000000004</v>
      </c>
      <c r="BQ68" s="30">
        <v>3228.18868342</v>
      </c>
      <c r="BR68" s="30">
        <v>38.90869893</v>
      </c>
      <c r="BS68" s="30">
        <v>409.62477610000002</v>
      </c>
      <c r="BT68" s="30" t="s">
        <v>1317</v>
      </c>
      <c r="BU68" s="30" t="s">
        <v>1317</v>
      </c>
      <c r="BV68" s="30">
        <v>712.44083426999998</v>
      </c>
      <c r="BW68" s="30" t="s">
        <v>1317</v>
      </c>
      <c r="BX68" s="59">
        <v>295.6923511</v>
      </c>
      <c r="BY68" s="30">
        <v>4762.0944117100007</v>
      </c>
    </row>
    <row r="69" spans="1:77" ht="56">
      <c r="A69" s="116" t="str">
        <f t="shared" si="42"/>
        <v>ALASKA INVESTIMENTOS</v>
      </c>
      <c r="B69" s="24" t="str">
        <f t="shared" si="43"/>
        <v/>
      </c>
      <c r="C69" s="24" t="str">
        <f t="shared" si="44"/>
        <v/>
      </c>
      <c r="D69" s="24" t="str">
        <f t="shared" si="45"/>
        <v/>
      </c>
      <c r="E69" s="24" t="str">
        <f t="shared" si="46"/>
        <v/>
      </c>
      <c r="F69" s="24" t="str">
        <f t="shared" si="47"/>
        <v/>
      </c>
      <c r="G69" s="24">
        <f t="shared" si="48"/>
        <v>16.762351159422266</v>
      </c>
      <c r="H69" s="24" t="str">
        <f t="shared" si="49"/>
        <v/>
      </c>
      <c r="I69" s="24">
        <f t="shared" si="50"/>
        <v>5.0300850440689828</v>
      </c>
      <c r="J69" s="24">
        <f t="shared" si="51"/>
        <v>-1.6508968681163907</v>
      </c>
      <c r="K69" s="24">
        <f t="shared" si="52"/>
        <v>-1.1336095140177349</v>
      </c>
      <c r="L69" s="24" t="str">
        <f t="shared" si="53"/>
        <v/>
      </c>
      <c r="M69" s="24" t="str">
        <f t="shared" si="54"/>
        <v/>
      </c>
      <c r="N69" s="24">
        <f t="shared" si="55"/>
        <v>-3.8706018401890532</v>
      </c>
      <c r="O69" s="24" t="str">
        <f t="shared" si="56"/>
        <v/>
      </c>
      <c r="P69" s="24">
        <f t="shared" si="57"/>
        <v>-15.068115284877663</v>
      </c>
      <c r="Q69" s="24">
        <f t="shared" si="58"/>
        <v>5.0339952168075826</v>
      </c>
      <c r="R69" s="24">
        <f t="shared" ref="R69:R132" si="59">BY69-VLOOKUP($A69,$AP:$BF,Q$1,0)</f>
        <v>226.19803010000032</v>
      </c>
      <c r="S69" s="24">
        <f t="shared" ref="S69:S132" si="60">MAX(B69:Q69)</f>
        <v>16.762351159422266</v>
      </c>
      <c r="T69" s="24">
        <f t="shared" ref="T69:T132" si="61">MIN(B69:Q69)</f>
        <v>-15.068115284877663</v>
      </c>
      <c r="V69" s="118" t="str">
        <f t="shared" ref="V69:V132" si="62">A69</f>
        <v>ALASKA INVESTIMENTOS</v>
      </c>
      <c r="W69" s="166" t="str">
        <f t="shared" ref="W69:W132" si="63">IFERROR(BJ69-VLOOKUP($V69,$AP:$BF,W$1,0),"")</f>
        <v/>
      </c>
      <c r="X69" s="166" t="str">
        <f t="shared" ref="X69:X132" si="64">IFERROR(BK69-VLOOKUP($V69,$AP:$BF,X$1,0),"")</f>
        <v/>
      </c>
      <c r="Y69" s="166" t="str">
        <f t="shared" ref="Y69:Y132" si="65">IFERROR(BL69-VLOOKUP($V69,$AP:$BF,Y$1,0),"")</f>
        <v/>
      </c>
      <c r="Z69" s="166" t="str">
        <f t="shared" ref="Z69:Z132" si="66">IFERROR(BM69-VLOOKUP($V69,$AP:$BF,Z$1,0),"")</f>
        <v/>
      </c>
      <c r="AA69" s="166" t="str">
        <f t="shared" ref="AA69:AA132" si="67">IFERROR(BN69-VLOOKUP($V69,$AP:$BF,AA$1,0),"")</f>
        <v/>
      </c>
      <c r="AB69" s="166">
        <f t="shared" ref="AB69:AB132" si="68">IFERROR(BO69-VLOOKUP($V69,$AP:$BF,AB$1,0),"")</f>
        <v>20.920520479999993</v>
      </c>
      <c r="AC69" s="166" t="str">
        <f t="shared" ref="AC69:AC132" si="69">IFERROR(BP69-VLOOKUP($V69,$AP:$BF,AC$1,0),"")</f>
        <v/>
      </c>
      <c r="AD69" s="166">
        <f t="shared" ref="AD69:AD132" si="70">IFERROR(BQ69-VLOOKUP($V69,$AP:$BF,AD$1,0),"")</f>
        <v>212.40965771999981</v>
      </c>
      <c r="AE69" s="166">
        <f t="shared" ref="AE69:AE132" si="71">IFERROR(BR69-VLOOKUP($V69,$AP:$BF,AE$1,0),"")</f>
        <v>-1.2729899999999961E-2</v>
      </c>
      <c r="AF69" s="166">
        <f t="shared" ref="AF69:AF132" si="72">IFERROR(BS69-VLOOKUP($V69,$AP:$BF,AF$1,0),"")</f>
        <v>-6.9088959999999311E-2</v>
      </c>
      <c r="AG69" s="166" t="str">
        <f t="shared" ref="AG69:AG132" si="73">IFERROR(BT69-VLOOKUP($V69,$AP:$BF,AG$1,0),"")</f>
        <v/>
      </c>
      <c r="AH69" s="166" t="str">
        <f t="shared" ref="AH69:AH132" si="74">IFERROR(BU69-VLOOKUP($V69,$AP:$BF,AH$1,0),"")</f>
        <v/>
      </c>
      <c r="AI69" s="166">
        <f t="shared" ref="AI69:AI132" si="75">IFERROR(BV69-VLOOKUP($V69,$AP:$BF,AI$1,0),"")</f>
        <v>-4.8003491600000103</v>
      </c>
      <c r="AJ69" s="166" t="str">
        <f t="shared" ref="AJ69:AJ132" si="76">IFERROR(BW69-VLOOKUP($V69,$AP:$BF,AJ$1,0),"")</f>
        <v/>
      </c>
      <c r="AK69" s="166">
        <f t="shared" ref="AK69:AK132" si="77">IFERROR(BX69-VLOOKUP($V69,$AP:$BF,AK$1,0),"")</f>
        <v>-2.2499800800000003</v>
      </c>
      <c r="AL69" s="166">
        <f t="shared" ref="AL69:AL132" si="78">IFERROR(BY69-VLOOKUP($V69,$AP:$BF,AL$1,0),"")</f>
        <v>226.19803010000032</v>
      </c>
      <c r="AO69" s="60">
        <v>66</v>
      </c>
      <c r="AP69" s="54" t="s">
        <v>1319</v>
      </c>
      <c r="AQ69" s="31">
        <v>1.9526365700000001</v>
      </c>
      <c r="AR69" s="31" t="s">
        <v>1317</v>
      </c>
      <c r="AS69" s="31" t="s">
        <v>1317</v>
      </c>
      <c r="AT69" s="31" t="s">
        <v>1317</v>
      </c>
      <c r="AU69" s="31" t="s">
        <v>1317</v>
      </c>
      <c r="AV69" s="31">
        <v>492.5693569</v>
      </c>
      <c r="AW69" s="31">
        <v>244.98132140000001</v>
      </c>
      <c r="AX69" s="31">
        <v>2404.7719038600003</v>
      </c>
      <c r="AY69" s="31">
        <v>50.460655189999997</v>
      </c>
      <c r="AZ69" s="31">
        <v>30.565524109999998</v>
      </c>
      <c r="BA69" s="31" t="s">
        <v>1317</v>
      </c>
      <c r="BB69" s="31">
        <v>60.470851759999995</v>
      </c>
      <c r="BC69" s="31">
        <v>544.36477542</v>
      </c>
      <c r="BD69" s="31">
        <v>253.63241858000001</v>
      </c>
      <c r="BE69" s="58">
        <v>904.12352317000011</v>
      </c>
      <c r="BF69" s="31">
        <v>4987.8929669600002</v>
      </c>
      <c r="BG69"/>
      <c r="BH69" s="60">
        <v>66</v>
      </c>
      <c r="BI69" s="54" t="s">
        <v>23</v>
      </c>
      <c r="BJ69" s="31" t="s">
        <v>1317</v>
      </c>
      <c r="BK69" s="31" t="s">
        <v>1317</v>
      </c>
      <c r="BL69" s="31" t="s">
        <v>1317</v>
      </c>
      <c r="BM69" s="31" t="s">
        <v>1317</v>
      </c>
      <c r="BN69" s="31" t="s">
        <v>1317</v>
      </c>
      <c r="BO69" s="31">
        <v>145.72711999000001</v>
      </c>
      <c r="BP69" s="31" t="s">
        <v>1317</v>
      </c>
      <c r="BQ69" s="31">
        <v>4435.1942798299997</v>
      </c>
      <c r="BR69" s="31">
        <v>0.75836006</v>
      </c>
      <c r="BS69" s="31">
        <v>6.0255105599999998</v>
      </c>
      <c r="BT69" s="31" t="s">
        <v>1317</v>
      </c>
      <c r="BU69" s="31" t="s">
        <v>1317</v>
      </c>
      <c r="BV69" s="31">
        <v>119.22039382</v>
      </c>
      <c r="BW69" s="31" t="s">
        <v>1317</v>
      </c>
      <c r="BX69" s="58">
        <v>12.68208035</v>
      </c>
      <c r="BY69" s="31">
        <v>4719.6077446099998</v>
      </c>
    </row>
    <row r="70" spans="1:77" ht="56">
      <c r="A70" s="116" t="str">
        <f t="shared" si="42"/>
        <v>LORINVEST GESTAO DE RECURSOS LTDA</v>
      </c>
      <c r="B70" s="24" t="str">
        <f t="shared" si="43"/>
        <v/>
      </c>
      <c r="C70" s="24" t="str">
        <f t="shared" si="44"/>
        <v/>
      </c>
      <c r="D70" s="24" t="str">
        <f t="shared" si="45"/>
        <v/>
      </c>
      <c r="E70" s="24" t="str">
        <f t="shared" si="46"/>
        <v/>
      </c>
      <c r="F70" s="24" t="str">
        <f t="shared" si="47"/>
        <v/>
      </c>
      <c r="G70" s="24">
        <f t="shared" si="48"/>
        <v>13.73858239790529</v>
      </c>
      <c r="H70" s="24" t="str">
        <f t="shared" si="49"/>
        <v/>
      </c>
      <c r="I70" s="24">
        <f t="shared" si="50"/>
        <v>2.8831439154314751</v>
      </c>
      <c r="J70" s="24" t="str">
        <f t="shared" si="51"/>
        <v/>
      </c>
      <c r="K70" s="24">
        <f t="shared" si="52"/>
        <v>10.250131667161796</v>
      </c>
      <c r="L70" s="24" t="str">
        <f t="shared" si="53"/>
        <v/>
      </c>
      <c r="M70" s="24" t="str">
        <f t="shared" si="54"/>
        <v/>
      </c>
      <c r="N70" s="24" t="str">
        <f t="shared" si="55"/>
        <v/>
      </c>
      <c r="O70" s="24" t="str">
        <f t="shared" si="56"/>
        <v/>
      </c>
      <c r="P70" s="24" t="str">
        <f t="shared" si="57"/>
        <v/>
      </c>
      <c r="Q70" s="24">
        <f t="shared" si="58"/>
        <v>3.3779797226514319</v>
      </c>
      <c r="R70" s="24">
        <f t="shared" si="59"/>
        <v>153.70006203999947</v>
      </c>
      <c r="S70" s="24">
        <f t="shared" si="60"/>
        <v>13.73858239790529</v>
      </c>
      <c r="T70" s="24">
        <f t="shared" si="61"/>
        <v>2.8831439154314751</v>
      </c>
      <c r="V70" s="118" t="str">
        <f t="shared" si="62"/>
        <v>LORINVEST GESTAO DE RECURSOS LTDA</v>
      </c>
      <c r="W70" s="166" t="str">
        <f t="shared" si="63"/>
        <v/>
      </c>
      <c r="X70" s="166" t="str">
        <f t="shared" si="64"/>
        <v/>
      </c>
      <c r="Y70" s="166" t="str">
        <f t="shared" si="65"/>
        <v/>
      </c>
      <c r="Z70" s="166" t="str">
        <f t="shared" si="66"/>
        <v/>
      </c>
      <c r="AA70" s="166" t="str">
        <f t="shared" si="67"/>
        <v/>
      </c>
      <c r="AB70" s="166">
        <f t="shared" si="68"/>
        <v>7.1914402700000082</v>
      </c>
      <c r="AC70" s="166" t="str">
        <f t="shared" si="69"/>
        <v/>
      </c>
      <c r="AD70" s="166">
        <f t="shared" si="70"/>
        <v>123.08778047999931</v>
      </c>
      <c r="AE70" s="166" t="str">
        <f t="shared" si="71"/>
        <v/>
      </c>
      <c r="AF70" s="166">
        <f t="shared" si="72"/>
        <v>23.420841289999998</v>
      </c>
      <c r="AG70" s="166" t="str">
        <f t="shared" si="73"/>
        <v/>
      </c>
      <c r="AH70" s="166" t="str">
        <f t="shared" si="74"/>
        <v/>
      </c>
      <c r="AI70" s="166" t="str">
        <f t="shared" si="75"/>
        <v/>
      </c>
      <c r="AJ70" s="166" t="str">
        <f t="shared" si="76"/>
        <v/>
      </c>
      <c r="AK70" s="166" t="str">
        <f t="shared" si="77"/>
        <v/>
      </c>
      <c r="AL70" s="166">
        <f t="shared" si="78"/>
        <v>153.70006203999947</v>
      </c>
      <c r="AO70" s="61">
        <v>67</v>
      </c>
      <c r="AP70" s="56" t="s">
        <v>585</v>
      </c>
      <c r="AQ70" s="30">
        <v>108.67391775</v>
      </c>
      <c r="AR70" s="30">
        <v>21.817109460000001</v>
      </c>
      <c r="AS70" s="30" t="s">
        <v>1317</v>
      </c>
      <c r="AT70" s="30" t="s">
        <v>1317</v>
      </c>
      <c r="AU70" s="30" t="s">
        <v>1317</v>
      </c>
      <c r="AV70" s="30" t="s">
        <v>1317</v>
      </c>
      <c r="AW70" s="30">
        <v>469.60473223000002</v>
      </c>
      <c r="AX70" s="30">
        <v>271.60484554999999</v>
      </c>
      <c r="AY70" s="30">
        <v>0.52807680000000001</v>
      </c>
      <c r="AZ70" s="30">
        <v>3.1118154599999999</v>
      </c>
      <c r="BA70" s="30" t="s">
        <v>1317</v>
      </c>
      <c r="BB70" s="30">
        <v>11.36126133</v>
      </c>
      <c r="BC70" s="30">
        <v>26.567555629999998</v>
      </c>
      <c r="BD70" s="30">
        <v>3321.7400393600001</v>
      </c>
      <c r="BE70" s="59">
        <v>610.56541333999996</v>
      </c>
      <c r="BF70" s="30">
        <v>4845.5747669100001</v>
      </c>
      <c r="BG70"/>
      <c r="BH70" s="61">
        <v>67</v>
      </c>
      <c r="BI70" s="56" t="s">
        <v>415</v>
      </c>
      <c r="BJ70" s="30" t="s">
        <v>1317</v>
      </c>
      <c r="BK70" s="30" t="s">
        <v>1317</v>
      </c>
      <c r="BL70" s="30" t="s">
        <v>1317</v>
      </c>
      <c r="BM70" s="30" t="s">
        <v>1317</v>
      </c>
      <c r="BN70" s="30" t="s">
        <v>1317</v>
      </c>
      <c r="BO70" s="30">
        <v>59.536289700000005</v>
      </c>
      <c r="BP70" s="30" t="s">
        <v>1317</v>
      </c>
      <c r="BQ70" s="30">
        <v>4392.3086064399995</v>
      </c>
      <c r="BR70" s="30" t="s">
        <v>1317</v>
      </c>
      <c r="BS70" s="30">
        <v>251.91391874999999</v>
      </c>
      <c r="BT70" s="30" t="s">
        <v>1317</v>
      </c>
      <c r="BU70" s="30" t="s">
        <v>1317</v>
      </c>
      <c r="BV70" s="30" t="s">
        <v>1317</v>
      </c>
      <c r="BW70" s="30" t="s">
        <v>1317</v>
      </c>
      <c r="BX70" s="59" t="s">
        <v>1317</v>
      </c>
      <c r="BY70" s="30">
        <v>4703.7588148899995</v>
      </c>
    </row>
    <row r="71" spans="1:77" ht="42">
      <c r="A71" s="116" t="str">
        <f t="shared" si="42"/>
        <v>CANVAS CAPITAL S.A</v>
      </c>
      <c r="B71" s="24" t="str">
        <f t="shared" si="43"/>
        <v/>
      </c>
      <c r="C71" s="24" t="str">
        <f t="shared" si="44"/>
        <v/>
      </c>
      <c r="D71" s="24" t="str">
        <f t="shared" si="45"/>
        <v/>
      </c>
      <c r="E71" s="24">
        <f t="shared" si="46"/>
        <v>21.277681993974483</v>
      </c>
      <c r="F71" s="24" t="str">
        <f t="shared" si="47"/>
        <v/>
      </c>
      <c r="G71" s="24" t="str">
        <f t="shared" si="48"/>
        <v/>
      </c>
      <c r="H71" s="24" t="str">
        <f t="shared" si="49"/>
        <v/>
      </c>
      <c r="I71" s="24">
        <f t="shared" si="50"/>
        <v>0.75409100909789117</v>
      </c>
      <c r="J71" s="24">
        <f t="shared" si="51"/>
        <v>9.4042823031217182</v>
      </c>
      <c r="K71" s="24">
        <f t="shared" si="52"/>
        <v>1.4283693854409023</v>
      </c>
      <c r="L71" s="24" t="str">
        <f t="shared" si="53"/>
        <v/>
      </c>
      <c r="M71" s="24" t="str">
        <f t="shared" si="54"/>
        <v/>
      </c>
      <c r="N71" s="24">
        <f t="shared" si="55"/>
        <v>0.56550395312686419</v>
      </c>
      <c r="O71" s="24">
        <f t="shared" si="56"/>
        <v>0.10302427169752093</v>
      </c>
      <c r="P71" s="24" t="str">
        <f t="shared" si="57"/>
        <v/>
      </c>
      <c r="Q71" s="24">
        <f t="shared" si="58"/>
        <v>1.1604421393219866</v>
      </c>
      <c r="R71" s="24">
        <f t="shared" si="59"/>
        <v>52.666414319999603</v>
      </c>
      <c r="S71" s="24">
        <f t="shared" si="60"/>
        <v>21.277681993974483</v>
      </c>
      <c r="T71" s="24">
        <f t="shared" si="61"/>
        <v>0.10302427169752093</v>
      </c>
      <c r="V71" s="118" t="str">
        <f t="shared" si="62"/>
        <v>CANVAS CAPITAL S.A</v>
      </c>
      <c r="W71" s="166" t="str">
        <f t="shared" si="63"/>
        <v/>
      </c>
      <c r="X71" s="166" t="str">
        <f t="shared" si="64"/>
        <v/>
      </c>
      <c r="Y71" s="166" t="str">
        <f t="shared" si="65"/>
        <v/>
      </c>
      <c r="Z71" s="166">
        <f t="shared" si="66"/>
        <v>23.115820350000007</v>
      </c>
      <c r="AA71" s="166" t="str">
        <f t="shared" si="67"/>
        <v/>
      </c>
      <c r="AB71" s="166" t="str">
        <f t="shared" si="68"/>
        <v/>
      </c>
      <c r="AC71" s="166" t="str">
        <f t="shared" si="69"/>
        <v/>
      </c>
      <c r="AD71" s="166">
        <f t="shared" si="70"/>
        <v>28.572928199999751</v>
      </c>
      <c r="AE71" s="166">
        <f t="shared" si="71"/>
        <v>4.1999599999999956E-3</v>
      </c>
      <c r="AF71" s="166">
        <f t="shared" si="72"/>
        <v>2.6469690000000323E-2</v>
      </c>
      <c r="AG71" s="166" t="str">
        <f t="shared" si="73"/>
        <v/>
      </c>
      <c r="AH71" s="166" t="str">
        <f t="shared" si="74"/>
        <v/>
      </c>
      <c r="AI71" s="166">
        <f t="shared" si="75"/>
        <v>0.35312044999999159</v>
      </c>
      <c r="AJ71" s="166">
        <f t="shared" si="76"/>
        <v>0.59387566999987484</v>
      </c>
      <c r="AK71" s="166" t="str">
        <f t="shared" si="77"/>
        <v/>
      </c>
      <c r="AL71" s="166">
        <f t="shared" si="78"/>
        <v>52.666414319999603</v>
      </c>
      <c r="AO71" s="60">
        <v>68</v>
      </c>
      <c r="AP71" s="54" t="s">
        <v>262</v>
      </c>
      <c r="AQ71" s="31" t="s">
        <v>1317</v>
      </c>
      <c r="AR71" s="31" t="s">
        <v>1317</v>
      </c>
      <c r="AS71" s="31" t="s">
        <v>1317</v>
      </c>
      <c r="AT71" s="31" t="s">
        <v>1317</v>
      </c>
      <c r="AU71" s="31" t="s">
        <v>1317</v>
      </c>
      <c r="AV71" s="31">
        <v>76.765599690000002</v>
      </c>
      <c r="AW71" s="31">
        <v>0.32091142</v>
      </c>
      <c r="AX71" s="31">
        <v>3239.270923</v>
      </c>
      <c r="AY71" s="31">
        <v>38.709380259999996</v>
      </c>
      <c r="AZ71" s="31">
        <v>409.76107635</v>
      </c>
      <c r="BA71" s="31" t="s">
        <v>1317</v>
      </c>
      <c r="BB71" s="31" t="s">
        <v>1317</v>
      </c>
      <c r="BC71" s="31">
        <v>762.86327560999996</v>
      </c>
      <c r="BD71" s="31" t="s">
        <v>1317</v>
      </c>
      <c r="BE71" s="58">
        <v>316.27655312999997</v>
      </c>
      <c r="BF71" s="31">
        <v>4843.9677194600008</v>
      </c>
      <c r="BG71"/>
      <c r="BH71" s="60">
        <v>68</v>
      </c>
      <c r="BI71" s="54" t="s">
        <v>153</v>
      </c>
      <c r="BJ71" s="31" t="s">
        <v>1317</v>
      </c>
      <c r="BK71" s="31" t="s">
        <v>1317</v>
      </c>
      <c r="BL71" s="31" t="s">
        <v>1317</v>
      </c>
      <c r="BM71" s="31">
        <v>131.75462958</v>
      </c>
      <c r="BN71" s="31" t="s">
        <v>1317</v>
      </c>
      <c r="BO71" s="31" t="s">
        <v>1317</v>
      </c>
      <c r="BP71" s="31" t="s">
        <v>1317</v>
      </c>
      <c r="BQ71" s="31">
        <v>3817.6286065299996</v>
      </c>
      <c r="BR71" s="31">
        <v>4.886004E-2</v>
      </c>
      <c r="BS71" s="31">
        <v>1.8796100800000002</v>
      </c>
      <c r="BT71" s="31" t="s">
        <v>1317</v>
      </c>
      <c r="BU71" s="31" t="s">
        <v>1317</v>
      </c>
      <c r="BV71" s="31">
        <v>62.796618509999995</v>
      </c>
      <c r="BW71" s="31">
        <v>577.0363587999999</v>
      </c>
      <c r="BX71" s="58" t="s">
        <v>1317</v>
      </c>
      <c r="BY71" s="31">
        <v>4591.1446835399993</v>
      </c>
    </row>
    <row r="72" spans="1:77" ht="42">
      <c r="A72" s="116" t="str">
        <f t="shared" si="42"/>
        <v>VINTAGE INVESTIMENTOS LTDA</v>
      </c>
      <c r="B72" s="24" t="str">
        <f t="shared" si="43"/>
        <v/>
      </c>
      <c r="C72" s="24">
        <f t="shared" si="44"/>
        <v>329.46793776991103</v>
      </c>
      <c r="D72" s="24" t="str">
        <f t="shared" si="45"/>
        <v/>
      </c>
      <c r="E72" s="24">
        <f t="shared" si="46"/>
        <v>13.909855397902433</v>
      </c>
      <c r="F72" s="24" t="str">
        <f t="shared" si="47"/>
        <v/>
      </c>
      <c r="G72" s="24">
        <f t="shared" si="48"/>
        <v>98.418000262328974</v>
      </c>
      <c r="H72" s="24">
        <f t="shared" si="49"/>
        <v>58.031296343042442</v>
      </c>
      <c r="I72" s="24">
        <f t="shared" si="50"/>
        <v>-1.1287164051168332</v>
      </c>
      <c r="J72" s="24">
        <f t="shared" si="51"/>
        <v>3.3484583341885354</v>
      </c>
      <c r="K72" s="24">
        <f t="shared" si="52"/>
        <v>-1.4133992962330382</v>
      </c>
      <c r="L72" s="24" t="str">
        <f t="shared" si="53"/>
        <v/>
      </c>
      <c r="M72" s="24" t="str">
        <f t="shared" si="54"/>
        <v/>
      </c>
      <c r="N72" s="24">
        <f t="shared" si="55"/>
        <v>-11.940177184423789</v>
      </c>
      <c r="O72" s="24" t="str">
        <f t="shared" si="56"/>
        <v/>
      </c>
      <c r="P72" s="24" t="str">
        <f t="shared" si="57"/>
        <v/>
      </c>
      <c r="Q72" s="24">
        <f t="shared" si="58"/>
        <v>-1.1498356338613291</v>
      </c>
      <c r="R72" s="24">
        <f t="shared" si="59"/>
        <v>-52.393846919999305</v>
      </c>
      <c r="S72" s="24">
        <f t="shared" si="60"/>
        <v>329.46793776991103</v>
      </c>
      <c r="T72" s="24">
        <f t="shared" si="61"/>
        <v>-11.940177184423789</v>
      </c>
      <c r="V72" s="118" t="str">
        <f t="shared" si="62"/>
        <v>VINTAGE INVESTIMENTOS LTDA</v>
      </c>
      <c r="W72" s="166" t="str">
        <f t="shared" si="63"/>
        <v/>
      </c>
      <c r="X72" s="166">
        <f t="shared" si="64"/>
        <v>14.226260159999999</v>
      </c>
      <c r="Y72" s="166" t="str">
        <f t="shared" si="65"/>
        <v/>
      </c>
      <c r="Z72" s="166">
        <f t="shared" si="66"/>
        <v>7.8072090399999965</v>
      </c>
      <c r="AA72" s="166" t="str">
        <f t="shared" si="67"/>
        <v/>
      </c>
      <c r="AB72" s="166">
        <f t="shared" si="68"/>
        <v>10.918049949999997</v>
      </c>
      <c r="AC72" s="166">
        <f t="shared" si="69"/>
        <v>5.5513202099999983</v>
      </c>
      <c r="AD72" s="166">
        <f t="shared" si="70"/>
        <v>-18.618397679999816</v>
      </c>
      <c r="AE72" s="166">
        <f t="shared" si="71"/>
        <v>0.81559001999999836</v>
      </c>
      <c r="AF72" s="166">
        <f t="shared" si="72"/>
        <v>-35.101278779999575</v>
      </c>
      <c r="AG72" s="166" t="str">
        <f t="shared" si="73"/>
        <v/>
      </c>
      <c r="AH72" s="166" t="str">
        <f t="shared" si="74"/>
        <v/>
      </c>
      <c r="AI72" s="166">
        <f t="shared" si="75"/>
        <v>-37.992609759999993</v>
      </c>
      <c r="AJ72" s="166" t="str">
        <f t="shared" si="76"/>
        <v/>
      </c>
      <c r="AK72" s="166" t="str">
        <f t="shared" si="77"/>
        <v/>
      </c>
      <c r="AL72" s="166">
        <f t="shared" si="78"/>
        <v>-52.393846919999305</v>
      </c>
      <c r="AO72" s="61">
        <v>69</v>
      </c>
      <c r="AP72" s="56" t="s">
        <v>678</v>
      </c>
      <c r="AQ72" s="30" t="s">
        <v>1317</v>
      </c>
      <c r="AR72" s="30">
        <v>4.3179498000000001</v>
      </c>
      <c r="AS72" s="30" t="s">
        <v>1317</v>
      </c>
      <c r="AT72" s="30">
        <v>56.127176140000003</v>
      </c>
      <c r="AU72" s="30" t="s">
        <v>1317</v>
      </c>
      <c r="AV72" s="30">
        <v>11.093549880000001</v>
      </c>
      <c r="AW72" s="30">
        <v>9.5660799600000015</v>
      </c>
      <c r="AX72" s="30">
        <v>1649.5195423399998</v>
      </c>
      <c r="AY72" s="30">
        <v>24.357179890000001</v>
      </c>
      <c r="AZ72" s="30">
        <v>2483.4651378099998</v>
      </c>
      <c r="BA72" s="30" t="s">
        <v>1317</v>
      </c>
      <c r="BB72" s="30" t="s">
        <v>1317</v>
      </c>
      <c r="BC72" s="30">
        <v>318.19133982</v>
      </c>
      <c r="BD72" s="30" t="s">
        <v>1317</v>
      </c>
      <c r="BE72" s="59" t="s">
        <v>1317</v>
      </c>
      <c r="BF72" s="30">
        <v>4556.6379556399997</v>
      </c>
      <c r="BG72"/>
      <c r="BH72" s="61">
        <v>69</v>
      </c>
      <c r="BI72" s="56" t="s">
        <v>678</v>
      </c>
      <c r="BJ72" s="30" t="s">
        <v>1317</v>
      </c>
      <c r="BK72" s="30">
        <v>18.54420996</v>
      </c>
      <c r="BL72" s="30" t="s">
        <v>1317</v>
      </c>
      <c r="BM72" s="30">
        <v>63.93438518</v>
      </c>
      <c r="BN72" s="30" t="s">
        <v>1317</v>
      </c>
      <c r="BO72" s="30">
        <v>22.011599829999998</v>
      </c>
      <c r="BP72" s="30">
        <v>15.11740017</v>
      </c>
      <c r="BQ72" s="30">
        <v>1630.90114466</v>
      </c>
      <c r="BR72" s="30">
        <v>25.17276991</v>
      </c>
      <c r="BS72" s="30">
        <v>2448.3638590300002</v>
      </c>
      <c r="BT72" s="30" t="s">
        <v>1317</v>
      </c>
      <c r="BU72" s="30" t="s">
        <v>1317</v>
      </c>
      <c r="BV72" s="30">
        <v>280.19873006</v>
      </c>
      <c r="BW72" s="30" t="s">
        <v>1317</v>
      </c>
      <c r="BX72" s="59">
        <v>9.9199999999999999E-6</v>
      </c>
      <c r="BY72" s="30">
        <v>4504.2441087200004</v>
      </c>
    </row>
    <row r="73" spans="1:77" ht="56">
      <c r="A73" s="116" t="str">
        <f t="shared" si="42"/>
        <v>OURO PRETO INVESTIMENTOS</v>
      </c>
      <c r="B73" s="24" t="str">
        <f t="shared" si="43"/>
        <v/>
      </c>
      <c r="C73" s="24" t="str">
        <f t="shared" si="44"/>
        <v/>
      </c>
      <c r="D73" s="24" t="str">
        <f t="shared" si="45"/>
        <v/>
      </c>
      <c r="E73" s="24">
        <f t="shared" si="46"/>
        <v>0.66684527159965512</v>
      </c>
      <c r="F73" s="24" t="str">
        <f t="shared" si="47"/>
        <v/>
      </c>
      <c r="G73" s="24">
        <f t="shared" si="48"/>
        <v>0.18572431033980763</v>
      </c>
      <c r="H73" s="24" t="str">
        <f t="shared" si="49"/>
        <v/>
      </c>
      <c r="I73" s="24">
        <f t="shared" si="50"/>
        <v>0.98039333888011981</v>
      </c>
      <c r="J73" s="24">
        <f t="shared" si="51"/>
        <v>-0.85069562719188241</v>
      </c>
      <c r="K73" s="24">
        <f t="shared" si="52"/>
        <v>7.9509595480143247</v>
      </c>
      <c r="L73" s="24" t="str">
        <f t="shared" si="53"/>
        <v/>
      </c>
      <c r="M73" s="24">
        <f t="shared" si="54"/>
        <v>0.61145932675226788</v>
      </c>
      <c r="N73" s="24">
        <f t="shared" si="55"/>
        <v>-6.5980642693403979E-2</v>
      </c>
      <c r="O73" s="24">
        <f t="shared" si="56"/>
        <v>15.271510672301815</v>
      </c>
      <c r="P73" s="24">
        <f t="shared" si="57"/>
        <v>15.419200034857042</v>
      </c>
      <c r="Q73" s="24">
        <f t="shared" si="58"/>
        <v>2.6666257871039676</v>
      </c>
      <c r="R73" s="24">
        <f t="shared" si="59"/>
        <v>113.77499804999934</v>
      </c>
      <c r="S73" s="24">
        <f t="shared" si="60"/>
        <v>15.419200034857042</v>
      </c>
      <c r="T73" s="24">
        <f t="shared" si="61"/>
        <v>-0.85069562719188241</v>
      </c>
      <c r="V73" s="118" t="str">
        <f t="shared" si="62"/>
        <v>OURO PRETO INVESTIMENTOS</v>
      </c>
      <c r="W73" s="166" t="str">
        <f t="shared" si="63"/>
        <v/>
      </c>
      <c r="X73" s="166" t="str">
        <f t="shared" si="64"/>
        <v/>
      </c>
      <c r="Y73" s="166" t="str">
        <f t="shared" si="65"/>
        <v/>
      </c>
      <c r="Z73" s="166">
        <f t="shared" si="66"/>
        <v>1.47296800000003E-2</v>
      </c>
      <c r="AA73" s="166" t="str">
        <f t="shared" si="67"/>
        <v/>
      </c>
      <c r="AB73" s="166">
        <f t="shared" si="68"/>
        <v>0.25532653999999866</v>
      </c>
      <c r="AC73" s="166" t="str">
        <f t="shared" si="69"/>
        <v/>
      </c>
      <c r="AD73" s="166">
        <f t="shared" si="70"/>
        <v>24.783020329999999</v>
      </c>
      <c r="AE73" s="166">
        <f t="shared" si="71"/>
        <v>-7.3748489999998057E-2</v>
      </c>
      <c r="AF73" s="166">
        <f t="shared" si="72"/>
        <v>2.5753258499999987</v>
      </c>
      <c r="AG73" s="166" t="str">
        <f t="shared" si="73"/>
        <v/>
      </c>
      <c r="AH73" s="166">
        <f t="shared" si="74"/>
        <v>0.26288101000000808</v>
      </c>
      <c r="AI73" s="166">
        <f t="shared" si="75"/>
        <v>-0.61145000999999866</v>
      </c>
      <c r="AJ73" s="166">
        <f t="shared" si="76"/>
        <v>29.719530689999999</v>
      </c>
      <c r="AK73" s="166">
        <f t="shared" si="77"/>
        <v>60.191223700000023</v>
      </c>
      <c r="AL73" s="166">
        <f t="shared" si="78"/>
        <v>113.77499804999934</v>
      </c>
      <c r="AO73" s="60">
        <v>70</v>
      </c>
      <c r="AP73" s="54" t="s">
        <v>415</v>
      </c>
      <c r="AQ73" s="31" t="s">
        <v>1317</v>
      </c>
      <c r="AR73" s="31" t="s">
        <v>1317</v>
      </c>
      <c r="AS73" s="31" t="s">
        <v>1317</v>
      </c>
      <c r="AT73" s="31" t="s">
        <v>1317</v>
      </c>
      <c r="AU73" s="31" t="s">
        <v>1317</v>
      </c>
      <c r="AV73" s="31">
        <v>52.344849429999996</v>
      </c>
      <c r="AW73" s="31" t="s">
        <v>1317</v>
      </c>
      <c r="AX73" s="31">
        <v>4269.2208259600002</v>
      </c>
      <c r="AY73" s="31" t="s">
        <v>1317</v>
      </c>
      <c r="AZ73" s="31">
        <v>228.49307745999999</v>
      </c>
      <c r="BA73" s="31" t="s">
        <v>1317</v>
      </c>
      <c r="BB73" s="31" t="s">
        <v>1317</v>
      </c>
      <c r="BC73" s="31" t="s">
        <v>1317</v>
      </c>
      <c r="BD73" s="31" t="s">
        <v>1317</v>
      </c>
      <c r="BE73" s="58" t="s">
        <v>1317</v>
      </c>
      <c r="BF73" s="31">
        <v>4550.05875285</v>
      </c>
      <c r="BG73"/>
      <c r="BH73" s="60">
        <v>70</v>
      </c>
      <c r="BI73" s="54" t="s">
        <v>481</v>
      </c>
      <c r="BJ73" s="31" t="s">
        <v>1317</v>
      </c>
      <c r="BK73" s="31" t="s">
        <v>1317</v>
      </c>
      <c r="BL73" s="31" t="s">
        <v>1317</v>
      </c>
      <c r="BM73" s="31">
        <v>2.2235899100000003</v>
      </c>
      <c r="BN73" s="31" t="s">
        <v>1317</v>
      </c>
      <c r="BO73" s="31">
        <v>137.73142729</v>
      </c>
      <c r="BP73" s="31" t="s">
        <v>1317</v>
      </c>
      <c r="BQ73" s="31">
        <v>2552.6480462499999</v>
      </c>
      <c r="BR73" s="31">
        <v>8.5954497100000005</v>
      </c>
      <c r="BS73" s="31">
        <v>34.965452280000001</v>
      </c>
      <c r="BT73" s="31" t="s">
        <v>1317</v>
      </c>
      <c r="BU73" s="31">
        <v>43.255276170000002</v>
      </c>
      <c r="BV73" s="31">
        <v>926.09975654999994</v>
      </c>
      <c r="BW73" s="31">
        <v>224.32719805000002</v>
      </c>
      <c r="BX73" s="58">
        <v>450.55663542000002</v>
      </c>
      <c r="BY73" s="31">
        <v>4380.4028316299991</v>
      </c>
    </row>
    <row r="74" spans="1:77" ht="42">
      <c r="A74" s="116" t="str">
        <f t="shared" si="42"/>
        <v>INTEGRAL INVESTIMENTOS</v>
      </c>
      <c r="B74" s="24" t="str">
        <f t="shared" si="43"/>
        <v/>
      </c>
      <c r="C74" s="24">
        <f t="shared" si="44"/>
        <v>-71.413768507793264</v>
      </c>
      <c r="D74" s="24" t="str">
        <f t="shared" si="45"/>
        <v/>
      </c>
      <c r="E74" s="24" t="str">
        <f t="shared" si="46"/>
        <v/>
      </c>
      <c r="F74" s="24" t="str">
        <f t="shared" si="47"/>
        <v/>
      </c>
      <c r="G74" s="24">
        <f t="shared" si="48"/>
        <v>-2.8209095029773579</v>
      </c>
      <c r="H74" s="24">
        <f t="shared" si="49"/>
        <v>1.7349633230431039</v>
      </c>
      <c r="I74" s="24">
        <f t="shared" si="50"/>
        <v>3.1462013829670781</v>
      </c>
      <c r="J74" s="24">
        <f t="shared" si="51"/>
        <v>-4.1373663403081622</v>
      </c>
      <c r="K74" s="24">
        <f t="shared" si="52"/>
        <v>-4.9366283152134116</v>
      </c>
      <c r="L74" s="24" t="str">
        <f t="shared" si="53"/>
        <v/>
      </c>
      <c r="M74" s="24">
        <f t="shared" si="54"/>
        <v>-0.7665566790809919</v>
      </c>
      <c r="N74" s="24">
        <f t="shared" si="55"/>
        <v>10.100617133457817</v>
      </c>
      <c r="O74" s="24" t="str">
        <f t="shared" si="56"/>
        <v/>
      </c>
      <c r="P74" s="24">
        <f t="shared" si="57"/>
        <v>-3.2473961101494524</v>
      </c>
      <c r="Q74" s="24">
        <f t="shared" si="58"/>
        <v>1.1577674480310378</v>
      </c>
      <c r="R74" s="24">
        <f t="shared" si="59"/>
        <v>49.228051469997808</v>
      </c>
      <c r="S74" s="24">
        <f t="shared" si="60"/>
        <v>10.100617133457817</v>
      </c>
      <c r="T74" s="24">
        <f t="shared" si="61"/>
        <v>-71.413768507793264</v>
      </c>
      <c r="V74" s="118" t="str">
        <f t="shared" si="62"/>
        <v>INTEGRAL INVESTIMENTOS</v>
      </c>
      <c r="W74" s="166" t="str">
        <f t="shared" si="63"/>
        <v/>
      </c>
      <c r="X74" s="166">
        <f t="shared" si="64"/>
        <v>-349.83289372000002</v>
      </c>
      <c r="Y74" s="166" t="str">
        <f t="shared" si="65"/>
        <v/>
      </c>
      <c r="Z74" s="166" t="str">
        <f t="shared" si="66"/>
        <v/>
      </c>
      <c r="AA74" s="166" t="str">
        <f t="shared" si="67"/>
        <v/>
      </c>
      <c r="AB74" s="166">
        <f t="shared" si="68"/>
        <v>-61.36195411000017</v>
      </c>
      <c r="AC74" s="166">
        <f t="shared" si="69"/>
        <v>4.6143514500000151</v>
      </c>
      <c r="AD74" s="166">
        <f t="shared" si="70"/>
        <v>8.4166909000003898</v>
      </c>
      <c r="AE74" s="166">
        <f t="shared" si="71"/>
        <v>-0.71710120999999916</v>
      </c>
      <c r="AF74" s="166">
        <f t="shared" si="72"/>
        <v>-0.13200369999999984</v>
      </c>
      <c r="AG74" s="166" t="str">
        <f t="shared" si="73"/>
        <v/>
      </c>
      <c r="AH74" s="166">
        <f t="shared" si="74"/>
        <v>-0.88118153000000632</v>
      </c>
      <c r="AI74" s="166">
        <f t="shared" si="75"/>
        <v>92.124697069999911</v>
      </c>
      <c r="AJ74" s="166" t="str">
        <f t="shared" si="76"/>
        <v/>
      </c>
      <c r="AK74" s="166">
        <f t="shared" si="77"/>
        <v>-0.20614597999999962</v>
      </c>
      <c r="AL74" s="166">
        <f t="shared" si="78"/>
        <v>49.228051469997808</v>
      </c>
      <c r="AO74" s="61">
        <v>71</v>
      </c>
      <c r="AP74" s="56" t="s">
        <v>153</v>
      </c>
      <c r="AQ74" s="30" t="s">
        <v>1317</v>
      </c>
      <c r="AR74" s="30" t="s">
        <v>1317</v>
      </c>
      <c r="AS74" s="30" t="s">
        <v>1317</v>
      </c>
      <c r="AT74" s="30">
        <v>108.63880922999999</v>
      </c>
      <c r="AU74" s="30" t="s">
        <v>1317</v>
      </c>
      <c r="AV74" s="30" t="s">
        <v>1317</v>
      </c>
      <c r="AW74" s="30" t="s">
        <v>1317</v>
      </c>
      <c r="AX74" s="30">
        <v>3789.0556783299999</v>
      </c>
      <c r="AY74" s="30">
        <v>4.4660080000000005E-2</v>
      </c>
      <c r="AZ74" s="30">
        <v>1.8531403899999999</v>
      </c>
      <c r="BA74" s="30" t="s">
        <v>1317</v>
      </c>
      <c r="BB74" s="30" t="s">
        <v>1317</v>
      </c>
      <c r="BC74" s="30">
        <v>62.443498060000003</v>
      </c>
      <c r="BD74" s="30">
        <v>576.44248313000003</v>
      </c>
      <c r="BE74" s="59" t="s">
        <v>1317</v>
      </c>
      <c r="BF74" s="30">
        <v>4538.4782692199997</v>
      </c>
      <c r="BG74"/>
      <c r="BH74" s="61">
        <v>71</v>
      </c>
      <c r="BI74" s="56" t="s">
        <v>336</v>
      </c>
      <c r="BJ74" s="30">
        <v>357.20359229999889</v>
      </c>
      <c r="BK74" s="30">
        <v>140.03467808000002</v>
      </c>
      <c r="BL74" s="30" t="s">
        <v>1317</v>
      </c>
      <c r="BM74" s="30" t="s">
        <v>1317</v>
      </c>
      <c r="BN74" s="30" t="s">
        <v>1317</v>
      </c>
      <c r="BO74" s="30">
        <v>2113.8923050299995</v>
      </c>
      <c r="BP74" s="30">
        <v>270.57682966000004</v>
      </c>
      <c r="BQ74" s="30">
        <v>275.93583145999997</v>
      </c>
      <c r="BR74" s="30">
        <v>16.615210000000001</v>
      </c>
      <c r="BS74" s="30">
        <v>2.54196103</v>
      </c>
      <c r="BT74" s="30" t="s">
        <v>1317</v>
      </c>
      <c r="BU74" s="30">
        <v>114.0720312</v>
      </c>
      <c r="BV74" s="30">
        <v>1004.19468104</v>
      </c>
      <c r="BW74" s="30" t="s">
        <v>1317</v>
      </c>
      <c r="BX74" s="59">
        <v>6.1418932800000006</v>
      </c>
      <c r="BY74" s="30">
        <v>4301.2090130799979</v>
      </c>
    </row>
    <row r="75" spans="1:77" ht="42">
      <c r="A75" s="116" t="str">
        <f t="shared" si="42"/>
        <v>BANCOOB</v>
      </c>
      <c r="B75" s="24" t="str">
        <f t="shared" si="43"/>
        <v/>
      </c>
      <c r="C75" s="24">
        <f t="shared" si="44"/>
        <v>-30.969982178258775</v>
      </c>
      <c r="D75" s="24">
        <f t="shared" si="45"/>
        <v>0.42560716682535826</v>
      </c>
      <c r="E75" s="24" t="str">
        <f t="shared" si="46"/>
        <v/>
      </c>
      <c r="F75" s="24" t="str">
        <f t="shared" si="47"/>
        <v/>
      </c>
      <c r="G75" s="24" t="str">
        <f t="shared" si="48"/>
        <v/>
      </c>
      <c r="H75" s="24">
        <f t="shared" si="49"/>
        <v>1.4585609200161684</v>
      </c>
      <c r="I75" s="24" t="str">
        <f t="shared" si="50"/>
        <v/>
      </c>
      <c r="J75" s="24" t="str">
        <f t="shared" si="51"/>
        <v/>
      </c>
      <c r="K75" s="24">
        <f t="shared" si="52"/>
        <v>-7.8203011647254499</v>
      </c>
      <c r="L75" s="24" t="str">
        <f t="shared" si="53"/>
        <v/>
      </c>
      <c r="M75" s="24">
        <f t="shared" si="54"/>
        <v>-0.17535328038422904</v>
      </c>
      <c r="N75" s="24" t="str">
        <f t="shared" si="55"/>
        <v/>
      </c>
      <c r="O75" s="24" t="str">
        <f t="shared" si="56"/>
        <v/>
      </c>
      <c r="P75" s="24">
        <f t="shared" si="57"/>
        <v>-6.4953791817096658</v>
      </c>
      <c r="Q75" s="24">
        <f t="shared" si="58"/>
        <v>-5.2942186122188133</v>
      </c>
      <c r="R75" s="24">
        <f t="shared" si="59"/>
        <v>-236.81043462000071</v>
      </c>
      <c r="S75" s="24">
        <f t="shared" si="60"/>
        <v>1.4585609200161684</v>
      </c>
      <c r="T75" s="24">
        <f t="shared" si="61"/>
        <v>-30.969982178258775</v>
      </c>
      <c r="V75" s="118" t="str">
        <f t="shared" si="62"/>
        <v>BANCOOB</v>
      </c>
      <c r="W75" s="166" t="str">
        <f t="shared" si="63"/>
        <v/>
      </c>
      <c r="X75" s="166">
        <f t="shared" si="64"/>
        <v>-9.0069999200000019</v>
      </c>
      <c r="Y75" s="166">
        <f t="shared" si="65"/>
        <v>1.4099939999999922E-2</v>
      </c>
      <c r="Z75" s="166" t="str">
        <f t="shared" si="66"/>
        <v/>
      </c>
      <c r="AA75" s="166" t="str">
        <f t="shared" si="67"/>
        <v/>
      </c>
      <c r="AB75" s="166" t="str">
        <f t="shared" si="68"/>
        <v/>
      </c>
      <c r="AC75" s="166">
        <f t="shared" si="69"/>
        <v>11.037762879999946</v>
      </c>
      <c r="AD75" s="166" t="str">
        <f t="shared" si="70"/>
        <v/>
      </c>
      <c r="AE75" s="166" t="str">
        <f t="shared" si="71"/>
        <v/>
      </c>
      <c r="AF75" s="166">
        <f t="shared" si="72"/>
        <v>-4.7000009999999981E-2</v>
      </c>
      <c r="AG75" s="166" t="str">
        <f t="shared" si="73"/>
        <v/>
      </c>
      <c r="AH75" s="166">
        <f t="shared" si="74"/>
        <v>-1.2001179999999501E-2</v>
      </c>
      <c r="AI75" s="166" t="str">
        <f t="shared" si="75"/>
        <v/>
      </c>
      <c r="AJ75" s="166" t="str">
        <f t="shared" si="76"/>
        <v/>
      </c>
      <c r="AK75" s="166">
        <f t="shared" si="77"/>
        <v>-238.79629633000059</v>
      </c>
      <c r="AL75" s="166">
        <f t="shared" si="78"/>
        <v>-236.81043462000071</v>
      </c>
      <c r="AO75" s="60">
        <v>72</v>
      </c>
      <c r="AP75" s="54" t="s">
        <v>23</v>
      </c>
      <c r="AQ75" s="31" t="s">
        <v>1317</v>
      </c>
      <c r="AR75" s="31" t="s">
        <v>1317</v>
      </c>
      <c r="AS75" s="31" t="s">
        <v>1317</v>
      </c>
      <c r="AT75" s="31" t="s">
        <v>1317</v>
      </c>
      <c r="AU75" s="31" t="s">
        <v>1317</v>
      </c>
      <c r="AV75" s="31">
        <v>124.80659951000001</v>
      </c>
      <c r="AW75" s="31" t="s">
        <v>1317</v>
      </c>
      <c r="AX75" s="31">
        <v>4222.7846221099999</v>
      </c>
      <c r="AY75" s="31">
        <v>0.77108995999999996</v>
      </c>
      <c r="AZ75" s="31">
        <v>6.0945995199999992</v>
      </c>
      <c r="BA75" s="31" t="s">
        <v>1317</v>
      </c>
      <c r="BB75" s="31" t="s">
        <v>1317</v>
      </c>
      <c r="BC75" s="31">
        <v>124.02074298000001</v>
      </c>
      <c r="BD75" s="31" t="s">
        <v>1317</v>
      </c>
      <c r="BE75" s="58">
        <v>14.93206043</v>
      </c>
      <c r="BF75" s="31">
        <v>4493.4097145099995</v>
      </c>
      <c r="BG75"/>
      <c r="BH75" s="60">
        <v>72</v>
      </c>
      <c r="BI75" s="54" t="s">
        <v>91</v>
      </c>
      <c r="BJ75" s="31" t="s">
        <v>1317</v>
      </c>
      <c r="BK75" s="31">
        <v>20.076000090000001</v>
      </c>
      <c r="BL75" s="31">
        <v>3.3269999800000001</v>
      </c>
      <c r="BM75" s="31" t="s">
        <v>1317</v>
      </c>
      <c r="BN75" s="31" t="s">
        <v>1317</v>
      </c>
      <c r="BO75" s="31" t="s">
        <v>1317</v>
      </c>
      <c r="BP75" s="31">
        <v>767.79483271000004</v>
      </c>
      <c r="BQ75" s="31" t="s">
        <v>1317</v>
      </c>
      <c r="BR75" s="31" t="s">
        <v>1317</v>
      </c>
      <c r="BS75" s="31">
        <v>0.55399999</v>
      </c>
      <c r="BT75" s="31" t="s">
        <v>1317</v>
      </c>
      <c r="BU75" s="31">
        <v>6.8319996700000001</v>
      </c>
      <c r="BV75" s="31" t="s">
        <v>1317</v>
      </c>
      <c r="BW75" s="31" t="s">
        <v>1317</v>
      </c>
      <c r="BX75" s="58">
        <v>3437.6064147299994</v>
      </c>
      <c r="BY75" s="31">
        <v>4236.1902471699996</v>
      </c>
    </row>
    <row r="76" spans="1:77" ht="70">
      <c r="A76" s="116" t="str">
        <f t="shared" si="42"/>
        <v>PETRA ASSET GESTAO DE INVESTIMENTOS LTDA</v>
      </c>
      <c r="B76" s="24" t="str">
        <f t="shared" si="43"/>
        <v/>
      </c>
      <c r="C76" s="24" t="str">
        <f t="shared" si="44"/>
        <v/>
      </c>
      <c r="D76" s="24" t="str">
        <f t="shared" si="45"/>
        <v/>
      </c>
      <c r="E76" s="24" t="str">
        <f t="shared" si="46"/>
        <v/>
      </c>
      <c r="F76" s="24" t="str">
        <f t="shared" si="47"/>
        <v/>
      </c>
      <c r="G76" s="24">
        <f t="shared" si="48"/>
        <v>0.6472481336526954</v>
      </c>
      <c r="H76" s="24" t="str">
        <f t="shared" si="49"/>
        <v/>
      </c>
      <c r="I76" s="24">
        <f t="shared" si="50"/>
        <v>1.0485173107527714</v>
      </c>
      <c r="J76" s="24">
        <f t="shared" si="51"/>
        <v>9.6022710983277193E-2</v>
      </c>
      <c r="K76" s="24">
        <f t="shared" si="52"/>
        <v>0.16729178875706907</v>
      </c>
      <c r="L76" s="24" t="str">
        <f t="shared" si="53"/>
        <v/>
      </c>
      <c r="M76" s="24">
        <f t="shared" si="54"/>
        <v>0.64727818333403775</v>
      </c>
      <c r="N76" s="24">
        <f t="shared" si="55"/>
        <v>2.4826280386447195</v>
      </c>
      <c r="O76" s="24">
        <f t="shared" si="56"/>
        <v>0.98731979490902688</v>
      </c>
      <c r="P76" s="24">
        <f t="shared" si="57"/>
        <v>259.79999999999995</v>
      </c>
      <c r="Q76" s="24">
        <f t="shared" si="58"/>
        <v>1.6904479638157852</v>
      </c>
      <c r="R76" s="24">
        <f t="shared" si="59"/>
        <v>69.506614909999371</v>
      </c>
      <c r="S76" s="24">
        <f t="shared" si="60"/>
        <v>259.79999999999995</v>
      </c>
      <c r="T76" s="24">
        <f t="shared" si="61"/>
        <v>9.6022710983277193E-2</v>
      </c>
      <c r="V76" s="118" t="str">
        <f t="shared" si="62"/>
        <v>PETRA ASSET GESTAO DE INVESTIMENTOS LTDA</v>
      </c>
      <c r="W76" s="166" t="str">
        <f t="shared" si="63"/>
        <v/>
      </c>
      <c r="X76" s="166" t="str">
        <f t="shared" si="64"/>
        <v/>
      </c>
      <c r="Y76" s="166" t="str">
        <f t="shared" si="65"/>
        <v/>
      </c>
      <c r="Z76" s="166" t="str">
        <f t="shared" si="66"/>
        <v/>
      </c>
      <c r="AA76" s="166" t="str">
        <f t="shared" si="67"/>
        <v/>
      </c>
      <c r="AB76" s="166">
        <f t="shared" si="68"/>
        <v>0.1041496699999982</v>
      </c>
      <c r="AC76" s="166" t="str">
        <f t="shared" si="69"/>
        <v/>
      </c>
      <c r="AD76" s="166">
        <f t="shared" si="70"/>
        <v>15.374888279999823</v>
      </c>
      <c r="AE76" s="166">
        <f t="shared" si="71"/>
        <v>5.6183560000008015E-2</v>
      </c>
      <c r="AF76" s="166">
        <f t="shared" si="72"/>
        <v>0.3911368199999572</v>
      </c>
      <c r="AG76" s="166" t="str">
        <f t="shared" si="73"/>
        <v/>
      </c>
      <c r="AH76" s="166">
        <f t="shared" si="74"/>
        <v>0.29313908999999683</v>
      </c>
      <c r="AI76" s="166">
        <f t="shared" si="75"/>
        <v>50.905486730000121</v>
      </c>
      <c r="AJ76" s="166">
        <f t="shared" si="76"/>
        <v>2.381604780000032</v>
      </c>
      <c r="AK76" s="166">
        <f t="shared" si="77"/>
        <v>2.5979999999999999E-5</v>
      </c>
      <c r="AL76" s="166">
        <f t="shared" si="78"/>
        <v>69.506614909999371</v>
      </c>
      <c r="AO76" s="61">
        <v>73</v>
      </c>
      <c r="AP76" s="56" t="s">
        <v>91</v>
      </c>
      <c r="AQ76" s="30" t="s">
        <v>1317</v>
      </c>
      <c r="AR76" s="30">
        <v>29.083000010000003</v>
      </c>
      <c r="AS76" s="30">
        <v>3.3129000400000002</v>
      </c>
      <c r="AT76" s="30" t="s">
        <v>1317</v>
      </c>
      <c r="AU76" s="30" t="s">
        <v>1317</v>
      </c>
      <c r="AV76" s="30" t="s">
        <v>1317</v>
      </c>
      <c r="AW76" s="30">
        <v>756.75706983000009</v>
      </c>
      <c r="AX76" s="30" t="s">
        <v>1317</v>
      </c>
      <c r="AY76" s="30" t="s">
        <v>1317</v>
      </c>
      <c r="AZ76" s="30">
        <v>0.60099999999999998</v>
      </c>
      <c r="BA76" s="30" t="s">
        <v>1317</v>
      </c>
      <c r="BB76" s="30">
        <v>6.8440008499999996</v>
      </c>
      <c r="BC76" s="30" t="s">
        <v>1317</v>
      </c>
      <c r="BD76" s="30" t="s">
        <v>1317</v>
      </c>
      <c r="BE76" s="59">
        <v>3676.40271106</v>
      </c>
      <c r="BF76" s="30">
        <v>4473.0006817900003</v>
      </c>
      <c r="BG76"/>
      <c r="BH76" s="61">
        <v>73</v>
      </c>
      <c r="BI76" s="56" t="s">
        <v>89</v>
      </c>
      <c r="BJ76" s="30" t="s">
        <v>1317</v>
      </c>
      <c r="BK76" s="30" t="s">
        <v>1317</v>
      </c>
      <c r="BL76" s="30" t="s">
        <v>1317</v>
      </c>
      <c r="BM76" s="30" t="s">
        <v>1317</v>
      </c>
      <c r="BN76" s="30" t="s">
        <v>1317</v>
      </c>
      <c r="BO76" s="30">
        <v>16.195299970000001</v>
      </c>
      <c r="BP76" s="30" t="s">
        <v>1317</v>
      </c>
      <c r="BQ76" s="30">
        <v>1481.7205672999999</v>
      </c>
      <c r="BR76" s="30">
        <v>58.566883190000006</v>
      </c>
      <c r="BS76" s="30">
        <v>234.19628822999999</v>
      </c>
      <c r="BT76" s="30" t="s">
        <v>1317</v>
      </c>
      <c r="BU76" s="30">
        <v>45.581099899999998</v>
      </c>
      <c r="BV76" s="30">
        <v>2101.3732143800003</v>
      </c>
      <c r="BW76" s="30">
        <v>243.60079154000002</v>
      </c>
      <c r="BX76" s="59">
        <v>3.5979999999999998E-5</v>
      </c>
      <c r="BY76" s="30">
        <v>4181.2341804899997</v>
      </c>
    </row>
    <row r="77" spans="1:77" ht="56">
      <c r="A77" s="116" t="str">
        <f t="shared" si="42"/>
        <v>OCEANA INVESTIMENTOS</v>
      </c>
      <c r="B77" s="24">
        <f t="shared" si="43"/>
        <v>-0.29107076105809426</v>
      </c>
      <c r="C77" s="24">
        <f t="shared" si="44"/>
        <v>-0.46998720897386193</v>
      </c>
      <c r="D77" s="24" t="str">
        <f t="shared" si="45"/>
        <v/>
      </c>
      <c r="E77" s="24">
        <f t="shared" si="46"/>
        <v>0.33111860113884006</v>
      </c>
      <c r="F77" s="24" t="str">
        <f t="shared" si="47"/>
        <v/>
      </c>
      <c r="G77" s="24" t="str">
        <f t="shared" si="48"/>
        <v/>
      </c>
      <c r="H77" s="24" t="str">
        <f t="shared" si="49"/>
        <v/>
      </c>
      <c r="I77" s="24">
        <f t="shared" si="50"/>
        <v>3.4888595529794344</v>
      </c>
      <c r="J77" s="24">
        <f t="shared" si="51"/>
        <v>1.4335767555818251</v>
      </c>
      <c r="K77" s="24">
        <f t="shared" si="52"/>
        <v>-5.0964271151444791</v>
      </c>
      <c r="L77" s="24" t="str">
        <f t="shared" si="53"/>
        <v/>
      </c>
      <c r="M77" s="24">
        <f t="shared" si="54"/>
        <v>0.60519830830175181</v>
      </c>
      <c r="N77" s="24">
        <f t="shared" si="55"/>
        <v>-0.46390129614334796</v>
      </c>
      <c r="O77" s="24" t="str">
        <f t="shared" si="56"/>
        <v/>
      </c>
      <c r="P77" s="24">
        <f t="shared" si="57"/>
        <v>-0.42882195167415205</v>
      </c>
      <c r="Q77" s="24">
        <f t="shared" si="58"/>
        <v>-0.44572660284674726</v>
      </c>
      <c r="R77" s="24">
        <f t="shared" si="59"/>
        <v>-18.595636460000605</v>
      </c>
      <c r="S77" s="24">
        <f t="shared" si="60"/>
        <v>3.4888595529794344</v>
      </c>
      <c r="T77" s="24">
        <f t="shared" si="61"/>
        <v>-5.0964271151444791</v>
      </c>
      <c r="V77" s="118" t="str">
        <f t="shared" si="62"/>
        <v>OCEANA INVESTIMENTOS</v>
      </c>
      <c r="W77" s="166">
        <f t="shared" si="63"/>
        <v>-0.36041961999998762</v>
      </c>
      <c r="X77" s="166">
        <f t="shared" si="64"/>
        <v>-1.5190289199999825</v>
      </c>
      <c r="Y77" s="166" t="str">
        <f t="shared" si="65"/>
        <v/>
      </c>
      <c r="Z77" s="166">
        <f t="shared" si="66"/>
        <v>1.1079990000000262E-2</v>
      </c>
      <c r="AA77" s="166" t="str">
        <f t="shared" si="67"/>
        <v/>
      </c>
      <c r="AB77" s="166" t="str">
        <f t="shared" si="68"/>
        <v/>
      </c>
      <c r="AC77" s="166" t="str">
        <f t="shared" si="69"/>
        <v/>
      </c>
      <c r="AD77" s="166">
        <f t="shared" si="70"/>
        <v>7.493270310000014</v>
      </c>
      <c r="AE77" s="166">
        <f t="shared" si="71"/>
        <v>0.11371990999999948</v>
      </c>
      <c r="AF77" s="166">
        <f t="shared" si="72"/>
        <v>-9.4979991699999857</v>
      </c>
      <c r="AG77" s="166" t="str">
        <f t="shared" si="73"/>
        <v/>
      </c>
      <c r="AH77" s="166">
        <f t="shared" si="74"/>
        <v>0.28678973999999613</v>
      </c>
      <c r="AI77" s="166">
        <f t="shared" si="75"/>
        <v>-14.829858930000228</v>
      </c>
      <c r="AJ77" s="166" t="str">
        <f t="shared" si="76"/>
        <v/>
      </c>
      <c r="AK77" s="166">
        <f t="shared" si="77"/>
        <v>-0.2931897699999837</v>
      </c>
      <c r="AL77" s="166">
        <f t="shared" si="78"/>
        <v>-18.595636460000605</v>
      </c>
      <c r="AO77" s="60">
        <v>74</v>
      </c>
      <c r="AP77" s="54" t="s">
        <v>481</v>
      </c>
      <c r="AQ77" s="31" t="s">
        <v>1317</v>
      </c>
      <c r="AR77" s="31" t="s">
        <v>1317</v>
      </c>
      <c r="AS77" s="31" t="s">
        <v>1317</v>
      </c>
      <c r="AT77" s="31">
        <v>2.20886023</v>
      </c>
      <c r="AU77" s="31" t="s">
        <v>1317</v>
      </c>
      <c r="AV77" s="31">
        <v>137.47610075</v>
      </c>
      <c r="AW77" s="31">
        <v>3.3418412499999999</v>
      </c>
      <c r="AX77" s="31">
        <v>2527.8650259199999</v>
      </c>
      <c r="AY77" s="31">
        <v>8.6691981999999985</v>
      </c>
      <c r="AZ77" s="31">
        <v>32.390126430000002</v>
      </c>
      <c r="BA77" s="31" t="s">
        <v>1317</v>
      </c>
      <c r="BB77" s="31">
        <v>42.992395159999994</v>
      </c>
      <c r="BC77" s="31">
        <v>926.71120655999994</v>
      </c>
      <c r="BD77" s="31">
        <v>194.60766736000002</v>
      </c>
      <c r="BE77" s="58">
        <v>390.36541172</v>
      </c>
      <c r="BF77" s="31">
        <v>4266.6278335799998</v>
      </c>
      <c r="BG77"/>
      <c r="BH77" s="60">
        <v>74</v>
      </c>
      <c r="BI77" s="54" t="s">
        <v>472</v>
      </c>
      <c r="BJ77" s="31">
        <v>123.46500987</v>
      </c>
      <c r="BK77" s="31">
        <v>321.68740968000003</v>
      </c>
      <c r="BL77" s="31" t="s">
        <v>1317</v>
      </c>
      <c r="BM77" s="31">
        <v>3.35731</v>
      </c>
      <c r="BN77" s="31" t="s">
        <v>1317</v>
      </c>
      <c r="BO77" s="31" t="s">
        <v>1317</v>
      </c>
      <c r="BP77" s="31" t="s">
        <v>1317</v>
      </c>
      <c r="BQ77" s="31">
        <v>222.27033990000001</v>
      </c>
      <c r="BR77" s="31">
        <v>8.0463199299999992</v>
      </c>
      <c r="BS77" s="31">
        <v>176.86784018</v>
      </c>
      <c r="BT77" s="31" t="s">
        <v>1317</v>
      </c>
      <c r="BU77" s="31">
        <v>47.674519689999997</v>
      </c>
      <c r="BV77" s="31">
        <v>3181.94045693</v>
      </c>
      <c r="BW77" s="31" t="s">
        <v>1317</v>
      </c>
      <c r="BX77" s="58">
        <v>68.077790040000011</v>
      </c>
      <c r="BY77" s="31">
        <v>4153.3869962199997</v>
      </c>
    </row>
    <row r="78" spans="1:77" ht="56">
      <c r="A78" s="116" t="str">
        <f t="shared" si="42"/>
        <v>GF GESTAO DE RECURSOS S/A</v>
      </c>
      <c r="B78" s="24">
        <f t="shared" si="43"/>
        <v>-0.7686540141385052</v>
      </c>
      <c r="C78" s="24" t="str">
        <f t="shared" si="44"/>
        <v/>
      </c>
      <c r="D78" s="24" t="str">
        <f t="shared" si="45"/>
        <v/>
      </c>
      <c r="E78" s="24">
        <f t="shared" si="46"/>
        <v>-22.90786520045593</v>
      </c>
      <c r="F78" s="24" t="str">
        <f t="shared" si="47"/>
        <v/>
      </c>
      <c r="G78" s="24">
        <f t="shared" si="48"/>
        <v>-99.377236782631826</v>
      </c>
      <c r="H78" s="24">
        <f t="shared" si="49"/>
        <v>-9.6473496870907383</v>
      </c>
      <c r="I78" s="24">
        <f t="shared" si="50"/>
        <v>1.8625799883469796</v>
      </c>
      <c r="J78" s="24">
        <f t="shared" si="51"/>
        <v>-13.469361440560377</v>
      </c>
      <c r="K78" s="24">
        <f t="shared" si="52"/>
        <v>31.682874839698172</v>
      </c>
      <c r="L78" s="24" t="str">
        <f t="shared" si="53"/>
        <v/>
      </c>
      <c r="M78" s="24">
        <f t="shared" si="54"/>
        <v>-48.196946423759492</v>
      </c>
      <c r="N78" s="24">
        <f t="shared" si="55"/>
        <v>-1.4527252479622348</v>
      </c>
      <c r="O78" s="24" t="str">
        <f t="shared" si="56"/>
        <v/>
      </c>
      <c r="P78" s="24">
        <f t="shared" si="57"/>
        <v>-2.6901582487685545</v>
      </c>
      <c r="Q78" s="24">
        <f t="shared" si="58"/>
        <v>-27.052574365091573</v>
      </c>
      <c r="R78" s="24">
        <f t="shared" si="59"/>
        <v>-1500.7823717200004</v>
      </c>
      <c r="S78" s="24">
        <f t="shared" si="60"/>
        <v>31.682874839698172</v>
      </c>
      <c r="T78" s="24">
        <f t="shared" si="61"/>
        <v>-99.377236782631826</v>
      </c>
      <c r="V78" s="118" t="str">
        <f t="shared" si="62"/>
        <v>GF GESTAO DE RECURSOS S/A</v>
      </c>
      <c r="W78" s="166">
        <f t="shared" si="63"/>
        <v>-1.1611239199999943</v>
      </c>
      <c r="X78" s="166" t="str">
        <f t="shared" si="64"/>
        <v/>
      </c>
      <c r="Y78" s="166" t="str">
        <f t="shared" si="65"/>
        <v/>
      </c>
      <c r="Z78" s="166">
        <f t="shared" si="66"/>
        <v>-0.26516099999999998</v>
      </c>
      <c r="AA78" s="166" t="str">
        <f t="shared" si="67"/>
        <v/>
      </c>
      <c r="AB78" s="166">
        <f t="shared" si="68"/>
        <v>-1370.37758282</v>
      </c>
      <c r="AC78" s="166">
        <f t="shared" si="69"/>
        <v>-3.4074205599999985</v>
      </c>
      <c r="AD78" s="166">
        <f t="shared" si="70"/>
        <v>56.63361765000036</v>
      </c>
      <c r="AE78" s="166">
        <f t="shared" si="71"/>
        <v>-10.523047800000015</v>
      </c>
      <c r="AF78" s="166">
        <f t="shared" si="72"/>
        <v>42.9117684</v>
      </c>
      <c r="AG78" s="166" t="str">
        <f t="shared" si="73"/>
        <v/>
      </c>
      <c r="AH78" s="166">
        <f t="shared" si="74"/>
        <v>-78.669637550000004</v>
      </c>
      <c r="AI78" s="166">
        <f t="shared" si="75"/>
        <v>-5.5355454300000133</v>
      </c>
      <c r="AJ78" s="166" t="str">
        <f t="shared" si="76"/>
        <v/>
      </c>
      <c r="AK78" s="166">
        <f t="shared" si="77"/>
        <v>-1.4464526699999993</v>
      </c>
      <c r="AL78" s="166">
        <f t="shared" si="78"/>
        <v>-1500.7823717200004</v>
      </c>
      <c r="AO78" s="61">
        <v>75</v>
      </c>
      <c r="AP78" s="56" t="s">
        <v>336</v>
      </c>
      <c r="AQ78" s="30" t="s">
        <v>1317</v>
      </c>
      <c r="AR78" s="30">
        <v>489.86757180000001</v>
      </c>
      <c r="AS78" s="30" t="s">
        <v>1317</v>
      </c>
      <c r="AT78" s="30" t="s">
        <v>1317</v>
      </c>
      <c r="AU78" s="30" t="s">
        <v>1317</v>
      </c>
      <c r="AV78" s="30">
        <v>2175.2542591399997</v>
      </c>
      <c r="AW78" s="30">
        <v>265.96247821000003</v>
      </c>
      <c r="AX78" s="30">
        <v>267.51914055999958</v>
      </c>
      <c r="AY78" s="30">
        <v>17.33231121</v>
      </c>
      <c r="AZ78" s="30">
        <v>2.6739647299999998</v>
      </c>
      <c r="BA78" s="30" t="s">
        <v>1317</v>
      </c>
      <c r="BB78" s="30">
        <v>114.95321273</v>
      </c>
      <c r="BC78" s="30">
        <v>912.06998397000007</v>
      </c>
      <c r="BD78" s="30" t="s">
        <v>1317</v>
      </c>
      <c r="BE78" s="59">
        <v>6.3480392600000002</v>
      </c>
      <c r="BF78" s="30">
        <v>4251.9809616100001</v>
      </c>
      <c r="BG78"/>
      <c r="BH78" s="61">
        <v>75</v>
      </c>
      <c r="BI78" s="56" t="s">
        <v>86</v>
      </c>
      <c r="BJ78" s="30">
        <v>149.89824722</v>
      </c>
      <c r="BK78" s="30" t="s">
        <v>1317</v>
      </c>
      <c r="BL78" s="30" t="s">
        <v>1317</v>
      </c>
      <c r="BM78" s="30">
        <v>0.89234974</v>
      </c>
      <c r="BN78" s="30" t="s">
        <v>1317</v>
      </c>
      <c r="BO78" s="30">
        <v>8.5876884899999997</v>
      </c>
      <c r="BP78" s="30">
        <v>31.912337409999999</v>
      </c>
      <c r="BQ78" s="30">
        <v>3097.2341826900001</v>
      </c>
      <c r="BR78" s="30">
        <v>67.602762739999989</v>
      </c>
      <c r="BS78" s="30">
        <v>178.35329199</v>
      </c>
      <c r="BT78" s="30" t="s">
        <v>1317</v>
      </c>
      <c r="BU78" s="30">
        <v>84.555718799999994</v>
      </c>
      <c r="BV78" s="30">
        <v>375.51004029000001</v>
      </c>
      <c r="BW78" s="30" t="s">
        <v>1317</v>
      </c>
      <c r="BX78" s="59">
        <v>52.321858939999998</v>
      </c>
      <c r="BY78" s="30">
        <v>4046.8684783099993</v>
      </c>
    </row>
    <row r="79" spans="1:77" ht="28">
      <c r="A79" s="116" t="str">
        <f t="shared" si="42"/>
        <v>ATMOS CAPITAL</v>
      </c>
      <c r="B79" s="24" t="str">
        <f t="shared" si="43"/>
        <v/>
      </c>
      <c r="C79" s="24">
        <f t="shared" si="44"/>
        <v>-3.4413668170453917</v>
      </c>
      <c r="D79" s="24" t="str">
        <f t="shared" si="45"/>
        <v/>
      </c>
      <c r="E79" s="24" t="str">
        <f t="shared" si="46"/>
        <v/>
      </c>
      <c r="F79" s="24" t="str">
        <f t="shared" si="47"/>
        <v/>
      </c>
      <c r="G79" s="24">
        <f t="shared" si="48"/>
        <v>-4.0877456055687702</v>
      </c>
      <c r="H79" s="24" t="str">
        <f t="shared" si="49"/>
        <v/>
      </c>
      <c r="I79" s="24">
        <f t="shared" si="50"/>
        <v>-1.4137002720697325</v>
      </c>
      <c r="J79" s="24">
        <f t="shared" si="51"/>
        <v>-2.6161742980566629</v>
      </c>
      <c r="K79" s="24">
        <f t="shared" si="52"/>
        <v>-4.8549245578523568</v>
      </c>
      <c r="L79" s="24" t="str">
        <f t="shared" si="53"/>
        <v/>
      </c>
      <c r="M79" s="24" t="str">
        <f t="shared" si="54"/>
        <v/>
      </c>
      <c r="N79" s="24">
        <f t="shared" si="55"/>
        <v>-5.5414171064076641</v>
      </c>
      <c r="O79" s="24" t="str">
        <f t="shared" si="56"/>
        <v/>
      </c>
      <c r="P79" s="24">
        <f t="shared" si="57"/>
        <v>11.837803780976614</v>
      </c>
      <c r="Q79" s="24">
        <f t="shared" si="58"/>
        <v>-4.75650587407263</v>
      </c>
      <c r="R79" s="24">
        <f t="shared" si="59"/>
        <v>-199.85795941000015</v>
      </c>
      <c r="S79" s="24">
        <f t="shared" si="60"/>
        <v>11.837803780976614</v>
      </c>
      <c r="T79" s="24">
        <f t="shared" si="61"/>
        <v>-5.5414171064076641</v>
      </c>
      <c r="V79" s="118" t="str">
        <f t="shared" si="62"/>
        <v>ATMOS CAPITAL</v>
      </c>
      <c r="W79" s="166" t="str">
        <f t="shared" si="63"/>
        <v/>
      </c>
      <c r="X79" s="166">
        <f t="shared" si="64"/>
        <v>-18.045386759999985</v>
      </c>
      <c r="Y79" s="166" t="str">
        <f t="shared" si="65"/>
        <v/>
      </c>
      <c r="Z79" s="166" t="str">
        <f t="shared" si="66"/>
        <v/>
      </c>
      <c r="AA79" s="166" t="str">
        <f t="shared" si="67"/>
        <v/>
      </c>
      <c r="AB79" s="166">
        <f t="shared" si="68"/>
        <v>-0.6657899299999972</v>
      </c>
      <c r="AC79" s="166" t="str">
        <f t="shared" si="69"/>
        <v/>
      </c>
      <c r="AD79" s="166">
        <f t="shared" si="70"/>
        <v>-4.7927990000000023</v>
      </c>
      <c r="AE79" s="166">
        <f t="shared" si="71"/>
        <v>-1.9412499899999887</v>
      </c>
      <c r="AF79" s="166">
        <f t="shared" si="72"/>
        <v>-13.694759540000007</v>
      </c>
      <c r="AG79" s="166" t="str">
        <f t="shared" si="73"/>
        <v/>
      </c>
      <c r="AH79" s="166" t="str">
        <f t="shared" si="74"/>
        <v/>
      </c>
      <c r="AI79" s="166">
        <f t="shared" si="75"/>
        <v>-163.19086418000006</v>
      </c>
      <c r="AJ79" s="166" t="str">
        <f t="shared" si="76"/>
        <v/>
      </c>
      <c r="AK79" s="166">
        <f t="shared" si="77"/>
        <v>2.4728899899999988</v>
      </c>
      <c r="AL79" s="166">
        <f t="shared" si="78"/>
        <v>-199.85795941000015</v>
      </c>
      <c r="AO79" s="60">
        <v>76</v>
      </c>
      <c r="AP79" s="54" t="s">
        <v>68</v>
      </c>
      <c r="AQ79" s="31" t="s">
        <v>1317</v>
      </c>
      <c r="AR79" s="31">
        <v>524.36684954999998</v>
      </c>
      <c r="AS79" s="31" t="s">
        <v>1317</v>
      </c>
      <c r="AT79" s="31" t="s">
        <v>1317</v>
      </c>
      <c r="AU79" s="31" t="s">
        <v>1317</v>
      </c>
      <c r="AV79" s="31">
        <v>16.287459989999999</v>
      </c>
      <c r="AW79" s="31" t="s">
        <v>1317</v>
      </c>
      <c r="AX79" s="31">
        <v>339.0251169</v>
      </c>
      <c r="AY79" s="31">
        <v>74.201859999999996</v>
      </c>
      <c r="AZ79" s="31">
        <v>282.07975998000001</v>
      </c>
      <c r="BA79" s="31" t="s">
        <v>1317</v>
      </c>
      <c r="BB79" s="31" t="s">
        <v>1317</v>
      </c>
      <c r="BC79" s="31">
        <v>2944.9301694199999</v>
      </c>
      <c r="BD79" s="31" t="s">
        <v>1317</v>
      </c>
      <c r="BE79" s="58">
        <v>20.88977006</v>
      </c>
      <c r="BF79" s="31">
        <v>4201.7809858999999</v>
      </c>
      <c r="BG79"/>
      <c r="BH79" s="60">
        <v>76</v>
      </c>
      <c r="BI79" s="54" t="s">
        <v>68</v>
      </c>
      <c r="BJ79" s="31" t="s">
        <v>1317</v>
      </c>
      <c r="BK79" s="31">
        <v>506.32146279</v>
      </c>
      <c r="BL79" s="31" t="s">
        <v>1317</v>
      </c>
      <c r="BM79" s="31" t="s">
        <v>1317</v>
      </c>
      <c r="BN79" s="31" t="s">
        <v>1317</v>
      </c>
      <c r="BO79" s="31">
        <v>15.621670060000001</v>
      </c>
      <c r="BP79" s="31" t="s">
        <v>1317</v>
      </c>
      <c r="BQ79" s="31">
        <v>334.2323179</v>
      </c>
      <c r="BR79" s="31">
        <v>72.260610010000008</v>
      </c>
      <c r="BS79" s="31">
        <v>268.38500044</v>
      </c>
      <c r="BT79" s="31" t="s">
        <v>1317</v>
      </c>
      <c r="BU79" s="31" t="s">
        <v>1317</v>
      </c>
      <c r="BV79" s="31">
        <v>2781.7393052399998</v>
      </c>
      <c r="BW79" s="31" t="s">
        <v>1317</v>
      </c>
      <c r="BX79" s="58">
        <v>23.362660049999999</v>
      </c>
      <c r="BY79" s="31">
        <v>4001.9230264899998</v>
      </c>
    </row>
    <row r="80" spans="1:77" ht="42">
      <c r="A80" s="116" t="str">
        <f t="shared" si="42"/>
        <v>CLARITAS</v>
      </c>
      <c r="B80" s="24">
        <f t="shared" si="43"/>
        <v>2.9587708443444427</v>
      </c>
      <c r="C80" s="24">
        <f t="shared" si="44"/>
        <v>0.33865317134849704</v>
      </c>
      <c r="D80" s="24">
        <f t="shared" si="45"/>
        <v>-43.090606599454532</v>
      </c>
      <c r="E80" s="24">
        <f t="shared" si="46"/>
        <v>13.120067721310136</v>
      </c>
      <c r="F80" s="24" t="str">
        <f t="shared" si="47"/>
        <v/>
      </c>
      <c r="G80" s="24">
        <f t="shared" si="48"/>
        <v>1.0314837425290193</v>
      </c>
      <c r="H80" s="24" t="str">
        <f t="shared" si="49"/>
        <v/>
      </c>
      <c r="I80" s="24">
        <f t="shared" si="50"/>
        <v>1.7892430254517109</v>
      </c>
      <c r="J80" s="24">
        <f t="shared" si="51"/>
        <v>-3.9558174361005172E-2</v>
      </c>
      <c r="K80" s="24">
        <f t="shared" si="52"/>
        <v>-6.4034184887434265</v>
      </c>
      <c r="L80" s="24" t="str">
        <f t="shared" si="53"/>
        <v/>
      </c>
      <c r="M80" s="24">
        <f t="shared" si="54"/>
        <v>1.6719083641689991</v>
      </c>
      <c r="N80" s="24">
        <f t="shared" si="55"/>
        <v>3.9843762498789488</v>
      </c>
      <c r="O80" s="24">
        <f t="shared" si="56"/>
        <v>3.3407836006820872</v>
      </c>
      <c r="P80" s="24">
        <f t="shared" si="57"/>
        <v>2.7550905391735796</v>
      </c>
      <c r="Q80" s="24">
        <f t="shared" si="58"/>
        <v>2.1169663429759282</v>
      </c>
      <c r="R80" s="24">
        <f t="shared" si="59"/>
        <v>82.239786510000158</v>
      </c>
      <c r="S80" s="24">
        <f t="shared" si="60"/>
        <v>13.120067721310136</v>
      </c>
      <c r="T80" s="24">
        <f t="shared" si="61"/>
        <v>-43.090606599454532</v>
      </c>
      <c r="V80" s="118" t="str">
        <f t="shared" si="62"/>
        <v>CLARITAS</v>
      </c>
      <c r="W80" s="166">
        <f t="shared" si="63"/>
        <v>15.306401189999974</v>
      </c>
      <c r="X80" s="166">
        <f t="shared" si="64"/>
        <v>0.48013641000002849</v>
      </c>
      <c r="Y80" s="166">
        <f t="shared" si="65"/>
        <v>-19.436747509999996</v>
      </c>
      <c r="Z80" s="166">
        <f t="shared" si="66"/>
        <v>6.9688700700000012</v>
      </c>
      <c r="AA80" s="166" t="str">
        <f t="shared" si="67"/>
        <v/>
      </c>
      <c r="AB80" s="166">
        <f t="shared" si="68"/>
        <v>8.7851010000001395E-2</v>
      </c>
      <c r="AC80" s="166" t="str">
        <f t="shared" si="69"/>
        <v/>
      </c>
      <c r="AD80" s="166">
        <f t="shared" si="70"/>
        <v>14.075282679999987</v>
      </c>
      <c r="AE80" s="166">
        <f t="shared" si="71"/>
        <v>-1.4993150000002231E-2</v>
      </c>
      <c r="AF80" s="166">
        <f t="shared" si="72"/>
        <v>-2.5200621900000044</v>
      </c>
      <c r="AG80" s="166" t="str">
        <f t="shared" si="73"/>
        <v/>
      </c>
      <c r="AH80" s="166">
        <f t="shared" si="74"/>
        <v>0.64395992000000035</v>
      </c>
      <c r="AI80" s="166">
        <f t="shared" si="75"/>
        <v>12.340858019999985</v>
      </c>
      <c r="AJ80" s="166">
        <f t="shared" si="76"/>
        <v>10.121716320000019</v>
      </c>
      <c r="AK80" s="166">
        <f t="shared" si="77"/>
        <v>44.186513739999782</v>
      </c>
      <c r="AL80" s="166">
        <f t="shared" si="78"/>
        <v>82.239786510000158</v>
      </c>
      <c r="AO80" s="61">
        <v>77</v>
      </c>
      <c r="AP80" s="56" t="s">
        <v>472</v>
      </c>
      <c r="AQ80" s="30">
        <v>123.82542948999999</v>
      </c>
      <c r="AR80" s="30">
        <v>323.20643860000001</v>
      </c>
      <c r="AS80" s="30" t="s">
        <v>1317</v>
      </c>
      <c r="AT80" s="30">
        <v>3.3462300099999998</v>
      </c>
      <c r="AU80" s="30" t="s">
        <v>1317</v>
      </c>
      <c r="AV80" s="30" t="s">
        <v>1317</v>
      </c>
      <c r="AW80" s="30" t="s">
        <v>1317</v>
      </c>
      <c r="AX80" s="30">
        <v>214.77706959</v>
      </c>
      <c r="AY80" s="30">
        <v>7.9326000199999998</v>
      </c>
      <c r="AZ80" s="30">
        <v>186.36583934999999</v>
      </c>
      <c r="BA80" s="30" t="s">
        <v>1317</v>
      </c>
      <c r="BB80" s="30">
        <v>47.387729950000001</v>
      </c>
      <c r="BC80" s="30">
        <v>3196.7703158600002</v>
      </c>
      <c r="BD80" s="30" t="s">
        <v>1317</v>
      </c>
      <c r="BE80" s="59">
        <v>68.370979809999994</v>
      </c>
      <c r="BF80" s="30">
        <v>4171.9826326800003</v>
      </c>
      <c r="BG80"/>
      <c r="BH80" s="61">
        <v>77</v>
      </c>
      <c r="BI80" s="56" t="s">
        <v>175</v>
      </c>
      <c r="BJ80" s="30">
        <v>532.62937060000002</v>
      </c>
      <c r="BK80" s="30">
        <v>142.25834805000002</v>
      </c>
      <c r="BL80" s="30">
        <v>25.669945210000002</v>
      </c>
      <c r="BM80" s="30">
        <v>60.084983630000004</v>
      </c>
      <c r="BN80" s="30" t="s">
        <v>1317</v>
      </c>
      <c r="BO80" s="30">
        <v>8.6048063800000012</v>
      </c>
      <c r="BP80" s="30" t="s">
        <v>1317</v>
      </c>
      <c r="BQ80" s="30">
        <v>800.73659585999997</v>
      </c>
      <c r="BR80" s="30">
        <v>37.88652845</v>
      </c>
      <c r="BS80" s="30">
        <v>36.83488852</v>
      </c>
      <c r="BT80" s="30" t="s">
        <v>1317</v>
      </c>
      <c r="BU80" s="30">
        <v>39.160420139999999</v>
      </c>
      <c r="BV80" s="30">
        <v>322.07209939999996</v>
      </c>
      <c r="BW80" s="30">
        <v>313.09603401999999</v>
      </c>
      <c r="BX80" s="59">
        <v>1648.0000041399999</v>
      </c>
      <c r="BY80" s="30">
        <v>3967.0340243999999</v>
      </c>
    </row>
    <row r="81" spans="1:77" ht="70">
      <c r="A81" s="116" t="str">
        <f t="shared" si="42"/>
        <v>GAP GESTORA DE RECURSOS LTDA</v>
      </c>
      <c r="B81" s="24">
        <f t="shared" si="43"/>
        <v>1.9480286993129425E-2</v>
      </c>
      <c r="C81" s="24">
        <f t="shared" si="44"/>
        <v>0.47756092595541588</v>
      </c>
      <c r="D81" s="24" t="str">
        <f t="shared" si="45"/>
        <v/>
      </c>
      <c r="E81" s="24" t="str">
        <f t="shared" si="46"/>
        <v/>
      </c>
      <c r="F81" s="24" t="str">
        <f t="shared" si="47"/>
        <v/>
      </c>
      <c r="G81" s="24" t="str">
        <f t="shared" si="48"/>
        <v/>
      </c>
      <c r="H81" s="24" t="str">
        <f t="shared" si="49"/>
        <v/>
      </c>
      <c r="I81" s="24">
        <f t="shared" si="50"/>
        <v>-0.64979664645727553</v>
      </c>
      <c r="J81" s="24">
        <f t="shared" si="51"/>
        <v>19.807436613794764</v>
      </c>
      <c r="K81" s="24">
        <f t="shared" si="52"/>
        <v>5.1576728840558417E-2</v>
      </c>
      <c r="L81" s="24" t="str">
        <f t="shared" si="53"/>
        <v/>
      </c>
      <c r="M81" s="24">
        <f t="shared" si="54"/>
        <v>0.47172179202254938</v>
      </c>
      <c r="N81" s="24">
        <f t="shared" si="55"/>
        <v>0.305923396130936</v>
      </c>
      <c r="O81" s="24">
        <f t="shared" si="56"/>
        <v>0.92475238229357615</v>
      </c>
      <c r="P81" s="24">
        <f t="shared" si="57"/>
        <v>-0.96587839001527698</v>
      </c>
      <c r="Q81" s="24">
        <f t="shared" si="58"/>
        <v>8.0794420702034131E-2</v>
      </c>
      <c r="R81" s="24">
        <f t="shared" si="59"/>
        <v>2.9367636400002084</v>
      </c>
      <c r="S81" s="24">
        <f t="shared" si="60"/>
        <v>19.807436613794764</v>
      </c>
      <c r="T81" s="24">
        <f t="shared" si="61"/>
        <v>-0.96587839001527698</v>
      </c>
      <c r="V81" s="118" t="str">
        <f t="shared" si="62"/>
        <v>GAP GESTORA DE RECURSOS LTDA</v>
      </c>
      <c r="W81" s="166">
        <f t="shared" si="63"/>
        <v>0.14649485000006734</v>
      </c>
      <c r="X81" s="166">
        <f t="shared" si="64"/>
        <v>1.0938249599999779</v>
      </c>
      <c r="Y81" s="166" t="str">
        <f t="shared" si="65"/>
        <v/>
      </c>
      <c r="Z81" s="166" t="str">
        <f t="shared" si="66"/>
        <v/>
      </c>
      <c r="AA81" s="166" t="str">
        <f t="shared" si="67"/>
        <v/>
      </c>
      <c r="AB81" s="166" t="str">
        <f t="shared" si="68"/>
        <v/>
      </c>
      <c r="AC81" s="166" t="str">
        <f t="shared" si="69"/>
        <v/>
      </c>
      <c r="AD81" s="166">
        <f t="shared" si="70"/>
        <v>-4.025269319999893</v>
      </c>
      <c r="AE81" s="166">
        <f t="shared" si="71"/>
        <v>0.52747995999999997</v>
      </c>
      <c r="AF81" s="166">
        <f t="shared" si="72"/>
        <v>2.3660360000000935E-2</v>
      </c>
      <c r="AG81" s="166" t="str">
        <f t="shared" si="73"/>
        <v/>
      </c>
      <c r="AH81" s="166">
        <f t="shared" si="74"/>
        <v>5.5799499999997781E-3</v>
      </c>
      <c r="AI81" s="166">
        <f t="shared" si="75"/>
        <v>5.8533035999998901</v>
      </c>
      <c r="AJ81" s="166">
        <f t="shared" si="76"/>
        <v>1.3001999999999979E-4</v>
      </c>
      <c r="AK81" s="166">
        <f t="shared" si="77"/>
        <v>-0.68844074000000433</v>
      </c>
      <c r="AL81" s="166">
        <f t="shared" si="78"/>
        <v>2.9367636400002084</v>
      </c>
      <c r="AO81" s="60">
        <v>78</v>
      </c>
      <c r="AP81" s="54" t="s">
        <v>89</v>
      </c>
      <c r="AQ81" s="31" t="s">
        <v>1317</v>
      </c>
      <c r="AR81" s="31" t="s">
        <v>1317</v>
      </c>
      <c r="AS81" s="31" t="s">
        <v>1317</v>
      </c>
      <c r="AT81" s="31" t="s">
        <v>1317</v>
      </c>
      <c r="AU81" s="31" t="s">
        <v>1317</v>
      </c>
      <c r="AV81" s="31">
        <v>16.091150300000002</v>
      </c>
      <c r="AW81" s="31" t="s">
        <v>1317</v>
      </c>
      <c r="AX81" s="31">
        <v>1466.34567902</v>
      </c>
      <c r="AY81" s="31">
        <v>58.510699629999998</v>
      </c>
      <c r="AZ81" s="31">
        <v>233.80515141000004</v>
      </c>
      <c r="BA81" s="31" t="s">
        <v>1317</v>
      </c>
      <c r="BB81" s="31">
        <v>45.287960810000001</v>
      </c>
      <c r="BC81" s="31">
        <v>2050.4677276500001</v>
      </c>
      <c r="BD81" s="31">
        <v>241.21918675999999</v>
      </c>
      <c r="BE81" s="58">
        <v>1.0000000000000001E-5</v>
      </c>
      <c r="BF81" s="31">
        <v>4111.7275655800004</v>
      </c>
      <c r="BG81"/>
      <c r="BH81" s="60">
        <v>78</v>
      </c>
      <c r="BI81" s="54" t="s">
        <v>266</v>
      </c>
      <c r="BJ81" s="31">
        <v>752.16236634000006</v>
      </c>
      <c r="BK81" s="31">
        <v>230.13789044999999</v>
      </c>
      <c r="BL81" s="31" t="s">
        <v>1317</v>
      </c>
      <c r="BM81" s="31" t="s">
        <v>1317</v>
      </c>
      <c r="BN81" s="31" t="s">
        <v>1317</v>
      </c>
      <c r="BO81" s="31" t="s">
        <v>1317</v>
      </c>
      <c r="BP81" s="31" t="s">
        <v>1317</v>
      </c>
      <c r="BQ81" s="31">
        <v>615.44073469000011</v>
      </c>
      <c r="BR81" s="31">
        <v>3.19051996</v>
      </c>
      <c r="BS81" s="31">
        <v>45.897760040000001</v>
      </c>
      <c r="BT81" s="31" t="s">
        <v>1317</v>
      </c>
      <c r="BU81" s="31">
        <v>1.1884699699999999</v>
      </c>
      <c r="BV81" s="31">
        <v>1919.1765976099998</v>
      </c>
      <c r="BW81" s="31">
        <v>1.4189999999999999E-2</v>
      </c>
      <c r="BX81" s="58">
        <v>70.587689580000003</v>
      </c>
      <c r="BY81" s="31">
        <v>3637.79621864</v>
      </c>
    </row>
    <row r="82" spans="1:77" ht="14">
      <c r="A82" s="116" t="str">
        <f t="shared" si="42"/>
        <v>GERVAL</v>
      </c>
      <c r="B82" s="24" t="str">
        <f t="shared" si="43"/>
        <v/>
      </c>
      <c r="C82" s="24" t="str">
        <f t="shared" si="44"/>
        <v/>
      </c>
      <c r="D82" s="24" t="str">
        <f t="shared" si="45"/>
        <v/>
      </c>
      <c r="E82" s="24" t="str">
        <f t="shared" si="46"/>
        <v/>
      </c>
      <c r="F82" s="24" t="str">
        <f t="shared" si="47"/>
        <v/>
      </c>
      <c r="G82" s="24" t="str">
        <f t="shared" si="48"/>
        <v/>
      </c>
      <c r="H82" s="24" t="str">
        <f t="shared" si="49"/>
        <v/>
      </c>
      <c r="I82" s="24">
        <f t="shared" si="50"/>
        <v>3.7253749988814207</v>
      </c>
      <c r="J82" s="24" t="str">
        <f t="shared" si="51"/>
        <v/>
      </c>
      <c r="K82" s="24" t="str">
        <f t="shared" si="52"/>
        <v/>
      </c>
      <c r="L82" s="24" t="str">
        <f t="shared" si="53"/>
        <v/>
      </c>
      <c r="M82" s="24" t="str">
        <f t="shared" si="54"/>
        <v/>
      </c>
      <c r="N82" s="24" t="str">
        <f t="shared" si="55"/>
        <v/>
      </c>
      <c r="O82" s="24" t="str">
        <f t="shared" si="56"/>
        <v/>
      </c>
      <c r="P82" s="24" t="str">
        <f t="shared" si="57"/>
        <v/>
      </c>
      <c r="Q82" s="24">
        <f t="shared" si="58"/>
        <v>3.7253749988814207</v>
      </c>
      <c r="R82" s="24">
        <f t="shared" si="59"/>
        <v>125.21277286000031</v>
      </c>
      <c r="S82" s="24">
        <f t="shared" si="60"/>
        <v>3.7253749988814207</v>
      </c>
      <c r="T82" s="24">
        <f t="shared" si="61"/>
        <v>3.7253749988814207</v>
      </c>
      <c r="V82" s="118" t="str">
        <f t="shared" si="62"/>
        <v>GERVAL</v>
      </c>
      <c r="W82" s="166" t="str">
        <f t="shared" si="63"/>
        <v/>
      </c>
      <c r="X82" s="166" t="str">
        <f t="shared" si="64"/>
        <v/>
      </c>
      <c r="Y82" s="166" t="str">
        <f t="shared" si="65"/>
        <v/>
      </c>
      <c r="Z82" s="166" t="str">
        <f t="shared" si="66"/>
        <v/>
      </c>
      <c r="AA82" s="166" t="str">
        <f t="shared" si="67"/>
        <v/>
      </c>
      <c r="AB82" s="166" t="str">
        <f t="shared" si="68"/>
        <v/>
      </c>
      <c r="AC82" s="166" t="str">
        <f t="shared" si="69"/>
        <v/>
      </c>
      <c r="AD82" s="166">
        <f t="shared" si="70"/>
        <v>125.21277286000031</v>
      </c>
      <c r="AE82" s="166" t="str">
        <f t="shared" si="71"/>
        <v/>
      </c>
      <c r="AF82" s="166" t="str">
        <f t="shared" si="72"/>
        <v/>
      </c>
      <c r="AG82" s="166" t="str">
        <f t="shared" si="73"/>
        <v/>
      </c>
      <c r="AH82" s="166" t="str">
        <f t="shared" si="74"/>
        <v/>
      </c>
      <c r="AI82" s="166" t="str">
        <f t="shared" si="75"/>
        <v/>
      </c>
      <c r="AJ82" s="166" t="str">
        <f t="shared" si="76"/>
        <v/>
      </c>
      <c r="AK82" s="166" t="str">
        <f t="shared" si="77"/>
        <v/>
      </c>
      <c r="AL82" s="166">
        <f t="shared" si="78"/>
        <v>125.21277286000031</v>
      </c>
      <c r="AO82" s="61">
        <v>79</v>
      </c>
      <c r="AP82" s="56" t="s">
        <v>175</v>
      </c>
      <c r="AQ82" s="30">
        <v>517.32296941000004</v>
      </c>
      <c r="AR82" s="30">
        <v>141.77821163999999</v>
      </c>
      <c r="AS82" s="30">
        <v>45.106692719999998</v>
      </c>
      <c r="AT82" s="30">
        <v>53.116113560000002</v>
      </c>
      <c r="AU82" s="30" t="s">
        <v>1317</v>
      </c>
      <c r="AV82" s="30">
        <v>8.5169553699999998</v>
      </c>
      <c r="AW82" s="30" t="s">
        <v>1317</v>
      </c>
      <c r="AX82" s="30">
        <v>786.66131317999998</v>
      </c>
      <c r="AY82" s="30">
        <v>37.901521600000002</v>
      </c>
      <c r="AZ82" s="30">
        <v>39.354950710000004</v>
      </c>
      <c r="BA82" s="30" t="s">
        <v>1317</v>
      </c>
      <c r="BB82" s="30">
        <v>38.516460219999999</v>
      </c>
      <c r="BC82" s="30">
        <v>309.73124137999997</v>
      </c>
      <c r="BD82" s="30">
        <v>302.97431769999997</v>
      </c>
      <c r="BE82" s="59">
        <v>1603.8134904000001</v>
      </c>
      <c r="BF82" s="30">
        <v>3884.7942378899997</v>
      </c>
      <c r="BG82"/>
      <c r="BH82" s="61">
        <v>79</v>
      </c>
      <c r="BI82" s="56" t="s">
        <v>281</v>
      </c>
      <c r="BJ82" s="30" t="s">
        <v>1317</v>
      </c>
      <c r="BK82" s="30" t="s">
        <v>1317</v>
      </c>
      <c r="BL82" s="30" t="s">
        <v>1317</v>
      </c>
      <c r="BM82" s="30" t="s">
        <v>1317</v>
      </c>
      <c r="BN82" s="30" t="s">
        <v>1317</v>
      </c>
      <c r="BO82" s="30" t="s">
        <v>1317</v>
      </c>
      <c r="BP82" s="30" t="s">
        <v>1317</v>
      </c>
      <c r="BQ82" s="30">
        <v>3486.2911313499999</v>
      </c>
      <c r="BR82" s="30" t="s">
        <v>1317</v>
      </c>
      <c r="BS82" s="30" t="s">
        <v>1317</v>
      </c>
      <c r="BT82" s="30" t="s">
        <v>1317</v>
      </c>
      <c r="BU82" s="30" t="s">
        <v>1317</v>
      </c>
      <c r="BV82" s="30" t="s">
        <v>1317</v>
      </c>
      <c r="BW82" s="30" t="s">
        <v>1317</v>
      </c>
      <c r="BX82" s="59" t="s">
        <v>1317</v>
      </c>
      <c r="BY82" s="30">
        <v>3486.2911313499999</v>
      </c>
    </row>
    <row r="83" spans="1:77" ht="70">
      <c r="A83" s="116" t="str">
        <f t="shared" si="42"/>
        <v>CAPITANIA</v>
      </c>
      <c r="B83" s="24">
        <f t="shared" si="43"/>
        <v>4.0646253485762145</v>
      </c>
      <c r="C83" s="24">
        <f t="shared" si="44"/>
        <v>0.50145627967179962</v>
      </c>
      <c r="D83" s="24">
        <f t="shared" si="45"/>
        <v>21.757358512331578</v>
      </c>
      <c r="E83" s="24" t="str">
        <f t="shared" si="46"/>
        <v/>
      </c>
      <c r="F83" s="24" t="str">
        <f t="shared" si="47"/>
        <v/>
      </c>
      <c r="G83" s="24">
        <f t="shared" si="48"/>
        <v>0.59224511688951509</v>
      </c>
      <c r="H83" s="24" t="str">
        <f t="shared" si="49"/>
        <v/>
      </c>
      <c r="I83" s="24">
        <f t="shared" si="50"/>
        <v>0.91018691998732493</v>
      </c>
      <c r="J83" s="24">
        <f t="shared" si="51"/>
        <v>-4.5006646261418695</v>
      </c>
      <c r="K83" s="24">
        <f t="shared" si="52"/>
        <v>20.015277206777043</v>
      </c>
      <c r="L83" s="24" t="str">
        <f t="shared" si="53"/>
        <v/>
      </c>
      <c r="M83" s="24">
        <f t="shared" si="54"/>
        <v>0.47586966713257084</v>
      </c>
      <c r="N83" s="24">
        <f t="shared" si="55"/>
        <v>3.1174217267674322</v>
      </c>
      <c r="O83" s="24" t="str">
        <f t="shared" si="56"/>
        <v/>
      </c>
      <c r="P83" s="24">
        <f t="shared" si="57"/>
        <v>1.6321464283886655</v>
      </c>
      <c r="Q83" s="24">
        <f t="shared" si="58"/>
        <v>3.8486156265628892</v>
      </c>
      <c r="R83" s="24">
        <f t="shared" si="59"/>
        <v>119.89250056000037</v>
      </c>
      <c r="S83" s="24">
        <f t="shared" si="60"/>
        <v>21.757358512331578</v>
      </c>
      <c r="T83" s="24">
        <f t="shared" si="61"/>
        <v>-4.5006646261418695</v>
      </c>
      <c r="V83" s="118" t="str">
        <f t="shared" si="62"/>
        <v>CAPITANIA</v>
      </c>
      <c r="W83" s="166">
        <f t="shared" si="63"/>
        <v>11.798078900000007</v>
      </c>
      <c r="X83" s="166">
        <f t="shared" si="64"/>
        <v>3.2924397000000454</v>
      </c>
      <c r="Y83" s="166">
        <f t="shared" si="65"/>
        <v>35.513200350000005</v>
      </c>
      <c r="Z83" s="166" t="str">
        <f t="shared" si="66"/>
        <v/>
      </c>
      <c r="AA83" s="166" t="str">
        <f t="shared" si="67"/>
        <v/>
      </c>
      <c r="AB83" s="166">
        <f t="shared" si="68"/>
        <v>2.1000999999999659E-4</v>
      </c>
      <c r="AC83" s="166" t="str">
        <f t="shared" si="69"/>
        <v/>
      </c>
      <c r="AD83" s="166">
        <f t="shared" si="70"/>
        <v>1.6574448499999903</v>
      </c>
      <c r="AE83" s="166">
        <f t="shared" si="71"/>
        <v>-0.29492989999999963</v>
      </c>
      <c r="AF83" s="166">
        <f t="shared" si="72"/>
        <v>37.918240120000007</v>
      </c>
      <c r="AG83" s="166" t="str">
        <f t="shared" si="73"/>
        <v/>
      </c>
      <c r="AH83" s="166">
        <f t="shared" si="74"/>
        <v>2.2780864800000131</v>
      </c>
      <c r="AI83" s="166">
        <f t="shared" si="75"/>
        <v>18.864541329999952</v>
      </c>
      <c r="AJ83" s="166" t="str">
        <f t="shared" si="76"/>
        <v/>
      </c>
      <c r="AK83" s="166">
        <f t="shared" si="77"/>
        <v>8.8651887200001056</v>
      </c>
      <c r="AL83" s="166">
        <f t="shared" si="78"/>
        <v>119.89250056000037</v>
      </c>
      <c r="AO83" s="60">
        <v>80</v>
      </c>
      <c r="AP83" s="54" t="s">
        <v>266</v>
      </c>
      <c r="AQ83" s="31">
        <v>752.01587148999999</v>
      </c>
      <c r="AR83" s="31">
        <v>229.04406549000001</v>
      </c>
      <c r="AS83" s="31" t="s">
        <v>1317</v>
      </c>
      <c r="AT83" s="31" t="s">
        <v>1317</v>
      </c>
      <c r="AU83" s="31" t="s">
        <v>1317</v>
      </c>
      <c r="AV83" s="31" t="s">
        <v>1317</v>
      </c>
      <c r="AW83" s="31" t="s">
        <v>1317</v>
      </c>
      <c r="AX83" s="31">
        <v>619.46600401000001</v>
      </c>
      <c r="AY83" s="31">
        <v>2.6630400000000001</v>
      </c>
      <c r="AZ83" s="31">
        <v>45.87409968</v>
      </c>
      <c r="BA83" s="31" t="s">
        <v>1317</v>
      </c>
      <c r="BB83" s="31">
        <v>1.1828900200000001</v>
      </c>
      <c r="BC83" s="31">
        <v>1913.3232940099999</v>
      </c>
      <c r="BD83" s="31">
        <v>1.405998E-2</v>
      </c>
      <c r="BE83" s="58">
        <v>71.276130320000007</v>
      </c>
      <c r="BF83" s="31">
        <v>3634.8594549999998</v>
      </c>
      <c r="BG83"/>
      <c r="BH83" s="60">
        <v>80</v>
      </c>
      <c r="BI83" s="54" t="s">
        <v>156</v>
      </c>
      <c r="BJ83" s="31">
        <v>302.06047427999999</v>
      </c>
      <c r="BK83" s="31">
        <v>659.86806423000007</v>
      </c>
      <c r="BL83" s="31">
        <v>198.73706013</v>
      </c>
      <c r="BM83" s="31" t="s">
        <v>1317</v>
      </c>
      <c r="BN83" s="31" t="s">
        <v>1317</v>
      </c>
      <c r="BO83" s="31">
        <v>3.5669989999999999E-2</v>
      </c>
      <c r="BP83" s="31" t="s">
        <v>1317</v>
      </c>
      <c r="BQ83" s="31">
        <v>183.75683713999999</v>
      </c>
      <c r="BR83" s="31">
        <v>6.2581000300000005</v>
      </c>
      <c r="BS83" s="31">
        <v>227.36473006</v>
      </c>
      <c r="BT83" s="31" t="s">
        <v>1317</v>
      </c>
      <c r="BU83" s="31">
        <v>480.99876093</v>
      </c>
      <c r="BV83" s="31">
        <v>623.99733962999994</v>
      </c>
      <c r="BW83" s="31" t="s">
        <v>1317</v>
      </c>
      <c r="BX83" s="58">
        <v>552.02654763999999</v>
      </c>
      <c r="BY83" s="31">
        <v>3235.1035840599998</v>
      </c>
    </row>
    <row r="84" spans="1:77" ht="70">
      <c r="A84" s="116" t="str">
        <f t="shared" si="42"/>
        <v>NEO GESTÃO DE RECURSOS</v>
      </c>
      <c r="B84" s="24">
        <f t="shared" si="43"/>
        <v>-1.7446320470089915</v>
      </c>
      <c r="C84" s="24">
        <f t="shared" si="44"/>
        <v>5.9944879468404366</v>
      </c>
      <c r="D84" s="24" t="str">
        <f t="shared" si="45"/>
        <v/>
      </c>
      <c r="E84" s="24" t="str">
        <f t="shared" si="46"/>
        <v/>
      </c>
      <c r="F84" s="24" t="str">
        <f t="shared" si="47"/>
        <v/>
      </c>
      <c r="G84" s="24">
        <f t="shared" si="48"/>
        <v>-99.349363453767566</v>
      </c>
      <c r="H84" s="24" t="str">
        <f t="shared" si="49"/>
        <v/>
      </c>
      <c r="I84" s="24">
        <f t="shared" si="50"/>
        <v>-8.3919624187205386</v>
      </c>
      <c r="J84" s="24">
        <f t="shared" si="51"/>
        <v>2.0286944149137582</v>
      </c>
      <c r="K84" s="24">
        <f t="shared" si="52"/>
        <v>-6.9549915236561333</v>
      </c>
      <c r="L84" s="24" t="str">
        <f t="shared" si="53"/>
        <v/>
      </c>
      <c r="M84" s="24" t="str">
        <f t="shared" si="54"/>
        <v/>
      </c>
      <c r="N84" s="24">
        <f t="shared" si="55"/>
        <v>-0.22986991891745845</v>
      </c>
      <c r="O84" s="24" t="str">
        <f t="shared" si="56"/>
        <v/>
      </c>
      <c r="P84" s="24">
        <f t="shared" si="57"/>
        <v>0.40120361083246792</v>
      </c>
      <c r="Q84" s="24">
        <f t="shared" si="58"/>
        <v>-4.7983243451467672</v>
      </c>
      <c r="R84" s="24">
        <f t="shared" si="59"/>
        <v>-160.62730324999939</v>
      </c>
      <c r="S84" s="24">
        <f t="shared" si="60"/>
        <v>5.9944879468404366</v>
      </c>
      <c r="T84" s="24">
        <f t="shared" si="61"/>
        <v>-99.349363453767566</v>
      </c>
      <c r="V84" s="118" t="str">
        <f t="shared" si="62"/>
        <v>NEO GESTÃO DE RECURSOS</v>
      </c>
      <c r="W84" s="166">
        <f t="shared" si="63"/>
        <v>-3.8936781600000074</v>
      </c>
      <c r="X84" s="166">
        <f t="shared" si="64"/>
        <v>16.944970930000011</v>
      </c>
      <c r="Y84" s="166" t="str">
        <f t="shared" si="65"/>
        <v/>
      </c>
      <c r="Z84" s="166" t="str">
        <f t="shared" si="66"/>
        <v/>
      </c>
      <c r="AA84" s="166" t="str">
        <f t="shared" si="67"/>
        <v/>
      </c>
      <c r="AB84" s="166">
        <f t="shared" si="68"/>
        <v>-3.3822099400000005</v>
      </c>
      <c r="AC84" s="166" t="str">
        <f t="shared" si="69"/>
        <v/>
      </c>
      <c r="AD84" s="166">
        <f t="shared" si="70"/>
        <v>-130.98944938</v>
      </c>
      <c r="AE84" s="166">
        <f t="shared" si="71"/>
        <v>1.5051200300000005</v>
      </c>
      <c r="AF84" s="166">
        <f t="shared" si="72"/>
        <v>-39.346649410000055</v>
      </c>
      <c r="AG84" s="166" t="str">
        <f t="shared" si="73"/>
        <v/>
      </c>
      <c r="AH84" s="166" t="str">
        <f t="shared" si="74"/>
        <v/>
      </c>
      <c r="AI84" s="166">
        <f t="shared" si="75"/>
        <v>-1.46540739999989</v>
      </c>
      <c r="AJ84" s="166" t="str">
        <f t="shared" si="76"/>
        <v/>
      </c>
      <c r="AK84" s="166">
        <f t="shared" si="77"/>
        <v>7.9999999999995846E-8</v>
      </c>
      <c r="AL84" s="166">
        <f t="shared" si="78"/>
        <v>-160.62730324999939</v>
      </c>
      <c r="AO84" s="61">
        <v>81</v>
      </c>
      <c r="AP84" s="56" t="s">
        <v>498</v>
      </c>
      <c r="AQ84" s="30" t="s">
        <v>1317</v>
      </c>
      <c r="AR84" s="30" t="s">
        <v>1317</v>
      </c>
      <c r="AS84" s="30" t="s">
        <v>1317</v>
      </c>
      <c r="AT84" s="30" t="s">
        <v>1317</v>
      </c>
      <c r="AU84" s="30" t="s">
        <v>1317</v>
      </c>
      <c r="AV84" s="30">
        <v>3150.9972409699999</v>
      </c>
      <c r="AW84" s="30" t="s">
        <v>1317</v>
      </c>
      <c r="AX84" s="30">
        <v>477.98012999999997</v>
      </c>
      <c r="AY84" s="30" t="s">
        <v>1317</v>
      </c>
      <c r="AZ84" s="30" t="s">
        <v>1317</v>
      </c>
      <c r="BA84" s="30" t="s">
        <v>1317</v>
      </c>
      <c r="BB84" s="30" t="s">
        <v>1317</v>
      </c>
      <c r="BC84" s="30" t="s">
        <v>1317</v>
      </c>
      <c r="BD84" s="30" t="s">
        <v>1317</v>
      </c>
      <c r="BE84" s="59">
        <v>1.9960000000000002E-5</v>
      </c>
      <c r="BF84" s="30">
        <v>3628.9773909299997</v>
      </c>
      <c r="BG84"/>
      <c r="BH84" s="61">
        <v>81</v>
      </c>
      <c r="BI84" s="56" t="s">
        <v>460</v>
      </c>
      <c r="BJ84" s="30">
        <v>219.28680087999999</v>
      </c>
      <c r="BK84" s="30">
        <v>299.62084049999999</v>
      </c>
      <c r="BL84" s="30" t="s">
        <v>1317</v>
      </c>
      <c r="BM84" s="30" t="s">
        <v>1317</v>
      </c>
      <c r="BN84" s="30" t="s">
        <v>1317</v>
      </c>
      <c r="BO84" s="30">
        <v>2.2150009999999998E-2</v>
      </c>
      <c r="BP84" s="30" t="s">
        <v>1317</v>
      </c>
      <c r="BQ84" s="30">
        <v>1429.90230447</v>
      </c>
      <c r="BR84" s="30">
        <v>75.696679829999994</v>
      </c>
      <c r="BS84" s="30">
        <v>526.38587917999996</v>
      </c>
      <c r="BT84" s="30" t="s">
        <v>1317</v>
      </c>
      <c r="BU84" s="30" t="s">
        <v>1317</v>
      </c>
      <c r="BV84" s="30">
        <v>636.02879232000009</v>
      </c>
      <c r="BW84" s="30" t="s">
        <v>1317</v>
      </c>
      <c r="BX84" s="59">
        <v>2.0019999999999998E-5</v>
      </c>
      <c r="BY84" s="30">
        <v>3186.9434672100006</v>
      </c>
    </row>
    <row r="85" spans="1:77" ht="70">
      <c r="A85" s="116" t="str">
        <f t="shared" si="42"/>
        <v>PERFIN ADMINISTRACAO DE RECURSOS LTDA</v>
      </c>
      <c r="B85" s="24">
        <f t="shared" si="43"/>
        <v>1.7064212044786586E-2</v>
      </c>
      <c r="C85" s="24">
        <f t="shared" si="44"/>
        <v>1.724320877134744E-2</v>
      </c>
      <c r="D85" s="24">
        <f t="shared" si="45"/>
        <v>5.5070036703710912E-2</v>
      </c>
      <c r="E85" s="24" t="str">
        <f t="shared" si="46"/>
        <v/>
      </c>
      <c r="F85" s="24" t="str">
        <f t="shared" si="47"/>
        <v/>
      </c>
      <c r="G85" s="24">
        <f t="shared" si="48"/>
        <v>-2.0941492036859728</v>
      </c>
      <c r="H85" s="24">
        <f t="shared" si="49"/>
        <v>-99.397876432721333</v>
      </c>
      <c r="I85" s="24">
        <f t="shared" si="50"/>
        <v>0.61373884426897973</v>
      </c>
      <c r="J85" s="24">
        <f t="shared" si="51"/>
        <v>-97.546838781922546</v>
      </c>
      <c r="K85" s="24">
        <f t="shared" si="52"/>
        <v>-4.7001066948444077</v>
      </c>
      <c r="L85" s="24">
        <f t="shared" si="53"/>
        <v>1.7074101913067352E-2</v>
      </c>
      <c r="M85" s="24">
        <f t="shared" si="54"/>
        <v>-16.653639485275633</v>
      </c>
      <c r="N85" s="24">
        <f t="shared" si="55"/>
        <v>6.4910071957474003</v>
      </c>
      <c r="O85" s="24">
        <f t="shared" si="56"/>
        <v>0.13381311236075533</v>
      </c>
      <c r="P85" s="24">
        <f t="shared" si="57"/>
        <v>-0.26842074604314803</v>
      </c>
      <c r="Q85" s="24">
        <f t="shared" si="58"/>
        <v>-0.1002230678853806</v>
      </c>
      <c r="R85" s="24">
        <f t="shared" si="59"/>
        <v>-3.172489830001723</v>
      </c>
      <c r="S85" s="24">
        <f t="shared" si="60"/>
        <v>6.4910071957474003</v>
      </c>
      <c r="T85" s="24">
        <f t="shared" si="61"/>
        <v>-99.397876432721333</v>
      </c>
      <c r="V85" s="118" t="str">
        <f t="shared" si="62"/>
        <v>PERFIN ADMINISTRACAO DE RECURSOS LTDA</v>
      </c>
      <c r="W85" s="166">
        <f t="shared" si="63"/>
        <v>2.9900100000013197E-3</v>
      </c>
      <c r="X85" s="166">
        <f t="shared" si="64"/>
        <v>5.20000000000298E-4</v>
      </c>
      <c r="Y85" s="166">
        <f t="shared" si="65"/>
        <v>2.5705389999998829E-2</v>
      </c>
      <c r="Z85" s="166" t="str">
        <f t="shared" si="66"/>
        <v/>
      </c>
      <c r="AA85" s="166" t="str">
        <f t="shared" si="67"/>
        <v/>
      </c>
      <c r="AB85" s="166">
        <f t="shared" si="68"/>
        <v>-0.26726998000000002</v>
      </c>
      <c r="AC85" s="166">
        <f t="shared" si="69"/>
        <v>-8.4800997599999999</v>
      </c>
      <c r="AD85" s="166">
        <f t="shared" si="70"/>
        <v>15.436100219999389</v>
      </c>
      <c r="AE85" s="166">
        <f t="shared" si="71"/>
        <v>-22.091137489999998</v>
      </c>
      <c r="AF85" s="166">
        <f t="shared" si="72"/>
        <v>-4.8310726899999992</v>
      </c>
      <c r="AG85" s="166">
        <f t="shared" si="73"/>
        <v>3.3900100000003874E-3</v>
      </c>
      <c r="AH85" s="166">
        <f t="shared" si="74"/>
        <v>-4.1420498899999991</v>
      </c>
      <c r="AI85" s="166">
        <f t="shared" si="75"/>
        <v>21.319914540000013</v>
      </c>
      <c r="AJ85" s="166">
        <f t="shared" si="76"/>
        <v>6.7197199999995405E-3</v>
      </c>
      <c r="AK85" s="166">
        <f t="shared" si="77"/>
        <v>-0.1561999100000051</v>
      </c>
      <c r="AL85" s="166">
        <f t="shared" si="78"/>
        <v>-3.172489830001723</v>
      </c>
      <c r="AO85" s="60">
        <v>82</v>
      </c>
      <c r="AP85" s="54" t="s">
        <v>281</v>
      </c>
      <c r="AQ85" s="31" t="s">
        <v>1317</v>
      </c>
      <c r="AR85" s="31" t="s">
        <v>1317</v>
      </c>
      <c r="AS85" s="31" t="s">
        <v>1317</v>
      </c>
      <c r="AT85" s="31" t="s">
        <v>1317</v>
      </c>
      <c r="AU85" s="31" t="s">
        <v>1317</v>
      </c>
      <c r="AV85" s="31" t="s">
        <v>1317</v>
      </c>
      <c r="AW85" s="31" t="s">
        <v>1317</v>
      </c>
      <c r="AX85" s="31">
        <v>3361.0783584899996</v>
      </c>
      <c r="AY85" s="31" t="s">
        <v>1317</v>
      </c>
      <c r="AZ85" s="31" t="s">
        <v>1317</v>
      </c>
      <c r="BA85" s="31" t="s">
        <v>1317</v>
      </c>
      <c r="BB85" s="31" t="s">
        <v>1317</v>
      </c>
      <c r="BC85" s="31" t="s">
        <v>1317</v>
      </c>
      <c r="BD85" s="31" t="s">
        <v>1317</v>
      </c>
      <c r="BE85" s="58" t="s">
        <v>1317</v>
      </c>
      <c r="BF85" s="31">
        <v>3361.0783584899996</v>
      </c>
      <c r="BG85"/>
      <c r="BH85" s="60">
        <v>82</v>
      </c>
      <c r="BI85" s="54" t="s">
        <v>490</v>
      </c>
      <c r="BJ85" s="31">
        <v>17.52509998</v>
      </c>
      <c r="BK85" s="31">
        <v>3.0162000099999999</v>
      </c>
      <c r="BL85" s="31">
        <v>46.703339069999998</v>
      </c>
      <c r="BM85" s="31" t="s">
        <v>1317</v>
      </c>
      <c r="BN85" s="31" t="s">
        <v>1317</v>
      </c>
      <c r="BO85" s="31">
        <v>12.495430000000001</v>
      </c>
      <c r="BP85" s="31">
        <v>5.1369989999999997E-2</v>
      </c>
      <c r="BQ85" s="31">
        <v>2530.5286944299996</v>
      </c>
      <c r="BR85" s="31">
        <v>0.55556000000000005</v>
      </c>
      <c r="BS85" s="31">
        <v>97.955374590000005</v>
      </c>
      <c r="BT85" s="31">
        <v>19.858079979999999</v>
      </c>
      <c r="BU85" s="31">
        <v>20.729689969999999</v>
      </c>
      <c r="BV85" s="31">
        <v>349.77301738</v>
      </c>
      <c r="BW85" s="31">
        <v>5.0284398499999998</v>
      </c>
      <c r="BX85" s="58">
        <v>58.035989889999996</v>
      </c>
      <c r="BY85" s="31">
        <v>3162.2562851399994</v>
      </c>
    </row>
    <row r="86" spans="1:77" ht="42">
      <c r="A86" s="116" t="str">
        <f t="shared" si="42"/>
        <v>BRZ INVESTIMENTOS LTDA</v>
      </c>
      <c r="B86" s="24">
        <f t="shared" si="43"/>
        <v>0.65064169557406615</v>
      </c>
      <c r="C86" s="24">
        <f t="shared" si="44"/>
        <v>0.35391717932702704</v>
      </c>
      <c r="D86" s="24">
        <f t="shared" si="45"/>
        <v>-0.11166584922425216</v>
      </c>
      <c r="E86" s="24" t="str">
        <f t="shared" si="46"/>
        <v/>
      </c>
      <c r="F86" s="24">
        <f t="shared" si="47"/>
        <v>-2.3423069232242995</v>
      </c>
      <c r="G86" s="24">
        <f t="shared" si="48"/>
        <v>2.3793981617653799</v>
      </c>
      <c r="H86" s="24">
        <f t="shared" si="49"/>
        <v>4.3385346094735127</v>
      </c>
      <c r="I86" s="24">
        <f t="shared" si="50"/>
        <v>2.3277078108342693</v>
      </c>
      <c r="J86" s="24">
        <f t="shared" si="51"/>
        <v>-1.4369824740201267</v>
      </c>
      <c r="K86" s="24">
        <f t="shared" si="52"/>
        <v>5.9148127510684816</v>
      </c>
      <c r="L86" s="24" t="str">
        <f t="shared" si="53"/>
        <v/>
      </c>
      <c r="M86" s="24">
        <f t="shared" si="54"/>
        <v>-0.22628758949321082</v>
      </c>
      <c r="N86" s="24">
        <f t="shared" si="55"/>
        <v>0.39418910642048388</v>
      </c>
      <c r="O86" s="24">
        <f t="shared" si="56"/>
        <v>-2.4183597598780011</v>
      </c>
      <c r="P86" s="24">
        <f t="shared" si="57"/>
        <v>-6.752187871116007</v>
      </c>
      <c r="Q86" s="24">
        <f t="shared" si="58"/>
        <v>1.0439436210631072</v>
      </c>
      <c r="R86" s="24">
        <f t="shared" si="59"/>
        <v>31.756196849999924</v>
      </c>
      <c r="S86" s="24">
        <f t="shared" si="60"/>
        <v>5.9148127510684816</v>
      </c>
      <c r="T86" s="24">
        <f t="shared" si="61"/>
        <v>-6.752187871116007</v>
      </c>
      <c r="V86" s="118" t="str">
        <f t="shared" si="62"/>
        <v>BRZ INVESTIMENTOS LTDA</v>
      </c>
      <c r="W86" s="166">
        <f t="shared" si="63"/>
        <v>9.3778871899999103</v>
      </c>
      <c r="X86" s="166">
        <f t="shared" si="64"/>
        <v>1.629128870000045</v>
      </c>
      <c r="Y86" s="166">
        <f t="shared" si="65"/>
        <v>-3.4611019999999826E-2</v>
      </c>
      <c r="Z86" s="166" t="str">
        <f t="shared" si="66"/>
        <v/>
      </c>
      <c r="AA86" s="166">
        <f t="shared" si="67"/>
        <v>-4.4070750000000158E-2</v>
      </c>
      <c r="AB86" s="166">
        <f t="shared" si="68"/>
        <v>18.303275920000033</v>
      </c>
      <c r="AC86" s="166">
        <f t="shared" si="69"/>
        <v>2.1330301300000016</v>
      </c>
      <c r="AD86" s="166">
        <f t="shared" si="70"/>
        <v>0.33238975999999809</v>
      </c>
      <c r="AE86" s="166">
        <f t="shared" si="71"/>
        <v>-0.25778967999999836</v>
      </c>
      <c r="AF86" s="166">
        <f t="shared" si="72"/>
        <v>0.82139257000000043</v>
      </c>
      <c r="AG86" s="166" t="str">
        <f t="shared" si="73"/>
        <v/>
      </c>
      <c r="AH86" s="166">
        <f t="shared" si="74"/>
        <v>-3.5002170000000277E-2</v>
      </c>
      <c r="AI86" s="166">
        <f t="shared" si="75"/>
        <v>0.7091207699999984</v>
      </c>
      <c r="AJ86" s="166">
        <f t="shared" si="76"/>
        <v>-1.1341044099999991</v>
      </c>
      <c r="AK86" s="166">
        <f t="shared" si="77"/>
        <v>-4.4450330000000093E-2</v>
      </c>
      <c r="AL86" s="166">
        <f t="shared" si="78"/>
        <v>31.756196849999924</v>
      </c>
      <c r="AO86" s="61">
        <v>83</v>
      </c>
      <c r="AP86" s="56" t="s">
        <v>460</v>
      </c>
      <c r="AQ86" s="30">
        <v>223.18047903999999</v>
      </c>
      <c r="AR86" s="30">
        <v>282.67586956999997</v>
      </c>
      <c r="AS86" s="30" t="s">
        <v>1317</v>
      </c>
      <c r="AT86" s="30" t="s">
        <v>1317</v>
      </c>
      <c r="AU86" s="30" t="s">
        <v>1317</v>
      </c>
      <c r="AV86" s="30">
        <v>3.4043599500000004</v>
      </c>
      <c r="AW86" s="30" t="s">
        <v>1317</v>
      </c>
      <c r="AX86" s="30">
        <v>1560.89175385</v>
      </c>
      <c r="AY86" s="30">
        <v>74.191559799999993</v>
      </c>
      <c r="AZ86" s="30">
        <v>565.73252859000002</v>
      </c>
      <c r="BA86" s="30" t="s">
        <v>1317</v>
      </c>
      <c r="BB86" s="30" t="s">
        <v>1317</v>
      </c>
      <c r="BC86" s="30">
        <v>637.49419971999998</v>
      </c>
      <c r="BD86" s="30" t="s">
        <v>1317</v>
      </c>
      <c r="BE86" s="59">
        <v>1.9940000000000002E-5</v>
      </c>
      <c r="BF86" s="30">
        <v>3347.5707704599999</v>
      </c>
      <c r="BG86"/>
      <c r="BH86" s="61">
        <v>83</v>
      </c>
      <c r="BI86" s="56" t="s">
        <v>141</v>
      </c>
      <c r="BJ86" s="30">
        <v>1450.70684809</v>
      </c>
      <c r="BK86" s="30">
        <v>461.94271780000003</v>
      </c>
      <c r="BL86" s="30">
        <v>30.960559159999999</v>
      </c>
      <c r="BM86" s="30" t="s">
        <v>1317</v>
      </c>
      <c r="BN86" s="30">
        <v>1.8374397199999999</v>
      </c>
      <c r="BO86" s="30">
        <v>787.54300276000004</v>
      </c>
      <c r="BP86" s="30">
        <v>51.297790169999999</v>
      </c>
      <c r="BQ86" s="30">
        <v>14.612092669999999</v>
      </c>
      <c r="BR86" s="30">
        <v>17.681864050000001</v>
      </c>
      <c r="BS86" s="30">
        <v>14.708435230000001</v>
      </c>
      <c r="BT86" s="30" t="s">
        <v>1317</v>
      </c>
      <c r="BU86" s="30">
        <v>15.43300033</v>
      </c>
      <c r="BV86" s="30">
        <v>180.60266892999999</v>
      </c>
      <c r="BW86" s="30">
        <v>45.761499329999999</v>
      </c>
      <c r="BX86" s="59">
        <v>0.6138596999999999</v>
      </c>
      <c r="BY86" s="30">
        <v>3073.7017779400003</v>
      </c>
    </row>
    <row r="87" spans="1:77" ht="70">
      <c r="A87" s="116" t="str">
        <f t="shared" si="42"/>
        <v>NUCLEO CAPITAL LTDA</v>
      </c>
      <c r="B87" s="24" t="str">
        <f t="shared" si="43"/>
        <v/>
      </c>
      <c r="C87" s="24">
        <f t="shared" si="44"/>
        <v>-0.21683298530243178</v>
      </c>
      <c r="D87" s="24" t="str">
        <f t="shared" si="45"/>
        <v/>
      </c>
      <c r="E87" s="24" t="str">
        <f t="shared" si="46"/>
        <v/>
      </c>
      <c r="F87" s="24" t="str">
        <f t="shared" si="47"/>
        <v/>
      </c>
      <c r="G87" s="24" t="str">
        <f t="shared" si="48"/>
        <v/>
      </c>
      <c r="H87" s="24" t="str">
        <f t="shared" si="49"/>
        <v/>
      </c>
      <c r="I87" s="24">
        <f t="shared" si="50"/>
        <v>1.2740320198549142</v>
      </c>
      <c r="J87" s="24">
        <f t="shared" si="51"/>
        <v>1.5398989940357097</v>
      </c>
      <c r="K87" s="24">
        <f t="shared" si="52"/>
        <v>-0.30563740390520877</v>
      </c>
      <c r="L87" s="24" t="str">
        <f t="shared" si="53"/>
        <v/>
      </c>
      <c r="M87" s="24" t="str">
        <f t="shared" si="54"/>
        <v/>
      </c>
      <c r="N87" s="24">
        <f t="shared" si="55"/>
        <v>-0.22322324227617685</v>
      </c>
      <c r="O87" s="24" t="str">
        <f t="shared" si="56"/>
        <v/>
      </c>
      <c r="P87" s="24">
        <f t="shared" si="57"/>
        <v>-0.14057206782062792</v>
      </c>
      <c r="Q87" s="24">
        <f t="shared" si="58"/>
        <v>7.7642394476697518E-2</v>
      </c>
      <c r="R87" s="24">
        <f t="shared" si="59"/>
        <v>2.3620569100003195</v>
      </c>
      <c r="S87" s="24">
        <f t="shared" si="60"/>
        <v>1.5398989940357097</v>
      </c>
      <c r="T87" s="24">
        <f t="shared" si="61"/>
        <v>-0.30563740390520877</v>
      </c>
      <c r="V87" s="118" t="str">
        <f t="shared" si="62"/>
        <v>NUCLEO CAPITAL LTDA</v>
      </c>
      <c r="W87" s="166" t="str">
        <f t="shared" si="63"/>
        <v/>
      </c>
      <c r="X87" s="166">
        <f t="shared" si="64"/>
        <v>-1.0660029999998599E-2</v>
      </c>
      <c r="Y87" s="166" t="str">
        <f t="shared" si="65"/>
        <v/>
      </c>
      <c r="Z87" s="166" t="str">
        <f t="shared" si="66"/>
        <v/>
      </c>
      <c r="AA87" s="166" t="str">
        <f t="shared" si="67"/>
        <v/>
      </c>
      <c r="AB87" s="166" t="str">
        <f t="shared" si="68"/>
        <v/>
      </c>
      <c r="AC87" s="166" t="str">
        <f t="shared" si="69"/>
        <v/>
      </c>
      <c r="AD87" s="166">
        <f t="shared" si="70"/>
        <v>7.1989137299999584</v>
      </c>
      <c r="AE87" s="166">
        <f t="shared" si="71"/>
        <v>0.11522896000000049</v>
      </c>
      <c r="AF87" s="166">
        <f t="shared" si="72"/>
        <v>-6.900070000000369E-3</v>
      </c>
      <c r="AG87" s="166" t="str">
        <f t="shared" si="73"/>
        <v/>
      </c>
      <c r="AH87" s="166" t="str">
        <f t="shared" si="74"/>
        <v/>
      </c>
      <c r="AI87" s="166">
        <f t="shared" si="75"/>
        <v>-3.9780201999997189</v>
      </c>
      <c r="AJ87" s="166" t="str">
        <f t="shared" si="76"/>
        <v/>
      </c>
      <c r="AK87" s="166">
        <f t="shared" si="77"/>
        <v>-0.95650548000003255</v>
      </c>
      <c r="AL87" s="166">
        <f t="shared" si="78"/>
        <v>2.3620569100003195</v>
      </c>
      <c r="AO87" s="60">
        <v>84</v>
      </c>
      <c r="AP87" s="54" t="s">
        <v>490</v>
      </c>
      <c r="AQ87" s="31">
        <v>17.522109969999999</v>
      </c>
      <c r="AR87" s="31">
        <v>3.0156800099999996</v>
      </c>
      <c r="AS87" s="31">
        <v>46.67763368</v>
      </c>
      <c r="AT87" s="31" t="s">
        <v>1317</v>
      </c>
      <c r="AU87" s="31" t="s">
        <v>1317</v>
      </c>
      <c r="AV87" s="31">
        <v>12.762699980000001</v>
      </c>
      <c r="AW87" s="31">
        <v>8.5314697499999994</v>
      </c>
      <c r="AX87" s="31">
        <v>2515.0925942100002</v>
      </c>
      <c r="AY87" s="31">
        <v>22.646697489999998</v>
      </c>
      <c r="AZ87" s="31">
        <v>102.78644728</v>
      </c>
      <c r="BA87" s="31">
        <v>19.854689969999999</v>
      </c>
      <c r="BB87" s="31">
        <v>24.871739859999998</v>
      </c>
      <c r="BC87" s="31">
        <v>328.45310283999999</v>
      </c>
      <c r="BD87" s="31">
        <v>5.0217201300000003</v>
      </c>
      <c r="BE87" s="58">
        <v>58.192189800000001</v>
      </c>
      <c r="BF87" s="31">
        <v>3165.4287749700011</v>
      </c>
      <c r="BG87"/>
      <c r="BH87" s="60">
        <v>84</v>
      </c>
      <c r="BI87" s="54" t="s">
        <v>468</v>
      </c>
      <c r="BJ87" s="31" t="s">
        <v>1317</v>
      </c>
      <c r="BK87" s="31">
        <v>4.9055799900000006</v>
      </c>
      <c r="BL87" s="31" t="s">
        <v>1317</v>
      </c>
      <c r="BM87" s="31" t="s">
        <v>1317</v>
      </c>
      <c r="BN87" s="31" t="s">
        <v>1317</v>
      </c>
      <c r="BO87" s="31" t="s">
        <v>1317</v>
      </c>
      <c r="BP87" s="31" t="s">
        <v>1317</v>
      </c>
      <c r="BQ87" s="31">
        <v>572.24858420999999</v>
      </c>
      <c r="BR87" s="31">
        <v>7.5981197500000004</v>
      </c>
      <c r="BS87" s="31">
        <v>2.2506999199999997</v>
      </c>
      <c r="BT87" s="31" t="s">
        <v>1317</v>
      </c>
      <c r="BU87" s="31" t="s">
        <v>1317</v>
      </c>
      <c r="BV87" s="31">
        <v>1778.1035226700001</v>
      </c>
      <c r="BW87" s="31" t="s">
        <v>1317</v>
      </c>
      <c r="BX87" s="58">
        <v>679.48129046999998</v>
      </c>
      <c r="BY87" s="31">
        <v>3044.58779701</v>
      </c>
    </row>
    <row r="88" spans="1:77" ht="42">
      <c r="A88" s="116" t="str">
        <f t="shared" si="42"/>
        <v>TARPON INVESTIMENTOS</v>
      </c>
      <c r="B88" s="24" t="str">
        <f t="shared" si="43"/>
        <v/>
      </c>
      <c r="C88" s="24" t="str">
        <f t="shared" si="44"/>
        <v/>
      </c>
      <c r="D88" s="24">
        <f t="shared" si="45"/>
        <v>25.269678274157627</v>
      </c>
      <c r="E88" s="24" t="str">
        <f t="shared" si="46"/>
        <v/>
      </c>
      <c r="F88" s="24" t="str">
        <f t="shared" si="47"/>
        <v/>
      </c>
      <c r="G88" s="24" t="str">
        <f t="shared" si="48"/>
        <v/>
      </c>
      <c r="H88" s="24">
        <f t="shared" si="49"/>
        <v>-30.079229654052426</v>
      </c>
      <c r="I88" s="24">
        <f t="shared" si="50"/>
        <v>18.163034717876883</v>
      </c>
      <c r="J88" s="24" t="str">
        <f t="shared" si="51"/>
        <v/>
      </c>
      <c r="K88" s="24">
        <f t="shared" si="52"/>
        <v>-68.182696877817889</v>
      </c>
      <c r="L88" s="24" t="str">
        <f t="shared" si="53"/>
        <v/>
      </c>
      <c r="M88" s="24" t="str">
        <f t="shared" si="54"/>
        <v/>
      </c>
      <c r="N88" s="24">
        <f t="shared" si="55"/>
        <v>565.42792215669215</v>
      </c>
      <c r="O88" s="24">
        <f t="shared" si="56"/>
        <v>0.11661555419625813</v>
      </c>
      <c r="P88" s="24" t="str">
        <f t="shared" si="57"/>
        <v/>
      </c>
      <c r="Q88" s="24">
        <f t="shared" si="58"/>
        <v>74.389742946272889</v>
      </c>
      <c r="R88" s="24">
        <f t="shared" si="59"/>
        <v>1281.63190568</v>
      </c>
      <c r="S88" s="24">
        <f t="shared" si="60"/>
        <v>565.42792215669215</v>
      </c>
      <c r="T88" s="24">
        <f t="shared" si="61"/>
        <v>-68.182696877817889</v>
      </c>
      <c r="V88" s="118" t="str">
        <f t="shared" si="62"/>
        <v>TARPON INVESTIMENTOS</v>
      </c>
      <c r="W88" s="166" t="str">
        <f t="shared" si="63"/>
        <v/>
      </c>
      <c r="X88" s="166" t="str">
        <f t="shared" si="64"/>
        <v/>
      </c>
      <c r="Y88" s="166">
        <f t="shared" si="65"/>
        <v>2.519490799999998</v>
      </c>
      <c r="Z88" s="166" t="str">
        <f t="shared" si="66"/>
        <v/>
      </c>
      <c r="AA88" s="166" t="str">
        <f t="shared" si="67"/>
        <v/>
      </c>
      <c r="AB88" s="166" t="str">
        <f t="shared" si="68"/>
        <v/>
      </c>
      <c r="AC88" s="166">
        <f t="shared" si="69"/>
        <v>-9.1939895999999983</v>
      </c>
      <c r="AD88" s="166">
        <f t="shared" si="70"/>
        <v>13.869746579999997</v>
      </c>
      <c r="AE88" s="166" t="str">
        <f t="shared" si="71"/>
        <v/>
      </c>
      <c r="AF88" s="166">
        <f t="shared" si="72"/>
        <v>-9.3176106999999995</v>
      </c>
      <c r="AG88" s="166" t="str">
        <f t="shared" si="73"/>
        <v/>
      </c>
      <c r="AH88" s="166" t="str">
        <f t="shared" si="74"/>
        <v/>
      </c>
      <c r="AI88" s="166">
        <f t="shared" si="75"/>
        <v>1333.9692826800001</v>
      </c>
      <c r="AJ88" s="166">
        <f t="shared" si="76"/>
        <v>1.5214109299997745</v>
      </c>
      <c r="AK88" s="166" t="str">
        <f t="shared" si="77"/>
        <v/>
      </c>
      <c r="AL88" s="166">
        <f t="shared" si="78"/>
        <v>1281.63190568</v>
      </c>
      <c r="AO88" s="61">
        <v>85</v>
      </c>
      <c r="AP88" s="56" t="s">
        <v>156</v>
      </c>
      <c r="AQ88" s="30">
        <v>290.26239537999999</v>
      </c>
      <c r="AR88" s="30">
        <v>656.57562453000003</v>
      </c>
      <c r="AS88" s="30">
        <v>163.22385978</v>
      </c>
      <c r="AT88" s="30" t="s">
        <v>1317</v>
      </c>
      <c r="AU88" s="30" t="s">
        <v>1317</v>
      </c>
      <c r="AV88" s="30">
        <v>3.5459980000000002E-2</v>
      </c>
      <c r="AW88" s="30" t="s">
        <v>1317</v>
      </c>
      <c r="AX88" s="30">
        <v>182.09939229</v>
      </c>
      <c r="AY88" s="30">
        <v>6.5530299300000001</v>
      </c>
      <c r="AZ88" s="30">
        <v>189.44648993999999</v>
      </c>
      <c r="BA88" s="30" t="s">
        <v>1317</v>
      </c>
      <c r="BB88" s="30">
        <v>478.72067444999999</v>
      </c>
      <c r="BC88" s="30">
        <v>605.13279829999999</v>
      </c>
      <c r="BD88" s="30" t="s">
        <v>1317</v>
      </c>
      <c r="BE88" s="59">
        <v>543.16135891999988</v>
      </c>
      <c r="BF88" s="30">
        <v>3115.2110834999994</v>
      </c>
      <c r="BG88"/>
      <c r="BH88" s="61">
        <v>85</v>
      </c>
      <c r="BI88" s="56" t="s">
        <v>615</v>
      </c>
      <c r="BJ88" s="30" t="s">
        <v>1317</v>
      </c>
      <c r="BK88" s="30" t="s">
        <v>1317</v>
      </c>
      <c r="BL88" s="30">
        <v>12.489901869999999</v>
      </c>
      <c r="BM88" s="30" t="s">
        <v>1317</v>
      </c>
      <c r="BN88" s="30" t="s">
        <v>1317</v>
      </c>
      <c r="BO88" s="30" t="s">
        <v>1317</v>
      </c>
      <c r="BP88" s="30">
        <v>21.371918190000002</v>
      </c>
      <c r="BQ88" s="30">
        <v>90.232242139999997</v>
      </c>
      <c r="BR88" s="30" t="s">
        <v>1317</v>
      </c>
      <c r="BS88" s="30">
        <v>4.34804221</v>
      </c>
      <c r="BT88" s="30" t="s">
        <v>1317</v>
      </c>
      <c r="BU88" s="30" t="s">
        <v>1317</v>
      </c>
      <c r="BV88" s="30">
        <v>1569.8913569900001</v>
      </c>
      <c r="BW88" s="30">
        <v>1306.15949329</v>
      </c>
      <c r="BX88" s="59" t="s">
        <v>1317</v>
      </c>
      <c r="BY88" s="30">
        <v>3004.4929546900003</v>
      </c>
    </row>
    <row r="89" spans="1:77" ht="70">
      <c r="A89" s="116" t="str">
        <f t="shared" si="42"/>
        <v>MILESTONES ADM DE RECURSOS LTDA</v>
      </c>
      <c r="B89" s="24" t="str">
        <f t="shared" si="43"/>
        <v/>
      </c>
      <c r="C89" s="24" t="str">
        <f t="shared" si="44"/>
        <v/>
      </c>
      <c r="D89" s="24" t="str">
        <f t="shared" si="45"/>
        <v/>
      </c>
      <c r="E89" s="24" t="str">
        <f t="shared" si="46"/>
        <v/>
      </c>
      <c r="F89" s="24" t="str">
        <f t="shared" si="47"/>
        <v/>
      </c>
      <c r="G89" s="24" t="str">
        <f t="shared" si="48"/>
        <v/>
      </c>
      <c r="H89" s="24" t="str">
        <f t="shared" si="49"/>
        <v/>
      </c>
      <c r="I89" s="24">
        <f t="shared" si="50"/>
        <v>0.3943027753206394</v>
      </c>
      <c r="J89" s="24" t="str">
        <f t="shared" si="51"/>
        <v/>
      </c>
      <c r="K89" s="24">
        <f t="shared" si="52"/>
        <v>0.62215266608349395</v>
      </c>
      <c r="L89" s="24" t="str">
        <f t="shared" si="53"/>
        <v/>
      </c>
      <c r="M89" s="24" t="str">
        <f t="shared" si="54"/>
        <v/>
      </c>
      <c r="N89" s="24">
        <f t="shared" si="55"/>
        <v>-2.5389229884007563</v>
      </c>
      <c r="O89" s="24" t="str">
        <f t="shared" si="56"/>
        <v/>
      </c>
      <c r="P89" s="24" t="str">
        <f t="shared" si="57"/>
        <v/>
      </c>
      <c r="Q89" s="24">
        <f t="shared" si="58"/>
        <v>0.51124989926188391</v>
      </c>
      <c r="R89" s="24">
        <f t="shared" si="59"/>
        <v>14.955233650000082</v>
      </c>
      <c r="S89" s="24">
        <f t="shared" si="60"/>
        <v>0.62215266608349395</v>
      </c>
      <c r="T89" s="24">
        <f t="shared" si="61"/>
        <v>-2.5389229884007563</v>
      </c>
      <c r="V89" s="118" t="str">
        <f t="shared" si="62"/>
        <v>MILESTONES ADM DE RECURSOS LTDA</v>
      </c>
      <c r="W89" s="166" t="str">
        <f t="shared" si="63"/>
        <v/>
      </c>
      <c r="X89" s="166" t="str">
        <f t="shared" si="64"/>
        <v/>
      </c>
      <c r="Y89" s="166" t="str">
        <f t="shared" si="65"/>
        <v/>
      </c>
      <c r="Z89" s="166" t="str">
        <f t="shared" si="66"/>
        <v/>
      </c>
      <c r="AA89" s="166" t="str">
        <f t="shared" si="67"/>
        <v/>
      </c>
      <c r="AB89" s="166" t="str">
        <f t="shared" si="68"/>
        <v/>
      </c>
      <c r="AC89" s="166" t="str">
        <f t="shared" si="69"/>
        <v/>
      </c>
      <c r="AD89" s="166">
        <f t="shared" si="70"/>
        <v>3.5315462500000194</v>
      </c>
      <c r="AE89" s="166" t="str">
        <f t="shared" si="71"/>
        <v/>
      </c>
      <c r="AF89" s="166">
        <f t="shared" si="72"/>
        <v>12.390268970000079</v>
      </c>
      <c r="AG89" s="166" t="str">
        <f t="shared" si="73"/>
        <v/>
      </c>
      <c r="AH89" s="166" t="str">
        <f t="shared" si="74"/>
        <v/>
      </c>
      <c r="AI89" s="166">
        <f t="shared" si="75"/>
        <v>-0.96658157000000244</v>
      </c>
      <c r="AJ89" s="166" t="str">
        <f t="shared" si="76"/>
        <v/>
      </c>
      <c r="AK89" s="166" t="str">
        <f t="shared" si="77"/>
        <v/>
      </c>
      <c r="AL89" s="166">
        <f t="shared" si="78"/>
        <v>14.955233650000082</v>
      </c>
      <c r="AO89" s="60">
        <v>86</v>
      </c>
      <c r="AP89" s="54" t="s">
        <v>92</v>
      </c>
      <c r="AQ89" s="31" t="s">
        <v>1317</v>
      </c>
      <c r="AR89" s="31">
        <v>29.10378979</v>
      </c>
      <c r="AS89" s="31">
        <v>8.98710919</v>
      </c>
      <c r="AT89" s="31" t="s">
        <v>1317</v>
      </c>
      <c r="AU89" s="31">
        <v>38.663996920000002</v>
      </c>
      <c r="AV89" s="31" t="s">
        <v>1317</v>
      </c>
      <c r="AW89" s="31" t="s">
        <v>1317</v>
      </c>
      <c r="AX89" s="31" t="s">
        <v>1317</v>
      </c>
      <c r="AY89" s="31" t="s">
        <v>1317</v>
      </c>
      <c r="AZ89" s="31">
        <v>987.22525566000002</v>
      </c>
      <c r="BA89" s="31">
        <v>1092.68877223</v>
      </c>
      <c r="BB89" s="31">
        <v>782.38268970000001</v>
      </c>
      <c r="BC89" s="31" t="s">
        <v>1317</v>
      </c>
      <c r="BD89" s="31" t="s">
        <v>1317</v>
      </c>
      <c r="BE89" s="58">
        <v>119.79427087000001</v>
      </c>
      <c r="BF89" s="31">
        <v>3058.8458843600001</v>
      </c>
      <c r="BG89"/>
      <c r="BH89" s="60">
        <v>86</v>
      </c>
      <c r="BI89" s="54" t="s">
        <v>440</v>
      </c>
      <c r="BJ89" s="31" t="s">
        <v>1317</v>
      </c>
      <c r="BK89" s="31" t="s">
        <v>1317</v>
      </c>
      <c r="BL89" s="31" t="s">
        <v>1317</v>
      </c>
      <c r="BM89" s="31" t="s">
        <v>1317</v>
      </c>
      <c r="BN89" s="31" t="s">
        <v>1317</v>
      </c>
      <c r="BO89" s="31" t="s">
        <v>1317</v>
      </c>
      <c r="BP89" s="31" t="s">
        <v>1317</v>
      </c>
      <c r="BQ89" s="31">
        <v>899.17481103</v>
      </c>
      <c r="BR89" s="31" t="s">
        <v>1317</v>
      </c>
      <c r="BS89" s="31">
        <v>2003.9061211800001</v>
      </c>
      <c r="BT89" s="31" t="s">
        <v>1317</v>
      </c>
      <c r="BU89" s="31" t="s">
        <v>1317</v>
      </c>
      <c r="BV89" s="31">
        <v>37.103953629999999</v>
      </c>
      <c r="BW89" s="31" t="s">
        <v>1317</v>
      </c>
      <c r="BX89" s="58" t="s">
        <v>1317</v>
      </c>
      <c r="BY89" s="31">
        <v>2940.1848858400003</v>
      </c>
    </row>
    <row r="90" spans="1:77" ht="42">
      <c r="A90" s="116" t="str">
        <f t="shared" si="42"/>
        <v>BANESTES</v>
      </c>
      <c r="B90" s="24" t="str">
        <f t="shared" si="43"/>
        <v/>
      </c>
      <c r="C90" s="24">
        <f t="shared" si="44"/>
        <v>5.2880734471522572</v>
      </c>
      <c r="D90" s="24">
        <f t="shared" si="45"/>
        <v>-11.792108648008991</v>
      </c>
      <c r="E90" s="24" t="str">
        <f t="shared" si="46"/>
        <v/>
      </c>
      <c r="F90" s="24">
        <f t="shared" si="47"/>
        <v>-0.58710453673396046</v>
      </c>
      <c r="G90" s="24" t="str">
        <f t="shared" si="48"/>
        <v/>
      </c>
      <c r="H90" s="24" t="str">
        <f t="shared" si="49"/>
        <v/>
      </c>
      <c r="I90" s="24" t="str">
        <f t="shared" si="50"/>
        <v/>
      </c>
      <c r="J90" s="24" t="str">
        <f t="shared" si="51"/>
        <v/>
      </c>
      <c r="K90" s="24">
        <f t="shared" si="52"/>
        <v>-0.26605453364784637</v>
      </c>
      <c r="L90" s="24">
        <f t="shared" si="53"/>
        <v>-7.9925776423752808</v>
      </c>
      <c r="M90" s="24">
        <f t="shared" si="54"/>
        <v>-7.1263250496223236</v>
      </c>
      <c r="N90" s="24" t="str">
        <f t="shared" si="55"/>
        <v/>
      </c>
      <c r="O90" s="24" t="str">
        <f t="shared" si="56"/>
        <v/>
      </c>
      <c r="P90" s="24">
        <f t="shared" si="57"/>
        <v>-2.2143880343662659E-2</v>
      </c>
      <c r="Q90" s="24">
        <f t="shared" si="58"/>
        <v>-4.7563676053081423</v>
      </c>
      <c r="R90" s="24">
        <f t="shared" si="59"/>
        <v>-145.48995474000048</v>
      </c>
      <c r="S90" s="24">
        <f t="shared" si="60"/>
        <v>5.2880734471522572</v>
      </c>
      <c r="T90" s="24">
        <f t="shared" si="61"/>
        <v>-11.792108648008991</v>
      </c>
      <c r="V90" s="118" t="str">
        <f t="shared" si="62"/>
        <v>BANESTES</v>
      </c>
      <c r="W90" s="166" t="str">
        <f t="shared" si="63"/>
        <v/>
      </c>
      <c r="X90" s="166">
        <f t="shared" si="64"/>
        <v>1.5390297799999999</v>
      </c>
      <c r="Y90" s="166">
        <f t="shared" si="65"/>
        <v>-1.0597696800000005</v>
      </c>
      <c r="Z90" s="166" t="str">
        <f t="shared" si="66"/>
        <v/>
      </c>
      <c r="AA90" s="166">
        <f t="shared" si="67"/>
        <v>-0.22699808000000132</v>
      </c>
      <c r="AB90" s="166" t="str">
        <f t="shared" si="68"/>
        <v/>
      </c>
      <c r="AC90" s="166" t="str">
        <f t="shared" si="69"/>
        <v/>
      </c>
      <c r="AD90" s="166" t="str">
        <f t="shared" si="70"/>
        <v/>
      </c>
      <c r="AE90" s="166" t="str">
        <f t="shared" si="71"/>
        <v/>
      </c>
      <c r="AF90" s="166">
        <f t="shared" si="72"/>
        <v>-2.6265575500000296</v>
      </c>
      <c r="AG90" s="166">
        <f t="shared" si="73"/>
        <v>-87.333998510000015</v>
      </c>
      <c r="AH90" s="166">
        <f t="shared" si="74"/>
        <v>-55.755133600000022</v>
      </c>
      <c r="AI90" s="166" t="str">
        <f t="shared" si="75"/>
        <v/>
      </c>
      <c r="AJ90" s="166" t="str">
        <f t="shared" si="76"/>
        <v/>
      </c>
      <c r="AK90" s="166">
        <f t="shared" si="77"/>
        <v>-2.6527100000009796E-2</v>
      </c>
      <c r="AL90" s="166">
        <f t="shared" si="78"/>
        <v>-145.48995474000048</v>
      </c>
      <c r="AO90" s="61">
        <v>87</v>
      </c>
      <c r="AP90" s="56" t="s">
        <v>468</v>
      </c>
      <c r="AQ90" s="30" t="s">
        <v>1317</v>
      </c>
      <c r="AR90" s="30">
        <v>4.9162400199999992</v>
      </c>
      <c r="AS90" s="30" t="s">
        <v>1317</v>
      </c>
      <c r="AT90" s="30" t="s">
        <v>1317</v>
      </c>
      <c r="AU90" s="30" t="s">
        <v>1317</v>
      </c>
      <c r="AV90" s="30" t="s">
        <v>1317</v>
      </c>
      <c r="AW90" s="30" t="s">
        <v>1317</v>
      </c>
      <c r="AX90" s="30">
        <v>565.04967048000003</v>
      </c>
      <c r="AY90" s="30">
        <v>7.4828907899999999</v>
      </c>
      <c r="AZ90" s="30">
        <v>2.2575999900000001</v>
      </c>
      <c r="BA90" s="30" t="s">
        <v>1317</v>
      </c>
      <c r="BB90" s="30" t="s">
        <v>1317</v>
      </c>
      <c r="BC90" s="30">
        <v>1782.0815428699998</v>
      </c>
      <c r="BD90" s="30" t="s">
        <v>1317</v>
      </c>
      <c r="BE90" s="59">
        <v>680.43779595000001</v>
      </c>
      <c r="BF90" s="30">
        <v>3042.2257400999997</v>
      </c>
      <c r="BG90"/>
      <c r="BH90" s="61">
        <v>87</v>
      </c>
      <c r="BI90" s="56" t="s">
        <v>92</v>
      </c>
      <c r="BJ90" s="30" t="s">
        <v>1317</v>
      </c>
      <c r="BK90" s="30">
        <v>30.64281957</v>
      </c>
      <c r="BL90" s="30">
        <v>7.9273395099999995</v>
      </c>
      <c r="BM90" s="30" t="s">
        <v>1317</v>
      </c>
      <c r="BN90" s="30">
        <v>38.436998840000001</v>
      </c>
      <c r="BO90" s="30" t="s">
        <v>1317</v>
      </c>
      <c r="BP90" s="30" t="s">
        <v>1317</v>
      </c>
      <c r="BQ90" s="30" t="s">
        <v>1317</v>
      </c>
      <c r="BR90" s="30" t="s">
        <v>1317</v>
      </c>
      <c r="BS90" s="30">
        <v>984.59869810999999</v>
      </c>
      <c r="BT90" s="30">
        <v>1005.35477372</v>
      </c>
      <c r="BU90" s="30">
        <v>726.62755609999999</v>
      </c>
      <c r="BV90" s="30" t="s">
        <v>1317</v>
      </c>
      <c r="BW90" s="30" t="s">
        <v>1317</v>
      </c>
      <c r="BX90" s="59">
        <v>119.76774377</v>
      </c>
      <c r="BY90" s="30">
        <v>2913.3559296199996</v>
      </c>
    </row>
    <row r="91" spans="1:77" ht="42">
      <c r="A91" s="116" t="str">
        <f t="shared" si="42"/>
        <v>MONGERAL AEGON</v>
      </c>
      <c r="B91" s="24">
        <f t="shared" si="43"/>
        <v>21.577366384747364</v>
      </c>
      <c r="C91" s="24">
        <f t="shared" si="44"/>
        <v>2.5923353321145157</v>
      </c>
      <c r="D91" s="24" t="str">
        <f t="shared" si="45"/>
        <v/>
      </c>
      <c r="E91" s="24">
        <f t="shared" si="46"/>
        <v>0.66896185841798683</v>
      </c>
      <c r="F91" s="24" t="str">
        <f t="shared" si="47"/>
        <v/>
      </c>
      <c r="G91" s="24">
        <f t="shared" si="48"/>
        <v>-7.2547150337817072</v>
      </c>
      <c r="H91" s="24" t="str">
        <f t="shared" si="49"/>
        <v/>
      </c>
      <c r="I91" s="24">
        <f t="shared" si="50"/>
        <v>-2.8218095328502102</v>
      </c>
      <c r="J91" s="24" t="str">
        <f t="shared" si="51"/>
        <v/>
      </c>
      <c r="K91" s="24">
        <f t="shared" si="52"/>
        <v>11.735895350468596</v>
      </c>
      <c r="L91" s="24" t="str">
        <f t="shared" si="53"/>
        <v/>
      </c>
      <c r="M91" s="24">
        <f t="shared" si="54"/>
        <v>0.55154155651422343</v>
      </c>
      <c r="N91" s="24">
        <f t="shared" si="55"/>
        <v>0.50422558604172707</v>
      </c>
      <c r="O91" s="24">
        <f t="shared" si="56"/>
        <v>6.4284013746659383</v>
      </c>
      <c r="P91" s="24">
        <f t="shared" si="57"/>
        <v>5.6747506532553302</v>
      </c>
      <c r="Q91" s="24">
        <f t="shared" si="58"/>
        <v>2.1221675972945064</v>
      </c>
      <c r="R91" s="24">
        <f t="shared" si="59"/>
        <v>59.583808950000275</v>
      </c>
      <c r="S91" s="24">
        <f t="shared" si="60"/>
        <v>21.577366384747364</v>
      </c>
      <c r="T91" s="24">
        <f t="shared" si="61"/>
        <v>-7.2547150337817072</v>
      </c>
      <c r="V91" s="118" t="str">
        <f t="shared" si="62"/>
        <v>MONGERAL AEGON</v>
      </c>
      <c r="W91" s="166">
        <f t="shared" si="63"/>
        <v>5.2754005500000005</v>
      </c>
      <c r="X91" s="166">
        <f t="shared" si="64"/>
        <v>37.273962179999899</v>
      </c>
      <c r="Y91" s="166" t="str">
        <f t="shared" si="65"/>
        <v/>
      </c>
      <c r="Z91" s="166">
        <f t="shared" si="66"/>
        <v>6.6999075200000107</v>
      </c>
      <c r="AA91" s="166" t="str">
        <f t="shared" si="67"/>
        <v/>
      </c>
      <c r="AB91" s="166">
        <f t="shared" si="68"/>
        <v>-0.13387996000000002</v>
      </c>
      <c r="AC91" s="166" t="str">
        <f t="shared" si="69"/>
        <v/>
      </c>
      <c r="AD91" s="166">
        <f t="shared" si="70"/>
        <v>-0.21301981000000048</v>
      </c>
      <c r="AE91" s="166" t="str">
        <f t="shared" si="71"/>
        <v/>
      </c>
      <c r="AF91" s="166">
        <f t="shared" si="72"/>
        <v>0.42056989999999983</v>
      </c>
      <c r="AG91" s="166" t="str">
        <f t="shared" si="73"/>
        <v/>
      </c>
      <c r="AH91" s="166">
        <f t="shared" si="74"/>
        <v>6.390050000000036E-3</v>
      </c>
      <c r="AI91" s="166">
        <f t="shared" si="75"/>
        <v>0.89612032999997382</v>
      </c>
      <c r="AJ91" s="166">
        <f t="shared" si="76"/>
        <v>6.2557922799999943</v>
      </c>
      <c r="AK91" s="166">
        <f t="shared" si="77"/>
        <v>3.1025659100000098</v>
      </c>
      <c r="AL91" s="166">
        <f t="shared" si="78"/>
        <v>59.583808950000275</v>
      </c>
      <c r="AO91" s="60">
        <v>88</v>
      </c>
      <c r="AP91" s="54" t="s">
        <v>141</v>
      </c>
      <c r="AQ91" s="31">
        <v>1441.3289609000001</v>
      </c>
      <c r="AR91" s="31">
        <v>460.31358892999998</v>
      </c>
      <c r="AS91" s="31">
        <v>30.995170179999999</v>
      </c>
      <c r="AT91" s="31" t="s">
        <v>1317</v>
      </c>
      <c r="AU91" s="31">
        <v>1.88151047</v>
      </c>
      <c r="AV91" s="31">
        <v>769.23972684</v>
      </c>
      <c r="AW91" s="31">
        <v>49.164760039999997</v>
      </c>
      <c r="AX91" s="31">
        <v>14.279702910000001</v>
      </c>
      <c r="AY91" s="31">
        <v>17.93965373</v>
      </c>
      <c r="AZ91" s="31">
        <v>13.887042660000001</v>
      </c>
      <c r="BA91" s="31" t="s">
        <v>1317</v>
      </c>
      <c r="BB91" s="31">
        <v>15.468002500000001</v>
      </c>
      <c r="BC91" s="31">
        <v>179.89354815999999</v>
      </c>
      <c r="BD91" s="31">
        <v>46.895603739999999</v>
      </c>
      <c r="BE91" s="58">
        <v>0.65831002999999999</v>
      </c>
      <c r="BF91" s="31">
        <v>3041.9455810900004</v>
      </c>
      <c r="BG91"/>
      <c r="BH91" s="60">
        <v>88</v>
      </c>
      <c r="BI91" s="54" t="s">
        <v>448</v>
      </c>
      <c r="BJ91" s="31">
        <v>29.72416995</v>
      </c>
      <c r="BK91" s="31">
        <v>1475.1266087199999</v>
      </c>
      <c r="BL91" s="31" t="s">
        <v>1317</v>
      </c>
      <c r="BM91" s="31">
        <v>1008.2379527300001</v>
      </c>
      <c r="BN91" s="31" t="s">
        <v>1317</v>
      </c>
      <c r="BO91" s="31">
        <v>1.71154001</v>
      </c>
      <c r="BP91" s="31" t="s">
        <v>1317</v>
      </c>
      <c r="BQ91" s="31">
        <v>7.3360300999999994</v>
      </c>
      <c r="BR91" s="31" t="s">
        <v>1317</v>
      </c>
      <c r="BS91" s="31">
        <v>4.0041899599999997</v>
      </c>
      <c r="BT91" s="31" t="s">
        <v>1317</v>
      </c>
      <c r="BU91" s="31">
        <v>1.1649700199999999</v>
      </c>
      <c r="BV91" s="31">
        <v>178.61822622999998</v>
      </c>
      <c r="BW91" s="31">
        <v>103.57069088999999</v>
      </c>
      <c r="BX91" s="58">
        <v>57.775733060000007</v>
      </c>
      <c r="BY91" s="31">
        <v>2867.2701116700005</v>
      </c>
    </row>
    <row r="92" spans="1:77" ht="70">
      <c r="A92" s="116" t="str">
        <f t="shared" si="42"/>
        <v>SPARTA</v>
      </c>
      <c r="B92" s="24">
        <f t="shared" si="43"/>
        <v>50.723951991873861</v>
      </c>
      <c r="C92" s="24">
        <f t="shared" si="44"/>
        <v>0.70415881238361067</v>
      </c>
      <c r="D92" s="24">
        <f t="shared" si="45"/>
        <v>5.8555515727632468</v>
      </c>
      <c r="E92" s="24">
        <f t="shared" si="46"/>
        <v>0.55584854037671505</v>
      </c>
      <c r="F92" s="24" t="str">
        <f t="shared" si="47"/>
        <v/>
      </c>
      <c r="G92" s="24" t="str">
        <f t="shared" si="48"/>
        <v/>
      </c>
      <c r="H92" s="24" t="str">
        <f t="shared" si="49"/>
        <v/>
      </c>
      <c r="I92" s="24">
        <f t="shared" si="50"/>
        <v>4.0881358821981024</v>
      </c>
      <c r="J92" s="24">
        <f t="shared" si="51"/>
        <v>5.2816023591372101</v>
      </c>
      <c r="K92" s="24">
        <f t="shared" si="52"/>
        <v>4.5398926462937084</v>
      </c>
      <c r="L92" s="24" t="str">
        <f t="shared" si="53"/>
        <v/>
      </c>
      <c r="M92" s="24" t="str">
        <f t="shared" si="54"/>
        <v/>
      </c>
      <c r="N92" s="24">
        <f t="shared" si="55"/>
        <v>-4.0239597882920464</v>
      </c>
      <c r="O92" s="24" t="str">
        <f t="shared" si="56"/>
        <v/>
      </c>
      <c r="P92" s="24">
        <f t="shared" si="57"/>
        <v>6.5447961769228726</v>
      </c>
      <c r="Q92" s="24">
        <f t="shared" si="58"/>
        <v>6.94501403072681</v>
      </c>
      <c r="R92" s="24">
        <f t="shared" si="59"/>
        <v>181.34885763000057</v>
      </c>
      <c r="S92" s="24">
        <f t="shared" si="60"/>
        <v>50.723951991873861</v>
      </c>
      <c r="T92" s="24">
        <f t="shared" si="61"/>
        <v>-4.0239597882920464</v>
      </c>
      <c r="V92" s="118" t="str">
        <f t="shared" si="62"/>
        <v>SPARTA</v>
      </c>
      <c r="W92" s="166">
        <f t="shared" si="63"/>
        <v>44.43612976999998</v>
      </c>
      <c r="X92" s="166">
        <f t="shared" si="64"/>
        <v>1.6010998299999812</v>
      </c>
      <c r="Y92" s="166">
        <f t="shared" si="65"/>
        <v>16.508581539999966</v>
      </c>
      <c r="Z92" s="166">
        <f t="shared" si="66"/>
        <v>4.5700200000000635E-3</v>
      </c>
      <c r="AA92" s="166" t="str">
        <f t="shared" si="67"/>
        <v/>
      </c>
      <c r="AB92" s="166" t="str">
        <f t="shared" si="68"/>
        <v/>
      </c>
      <c r="AC92" s="166" t="str">
        <f t="shared" si="69"/>
        <v/>
      </c>
      <c r="AD92" s="166">
        <f t="shared" si="70"/>
        <v>1.85447001</v>
      </c>
      <c r="AE92" s="166">
        <f t="shared" si="71"/>
        <v>0.77362006000000072</v>
      </c>
      <c r="AF92" s="166">
        <f t="shared" si="72"/>
        <v>10.604154749999992</v>
      </c>
      <c r="AG92" s="166" t="str">
        <f t="shared" si="73"/>
        <v/>
      </c>
      <c r="AH92" s="166" t="str">
        <f t="shared" si="74"/>
        <v/>
      </c>
      <c r="AI92" s="166">
        <f t="shared" si="75"/>
        <v>-2.6640291499999975</v>
      </c>
      <c r="AJ92" s="166" t="str">
        <f t="shared" si="76"/>
        <v/>
      </c>
      <c r="AK92" s="166">
        <f t="shared" si="77"/>
        <v>108.2302608</v>
      </c>
      <c r="AL92" s="166">
        <f t="shared" si="78"/>
        <v>181.34885763000057</v>
      </c>
      <c r="AO92" s="61">
        <v>89</v>
      </c>
      <c r="AP92" s="56" t="s">
        <v>440</v>
      </c>
      <c r="AQ92" s="30" t="s">
        <v>1317</v>
      </c>
      <c r="AR92" s="30" t="s">
        <v>1317</v>
      </c>
      <c r="AS92" s="30" t="s">
        <v>1317</v>
      </c>
      <c r="AT92" s="30" t="s">
        <v>1317</v>
      </c>
      <c r="AU92" s="30" t="s">
        <v>1317</v>
      </c>
      <c r="AV92" s="30" t="s">
        <v>1317</v>
      </c>
      <c r="AW92" s="30" t="s">
        <v>1317</v>
      </c>
      <c r="AX92" s="30">
        <v>895.64326477999998</v>
      </c>
      <c r="AY92" s="30" t="s">
        <v>1317</v>
      </c>
      <c r="AZ92" s="30">
        <v>1991.51585221</v>
      </c>
      <c r="BA92" s="30" t="s">
        <v>1317</v>
      </c>
      <c r="BB92" s="30" t="s">
        <v>1317</v>
      </c>
      <c r="BC92" s="30">
        <v>38.070535200000002</v>
      </c>
      <c r="BD92" s="30" t="s">
        <v>1317</v>
      </c>
      <c r="BE92" s="59" t="s">
        <v>1317</v>
      </c>
      <c r="BF92" s="30">
        <v>2925.2296521900003</v>
      </c>
      <c r="BG92"/>
      <c r="BH92" s="61">
        <v>89</v>
      </c>
      <c r="BI92" s="56" t="s">
        <v>595</v>
      </c>
      <c r="BJ92" s="30">
        <v>132.03996981999998</v>
      </c>
      <c r="BK92" s="30">
        <v>228.97875979</v>
      </c>
      <c r="BL92" s="30">
        <v>298.43900832999998</v>
      </c>
      <c r="BM92" s="30">
        <v>0.82674003000000007</v>
      </c>
      <c r="BN92" s="30" t="s">
        <v>1317</v>
      </c>
      <c r="BO92" s="30" t="s">
        <v>1317</v>
      </c>
      <c r="BP92" s="30" t="s">
        <v>1317</v>
      </c>
      <c r="BQ92" s="30">
        <v>47.216709999999999</v>
      </c>
      <c r="BR92" s="30">
        <v>15.421069970000001</v>
      </c>
      <c r="BS92" s="30">
        <v>244.18136849000001</v>
      </c>
      <c r="BT92" s="30" t="s">
        <v>1317</v>
      </c>
      <c r="BU92" s="30" t="s">
        <v>1317</v>
      </c>
      <c r="BV92" s="30">
        <v>63.540140130000005</v>
      </c>
      <c r="BW92" s="30" t="s">
        <v>1317</v>
      </c>
      <c r="BX92" s="59">
        <v>1761.9144684400001</v>
      </c>
      <c r="BY92" s="30">
        <v>2792.5582350000004</v>
      </c>
    </row>
    <row r="93" spans="1:77" ht="70">
      <c r="A93" s="116" t="str">
        <f t="shared" si="42"/>
        <v>POLO CAPITAL GEST DE RECURSOS *</v>
      </c>
      <c r="B93" s="24" t="str">
        <f t="shared" si="43"/>
        <v/>
      </c>
      <c r="C93" s="24" t="str">
        <f t="shared" si="44"/>
        <v/>
      </c>
      <c r="D93" s="24" t="str">
        <f t="shared" si="45"/>
        <v/>
      </c>
      <c r="E93" s="24" t="str">
        <f t="shared" si="46"/>
        <v/>
      </c>
      <c r="F93" s="24" t="str">
        <f t="shared" si="47"/>
        <v/>
      </c>
      <c r="G93" s="24" t="str">
        <f t="shared" si="48"/>
        <v/>
      </c>
      <c r="H93" s="24" t="str">
        <f t="shared" si="49"/>
        <v/>
      </c>
      <c r="I93" s="24" t="str">
        <f t="shared" si="50"/>
        <v/>
      </c>
      <c r="J93" s="24" t="str">
        <f t="shared" si="51"/>
        <v/>
      </c>
      <c r="K93" s="24" t="str">
        <f t="shared" si="52"/>
        <v/>
      </c>
      <c r="L93" s="24" t="str">
        <f t="shared" si="53"/>
        <v/>
      </c>
      <c r="M93" s="24" t="str">
        <f t="shared" si="54"/>
        <v/>
      </c>
      <c r="N93" s="24" t="str">
        <f t="shared" si="55"/>
        <v/>
      </c>
      <c r="O93" s="24" t="str">
        <f t="shared" si="56"/>
        <v/>
      </c>
      <c r="P93" s="24" t="str">
        <f t="shared" si="57"/>
        <v/>
      </c>
      <c r="Q93" s="24" t="str">
        <f t="shared" si="58"/>
        <v/>
      </c>
      <c r="R93" s="24" t="e">
        <f t="shared" si="59"/>
        <v>#N/A</v>
      </c>
      <c r="S93" s="24">
        <f t="shared" si="60"/>
        <v>0</v>
      </c>
      <c r="T93" s="24">
        <f t="shared" si="61"/>
        <v>0</v>
      </c>
      <c r="V93" s="118" t="str">
        <f t="shared" si="62"/>
        <v>POLO CAPITAL GEST DE RECURSOS *</v>
      </c>
      <c r="W93" s="166" t="str">
        <f t="shared" si="63"/>
        <v/>
      </c>
      <c r="X93" s="166" t="str">
        <f t="shared" si="64"/>
        <v/>
      </c>
      <c r="Y93" s="166" t="str">
        <f t="shared" si="65"/>
        <v/>
      </c>
      <c r="Z93" s="166" t="str">
        <f t="shared" si="66"/>
        <v/>
      </c>
      <c r="AA93" s="166" t="str">
        <f t="shared" si="67"/>
        <v/>
      </c>
      <c r="AB93" s="166" t="str">
        <f t="shared" si="68"/>
        <v/>
      </c>
      <c r="AC93" s="166" t="str">
        <f t="shared" si="69"/>
        <v/>
      </c>
      <c r="AD93" s="166" t="str">
        <f t="shared" si="70"/>
        <v/>
      </c>
      <c r="AE93" s="166" t="str">
        <f t="shared" si="71"/>
        <v/>
      </c>
      <c r="AF93" s="166" t="str">
        <f t="shared" si="72"/>
        <v/>
      </c>
      <c r="AG93" s="166" t="str">
        <f t="shared" si="73"/>
        <v/>
      </c>
      <c r="AH93" s="166" t="str">
        <f t="shared" si="74"/>
        <v/>
      </c>
      <c r="AI93" s="166" t="str">
        <f t="shared" si="75"/>
        <v/>
      </c>
      <c r="AJ93" s="166" t="str">
        <f t="shared" si="76"/>
        <v/>
      </c>
      <c r="AK93" s="166" t="str">
        <f t="shared" si="77"/>
        <v/>
      </c>
      <c r="AL93" s="166" t="str">
        <f t="shared" si="78"/>
        <v/>
      </c>
      <c r="AO93" s="60">
        <v>90</v>
      </c>
      <c r="AP93" s="54" t="s">
        <v>448</v>
      </c>
      <c r="AQ93" s="31">
        <v>24.4487694</v>
      </c>
      <c r="AR93" s="31">
        <v>1437.85264654</v>
      </c>
      <c r="AS93" s="31" t="s">
        <v>1317</v>
      </c>
      <c r="AT93" s="31">
        <v>1001.5380452100001</v>
      </c>
      <c r="AU93" s="31" t="s">
        <v>1317</v>
      </c>
      <c r="AV93" s="31">
        <v>1.84541997</v>
      </c>
      <c r="AW93" s="31" t="s">
        <v>1317</v>
      </c>
      <c r="AX93" s="31">
        <v>7.5490499099999999</v>
      </c>
      <c r="AY93" s="31" t="s">
        <v>1317</v>
      </c>
      <c r="AZ93" s="31">
        <v>3.5836200599999999</v>
      </c>
      <c r="BA93" s="31" t="s">
        <v>1317</v>
      </c>
      <c r="BB93" s="31">
        <v>1.1585799699999999</v>
      </c>
      <c r="BC93" s="31">
        <v>177.7221059</v>
      </c>
      <c r="BD93" s="31">
        <v>97.31489861</v>
      </c>
      <c r="BE93" s="58">
        <v>54.673167149999998</v>
      </c>
      <c r="BF93" s="31">
        <v>2807.6863027200002</v>
      </c>
      <c r="BG93"/>
      <c r="BH93" s="60">
        <v>90</v>
      </c>
      <c r="BI93" s="54" t="s">
        <v>1320</v>
      </c>
      <c r="BJ93" s="31">
        <v>33.634852539999997</v>
      </c>
      <c r="BK93" s="31">
        <v>79.560137519999998</v>
      </c>
      <c r="BL93" s="31">
        <v>14.420635880000001</v>
      </c>
      <c r="BM93" s="31" t="s">
        <v>1317</v>
      </c>
      <c r="BN93" s="31" t="s">
        <v>1317</v>
      </c>
      <c r="BO93" s="31">
        <v>1.059E-2</v>
      </c>
      <c r="BP93" s="31">
        <v>1.12E-2</v>
      </c>
      <c r="BQ93" s="31">
        <v>40.35023348</v>
      </c>
      <c r="BR93" s="31">
        <v>18.527368379999999</v>
      </c>
      <c r="BS93" s="31">
        <v>543.56149571000003</v>
      </c>
      <c r="BT93" s="31" t="s">
        <v>1317</v>
      </c>
      <c r="BU93" s="31" t="s">
        <v>1317</v>
      </c>
      <c r="BV93" s="31">
        <v>1544.7398479200001</v>
      </c>
      <c r="BW93" s="31">
        <v>132.92914676000001</v>
      </c>
      <c r="BX93" s="58">
        <v>381.76701237999998</v>
      </c>
      <c r="BY93" s="31">
        <v>2789.5125205700001</v>
      </c>
    </row>
    <row r="94" spans="1:77" ht="56">
      <c r="A94" s="116" t="str">
        <f t="shared" si="42"/>
        <v>ABSOLUTE</v>
      </c>
      <c r="B94" s="24">
        <f t="shared" si="43"/>
        <v>75.399856067877863</v>
      </c>
      <c r="C94" s="24">
        <f t="shared" si="44"/>
        <v>2.1958569928131055E-2</v>
      </c>
      <c r="D94" s="24" t="str">
        <f t="shared" si="45"/>
        <v/>
      </c>
      <c r="E94" s="24">
        <f t="shared" si="46"/>
        <v>16.780131889910322</v>
      </c>
      <c r="F94" s="24" t="str">
        <f t="shared" si="47"/>
        <v/>
      </c>
      <c r="G94" s="24">
        <f t="shared" si="48"/>
        <v>1.6592173854268992</v>
      </c>
      <c r="H94" s="24">
        <f t="shared" si="49"/>
        <v>1.9249642953283796E-2</v>
      </c>
      <c r="I94" s="24">
        <f t="shared" si="50"/>
        <v>2.5923759524411309</v>
      </c>
      <c r="J94" s="24">
        <f t="shared" si="51"/>
        <v>21.880709520672497</v>
      </c>
      <c r="K94" s="24">
        <f t="shared" si="52"/>
        <v>7.6056510557349384</v>
      </c>
      <c r="L94" s="24" t="str">
        <f t="shared" si="53"/>
        <v/>
      </c>
      <c r="M94" s="24" t="str">
        <f t="shared" si="54"/>
        <v/>
      </c>
      <c r="N94" s="24">
        <f t="shared" si="55"/>
        <v>-1.378246344813661</v>
      </c>
      <c r="O94" s="24" t="str">
        <f t="shared" si="56"/>
        <v/>
      </c>
      <c r="P94" s="24">
        <f t="shared" si="57"/>
        <v>13.965156507812566</v>
      </c>
      <c r="Q94" s="24">
        <f t="shared" si="58"/>
        <v>2.4015859742503523</v>
      </c>
      <c r="R94" s="24">
        <f t="shared" si="59"/>
        <v>64.083641849999822</v>
      </c>
      <c r="S94" s="24">
        <f t="shared" si="60"/>
        <v>75.399856067877863</v>
      </c>
      <c r="T94" s="24">
        <f t="shared" si="61"/>
        <v>-1.378246344813661</v>
      </c>
      <c r="V94" s="118" t="str">
        <f t="shared" si="62"/>
        <v>ABSOLUTE</v>
      </c>
      <c r="W94" s="166">
        <f t="shared" si="63"/>
        <v>41.417510419999999</v>
      </c>
      <c r="X94" s="166">
        <f t="shared" si="64"/>
        <v>1.100299999999832E-4</v>
      </c>
      <c r="Y94" s="166" t="str">
        <f t="shared" si="65"/>
        <v/>
      </c>
      <c r="Z94" s="166">
        <f t="shared" si="66"/>
        <v>11.481932330000006</v>
      </c>
      <c r="AA94" s="166" t="str">
        <f t="shared" si="67"/>
        <v/>
      </c>
      <c r="AB94" s="166">
        <f t="shared" si="68"/>
        <v>0.10821000999999963</v>
      </c>
      <c r="AC94" s="166">
        <f t="shared" si="69"/>
        <v>2.0010000000014738E-5</v>
      </c>
      <c r="AD94" s="166">
        <f t="shared" si="70"/>
        <v>4.5653808999999796</v>
      </c>
      <c r="AE94" s="166">
        <f t="shared" si="71"/>
        <v>2.2735501099999986</v>
      </c>
      <c r="AF94" s="166">
        <f t="shared" si="72"/>
        <v>11.003830810000011</v>
      </c>
      <c r="AG94" s="166" t="str">
        <f t="shared" si="73"/>
        <v/>
      </c>
      <c r="AH94" s="166" t="str">
        <f t="shared" si="74"/>
        <v/>
      </c>
      <c r="AI94" s="166">
        <f t="shared" si="75"/>
        <v>-28.289983800000073</v>
      </c>
      <c r="AJ94" s="166" t="str">
        <f t="shared" si="76"/>
        <v/>
      </c>
      <c r="AK94" s="166">
        <f t="shared" si="77"/>
        <v>21.523081029999986</v>
      </c>
      <c r="AL94" s="166">
        <f t="shared" si="78"/>
        <v>64.083641849999822</v>
      </c>
      <c r="AO94" s="61">
        <v>91</v>
      </c>
      <c r="AP94" s="56" t="s">
        <v>1321</v>
      </c>
      <c r="AQ94" s="30">
        <v>33.552760830000004</v>
      </c>
      <c r="AR94" s="30">
        <v>76.953424639999994</v>
      </c>
      <c r="AS94" s="30">
        <v>18.601870630000001</v>
      </c>
      <c r="AT94" s="30">
        <v>2.3930002699999999</v>
      </c>
      <c r="AU94" s="30" t="s">
        <v>1317</v>
      </c>
      <c r="AV94" s="30">
        <v>9.3500000000000007E-3</v>
      </c>
      <c r="AW94" s="30">
        <v>1.84070018</v>
      </c>
      <c r="AX94" s="30">
        <v>42.182588259999996</v>
      </c>
      <c r="AY94" s="30">
        <v>16.799790000000002</v>
      </c>
      <c r="AZ94" s="30">
        <v>543.93399201</v>
      </c>
      <c r="BA94" s="30" t="s">
        <v>1317</v>
      </c>
      <c r="BB94" s="30" t="s">
        <v>1317</v>
      </c>
      <c r="BC94" s="30">
        <v>1537.96709663</v>
      </c>
      <c r="BD94" s="30">
        <v>272.99767400000002</v>
      </c>
      <c r="BE94" s="59">
        <v>201.40022275999999</v>
      </c>
      <c r="BF94" s="30">
        <v>2748.6324702100001</v>
      </c>
      <c r="BG94"/>
      <c r="BH94" s="61">
        <v>91</v>
      </c>
      <c r="BI94" s="56" t="s">
        <v>12</v>
      </c>
      <c r="BJ94" s="30">
        <v>96.348000450000001</v>
      </c>
      <c r="BK94" s="30">
        <v>0.50119002000000001</v>
      </c>
      <c r="BL94" s="30" t="s">
        <v>1317</v>
      </c>
      <c r="BM94" s="30">
        <v>79.907689680000004</v>
      </c>
      <c r="BN94" s="30" t="s">
        <v>1317</v>
      </c>
      <c r="BO94" s="30">
        <v>6.6299600199999995</v>
      </c>
      <c r="BP94" s="30">
        <v>0.10396999000000001</v>
      </c>
      <c r="BQ94" s="30">
        <v>180.67335997999999</v>
      </c>
      <c r="BR94" s="30">
        <v>12.66421001</v>
      </c>
      <c r="BS94" s="30">
        <v>155.68350030000002</v>
      </c>
      <c r="BT94" s="30" t="s">
        <v>1317</v>
      </c>
      <c r="BU94" s="30" t="s">
        <v>1317</v>
      </c>
      <c r="BV94" s="30">
        <v>2024.3172229200002</v>
      </c>
      <c r="BW94" s="30" t="s">
        <v>1317</v>
      </c>
      <c r="BX94" s="59">
        <v>175.64295084999998</v>
      </c>
      <c r="BY94" s="30">
        <v>2732.4720542200002</v>
      </c>
    </row>
    <row r="95" spans="1:77" ht="28">
      <c r="A95" s="116" t="str">
        <f t="shared" si="42"/>
        <v>BANCO BBM S.A.</v>
      </c>
      <c r="B95" s="24">
        <f t="shared" si="43"/>
        <v>32.519528595626667</v>
      </c>
      <c r="C95" s="24" t="str">
        <f t="shared" si="44"/>
        <v/>
      </c>
      <c r="D95" s="24" t="str">
        <f t="shared" si="45"/>
        <v/>
      </c>
      <c r="E95" s="24" t="str">
        <f t="shared" si="46"/>
        <v/>
      </c>
      <c r="F95" s="24" t="str">
        <f t="shared" si="47"/>
        <v/>
      </c>
      <c r="G95" s="24" t="str">
        <f t="shared" si="48"/>
        <v/>
      </c>
      <c r="H95" s="24" t="str">
        <f t="shared" si="49"/>
        <v/>
      </c>
      <c r="I95" s="24">
        <f t="shared" si="50"/>
        <v>2.538656444958491</v>
      </c>
      <c r="J95" s="24" t="str">
        <f t="shared" si="51"/>
        <v/>
      </c>
      <c r="K95" s="24">
        <f t="shared" si="52"/>
        <v>-7.6964884937160605</v>
      </c>
      <c r="L95" s="24" t="str">
        <f t="shared" si="53"/>
        <v/>
      </c>
      <c r="M95" s="24" t="str">
        <f t="shared" si="54"/>
        <v/>
      </c>
      <c r="N95" s="24" t="str">
        <f t="shared" si="55"/>
        <v/>
      </c>
      <c r="O95" s="24" t="str">
        <f t="shared" si="56"/>
        <v/>
      </c>
      <c r="P95" s="24" t="str">
        <f t="shared" si="57"/>
        <v/>
      </c>
      <c r="Q95" s="24">
        <f t="shared" si="58"/>
        <v>7.3501754419911691</v>
      </c>
      <c r="R95" s="24">
        <f t="shared" si="59"/>
        <v>184.03572252999993</v>
      </c>
      <c r="S95" s="24">
        <f t="shared" si="60"/>
        <v>32.519528595626667</v>
      </c>
      <c r="T95" s="24">
        <f t="shared" si="61"/>
        <v>-7.6964884937160605</v>
      </c>
      <c r="V95" s="118" t="str">
        <f t="shared" si="62"/>
        <v>BANCO BBM S.A.</v>
      </c>
      <c r="W95" s="166">
        <f t="shared" si="63"/>
        <v>147.95480859999998</v>
      </c>
      <c r="X95" s="166" t="str">
        <f t="shared" si="64"/>
        <v/>
      </c>
      <c r="Y95" s="166" t="str">
        <f t="shared" si="65"/>
        <v/>
      </c>
      <c r="Z95" s="166" t="str">
        <f t="shared" si="66"/>
        <v/>
      </c>
      <c r="AA95" s="166" t="str">
        <f t="shared" si="67"/>
        <v/>
      </c>
      <c r="AB95" s="166" t="str">
        <f t="shared" si="68"/>
        <v/>
      </c>
      <c r="AC95" s="166" t="str">
        <f t="shared" si="69"/>
        <v/>
      </c>
      <c r="AD95" s="166">
        <f t="shared" si="70"/>
        <v>48.061608860000206</v>
      </c>
      <c r="AE95" s="166" t="str">
        <f t="shared" si="71"/>
        <v/>
      </c>
      <c r="AF95" s="166">
        <f t="shared" si="72"/>
        <v>-11.980714930000005</v>
      </c>
      <c r="AG95" s="166" t="str">
        <f t="shared" si="73"/>
        <v/>
      </c>
      <c r="AH95" s="166" t="str">
        <f t="shared" si="74"/>
        <v/>
      </c>
      <c r="AI95" s="166" t="str">
        <f t="shared" si="75"/>
        <v/>
      </c>
      <c r="AJ95" s="166" t="str">
        <f t="shared" si="76"/>
        <v/>
      </c>
      <c r="AK95" s="166" t="str">
        <f t="shared" si="77"/>
        <v/>
      </c>
      <c r="AL95" s="166">
        <f t="shared" si="78"/>
        <v>184.03572252999993</v>
      </c>
      <c r="AO95" s="60">
        <v>92</v>
      </c>
      <c r="AP95" s="54" t="s">
        <v>84</v>
      </c>
      <c r="AQ95" s="31">
        <v>279.63323577</v>
      </c>
      <c r="AR95" s="31">
        <v>898.8218799</v>
      </c>
      <c r="AS95" s="31" t="s">
        <v>1317</v>
      </c>
      <c r="AT95" s="31">
        <v>10.38267746</v>
      </c>
      <c r="AU95" s="31" t="s">
        <v>1317</v>
      </c>
      <c r="AV95" s="31" t="s">
        <v>1317</v>
      </c>
      <c r="AW95" s="31">
        <v>86.012670370000009</v>
      </c>
      <c r="AX95" s="31">
        <v>668.11147364999999</v>
      </c>
      <c r="AY95" s="31">
        <v>60.297366650000001</v>
      </c>
      <c r="AZ95" s="31">
        <v>21.201920829999999</v>
      </c>
      <c r="BA95" s="31" t="s">
        <v>1317</v>
      </c>
      <c r="BB95" s="31" t="s">
        <v>1317</v>
      </c>
      <c r="BC95" s="31">
        <v>372.12927961999998</v>
      </c>
      <c r="BD95" s="31" t="s">
        <v>1317</v>
      </c>
      <c r="BE95" s="58">
        <v>342.45088436000003</v>
      </c>
      <c r="BF95" s="31">
        <v>2739.04138861</v>
      </c>
      <c r="BG95"/>
      <c r="BH95" s="60">
        <v>92</v>
      </c>
      <c r="BI95" s="54" t="s">
        <v>1322</v>
      </c>
      <c r="BJ95" s="31">
        <v>602.92698989999997</v>
      </c>
      <c r="BK95" s="31" t="s">
        <v>1317</v>
      </c>
      <c r="BL95" s="31" t="s">
        <v>1317</v>
      </c>
      <c r="BM95" s="31" t="s">
        <v>1317</v>
      </c>
      <c r="BN95" s="31" t="s">
        <v>1317</v>
      </c>
      <c r="BO95" s="31" t="s">
        <v>1317</v>
      </c>
      <c r="BP95" s="31" t="s">
        <v>1317</v>
      </c>
      <c r="BQ95" s="31">
        <v>1941.2523537300001</v>
      </c>
      <c r="BR95" s="31" t="s">
        <v>1317</v>
      </c>
      <c r="BS95" s="31">
        <v>143.68397475</v>
      </c>
      <c r="BT95" s="31" t="s">
        <v>1317</v>
      </c>
      <c r="BU95" s="31" t="s">
        <v>1317</v>
      </c>
      <c r="BV95" s="31" t="s">
        <v>1317</v>
      </c>
      <c r="BW95" s="31" t="s">
        <v>1317</v>
      </c>
      <c r="BX95" s="58">
        <v>2.0000000000000002E-5</v>
      </c>
      <c r="BY95" s="31">
        <v>2687.8633383799997</v>
      </c>
    </row>
    <row r="96" spans="1:77" ht="56">
      <c r="A96" s="116" t="str">
        <f t="shared" si="42"/>
        <v>JIVE ASSET GESTAO DE RECURSOS LTDA</v>
      </c>
      <c r="B96" s="24" t="str">
        <f t="shared" si="43"/>
        <v/>
      </c>
      <c r="C96" s="24" t="str">
        <f t="shared" si="44"/>
        <v/>
      </c>
      <c r="D96" s="24" t="str">
        <f t="shared" si="45"/>
        <v/>
      </c>
      <c r="E96" s="24" t="str">
        <f t="shared" si="46"/>
        <v/>
      </c>
      <c r="F96" s="24" t="str">
        <f t="shared" si="47"/>
        <v/>
      </c>
      <c r="G96" s="24">
        <f t="shared" si="48"/>
        <v>-28.214128892631351</v>
      </c>
      <c r="H96" s="24">
        <f t="shared" si="49"/>
        <v>-6.8693857043677298</v>
      </c>
      <c r="I96" s="24">
        <f t="shared" si="50"/>
        <v>6.9940423294133893</v>
      </c>
      <c r="J96" s="24" t="str">
        <f t="shared" si="51"/>
        <v/>
      </c>
      <c r="K96" s="24">
        <f t="shared" si="52"/>
        <v>-2.9879243259155146</v>
      </c>
      <c r="L96" s="24" t="str">
        <f t="shared" si="53"/>
        <v/>
      </c>
      <c r="M96" s="24" t="str">
        <f t="shared" si="54"/>
        <v/>
      </c>
      <c r="N96" s="24">
        <f t="shared" si="55"/>
        <v>1.179829601006503</v>
      </c>
      <c r="O96" s="24">
        <f t="shared" si="56"/>
        <v>1.7246488537946902</v>
      </c>
      <c r="P96" s="24">
        <f t="shared" si="57"/>
        <v>-40.487516687372846</v>
      </c>
      <c r="Q96" s="24">
        <f t="shared" si="58"/>
        <v>0.23941622820512976</v>
      </c>
      <c r="R96" s="24">
        <f t="shared" si="59"/>
        <v>6.331668890000401</v>
      </c>
      <c r="S96" s="24">
        <f t="shared" si="60"/>
        <v>6.9940423294133893</v>
      </c>
      <c r="T96" s="24">
        <f t="shared" si="61"/>
        <v>-40.487516687372846</v>
      </c>
      <c r="V96" s="118" t="str">
        <f t="shared" si="62"/>
        <v>JIVE ASSET GESTAO DE RECURSOS LTDA</v>
      </c>
      <c r="W96" s="166" t="str">
        <f t="shared" si="63"/>
        <v/>
      </c>
      <c r="X96" s="166" t="str">
        <f t="shared" si="64"/>
        <v/>
      </c>
      <c r="Y96" s="166" t="str">
        <f t="shared" si="65"/>
        <v/>
      </c>
      <c r="Z96" s="166" t="str">
        <f t="shared" si="66"/>
        <v/>
      </c>
      <c r="AA96" s="166" t="str">
        <f t="shared" si="67"/>
        <v/>
      </c>
      <c r="AB96" s="166">
        <f t="shared" si="68"/>
        <v>-1.3345630000000011E-2</v>
      </c>
      <c r="AC96" s="166">
        <f t="shared" si="69"/>
        <v>-0.14993756999999963</v>
      </c>
      <c r="AD96" s="166">
        <f t="shared" si="70"/>
        <v>2.3806195500000058</v>
      </c>
      <c r="AE96" s="166" t="str">
        <f t="shared" si="71"/>
        <v/>
      </c>
      <c r="AF96" s="166">
        <f t="shared" si="72"/>
        <v>-0.8757766599999961</v>
      </c>
      <c r="AG96" s="166" t="str">
        <f t="shared" si="73"/>
        <v/>
      </c>
      <c r="AH96" s="166" t="str">
        <f t="shared" si="74"/>
        <v/>
      </c>
      <c r="AI96" s="166">
        <f t="shared" si="75"/>
        <v>24.734895130000041</v>
      </c>
      <c r="AJ96" s="166">
        <f t="shared" si="76"/>
        <v>7.1758874999999875</v>
      </c>
      <c r="AK96" s="166">
        <f t="shared" si="77"/>
        <v>-26.920673430000008</v>
      </c>
      <c r="AL96" s="166">
        <f t="shared" si="78"/>
        <v>6.331668890000401</v>
      </c>
      <c r="AO96" s="61">
        <v>93</v>
      </c>
      <c r="AP96" s="56" t="s">
        <v>12</v>
      </c>
      <c r="AQ96" s="30">
        <v>54.930490030000001</v>
      </c>
      <c r="AR96" s="30">
        <v>0.50107999000000003</v>
      </c>
      <c r="AS96" s="30" t="s">
        <v>1317</v>
      </c>
      <c r="AT96" s="30">
        <v>68.425757349999998</v>
      </c>
      <c r="AU96" s="30" t="s">
        <v>1317</v>
      </c>
      <c r="AV96" s="30">
        <v>6.5217500099999999</v>
      </c>
      <c r="AW96" s="30">
        <v>0.10394998</v>
      </c>
      <c r="AX96" s="30">
        <v>176.10797908000001</v>
      </c>
      <c r="AY96" s="30">
        <v>10.390659900000001</v>
      </c>
      <c r="AZ96" s="30">
        <v>144.67966949000001</v>
      </c>
      <c r="BA96" s="30" t="s">
        <v>1317</v>
      </c>
      <c r="BB96" s="30" t="s">
        <v>1317</v>
      </c>
      <c r="BC96" s="30">
        <v>2052.6072067200002</v>
      </c>
      <c r="BD96" s="30" t="s">
        <v>1317</v>
      </c>
      <c r="BE96" s="59">
        <v>154.11986981999999</v>
      </c>
      <c r="BF96" s="30">
        <v>2668.3884123700004</v>
      </c>
      <c r="BG96"/>
      <c r="BH96" s="61">
        <v>93</v>
      </c>
      <c r="BI96" s="56" t="s">
        <v>364</v>
      </c>
      <c r="BJ96" s="30" t="s">
        <v>1317</v>
      </c>
      <c r="BK96" s="30" t="s">
        <v>1317</v>
      </c>
      <c r="BL96" s="30" t="s">
        <v>1317</v>
      </c>
      <c r="BM96" s="30" t="s">
        <v>1317</v>
      </c>
      <c r="BN96" s="30" t="s">
        <v>1317</v>
      </c>
      <c r="BO96" s="30">
        <v>3.3955599999999996E-2</v>
      </c>
      <c r="BP96" s="30">
        <v>2.03275498</v>
      </c>
      <c r="BQ96" s="30">
        <v>36.418439710000001</v>
      </c>
      <c r="BR96" s="30" t="s">
        <v>1317</v>
      </c>
      <c r="BS96" s="30">
        <v>28.434760170000001</v>
      </c>
      <c r="BT96" s="30" t="s">
        <v>1317</v>
      </c>
      <c r="BU96" s="30" t="s">
        <v>1317</v>
      </c>
      <c r="BV96" s="30">
        <v>2121.2151927</v>
      </c>
      <c r="BW96" s="30">
        <v>423.25406389</v>
      </c>
      <c r="BX96" s="59">
        <v>39.570619769999993</v>
      </c>
      <c r="BY96" s="30">
        <v>2650.9597868200003</v>
      </c>
    </row>
    <row r="97" spans="1:77" ht="56">
      <c r="A97" s="116" t="str">
        <f t="shared" si="42"/>
        <v>BANCO FATOR</v>
      </c>
      <c r="B97" s="24">
        <f t="shared" si="43"/>
        <v>7.2913342878749177E-2</v>
      </c>
      <c r="C97" s="24">
        <f t="shared" si="44"/>
        <v>2.9026252312530261</v>
      </c>
      <c r="D97" s="24" t="str">
        <f t="shared" si="45"/>
        <v/>
      </c>
      <c r="E97" s="24">
        <f t="shared" si="46"/>
        <v>-0.42624564011063626</v>
      </c>
      <c r="F97" s="24" t="str">
        <f t="shared" si="47"/>
        <v/>
      </c>
      <c r="G97" s="24" t="str">
        <f t="shared" si="48"/>
        <v/>
      </c>
      <c r="H97" s="24">
        <f t="shared" si="49"/>
        <v>0.26807722514381283</v>
      </c>
      <c r="I97" s="24">
        <f t="shared" si="50"/>
        <v>-18.426786400991176</v>
      </c>
      <c r="J97" s="24">
        <f t="shared" si="51"/>
        <v>1.540126031357957</v>
      </c>
      <c r="K97" s="24">
        <f t="shared" si="52"/>
        <v>-7.531626133328956</v>
      </c>
      <c r="L97" s="24" t="str">
        <f t="shared" si="53"/>
        <v/>
      </c>
      <c r="M97" s="24" t="str">
        <f t="shared" si="54"/>
        <v/>
      </c>
      <c r="N97" s="24">
        <f t="shared" si="55"/>
        <v>-2.8660319851452982</v>
      </c>
      <c r="O97" s="24" t="str">
        <f t="shared" si="56"/>
        <v/>
      </c>
      <c r="P97" s="24">
        <f t="shared" si="57"/>
        <v>-0.80831094805702719</v>
      </c>
      <c r="Q97" s="24">
        <f t="shared" si="58"/>
        <v>-4.0427806418140477</v>
      </c>
      <c r="R97" s="24">
        <f t="shared" si="59"/>
        <v>-110.73343502999978</v>
      </c>
      <c r="S97" s="24">
        <f t="shared" si="60"/>
        <v>2.9026252312530261</v>
      </c>
      <c r="T97" s="24">
        <f t="shared" si="61"/>
        <v>-18.426786400991176</v>
      </c>
      <c r="V97" s="118" t="str">
        <f t="shared" si="62"/>
        <v>BANCO FATOR</v>
      </c>
      <c r="W97" s="166">
        <f t="shared" si="63"/>
        <v>0.20388993999995364</v>
      </c>
      <c r="X97" s="166">
        <f t="shared" si="64"/>
        <v>26.08943067000007</v>
      </c>
      <c r="Y97" s="166" t="str">
        <f t="shared" si="65"/>
        <v/>
      </c>
      <c r="Z97" s="166">
        <f t="shared" si="66"/>
        <v>-4.4255709999999837E-2</v>
      </c>
      <c r="AA97" s="166" t="str">
        <f t="shared" si="67"/>
        <v/>
      </c>
      <c r="AB97" s="166" t="str">
        <f t="shared" si="68"/>
        <v/>
      </c>
      <c r="AC97" s="166">
        <f t="shared" si="69"/>
        <v>0.23058037999999215</v>
      </c>
      <c r="AD97" s="166">
        <f t="shared" si="70"/>
        <v>-123.11147416999995</v>
      </c>
      <c r="AE97" s="166">
        <f t="shared" si="71"/>
        <v>0.92865544</v>
      </c>
      <c r="AF97" s="166">
        <f t="shared" si="72"/>
        <v>-1.5968494099999972</v>
      </c>
      <c r="AG97" s="166" t="str">
        <f t="shared" si="73"/>
        <v/>
      </c>
      <c r="AH97" s="166" t="str">
        <f t="shared" si="74"/>
        <v/>
      </c>
      <c r="AI97" s="166">
        <f t="shared" si="75"/>
        <v>-10.665344179999977</v>
      </c>
      <c r="AJ97" s="166" t="str">
        <f t="shared" si="76"/>
        <v/>
      </c>
      <c r="AK97" s="166">
        <f t="shared" si="77"/>
        <v>-2.76806799000002</v>
      </c>
      <c r="AL97" s="166">
        <f t="shared" si="78"/>
        <v>-110.73343502999978</v>
      </c>
      <c r="AO97" s="60">
        <v>94</v>
      </c>
      <c r="AP97" s="54" t="s">
        <v>364</v>
      </c>
      <c r="AQ97" s="31" t="s">
        <v>1317</v>
      </c>
      <c r="AR97" s="31" t="s">
        <v>1317</v>
      </c>
      <c r="AS97" s="31" t="s">
        <v>1317</v>
      </c>
      <c r="AT97" s="31" t="s">
        <v>1317</v>
      </c>
      <c r="AU97" s="31" t="s">
        <v>1317</v>
      </c>
      <c r="AV97" s="31">
        <v>4.7301230000000007E-2</v>
      </c>
      <c r="AW97" s="31">
        <v>2.1826925499999996</v>
      </c>
      <c r="AX97" s="31">
        <v>34.037820159999995</v>
      </c>
      <c r="AY97" s="31" t="s">
        <v>1317</v>
      </c>
      <c r="AZ97" s="31">
        <v>29.310536829999997</v>
      </c>
      <c r="BA97" s="31" t="s">
        <v>1317</v>
      </c>
      <c r="BB97" s="31" t="s">
        <v>1317</v>
      </c>
      <c r="BC97" s="31">
        <v>2096.4802975699999</v>
      </c>
      <c r="BD97" s="31">
        <v>416.07817639000001</v>
      </c>
      <c r="BE97" s="58">
        <v>66.491293200000001</v>
      </c>
      <c r="BF97" s="31">
        <v>2644.6281179299999</v>
      </c>
      <c r="BG97"/>
      <c r="BH97" s="60">
        <v>94</v>
      </c>
      <c r="BI97" s="54" t="s">
        <v>84</v>
      </c>
      <c r="BJ97" s="31">
        <v>279.83712570999995</v>
      </c>
      <c r="BK97" s="31">
        <v>924.91131057000007</v>
      </c>
      <c r="BL97" s="31" t="s">
        <v>1317</v>
      </c>
      <c r="BM97" s="31">
        <v>10.33842175</v>
      </c>
      <c r="BN97" s="31" t="s">
        <v>1317</v>
      </c>
      <c r="BO97" s="31" t="s">
        <v>1317</v>
      </c>
      <c r="BP97" s="31">
        <v>86.243250750000001</v>
      </c>
      <c r="BQ97" s="31">
        <v>544.99999948000004</v>
      </c>
      <c r="BR97" s="31">
        <v>61.226022090000001</v>
      </c>
      <c r="BS97" s="31">
        <v>19.605071420000002</v>
      </c>
      <c r="BT97" s="31" t="s">
        <v>1317</v>
      </c>
      <c r="BU97" s="31" t="s">
        <v>1317</v>
      </c>
      <c r="BV97" s="31">
        <v>361.46393544</v>
      </c>
      <c r="BW97" s="31" t="s">
        <v>1317</v>
      </c>
      <c r="BX97" s="58">
        <v>339.68281637000001</v>
      </c>
      <c r="BY97" s="31">
        <v>2628.3079535800002</v>
      </c>
    </row>
    <row r="98" spans="1:77" ht="42">
      <c r="A98" s="116" t="str">
        <f t="shared" si="42"/>
        <v>APEX CAPITAL LTDA</v>
      </c>
      <c r="B98" s="24">
        <f t="shared" si="43"/>
        <v>1.7905436654170614</v>
      </c>
      <c r="C98" s="24">
        <f t="shared" si="44"/>
        <v>67.51893120128554</v>
      </c>
      <c r="D98" s="24">
        <f t="shared" si="45"/>
        <v>11.974084495713953</v>
      </c>
      <c r="E98" s="24" t="str">
        <f t="shared" si="46"/>
        <v/>
      </c>
      <c r="F98" s="24" t="str">
        <f t="shared" si="47"/>
        <v/>
      </c>
      <c r="G98" s="24" t="str">
        <f t="shared" si="48"/>
        <v/>
      </c>
      <c r="H98" s="24" t="str">
        <f t="shared" si="49"/>
        <v/>
      </c>
      <c r="I98" s="24">
        <f t="shared" si="50"/>
        <v>24.822690717098908</v>
      </c>
      <c r="J98" s="24">
        <f t="shared" si="51"/>
        <v>154.2267141129507</v>
      </c>
      <c r="K98" s="24">
        <f t="shared" si="52"/>
        <v>7.2913158781540091</v>
      </c>
      <c r="L98" s="24" t="str">
        <f t="shared" si="53"/>
        <v/>
      </c>
      <c r="M98" s="24">
        <f t="shared" si="54"/>
        <v>1.9203132474246729</v>
      </c>
      <c r="N98" s="24">
        <f t="shared" si="55"/>
        <v>7.2793258961236518</v>
      </c>
      <c r="O98" s="24" t="str">
        <f t="shared" si="56"/>
        <v/>
      </c>
      <c r="P98" s="24">
        <f t="shared" si="57"/>
        <v>21.518659444102099</v>
      </c>
      <c r="Q98" s="24">
        <f t="shared" si="58"/>
        <v>8.3124548468800157</v>
      </c>
      <c r="R98" s="24">
        <f t="shared" si="59"/>
        <v>199.79607897999995</v>
      </c>
      <c r="S98" s="24">
        <f t="shared" si="60"/>
        <v>154.2267141129507</v>
      </c>
      <c r="T98" s="24">
        <f t="shared" si="61"/>
        <v>1.7905436654170614</v>
      </c>
      <c r="V98" s="118" t="str">
        <f t="shared" si="62"/>
        <v>APEX CAPITAL LTDA</v>
      </c>
      <c r="W98" s="166">
        <f t="shared" si="63"/>
        <v>0.76905631000000341</v>
      </c>
      <c r="X98" s="166">
        <f t="shared" si="64"/>
        <v>7.4004799799999965</v>
      </c>
      <c r="Y98" s="166">
        <f t="shared" si="65"/>
        <v>2.0931669300000024</v>
      </c>
      <c r="Z98" s="166" t="str">
        <f t="shared" si="66"/>
        <v/>
      </c>
      <c r="AA98" s="166" t="str">
        <f t="shared" si="67"/>
        <v/>
      </c>
      <c r="AB98" s="166" t="str">
        <f t="shared" si="68"/>
        <v/>
      </c>
      <c r="AC98" s="166" t="str">
        <f t="shared" si="69"/>
        <v/>
      </c>
      <c r="AD98" s="166">
        <f t="shared" si="70"/>
        <v>13.115210089999991</v>
      </c>
      <c r="AE98" s="166">
        <f t="shared" si="71"/>
        <v>4.9120900299999999</v>
      </c>
      <c r="AF98" s="166">
        <f t="shared" si="72"/>
        <v>7.1854727999999994</v>
      </c>
      <c r="AG98" s="166" t="str">
        <f t="shared" si="73"/>
        <v/>
      </c>
      <c r="AH98" s="166">
        <f t="shared" si="74"/>
        <v>0.89741979999999444</v>
      </c>
      <c r="AI98" s="166">
        <f t="shared" si="75"/>
        <v>150.86585314000013</v>
      </c>
      <c r="AJ98" s="166" t="str">
        <f t="shared" si="76"/>
        <v/>
      </c>
      <c r="AK98" s="166">
        <f t="shared" si="77"/>
        <v>12.557329899999985</v>
      </c>
      <c r="AL98" s="166">
        <f t="shared" si="78"/>
        <v>199.79607897999995</v>
      </c>
      <c r="AO98" s="61">
        <v>95</v>
      </c>
      <c r="AP98" s="56" t="s">
        <v>595</v>
      </c>
      <c r="AQ98" s="30">
        <v>87.603840050000002</v>
      </c>
      <c r="AR98" s="30">
        <v>227.37765996000002</v>
      </c>
      <c r="AS98" s="30">
        <v>281.93042679000001</v>
      </c>
      <c r="AT98" s="30">
        <v>0.82217001000000001</v>
      </c>
      <c r="AU98" s="30" t="s">
        <v>1317</v>
      </c>
      <c r="AV98" s="30" t="s">
        <v>1317</v>
      </c>
      <c r="AW98" s="30" t="s">
        <v>1317</v>
      </c>
      <c r="AX98" s="30">
        <v>45.362239989999999</v>
      </c>
      <c r="AY98" s="30">
        <v>14.647449910000001</v>
      </c>
      <c r="AZ98" s="30">
        <v>233.57721374000002</v>
      </c>
      <c r="BA98" s="30" t="s">
        <v>1317</v>
      </c>
      <c r="BB98" s="30" t="s">
        <v>1317</v>
      </c>
      <c r="BC98" s="30">
        <v>66.204169280000002</v>
      </c>
      <c r="BD98" s="30" t="s">
        <v>1317</v>
      </c>
      <c r="BE98" s="59">
        <v>1653.6842076400001</v>
      </c>
      <c r="BF98" s="30">
        <v>2611.2093773699999</v>
      </c>
      <c r="BG98"/>
      <c r="BH98" s="61">
        <v>95</v>
      </c>
      <c r="BI98" s="56" t="s">
        <v>40</v>
      </c>
      <c r="BJ98" s="30">
        <v>43.720050740000005</v>
      </c>
      <c r="BK98" s="30">
        <v>18.361079989999997</v>
      </c>
      <c r="BL98" s="30">
        <v>19.573976680000001</v>
      </c>
      <c r="BM98" s="30" t="s">
        <v>1317</v>
      </c>
      <c r="BN98" s="30" t="s">
        <v>1317</v>
      </c>
      <c r="BO98" s="30" t="s">
        <v>1317</v>
      </c>
      <c r="BP98" s="30" t="s">
        <v>1317</v>
      </c>
      <c r="BQ98" s="30">
        <v>65.950779929999996</v>
      </c>
      <c r="BR98" s="30">
        <v>8.0970700499999992</v>
      </c>
      <c r="BS98" s="30">
        <v>105.73384075</v>
      </c>
      <c r="BT98" s="30" t="s">
        <v>1317</v>
      </c>
      <c r="BU98" s="30">
        <v>47.630409909999997</v>
      </c>
      <c r="BV98" s="30">
        <v>2223.39090962</v>
      </c>
      <c r="BW98" s="30" t="s">
        <v>1317</v>
      </c>
      <c r="BX98" s="59">
        <v>70.912869809999989</v>
      </c>
      <c r="BY98" s="30">
        <v>2603.3709874799997</v>
      </c>
    </row>
    <row r="99" spans="1:77" ht="42">
      <c r="A99" s="116" t="str">
        <f t="shared" si="42"/>
        <v>TURIM 21 INVESTIMENTOS LTDA</v>
      </c>
      <c r="B99" s="24" t="str">
        <f t="shared" si="43"/>
        <v/>
      </c>
      <c r="C99" s="24" t="str">
        <f t="shared" si="44"/>
        <v/>
      </c>
      <c r="D99" s="24">
        <f t="shared" si="45"/>
        <v>-0.32247571785529772</v>
      </c>
      <c r="E99" s="24" t="str">
        <f t="shared" si="46"/>
        <v/>
      </c>
      <c r="F99" s="24" t="str">
        <f t="shared" si="47"/>
        <v/>
      </c>
      <c r="G99" s="24" t="str">
        <f t="shared" si="48"/>
        <v/>
      </c>
      <c r="H99" s="24" t="str">
        <f t="shared" si="49"/>
        <v/>
      </c>
      <c r="I99" s="24">
        <f t="shared" si="50"/>
        <v>6.3380512024612443</v>
      </c>
      <c r="J99" s="24">
        <f t="shared" si="51"/>
        <v>39.474425413929481</v>
      </c>
      <c r="K99" s="24">
        <f t="shared" si="52"/>
        <v>37.222520267202356</v>
      </c>
      <c r="L99" s="24" t="str">
        <f t="shared" si="53"/>
        <v/>
      </c>
      <c r="M99" s="24" t="str">
        <f t="shared" si="54"/>
        <v/>
      </c>
      <c r="N99" s="24">
        <f t="shared" si="55"/>
        <v>-28.217449182790062</v>
      </c>
      <c r="O99" s="24">
        <f t="shared" si="56"/>
        <v>-4.2978876599292448E-2</v>
      </c>
      <c r="P99" s="24" t="str">
        <f t="shared" si="57"/>
        <v/>
      </c>
      <c r="Q99" s="24">
        <f t="shared" si="58"/>
        <v>6.460238306106362</v>
      </c>
      <c r="R99" s="24">
        <f t="shared" si="59"/>
        <v>151.70645260999936</v>
      </c>
      <c r="S99" s="24">
        <f t="shared" si="60"/>
        <v>39.474425413929481</v>
      </c>
      <c r="T99" s="24">
        <f t="shared" si="61"/>
        <v>-28.217449182790062</v>
      </c>
      <c r="V99" s="118" t="str">
        <f t="shared" si="62"/>
        <v>TURIM 21 INVESTIMENTOS LTDA</v>
      </c>
      <c r="W99" s="166" t="str">
        <f t="shared" si="63"/>
        <v/>
      </c>
      <c r="X99" s="166" t="str">
        <f t="shared" si="64"/>
        <v/>
      </c>
      <c r="Y99" s="166">
        <f t="shared" si="65"/>
        <v>-0.69867781999997192</v>
      </c>
      <c r="Z99" s="166" t="str">
        <f t="shared" si="66"/>
        <v/>
      </c>
      <c r="AA99" s="166" t="str">
        <f t="shared" si="67"/>
        <v/>
      </c>
      <c r="AB99" s="166" t="str">
        <f t="shared" si="68"/>
        <v/>
      </c>
      <c r="AC99" s="166" t="str">
        <f t="shared" si="69"/>
        <v/>
      </c>
      <c r="AD99" s="166">
        <f t="shared" si="70"/>
        <v>126.02334327999984</v>
      </c>
      <c r="AE99" s="166">
        <f t="shared" si="71"/>
        <v>17.584241409999997</v>
      </c>
      <c r="AF99" s="166">
        <f t="shared" si="72"/>
        <v>20.058300899999999</v>
      </c>
      <c r="AG99" s="166" t="str">
        <f t="shared" si="73"/>
        <v/>
      </c>
      <c r="AH99" s="166" t="str">
        <f t="shared" si="74"/>
        <v/>
      </c>
      <c r="AI99" s="166">
        <f t="shared" si="75"/>
        <v>-11.258625200000001</v>
      </c>
      <c r="AJ99" s="166">
        <f t="shared" si="76"/>
        <v>-2.1299600000004304E-3</v>
      </c>
      <c r="AK99" s="166" t="str">
        <f t="shared" si="77"/>
        <v/>
      </c>
      <c r="AL99" s="166">
        <f t="shared" si="78"/>
        <v>151.70645260999936</v>
      </c>
      <c r="AO99" s="60">
        <v>96</v>
      </c>
      <c r="AP99" s="54" t="s">
        <v>1322</v>
      </c>
      <c r="AQ99" s="31">
        <v>454.97218129999999</v>
      </c>
      <c r="AR99" s="31" t="s">
        <v>1317</v>
      </c>
      <c r="AS99" s="31" t="s">
        <v>1317</v>
      </c>
      <c r="AT99" s="31" t="s">
        <v>1317</v>
      </c>
      <c r="AU99" s="31" t="s">
        <v>1317</v>
      </c>
      <c r="AV99" s="31" t="s">
        <v>1317</v>
      </c>
      <c r="AW99" s="31" t="s">
        <v>1317</v>
      </c>
      <c r="AX99" s="31">
        <v>1893.1907448699999</v>
      </c>
      <c r="AY99" s="31" t="s">
        <v>1317</v>
      </c>
      <c r="AZ99" s="31">
        <v>155.66468968000001</v>
      </c>
      <c r="BA99" s="31" t="s">
        <v>1317</v>
      </c>
      <c r="BB99" s="31" t="s">
        <v>1317</v>
      </c>
      <c r="BC99" s="31" t="s">
        <v>1317</v>
      </c>
      <c r="BD99" s="31" t="s">
        <v>1317</v>
      </c>
      <c r="BE99" s="58" t="s">
        <v>1317</v>
      </c>
      <c r="BF99" s="31">
        <v>2503.8276158499998</v>
      </c>
      <c r="BG99"/>
      <c r="BH99" s="60">
        <v>96</v>
      </c>
      <c r="BI99" s="54" t="s">
        <v>645</v>
      </c>
      <c r="BJ99" s="31" t="s">
        <v>1317</v>
      </c>
      <c r="BK99" s="31" t="s">
        <v>1317</v>
      </c>
      <c r="BL99" s="31">
        <v>215.96192058000003</v>
      </c>
      <c r="BM99" s="31" t="s">
        <v>1317</v>
      </c>
      <c r="BN99" s="31" t="s">
        <v>1317</v>
      </c>
      <c r="BO99" s="31" t="s">
        <v>1317</v>
      </c>
      <c r="BP99" s="31" t="s">
        <v>1317</v>
      </c>
      <c r="BQ99" s="31">
        <v>2114.3844223299998</v>
      </c>
      <c r="BR99" s="31">
        <v>62.130149869999997</v>
      </c>
      <c r="BS99" s="31">
        <v>73.945841979999997</v>
      </c>
      <c r="BT99" s="31" t="s">
        <v>1317</v>
      </c>
      <c r="BU99" s="31" t="s">
        <v>1317</v>
      </c>
      <c r="BV99" s="31">
        <v>28.6408892</v>
      </c>
      <c r="BW99" s="31">
        <v>4.9536999000000002</v>
      </c>
      <c r="BX99" s="58" t="s">
        <v>1317</v>
      </c>
      <c r="BY99" s="31">
        <v>2500.0169238599997</v>
      </c>
    </row>
    <row r="100" spans="1:77" ht="84">
      <c r="A100" s="116" t="str">
        <f t="shared" si="42"/>
        <v>JUS CAPITAL GESTAO DE RECURSOS LTDA</v>
      </c>
      <c r="B100" s="24" t="str">
        <f t="shared" si="43"/>
        <v/>
      </c>
      <c r="C100" s="24" t="str">
        <f t="shared" si="44"/>
        <v/>
      </c>
      <c r="D100" s="24" t="str">
        <f t="shared" si="45"/>
        <v/>
      </c>
      <c r="E100" s="24" t="str">
        <f t="shared" si="46"/>
        <v/>
      </c>
      <c r="F100" s="24" t="str">
        <f t="shared" si="47"/>
        <v/>
      </c>
      <c r="G100" s="24" t="str">
        <f t="shared" si="48"/>
        <v/>
      </c>
      <c r="H100" s="24" t="str">
        <f t="shared" si="49"/>
        <v/>
      </c>
      <c r="I100" s="24">
        <f t="shared" si="50"/>
        <v>0.30780465166348847</v>
      </c>
      <c r="J100" s="24">
        <f t="shared" si="51"/>
        <v>0.30697168239125006</v>
      </c>
      <c r="K100" s="24">
        <f t="shared" si="52"/>
        <v>-99.405273823158367</v>
      </c>
      <c r="L100" s="24" t="str">
        <f t="shared" si="53"/>
        <v/>
      </c>
      <c r="M100" s="24" t="str">
        <f t="shared" si="54"/>
        <v/>
      </c>
      <c r="N100" s="24">
        <f t="shared" si="55"/>
        <v>0.49630441177264117</v>
      </c>
      <c r="O100" s="24">
        <f t="shared" si="56"/>
        <v>16.333997235200741</v>
      </c>
      <c r="P100" s="24">
        <f t="shared" si="57"/>
        <v>2.3607490343061244</v>
      </c>
      <c r="Q100" s="24">
        <f t="shared" si="58"/>
        <v>2.0967362118718711</v>
      </c>
      <c r="R100" s="24">
        <f t="shared" si="59"/>
        <v>50.995897639999839</v>
      </c>
      <c r="S100" s="24">
        <f t="shared" si="60"/>
        <v>16.333997235200741</v>
      </c>
      <c r="T100" s="24">
        <f t="shared" si="61"/>
        <v>-99.405273823158367</v>
      </c>
      <c r="V100" s="118" t="str">
        <f t="shared" si="62"/>
        <v>JUS CAPITAL GESTAO DE RECURSOS LTDA</v>
      </c>
      <c r="W100" s="166" t="str">
        <f t="shared" si="63"/>
        <v/>
      </c>
      <c r="X100" s="166" t="str">
        <f t="shared" si="64"/>
        <v/>
      </c>
      <c r="Y100" s="166" t="str">
        <f t="shared" si="65"/>
        <v/>
      </c>
      <c r="Z100" s="166" t="str">
        <f t="shared" si="66"/>
        <v/>
      </c>
      <c r="AA100" s="166" t="str">
        <f t="shared" si="67"/>
        <v/>
      </c>
      <c r="AB100" s="166" t="str">
        <f t="shared" si="68"/>
        <v/>
      </c>
      <c r="AC100" s="166" t="str">
        <f t="shared" si="69"/>
        <v/>
      </c>
      <c r="AD100" s="166">
        <f t="shared" si="70"/>
        <v>5.8487349999996496E-2</v>
      </c>
      <c r="AE100" s="166">
        <f t="shared" si="71"/>
        <v>1.434930000000012E-2</v>
      </c>
      <c r="AF100" s="166">
        <f t="shared" si="72"/>
        <v>-31.961261609999994</v>
      </c>
      <c r="AG100" s="166" t="str">
        <f t="shared" si="73"/>
        <v/>
      </c>
      <c r="AH100" s="166" t="str">
        <f t="shared" si="74"/>
        <v/>
      </c>
      <c r="AI100" s="166">
        <f t="shared" si="75"/>
        <v>1.8943347399999766</v>
      </c>
      <c r="AJ100" s="166">
        <f t="shared" si="76"/>
        <v>39.629143620000065</v>
      </c>
      <c r="AK100" s="166">
        <f t="shared" si="77"/>
        <v>41.360844240000006</v>
      </c>
      <c r="AL100" s="166">
        <f t="shared" si="78"/>
        <v>50.995897639999839</v>
      </c>
      <c r="AO100" s="61">
        <v>97</v>
      </c>
      <c r="AP100" s="56" t="s">
        <v>647</v>
      </c>
      <c r="AQ100" s="30" t="s">
        <v>1317</v>
      </c>
      <c r="AR100" s="30" t="s">
        <v>1317</v>
      </c>
      <c r="AS100" s="30" t="s">
        <v>1317</v>
      </c>
      <c r="AT100" s="30" t="s">
        <v>1317</v>
      </c>
      <c r="AU100" s="30" t="s">
        <v>1317</v>
      </c>
      <c r="AV100" s="30">
        <v>42.76496985</v>
      </c>
      <c r="AW100" s="30">
        <v>0.99518998000000003</v>
      </c>
      <c r="AX100" s="30">
        <v>2328.5960007899998</v>
      </c>
      <c r="AY100" s="30">
        <v>34.524000239999999</v>
      </c>
      <c r="AZ100" s="30">
        <v>43.258991780000002</v>
      </c>
      <c r="BA100" s="30" t="s">
        <v>1317</v>
      </c>
      <c r="BB100" s="30" t="s">
        <v>1317</v>
      </c>
      <c r="BC100" s="30">
        <v>0.77722997999999999</v>
      </c>
      <c r="BD100" s="30" t="s">
        <v>1317</v>
      </c>
      <c r="BE100" s="59">
        <v>2.0000000000000002E-5</v>
      </c>
      <c r="BF100" s="30">
        <v>2450.9164026199996</v>
      </c>
      <c r="BG100"/>
      <c r="BH100" s="61">
        <v>97</v>
      </c>
      <c r="BI100" s="56" t="s">
        <v>372</v>
      </c>
      <c r="BJ100" s="30" t="s">
        <v>1317</v>
      </c>
      <c r="BK100" s="30" t="s">
        <v>1317</v>
      </c>
      <c r="BL100" s="30" t="s">
        <v>1317</v>
      </c>
      <c r="BM100" s="30" t="s">
        <v>1317</v>
      </c>
      <c r="BN100" s="30" t="s">
        <v>1317</v>
      </c>
      <c r="BO100" s="30" t="s">
        <v>1317</v>
      </c>
      <c r="BP100" s="30" t="s">
        <v>1317</v>
      </c>
      <c r="BQ100" s="30">
        <v>19.059938329999998</v>
      </c>
      <c r="BR100" s="30">
        <v>4.6888195599999998</v>
      </c>
      <c r="BS100" s="30">
        <v>0.19121922</v>
      </c>
      <c r="BT100" s="30" t="s">
        <v>1317</v>
      </c>
      <c r="BU100" s="30" t="s">
        <v>1317</v>
      </c>
      <c r="BV100" s="30">
        <v>383.58240662999998</v>
      </c>
      <c r="BW100" s="30">
        <v>282.24669185000005</v>
      </c>
      <c r="BX100" s="59">
        <v>1793.38292024</v>
      </c>
      <c r="BY100" s="30">
        <v>2483.15199583</v>
      </c>
    </row>
    <row r="101" spans="1:77" ht="70">
      <c r="A101" s="116" t="str">
        <f t="shared" si="42"/>
        <v>DAYCOVAL</v>
      </c>
      <c r="B101" s="24" t="str">
        <f t="shared" si="43"/>
        <v/>
      </c>
      <c r="C101" s="24" t="str">
        <f t="shared" si="44"/>
        <v/>
      </c>
      <c r="D101" s="24">
        <f t="shared" si="45"/>
        <v>0.53723128417809107</v>
      </c>
      <c r="E101" s="24" t="str">
        <f t="shared" si="46"/>
        <v/>
      </c>
      <c r="F101" s="24" t="str">
        <f t="shared" si="47"/>
        <v/>
      </c>
      <c r="G101" s="24">
        <f t="shared" si="48"/>
        <v>4.8169654815011711</v>
      </c>
      <c r="H101" s="24">
        <f t="shared" si="49"/>
        <v>2.1302161276355918</v>
      </c>
      <c r="I101" s="24">
        <f t="shared" si="50"/>
        <v>2.7386833699642068</v>
      </c>
      <c r="J101" s="24">
        <f t="shared" si="51"/>
        <v>3.7474374131511325</v>
      </c>
      <c r="K101" s="24" t="str">
        <f t="shared" si="52"/>
        <v/>
      </c>
      <c r="L101" s="24" t="str">
        <f t="shared" si="53"/>
        <v/>
      </c>
      <c r="M101" s="24">
        <f t="shared" si="54"/>
        <v>2.7396977419281967</v>
      </c>
      <c r="N101" s="24">
        <f t="shared" si="55"/>
        <v>11.242938460519156</v>
      </c>
      <c r="O101" s="24" t="str">
        <f t="shared" si="56"/>
        <v/>
      </c>
      <c r="P101" s="24">
        <f t="shared" si="57"/>
        <v>7.0428058009728289</v>
      </c>
      <c r="Q101" s="24">
        <f t="shared" si="58"/>
        <v>4.2572792322089583</v>
      </c>
      <c r="R101" s="24">
        <f t="shared" si="59"/>
        <v>97.333596890000081</v>
      </c>
      <c r="S101" s="24">
        <f t="shared" si="60"/>
        <v>11.242938460519156</v>
      </c>
      <c r="T101" s="24">
        <f t="shared" si="61"/>
        <v>0.53723128417809107</v>
      </c>
      <c r="V101" s="118" t="str">
        <f t="shared" si="62"/>
        <v>DAYCOVAL</v>
      </c>
      <c r="W101" s="166" t="str">
        <f t="shared" si="63"/>
        <v/>
      </c>
      <c r="X101" s="166" t="str">
        <f t="shared" si="64"/>
        <v/>
      </c>
      <c r="Y101" s="166">
        <f t="shared" si="65"/>
        <v>5.553044000000007E-2</v>
      </c>
      <c r="Z101" s="166" t="str">
        <f t="shared" si="66"/>
        <v/>
      </c>
      <c r="AA101" s="166" t="str">
        <f t="shared" si="67"/>
        <v/>
      </c>
      <c r="AB101" s="166">
        <f t="shared" si="68"/>
        <v>26.432942880000041</v>
      </c>
      <c r="AC101" s="166">
        <f t="shared" si="69"/>
        <v>3.2911988400000212</v>
      </c>
      <c r="AD101" s="166">
        <f t="shared" si="70"/>
        <v>31.762588880000067</v>
      </c>
      <c r="AE101" s="166">
        <f t="shared" si="71"/>
        <v>3.4126468900000049</v>
      </c>
      <c r="AF101" s="166" t="str">
        <f t="shared" si="72"/>
        <v/>
      </c>
      <c r="AG101" s="166" t="str">
        <f t="shared" si="73"/>
        <v/>
      </c>
      <c r="AH101" s="166">
        <f t="shared" si="74"/>
        <v>1.0121350800000002</v>
      </c>
      <c r="AI101" s="166">
        <f t="shared" si="75"/>
        <v>30.248943870000005</v>
      </c>
      <c r="AJ101" s="166" t="str">
        <f t="shared" si="76"/>
        <v/>
      </c>
      <c r="AK101" s="166">
        <f t="shared" si="77"/>
        <v>1.1176100099999999</v>
      </c>
      <c r="AL101" s="166">
        <f t="shared" si="78"/>
        <v>97.333596890000081</v>
      </c>
      <c r="AO101" s="60">
        <v>98</v>
      </c>
      <c r="AP101" s="54" t="s">
        <v>372</v>
      </c>
      <c r="AQ101" s="31" t="s">
        <v>1317</v>
      </c>
      <c r="AR101" s="31" t="s">
        <v>1317</v>
      </c>
      <c r="AS101" s="31" t="s">
        <v>1317</v>
      </c>
      <c r="AT101" s="31" t="s">
        <v>1317</v>
      </c>
      <c r="AU101" s="31" t="s">
        <v>1317</v>
      </c>
      <c r="AV101" s="31" t="s">
        <v>1317</v>
      </c>
      <c r="AW101" s="31" t="s">
        <v>1317</v>
      </c>
      <c r="AX101" s="31">
        <v>19.001450980000001</v>
      </c>
      <c r="AY101" s="31">
        <v>4.6744702599999997</v>
      </c>
      <c r="AZ101" s="31">
        <v>32.152480829999995</v>
      </c>
      <c r="BA101" s="31" t="s">
        <v>1317</v>
      </c>
      <c r="BB101" s="31" t="s">
        <v>1317</v>
      </c>
      <c r="BC101" s="31">
        <v>381.68807189</v>
      </c>
      <c r="BD101" s="31">
        <v>242.61754822999998</v>
      </c>
      <c r="BE101" s="58">
        <v>1752.022076</v>
      </c>
      <c r="BF101" s="31">
        <v>2432.1560981900002</v>
      </c>
      <c r="BG101"/>
      <c r="BH101" s="60">
        <v>98</v>
      </c>
      <c r="BI101" s="54" t="s">
        <v>197</v>
      </c>
      <c r="BJ101" s="31" t="s">
        <v>1317</v>
      </c>
      <c r="BK101" s="31" t="s">
        <v>1317</v>
      </c>
      <c r="BL101" s="31">
        <v>10.39194264</v>
      </c>
      <c r="BM101" s="31" t="s">
        <v>1317</v>
      </c>
      <c r="BN101" s="31" t="s">
        <v>1317</v>
      </c>
      <c r="BO101" s="31">
        <v>575.17972094000004</v>
      </c>
      <c r="BP101" s="31">
        <v>157.79189937000001</v>
      </c>
      <c r="BQ101" s="31">
        <v>1191.53845886</v>
      </c>
      <c r="BR101" s="31">
        <v>94.478794600000001</v>
      </c>
      <c r="BS101" s="31" t="s">
        <v>1317</v>
      </c>
      <c r="BT101" s="31" t="s">
        <v>1317</v>
      </c>
      <c r="BU101" s="31">
        <v>37.955446909999999</v>
      </c>
      <c r="BV101" s="31">
        <v>299.29732455999999</v>
      </c>
      <c r="BW101" s="31" t="s">
        <v>1317</v>
      </c>
      <c r="BX101" s="58">
        <v>16.98642766</v>
      </c>
      <c r="BY101" s="31">
        <v>2383.6200155400002</v>
      </c>
    </row>
    <row r="102" spans="1:77" ht="84">
      <c r="A102" s="116" t="str">
        <f t="shared" si="42"/>
        <v>UBS BRASIL ADM DE VALORES MOBILIARIOS</v>
      </c>
      <c r="B102" s="24" t="str">
        <f t="shared" si="43"/>
        <v/>
      </c>
      <c r="C102" s="24" t="str">
        <f t="shared" si="44"/>
        <v/>
      </c>
      <c r="D102" s="24" t="str">
        <f t="shared" si="45"/>
        <v/>
      </c>
      <c r="E102" s="24" t="str">
        <f t="shared" si="46"/>
        <v/>
      </c>
      <c r="F102" s="24" t="str">
        <f t="shared" si="47"/>
        <v/>
      </c>
      <c r="G102" s="24">
        <f t="shared" si="48"/>
        <v>0.40495976171020232</v>
      </c>
      <c r="H102" s="24">
        <f t="shared" si="49"/>
        <v>0.21001216270283862</v>
      </c>
      <c r="I102" s="24">
        <f t="shared" si="50"/>
        <v>-2.5717368907995706</v>
      </c>
      <c r="J102" s="24">
        <f t="shared" si="51"/>
        <v>-37.232962868268125</v>
      </c>
      <c r="K102" s="24">
        <f t="shared" si="52"/>
        <v>-0.77644907146286357</v>
      </c>
      <c r="L102" s="24" t="str">
        <f t="shared" si="53"/>
        <v/>
      </c>
      <c r="M102" s="24" t="str">
        <f t="shared" si="54"/>
        <v/>
      </c>
      <c r="N102" s="24">
        <f t="shared" si="55"/>
        <v>78.011661361801799</v>
      </c>
      <c r="O102" s="24" t="str">
        <f t="shared" si="56"/>
        <v/>
      </c>
      <c r="P102" s="24">
        <f t="shared" si="57"/>
        <v>-99.95</v>
      </c>
      <c r="Q102" s="24">
        <f t="shared" si="58"/>
        <v>-2.9496711341406154</v>
      </c>
      <c r="R102" s="24">
        <f t="shared" si="59"/>
        <v>-72.293973649999771</v>
      </c>
      <c r="S102" s="24">
        <f t="shared" si="60"/>
        <v>78.011661361801799</v>
      </c>
      <c r="T102" s="24">
        <f t="shared" si="61"/>
        <v>-99.95</v>
      </c>
      <c r="V102" s="118" t="str">
        <f t="shared" si="62"/>
        <v>UBS BRASIL ADM DE VALORES MOBILIARIOS</v>
      </c>
      <c r="W102" s="166" t="str">
        <f t="shared" si="63"/>
        <v/>
      </c>
      <c r="X102" s="166" t="str">
        <f t="shared" si="64"/>
        <v/>
      </c>
      <c r="Y102" s="166" t="str">
        <f t="shared" si="65"/>
        <v/>
      </c>
      <c r="Z102" s="166" t="str">
        <f t="shared" si="66"/>
        <v/>
      </c>
      <c r="AA102" s="166" t="str">
        <f t="shared" si="67"/>
        <v/>
      </c>
      <c r="AB102" s="166">
        <f t="shared" si="68"/>
        <v>0.17318092000000007</v>
      </c>
      <c r="AC102" s="166">
        <f t="shared" si="69"/>
        <v>2.0900200000000257E-3</v>
      </c>
      <c r="AD102" s="166">
        <f t="shared" si="70"/>
        <v>-59.885362389999955</v>
      </c>
      <c r="AE102" s="166">
        <f t="shared" si="71"/>
        <v>-12.854308189999998</v>
      </c>
      <c r="AF102" s="166">
        <f t="shared" si="72"/>
        <v>-0.33588404000000338</v>
      </c>
      <c r="AG102" s="166" t="str">
        <f t="shared" si="73"/>
        <v/>
      </c>
      <c r="AH102" s="166" t="str">
        <f t="shared" si="74"/>
        <v/>
      </c>
      <c r="AI102" s="166">
        <f t="shared" si="75"/>
        <v>0.60633001999999991</v>
      </c>
      <c r="AJ102" s="166" t="str">
        <f t="shared" si="76"/>
        <v/>
      </c>
      <c r="AK102" s="166">
        <f t="shared" si="77"/>
        <v>-1.999E-5</v>
      </c>
      <c r="AL102" s="166">
        <f t="shared" si="78"/>
        <v>-72.293973649999771</v>
      </c>
      <c r="AO102" s="61">
        <v>99</v>
      </c>
      <c r="AP102" s="56" t="s">
        <v>40</v>
      </c>
      <c r="AQ102" s="30">
        <v>42.950994430000002</v>
      </c>
      <c r="AR102" s="30">
        <v>10.96060001</v>
      </c>
      <c r="AS102" s="30">
        <v>17.480809749999999</v>
      </c>
      <c r="AT102" s="30" t="s">
        <v>1317</v>
      </c>
      <c r="AU102" s="30" t="s">
        <v>1317</v>
      </c>
      <c r="AV102" s="30" t="s">
        <v>1317</v>
      </c>
      <c r="AW102" s="30" t="s">
        <v>1317</v>
      </c>
      <c r="AX102" s="30">
        <v>52.835569840000005</v>
      </c>
      <c r="AY102" s="30">
        <v>3.1849800199999998</v>
      </c>
      <c r="AZ102" s="30">
        <v>98.548367949999999</v>
      </c>
      <c r="BA102" s="30" t="s">
        <v>1317</v>
      </c>
      <c r="BB102" s="30">
        <v>46.732990110000003</v>
      </c>
      <c r="BC102" s="30">
        <v>2072.5250564799999</v>
      </c>
      <c r="BD102" s="30" t="s">
        <v>1317</v>
      </c>
      <c r="BE102" s="59">
        <v>58.355539910000005</v>
      </c>
      <c r="BF102" s="30">
        <v>2403.5749084999998</v>
      </c>
      <c r="BG102"/>
      <c r="BH102" s="61">
        <v>99</v>
      </c>
      <c r="BI102" s="56" t="s">
        <v>647</v>
      </c>
      <c r="BJ102" s="30" t="s">
        <v>1317</v>
      </c>
      <c r="BK102" s="30" t="s">
        <v>1317</v>
      </c>
      <c r="BL102" s="30" t="s">
        <v>1317</v>
      </c>
      <c r="BM102" s="30" t="s">
        <v>1317</v>
      </c>
      <c r="BN102" s="30" t="s">
        <v>1317</v>
      </c>
      <c r="BO102" s="30">
        <v>42.93815077</v>
      </c>
      <c r="BP102" s="30">
        <v>0.99728000000000006</v>
      </c>
      <c r="BQ102" s="30">
        <v>2268.7106383999999</v>
      </c>
      <c r="BR102" s="30">
        <v>21.669692050000002</v>
      </c>
      <c r="BS102" s="30">
        <v>42.923107739999999</v>
      </c>
      <c r="BT102" s="30" t="s">
        <v>1317</v>
      </c>
      <c r="BU102" s="30" t="s">
        <v>1317</v>
      </c>
      <c r="BV102" s="30">
        <v>1.3835599999999999</v>
      </c>
      <c r="BW102" s="30" t="s">
        <v>1317</v>
      </c>
      <c r="BX102" s="59">
        <v>1E-8</v>
      </c>
      <c r="BY102" s="30">
        <v>2378.6224289699999</v>
      </c>
    </row>
    <row r="103" spans="1:77" ht="56">
      <c r="A103" s="116" t="str">
        <f t="shared" si="42"/>
        <v>M SQUARE BRASIL INVESTIMENTOS LTDA</v>
      </c>
      <c r="B103" s="24" t="str">
        <f t="shared" si="43"/>
        <v/>
      </c>
      <c r="C103" s="24">
        <f t="shared" si="44"/>
        <v>-0.14105720939734567</v>
      </c>
      <c r="D103" s="24" t="str">
        <f t="shared" si="45"/>
        <v/>
      </c>
      <c r="E103" s="24" t="str">
        <f t="shared" si="46"/>
        <v/>
      </c>
      <c r="F103" s="24" t="str">
        <f t="shared" si="47"/>
        <v/>
      </c>
      <c r="G103" s="24" t="str">
        <f t="shared" si="48"/>
        <v/>
      </c>
      <c r="H103" s="24" t="str">
        <f t="shared" si="49"/>
        <v/>
      </c>
      <c r="I103" s="24">
        <f t="shared" si="50"/>
        <v>-0.37660041615038153</v>
      </c>
      <c r="J103" s="24" t="str">
        <f t="shared" si="51"/>
        <v/>
      </c>
      <c r="K103" s="24" t="str">
        <f t="shared" si="52"/>
        <v/>
      </c>
      <c r="L103" s="24" t="str">
        <f t="shared" si="53"/>
        <v/>
      </c>
      <c r="M103" s="24" t="str">
        <f t="shared" si="54"/>
        <v/>
      </c>
      <c r="N103" s="24" t="str">
        <f t="shared" si="55"/>
        <v/>
      </c>
      <c r="O103" s="24" t="str">
        <f t="shared" si="56"/>
        <v/>
      </c>
      <c r="P103" s="24" t="str">
        <f t="shared" si="57"/>
        <v/>
      </c>
      <c r="Q103" s="24">
        <f t="shared" si="58"/>
        <v>-0.35216768853739211</v>
      </c>
      <c r="R103" s="24">
        <f t="shared" si="59"/>
        <v>-7.9918725900001846</v>
      </c>
      <c r="S103" s="24">
        <f t="shared" si="60"/>
        <v>-0.14105720939734567</v>
      </c>
      <c r="T103" s="24">
        <f t="shared" si="61"/>
        <v>-0.37660041615038153</v>
      </c>
      <c r="V103" s="118" t="str">
        <f t="shared" si="62"/>
        <v>M SQUARE BRASIL INVESTIMENTOS LTDA</v>
      </c>
      <c r="W103" s="166" t="str">
        <f t="shared" si="63"/>
        <v/>
      </c>
      <c r="X103" s="166">
        <f t="shared" si="64"/>
        <v>-0.33204405000000747</v>
      </c>
      <c r="Y103" s="166" t="str">
        <f t="shared" si="65"/>
        <v/>
      </c>
      <c r="Z103" s="166" t="str">
        <f t="shared" si="66"/>
        <v/>
      </c>
      <c r="AA103" s="166" t="str">
        <f t="shared" si="67"/>
        <v/>
      </c>
      <c r="AB103" s="166" t="str">
        <f t="shared" si="68"/>
        <v/>
      </c>
      <c r="AC103" s="166" t="str">
        <f t="shared" si="69"/>
        <v/>
      </c>
      <c r="AD103" s="166">
        <f t="shared" si="70"/>
        <v>-7.659828540000035</v>
      </c>
      <c r="AE103" s="166" t="str">
        <f t="shared" si="71"/>
        <v/>
      </c>
      <c r="AF103" s="166" t="str">
        <f t="shared" si="72"/>
        <v/>
      </c>
      <c r="AG103" s="166" t="str">
        <f t="shared" si="73"/>
        <v/>
      </c>
      <c r="AH103" s="166" t="str">
        <f t="shared" si="74"/>
        <v/>
      </c>
      <c r="AI103" s="166" t="str">
        <f t="shared" si="75"/>
        <v/>
      </c>
      <c r="AJ103" s="166" t="str">
        <f t="shared" si="76"/>
        <v/>
      </c>
      <c r="AK103" s="166" t="str">
        <f t="shared" si="77"/>
        <v/>
      </c>
      <c r="AL103" s="166">
        <f t="shared" si="78"/>
        <v>-7.9918725900001846</v>
      </c>
      <c r="AO103" s="60">
        <v>100</v>
      </c>
      <c r="AP103" s="54" t="s">
        <v>645</v>
      </c>
      <c r="AQ103" s="31" t="s">
        <v>1317</v>
      </c>
      <c r="AR103" s="31" t="s">
        <v>1317</v>
      </c>
      <c r="AS103" s="31">
        <v>216.6605984</v>
      </c>
      <c r="AT103" s="31" t="s">
        <v>1317</v>
      </c>
      <c r="AU103" s="31" t="s">
        <v>1317</v>
      </c>
      <c r="AV103" s="31" t="s">
        <v>1317</v>
      </c>
      <c r="AW103" s="31" t="s">
        <v>1317</v>
      </c>
      <c r="AX103" s="31">
        <v>1988.3610790499999</v>
      </c>
      <c r="AY103" s="31">
        <v>44.54590846</v>
      </c>
      <c r="AZ103" s="31">
        <v>53.887541079999998</v>
      </c>
      <c r="BA103" s="31" t="s">
        <v>1317</v>
      </c>
      <c r="BB103" s="31" t="s">
        <v>1317</v>
      </c>
      <c r="BC103" s="31">
        <v>39.899514400000001</v>
      </c>
      <c r="BD103" s="31">
        <v>4.9558298600000006</v>
      </c>
      <c r="BE103" s="58" t="s">
        <v>1317</v>
      </c>
      <c r="BF103" s="31">
        <v>2348.3104712500003</v>
      </c>
      <c r="BG103"/>
      <c r="BH103" s="60">
        <v>100</v>
      </c>
      <c r="BI103" s="54" t="s">
        <v>1323</v>
      </c>
      <c r="BJ103" s="31" t="s">
        <v>1317</v>
      </c>
      <c r="BK103" s="31">
        <v>235.06468003000001</v>
      </c>
      <c r="BL103" s="31" t="s">
        <v>1317</v>
      </c>
      <c r="BM103" s="31" t="s">
        <v>1317</v>
      </c>
      <c r="BN103" s="31" t="s">
        <v>1317</v>
      </c>
      <c r="BO103" s="31" t="s">
        <v>1317</v>
      </c>
      <c r="BP103" s="31" t="s">
        <v>1317</v>
      </c>
      <c r="BQ103" s="31">
        <v>2026.28071202</v>
      </c>
      <c r="BR103" s="31" t="s">
        <v>1317</v>
      </c>
      <c r="BS103" s="31" t="s">
        <v>1317</v>
      </c>
      <c r="BT103" s="31" t="s">
        <v>1317</v>
      </c>
      <c r="BU103" s="31" t="s">
        <v>1317</v>
      </c>
      <c r="BV103" s="31" t="s">
        <v>1317</v>
      </c>
      <c r="BW103" s="31" t="s">
        <v>1317</v>
      </c>
      <c r="BX103" s="58" t="s">
        <v>1317</v>
      </c>
      <c r="BY103" s="31">
        <v>2261.3453920500001</v>
      </c>
    </row>
    <row r="104" spans="1:77" ht="28">
      <c r="A104" s="116" t="str">
        <f t="shared" si="42"/>
        <v>UV GESTORA</v>
      </c>
      <c r="B104" s="24" t="str">
        <f t="shared" si="43"/>
        <v/>
      </c>
      <c r="C104" s="24" t="str">
        <f t="shared" si="44"/>
        <v/>
      </c>
      <c r="D104" s="24" t="str">
        <f t="shared" si="45"/>
        <v/>
      </c>
      <c r="E104" s="24" t="str">
        <f t="shared" si="46"/>
        <v/>
      </c>
      <c r="F104" s="24" t="str">
        <f t="shared" si="47"/>
        <v/>
      </c>
      <c r="G104" s="24" t="str">
        <f t="shared" si="48"/>
        <v/>
      </c>
      <c r="H104" s="24" t="str">
        <f t="shared" si="49"/>
        <v/>
      </c>
      <c r="I104" s="24">
        <f t="shared" si="50"/>
        <v>1.3012388765380791</v>
      </c>
      <c r="J104" s="24" t="str">
        <f t="shared" si="51"/>
        <v/>
      </c>
      <c r="K104" s="24" t="str">
        <f t="shared" si="52"/>
        <v/>
      </c>
      <c r="L104" s="24" t="str">
        <f t="shared" si="53"/>
        <v/>
      </c>
      <c r="M104" s="24" t="str">
        <f t="shared" si="54"/>
        <v/>
      </c>
      <c r="N104" s="24">
        <f t="shared" si="55"/>
        <v>46.56403334463937</v>
      </c>
      <c r="O104" s="24" t="str">
        <f t="shared" si="56"/>
        <v/>
      </c>
      <c r="P104" s="24" t="str">
        <f t="shared" si="57"/>
        <v/>
      </c>
      <c r="Q104" s="24">
        <f t="shared" si="58"/>
        <v>2.0272319136568342</v>
      </c>
      <c r="R104" s="24">
        <f t="shared" si="59"/>
        <v>43.615043280000009</v>
      </c>
      <c r="S104" s="24">
        <f t="shared" si="60"/>
        <v>46.56403334463937</v>
      </c>
      <c r="T104" s="24">
        <f t="shared" si="61"/>
        <v>1.3012388765380791</v>
      </c>
      <c r="V104" s="118" t="str">
        <f t="shared" si="62"/>
        <v>UV GESTORA</v>
      </c>
      <c r="W104" s="166" t="str">
        <f t="shared" si="63"/>
        <v/>
      </c>
      <c r="X104" s="166" t="str">
        <f t="shared" si="64"/>
        <v/>
      </c>
      <c r="Y104" s="166" t="str">
        <f t="shared" si="65"/>
        <v/>
      </c>
      <c r="Z104" s="166" t="str">
        <f t="shared" si="66"/>
        <v/>
      </c>
      <c r="AA104" s="166" t="str">
        <f t="shared" si="67"/>
        <v/>
      </c>
      <c r="AB104" s="166" t="str">
        <f t="shared" si="68"/>
        <v/>
      </c>
      <c r="AC104" s="166" t="str">
        <f t="shared" si="69"/>
        <v/>
      </c>
      <c r="AD104" s="166">
        <f t="shared" si="70"/>
        <v>27.54657214000008</v>
      </c>
      <c r="AE104" s="166" t="str">
        <f t="shared" si="71"/>
        <v/>
      </c>
      <c r="AF104" s="166" t="str">
        <f t="shared" si="72"/>
        <v/>
      </c>
      <c r="AG104" s="166" t="str">
        <f t="shared" si="73"/>
        <v/>
      </c>
      <c r="AH104" s="166" t="str">
        <f t="shared" si="74"/>
        <v/>
      </c>
      <c r="AI104" s="166">
        <f t="shared" si="75"/>
        <v>16.06847114</v>
      </c>
      <c r="AJ104" s="166" t="str">
        <f t="shared" si="76"/>
        <v/>
      </c>
      <c r="AK104" s="166" t="str">
        <f t="shared" si="77"/>
        <v/>
      </c>
      <c r="AL104" s="166">
        <f t="shared" si="78"/>
        <v>43.615043280000009</v>
      </c>
      <c r="AO104" s="61">
        <v>101</v>
      </c>
      <c r="AP104" s="56" t="s">
        <v>197</v>
      </c>
      <c r="AQ104" s="30" t="s">
        <v>1317</v>
      </c>
      <c r="AR104" s="30" t="s">
        <v>1317</v>
      </c>
      <c r="AS104" s="30">
        <v>10.3364122</v>
      </c>
      <c r="AT104" s="30" t="s">
        <v>1317</v>
      </c>
      <c r="AU104" s="30" t="s">
        <v>1317</v>
      </c>
      <c r="AV104" s="30">
        <v>548.74677806</v>
      </c>
      <c r="AW104" s="30">
        <v>154.50070052999999</v>
      </c>
      <c r="AX104" s="30">
        <v>1159.7758699799999</v>
      </c>
      <c r="AY104" s="30">
        <v>91.066147709999996</v>
      </c>
      <c r="AZ104" s="30" t="s">
        <v>1317</v>
      </c>
      <c r="BA104" s="30" t="s">
        <v>1317</v>
      </c>
      <c r="BB104" s="30">
        <v>36.943311829999999</v>
      </c>
      <c r="BC104" s="30">
        <v>269.04838068999999</v>
      </c>
      <c r="BD104" s="30" t="s">
        <v>1317</v>
      </c>
      <c r="BE104" s="59">
        <v>15.86881765</v>
      </c>
      <c r="BF104" s="30">
        <v>2286.2864186500001</v>
      </c>
      <c r="BG104"/>
      <c r="BH104" s="61">
        <v>101</v>
      </c>
      <c r="BI104" s="56" t="s">
        <v>653</v>
      </c>
      <c r="BJ104" s="30" t="s">
        <v>1317</v>
      </c>
      <c r="BK104" s="30" t="s">
        <v>1317</v>
      </c>
      <c r="BL104" s="30" t="s">
        <v>1317</v>
      </c>
      <c r="BM104" s="30" t="s">
        <v>1317</v>
      </c>
      <c r="BN104" s="30" t="s">
        <v>1317</v>
      </c>
      <c r="BO104" s="30" t="s">
        <v>1317</v>
      </c>
      <c r="BP104" s="30" t="s">
        <v>1317</v>
      </c>
      <c r="BQ104" s="30">
        <v>2144.4962449999998</v>
      </c>
      <c r="BR104" s="30" t="s">
        <v>1317</v>
      </c>
      <c r="BS104" s="30" t="s">
        <v>1317</v>
      </c>
      <c r="BT104" s="30" t="s">
        <v>1317</v>
      </c>
      <c r="BU104" s="30" t="s">
        <v>1317</v>
      </c>
      <c r="BV104" s="30">
        <v>50.576802969999996</v>
      </c>
      <c r="BW104" s="30" t="s">
        <v>1317</v>
      </c>
      <c r="BX104" s="59" t="s">
        <v>1317</v>
      </c>
      <c r="BY104" s="30">
        <v>2195.0730479699996</v>
      </c>
    </row>
    <row r="105" spans="1:77" ht="56">
      <c r="A105" s="116" t="str">
        <f t="shared" si="42"/>
        <v>AF INVEST ADMINISTRACAO DE RECURSOS</v>
      </c>
      <c r="B105" s="24" t="str">
        <f t="shared" si="43"/>
        <v/>
      </c>
      <c r="C105" s="24">
        <f t="shared" si="44"/>
        <v>18.905121696031088</v>
      </c>
      <c r="D105" s="24" t="str">
        <f t="shared" si="45"/>
        <v/>
      </c>
      <c r="E105" s="24" t="str">
        <f t="shared" si="46"/>
        <v/>
      </c>
      <c r="F105" s="24" t="str">
        <f t="shared" si="47"/>
        <v/>
      </c>
      <c r="G105" s="24">
        <f t="shared" si="48"/>
        <v>-2.6736013806282983</v>
      </c>
      <c r="H105" s="24" t="str">
        <f t="shared" si="49"/>
        <v/>
      </c>
      <c r="I105" s="24">
        <f t="shared" si="50"/>
        <v>25.028518358030354</v>
      </c>
      <c r="J105" s="24" t="str">
        <f t="shared" si="51"/>
        <v/>
      </c>
      <c r="K105" s="24">
        <f t="shared" si="52"/>
        <v>-0.63426065550969213</v>
      </c>
      <c r="L105" s="24" t="str">
        <f t="shared" si="53"/>
        <v/>
      </c>
      <c r="M105" s="24" t="str">
        <f t="shared" si="54"/>
        <v/>
      </c>
      <c r="N105" s="24">
        <f t="shared" si="55"/>
        <v>-7.564381396897474</v>
      </c>
      <c r="O105" s="24" t="str">
        <f t="shared" si="56"/>
        <v/>
      </c>
      <c r="P105" s="24" t="str">
        <f t="shared" si="57"/>
        <v/>
      </c>
      <c r="Q105" s="24">
        <f t="shared" si="58"/>
        <v>7.749257480395741</v>
      </c>
      <c r="R105" s="24">
        <f t="shared" si="59"/>
        <v>156.81665432999966</v>
      </c>
      <c r="S105" s="24">
        <f t="shared" si="60"/>
        <v>25.028518358030354</v>
      </c>
      <c r="T105" s="24">
        <f t="shared" si="61"/>
        <v>-7.564381396897474</v>
      </c>
      <c r="V105" s="118" t="str">
        <f t="shared" si="62"/>
        <v>AF INVEST ADMINISTRACAO DE RECURSOS</v>
      </c>
      <c r="W105" s="166" t="str">
        <f t="shared" si="63"/>
        <v/>
      </c>
      <c r="X105" s="166">
        <f t="shared" si="64"/>
        <v>26.946969190000004</v>
      </c>
      <c r="Y105" s="166" t="str">
        <f t="shared" si="65"/>
        <v/>
      </c>
      <c r="Z105" s="166" t="str">
        <f t="shared" si="66"/>
        <v/>
      </c>
      <c r="AA105" s="166" t="str">
        <f t="shared" si="67"/>
        <v/>
      </c>
      <c r="AB105" s="166">
        <f t="shared" si="68"/>
        <v>-6.179392120000017</v>
      </c>
      <c r="AC105" s="166" t="str">
        <f t="shared" si="69"/>
        <v/>
      </c>
      <c r="AD105" s="166">
        <f t="shared" si="70"/>
        <v>198.55501059000005</v>
      </c>
      <c r="AE105" s="166" t="str">
        <f t="shared" si="71"/>
        <v/>
      </c>
      <c r="AF105" s="166">
        <f t="shared" si="72"/>
        <v>-0.21002078000000068</v>
      </c>
      <c r="AG105" s="166" t="str">
        <f t="shared" si="73"/>
        <v/>
      </c>
      <c r="AH105" s="166" t="str">
        <f t="shared" si="74"/>
        <v/>
      </c>
      <c r="AI105" s="166">
        <f t="shared" si="75"/>
        <v>-62.295912550000139</v>
      </c>
      <c r="AJ105" s="166" t="str">
        <f t="shared" si="76"/>
        <v/>
      </c>
      <c r="AK105" s="166" t="str">
        <f t="shared" si="77"/>
        <v/>
      </c>
      <c r="AL105" s="166">
        <f t="shared" si="78"/>
        <v>156.81665432999966</v>
      </c>
      <c r="AO105" s="60">
        <v>102</v>
      </c>
      <c r="AP105" s="54" t="s">
        <v>1323</v>
      </c>
      <c r="AQ105" s="31" t="s">
        <v>1317</v>
      </c>
      <c r="AR105" s="31">
        <v>235.39672408000001</v>
      </c>
      <c r="AS105" s="31" t="s">
        <v>1317</v>
      </c>
      <c r="AT105" s="31" t="s">
        <v>1317</v>
      </c>
      <c r="AU105" s="31" t="s">
        <v>1317</v>
      </c>
      <c r="AV105" s="31" t="s">
        <v>1317</v>
      </c>
      <c r="AW105" s="31" t="s">
        <v>1317</v>
      </c>
      <c r="AX105" s="31">
        <v>2033.94054056</v>
      </c>
      <c r="AY105" s="31" t="s">
        <v>1317</v>
      </c>
      <c r="AZ105" s="31" t="s">
        <v>1317</v>
      </c>
      <c r="BA105" s="31" t="s">
        <v>1317</v>
      </c>
      <c r="BB105" s="31" t="s">
        <v>1317</v>
      </c>
      <c r="BC105" s="31" t="s">
        <v>1317</v>
      </c>
      <c r="BD105" s="31" t="s">
        <v>1317</v>
      </c>
      <c r="BE105" s="58" t="s">
        <v>1317</v>
      </c>
      <c r="BF105" s="31">
        <v>2269.3372646400003</v>
      </c>
      <c r="BG105"/>
      <c r="BH105" s="60">
        <v>102</v>
      </c>
      <c r="BI105" s="54" t="s">
        <v>18</v>
      </c>
      <c r="BJ105" s="31" t="s">
        <v>1317</v>
      </c>
      <c r="BK105" s="31">
        <v>169.48489950999999</v>
      </c>
      <c r="BL105" s="31" t="s">
        <v>1317</v>
      </c>
      <c r="BM105" s="31" t="s">
        <v>1317</v>
      </c>
      <c r="BN105" s="31" t="s">
        <v>1317</v>
      </c>
      <c r="BO105" s="31">
        <v>224.94676471</v>
      </c>
      <c r="BP105" s="31" t="s">
        <v>1317</v>
      </c>
      <c r="BQ105" s="31">
        <v>991.87009121000006</v>
      </c>
      <c r="BR105" s="31" t="s">
        <v>1317</v>
      </c>
      <c r="BS105" s="31">
        <v>32.902671640000001</v>
      </c>
      <c r="BT105" s="31" t="s">
        <v>1317</v>
      </c>
      <c r="BU105" s="31" t="s">
        <v>1317</v>
      </c>
      <c r="BV105" s="31">
        <v>761.24681065999994</v>
      </c>
      <c r="BW105" s="31" t="s">
        <v>1317</v>
      </c>
      <c r="BX105" s="58" t="s">
        <v>1317</v>
      </c>
      <c r="BY105" s="31">
        <v>2180.4512377299998</v>
      </c>
    </row>
    <row r="106" spans="1:77" ht="70">
      <c r="A106" s="116" t="str">
        <f t="shared" si="42"/>
        <v>LAPLACE INVESTIMENTOS E GESTÃO DE REC</v>
      </c>
      <c r="B106" s="24" t="str">
        <f t="shared" si="43"/>
        <v/>
      </c>
      <c r="C106" s="24" t="str">
        <f t="shared" si="44"/>
        <v/>
      </c>
      <c r="D106" s="24" t="str">
        <f t="shared" si="45"/>
        <v/>
      </c>
      <c r="E106" s="24" t="str">
        <f t="shared" si="46"/>
        <v/>
      </c>
      <c r="F106" s="24" t="str">
        <f t="shared" si="47"/>
        <v/>
      </c>
      <c r="G106" s="24" t="str">
        <f t="shared" si="48"/>
        <v/>
      </c>
      <c r="H106" s="24" t="str">
        <f t="shared" si="49"/>
        <v/>
      </c>
      <c r="I106" s="24">
        <f t="shared" si="50"/>
        <v>-7.2887457593836302E-2</v>
      </c>
      <c r="J106" s="24" t="str">
        <f t="shared" si="51"/>
        <v/>
      </c>
      <c r="K106" s="24" t="str">
        <f t="shared" si="52"/>
        <v/>
      </c>
      <c r="L106" s="24" t="str">
        <f t="shared" si="53"/>
        <v/>
      </c>
      <c r="M106" s="24" t="str">
        <f t="shared" si="54"/>
        <v/>
      </c>
      <c r="N106" s="24" t="str">
        <f t="shared" si="55"/>
        <v/>
      </c>
      <c r="O106" s="24" t="str">
        <f t="shared" si="56"/>
        <v/>
      </c>
      <c r="P106" s="24">
        <f t="shared" si="57"/>
        <v>-0.67502619504877259</v>
      </c>
      <c r="Q106" s="24">
        <f t="shared" si="58"/>
        <v>-8.0518071491326282E-2</v>
      </c>
      <c r="R106" s="24">
        <f t="shared" si="59"/>
        <v>-1.7415489499999239</v>
      </c>
      <c r="S106" s="24">
        <f t="shared" si="60"/>
        <v>-7.2887457593836302E-2</v>
      </c>
      <c r="T106" s="24">
        <f t="shared" si="61"/>
        <v>-0.67502619504877259</v>
      </c>
      <c r="V106" s="118" t="str">
        <f t="shared" si="62"/>
        <v>LAPLACE INVESTIMENTOS E GESTÃO DE REC</v>
      </c>
      <c r="W106" s="166" t="str">
        <f t="shared" si="63"/>
        <v/>
      </c>
      <c r="X106" s="166" t="str">
        <f t="shared" si="64"/>
        <v/>
      </c>
      <c r="Y106" s="166" t="str">
        <f t="shared" si="65"/>
        <v/>
      </c>
      <c r="Z106" s="166" t="str">
        <f t="shared" si="66"/>
        <v/>
      </c>
      <c r="AA106" s="166" t="str">
        <f t="shared" si="67"/>
        <v/>
      </c>
      <c r="AB106" s="166" t="str">
        <f t="shared" si="68"/>
        <v/>
      </c>
      <c r="AC106" s="166" t="str">
        <f t="shared" si="69"/>
        <v/>
      </c>
      <c r="AD106" s="166">
        <f t="shared" si="70"/>
        <v>-1.5565258900001027</v>
      </c>
      <c r="AE106" s="166" t="str">
        <f t="shared" si="71"/>
        <v/>
      </c>
      <c r="AF106" s="166" t="str">
        <f t="shared" si="72"/>
        <v/>
      </c>
      <c r="AG106" s="166" t="str">
        <f t="shared" si="73"/>
        <v/>
      </c>
      <c r="AH106" s="166" t="str">
        <f t="shared" si="74"/>
        <v/>
      </c>
      <c r="AI106" s="166" t="str">
        <f t="shared" si="75"/>
        <v/>
      </c>
      <c r="AJ106" s="166" t="str">
        <f t="shared" si="76"/>
        <v/>
      </c>
      <c r="AK106" s="166">
        <f t="shared" si="77"/>
        <v>-0.18502305999999891</v>
      </c>
      <c r="AL106" s="166">
        <f t="shared" si="78"/>
        <v>-1.7415489499999239</v>
      </c>
      <c r="AO106" s="61">
        <v>103</v>
      </c>
      <c r="AP106" s="56" t="s">
        <v>1324</v>
      </c>
      <c r="AQ106" s="30">
        <v>840.09036925999999</v>
      </c>
      <c r="AR106" s="30" t="s">
        <v>1317</v>
      </c>
      <c r="AS106" s="30" t="s">
        <v>1317</v>
      </c>
      <c r="AT106" s="30" t="s">
        <v>1317</v>
      </c>
      <c r="AU106" s="30" t="s">
        <v>1317</v>
      </c>
      <c r="AV106" s="30" t="s">
        <v>1317</v>
      </c>
      <c r="AW106" s="30" t="s">
        <v>1317</v>
      </c>
      <c r="AX106" s="30">
        <v>102.15488422</v>
      </c>
      <c r="AY106" s="30">
        <v>279.79085893000001</v>
      </c>
      <c r="AZ106" s="30">
        <v>129.31227951</v>
      </c>
      <c r="BA106" s="30" t="s">
        <v>1317</v>
      </c>
      <c r="BB106" s="30" t="s">
        <v>1317</v>
      </c>
      <c r="BC106" s="30">
        <v>823.53285079</v>
      </c>
      <c r="BD106" s="30" t="s">
        <v>1317</v>
      </c>
      <c r="BE106" s="59">
        <v>16.62042254</v>
      </c>
      <c r="BF106" s="30">
        <v>2191.5016652500003</v>
      </c>
      <c r="BG106"/>
      <c r="BH106" s="61">
        <v>103</v>
      </c>
      <c r="BI106" s="56" t="s">
        <v>394</v>
      </c>
      <c r="BJ106" s="30" t="s">
        <v>1317</v>
      </c>
      <c r="BK106" s="30" t="s">
        <v>1317</v>
      </c>
      <c r="BL106" s="30" t="s">
        <v>1317</v>
      </c>
      <c r="BM106" s="30" t="s">
        <v>1317</v>
      </c>
      <c r="BN106" s="30" t="s">
        <v>1317</v>
      </c>
      <c r="BO106" s="30" t="s">
        <v>1317</v>
      </c>
      <c r="BP106" s="30" t="s">
        <v>1317</v>
      </c>
      <c r="BQ106" s="30">
        <v>2133.9630015899997</v>
      </c>
      <c r="BR106" s="30" t="s">
        <v>1317</v>
      </c>
      <c r="BS106" s="30" t="s">
        <v>1317</v>
      </c>
      <c r="BT106" s="30" t="s">
        <v>1317</v>
      </c>
      <c r="BU106" s="30" t="s">
        <v>1317</v>
      </c>
      <c r="BV106" s="30" t="s">
        <v>1317</v>
      </c>
      <c r="BW106" s="30" t="s">
        <v>1317</v>
      </c>
      <c r="BX106" s="59">
        <v>27.22473694</v>
      </c>
      <c r="BY106" s="30">
        <v>2161.1877385299999</v>
      </c>
    </row>
    <row r="107" spans="1:77" ht="70">
      <c r="A107" s="116" t="str">
        <f t="shared" si="42"/>
        <v>HSI HEMISFERIO SUL INVESTIMENTOS S.A.</v>
      </c>
      <c r="B107" s="24" t="str">
        <f t="shared" si="43"/>
        <v/>
      </c>
      <c r="C107" s="24" t="str">
        <f t="shared" si="44"/>
        <v/>
      </c>
      <c r="D107" s="24">
        <f t="shared" si="45"/>
        <v>-0.34580067738558284</v>
      </c>
      <c r="E107" s="24" t="str">
        <f t="shared" si="46"/>
        <v/>
      </c>
      <c r="F107" s="24">
        <f t="shared" si="47"/>
        <v>-0.34580067738558284</v>
      </c>
      <c r="G107" s="24">
        <f t="shared" si="48"/>
        <v>-0.34770296612401808</v>
      </c>
      <c r="H107" s="24">
        <f t="shared" si="49"/>
        <v>-0.34589032147694354</v>
      </c>
      <c r="I107" s="24" t="str">
        <f t="shared" si="50"/>
        <v/>
      </c>
      <c r="J107" s="24">
        <f t="shared" si="51"/>
        <v>-0.34775529560542395</v>
      </c>
      <c r="K107" s="24" t="str">
        <f t="shared" si="52"/>
        <v/>
      </c>
      <c r="L107" s="24" t="str">
        <f t="shared" si="53"/>
        <v/>
      </c>
      <c r="M107" s="24">
        <f t="shared" si="54"/>
        <v>-0.3457675207069002</v>
      </c>
      <c r="N107" s="24">
        <f t="shared" si="55"/>
        <v>-0.34580921673710918</v>
      </c>
      <c r="O107" s="24">
        <f t="shared" si="56"/>
        <v>1.8478837525758109</v>
      </c>
      <c r="P107" s="24">
        <f t="shared" si="57"/>
        <v>4.1041294445709866</v>
      </c>
      <c r="Q107" s="24">
        <f t="shared" si="58"/>
        <v>3.988135724691773</v>
      </c>
      <c r="R107" s="24">
        <f t="shared" si="59"/>
        <v>82.849371790000077</v>
      </c>
      <c r="S107" s="24">
        <f t="shared" si="60"/>
        <v>4.1041294445709866</v>
      </c>
      <c r="T107" s="24">
        <f t="shared" si="61"/>
        <v>-0.34775529560542395</v>
      </c>
      <c r="V107" s="118" t="str">
        <f t="shared" si="62"/>
        <v>HSI HEMISFERIO SUL INVESTIMENTOS S.A.</v>
      </c>
      <c r="W107" s="166" t="str">
        <f t="shared" si="63"/>
        <v/>
      </c>
      <c r="X107" s="166" t="str">
        <f t="shared" si="64"/>
        <v/>
      </c>
      <c r="Y107" s="166">
        <f t="shared" si="65"/>
        <v>-2.1419240000000173E-2</v>
      </c>
      <c r="Z107" s="166" t="str">
        <f t="shared" si="66"/>
        <v/>
      </c>
      <c r="AA107" s="166">
        <f t="shared" si="67"/>
        <v>-2.1419240000000173E-2</v>
      </c>
      <c r="AB107" s="166">
        <f t="shared" si="68"/>
        <v>-1.3199500000000142E-3</v>
      </c>
      <c r="AC107" s="166">
        <f t="shared" si="69"/>
        <v>-4.3698400000000692E-3</v>
      </c>
      <c r="AD107" s="166" t="str">
        <f t="shared" si="70"/>
        <v/>
      </c>
      <c r="AE107" s="166">
        <f t="shared" si="71"/>
        <v>-2.1998999999998936E-4</v>
      </c>
      <c r="AF107" s="166" t="str">
        <f t="shared" si="72"/>
        <v/>
      </c>
      <c r="AG107" s="166" t="str">
        <f t="shared" si="73"/>
        <v/>
      </c>
      <c r="AH107" s="166">
        <f t="shared" si="74"/>
        <v>-2.4149130000000518E-2</v>
      </c>
      <c r="AI107" s="166">
        <f t="shared" si="75"/>
        <v>-3.2028849999999665E-2</v>
      </c>
      <c r="AJ107" s="166">
        <f t="shared" si="76"/>
        <v>0.86774173000000587</v>
      </c>
      <c r="AK107" s="166">
        <f t="shared" si="77"/>
        <v>82.086556300000211</v>
      </c>
      <c r="AL107" s="166">
        <f t="shared" si="78"/>
        <v>82.849371790000077</v>
      </c>
      <c r="AO107" s="60">
        <v>104</v>
      </c>
      <c r="AP107" s="54" t="s">
        <v>394</v>
      </c>
      <c r="AQ107" s="31" t="s">
        <v>1317</v>
      </c>
      <c r="AR107" s="31" t="s">
        <v>1317</v>
      </c>
      <c r="AS107" s="31" t="s">
        <v>1317</v>
      </c>
      <c r="AT107" s="31" t="s">
        <v>1317</v>
      </c>
      <c r="AU107" s="31" t="s">
        <v>1317</v>
      </c>
      <c r="AV107" s="31" t="s">
        <v>1317</v>
      </c>
      <c r="AW107" s="31" t="s">
        <v>1317</v>
      </c>
      <c r="AX107" s="31">
        <v>2135.5195274799999</v>
      </c>
      <c r="AY107" s="31" t="s">
        <v>1317</v>
      </c>
      <c r="AZ107" s="31" t="s">
        <v>1317</v>
      </c>
      <c r="BA107" s="31" t="s">
        <v>1317</v>
      </c>
      <c r="BB107" s="31" t="s">
        <v>1317</v>
      </c>
      <c r="BC107" s="31" t="s">
        <v>1317</v>
      </c>
      <c r="BD107" s="31" t="s">
        <v>1317</v>
      </c>
      <c r="BE107" s="58">
        <v>27.409759999999999</v>
      </c>
      <c r="BF107" s="31">
        <v>2162.9292874799999</v>
      </c>
      <c r="BG107"/>
      <c r="BH107" s="60">
        <v>104</v>
      </c>
      <c r="BI107" s="54" t="s">
        <v>317</v>
      </c>
      <c r="BJ107" s="31" t="s">
        <v>1317</v>
      </c>
      <c r="BK107" s="31" t="s">
        <v>1317</v>
      </c>
      <c r="BL107" s="31">
        <v>6.17268083</v>
      </c>
      <c r="BM107" s="31" t="s">
        <v>1317</v>
      </c>
      <c r="BN107" s="31">
        <v>6.17268083</v>
      </c>
      <c r="BO107" s="31">
        <v>0.37830005</v>
      </c>
      <c r="BP107" s="31">
        <v>1.2589901699999999</v>
      </c>
      <c r="BQ107" s="31" t="s">
        <v>1317</v>
      </c>
      <c r="BR107" s="31">
        <v>6.3040010000000007E-2</v>
      </c>
      <c r="BS107" s="31" t="s">
        <v>1317</v>
      </c>
      <c r="BT107" s="31" t="s">
        <v>1317</v>
      </c>
      <c r="BU107" s="31">
        <v>6.96006094</v>
      </c>
      <c r="BV107" s="31">
        <v>9.2299712500000002</v>
      </c>
      <c r="BW107" s="31">
        <v>47.826416960000003</v>
      </c>
      <c r="BX107" s="58">
        <v>2082.1832250000002</v>
      </c>
      <c r="BY107" s="31">
        <v>2160.2453660400001</v>
      </c>
    </row>
    <row r="108" spans="1:77" ht="28">
      <c r="A108" s="116" t="str">
        <f t="shared" si="42"/>
        <v>IP CAPITAL PARTNERS</v>
      </c>
      <c r="B108" s="24">
        <f t="shared" si="43"/>
        <v>-2.4499879921406347</v>
      </c>
      <c r="C108" s="24" t="str">
        <f t="shared" si="44"/>
        <v/>
      </c>
      <c r="D108" s="24" t="str">
        <f t="shared" si="45"/>
        <v/>
      </c>
      <c r="E108" s="24" t="str">
        <f t="shared" si="46"/>
        <v/>
      </c>
      <c r="F108" s="24" t="str">
        <f t="shared" si="47"/>
        <v/>
      </c>
      <c r="G108" s="24" t="str">
        <f t="shared" si="48"/>
        <v/>
      </c>
      <c r="H108" s="24" t="str">
        <f t="shared" si="49"/>
        <v/>
      </c>
      <c r="I108" s="24">
        <f t="shared" si="50"/>
        <v>0.8840561730313965</v>
      </c>
      <c r="J108" s="24">
        <f t="shared" si="51"/>
        <v>-1.8831739357568722</v>
      </c>
      <c r="K108" s="24">
        <f t="shared" si="52"/>
        <v>-8.0418039488705517E-3</v>
      </c>
      <c r="L108" s="24" t="str">
        <f t="shared" si="53"/>
        <v/>
      </c>
      <c r="M108" s="24" t="str">
        <f t="shared" si="54"/>
        <v/>
      </c>
      <c r="N108" s="24">
        <f t="shared" si="55"/>
        <v>-2.1503567019836822</v>
      </c>
      <c r="O108" s="24" t="str">
        <f t="shared" si="56"/>
        <v/>
      </c>
      <c r="P108" s="24">
        <f t="shared" si="57"/>
        <v>1.6306489762684322</v>
      </c>
      <c r="Q108" s="24">
        <f t="shared" si="58"/>
        <v>-1.934574267145905</v>
      </c>
      <c r="R108" s="24">
        <f t="shared" si="59"/>
        <v>-42.396227280000403</v>
      </c>
      <c r="S108" s="24">
        <f t="shared" si="60"/>
        <v>1.6306489762684322</v>
      </c>
      <c r="T108" s="24">
        <f t="shared" si="61"/>
        <v>-2.4499879921406347</v>
      </c>
      <c r="V108" s="118" t="str">
        <f t="shared" si="62"/>
        <v>IP CAPITAL PARTNERS</v>
      </c>
      <c r="W108" s="166">
        <f t="shared" si="63"/>
        <v>-20.582113169999957</v>
      </c>
      <c r="X108" s="166" t="str">
        <f t="shared" si="64"/>
        <v/>
      </c>
      <c r="Y108" s="166" t="str">
        <f t="shared" si="65"/>
        <v/>
      </c>
      <c r="Z108" s="166" t="str">
        <f t="shared" si="66"/>
        <v/>
      </c>
      <c r="AA108" s="166" t="str">
        <f t="shared" si="67"/>
        <v/>
      </c>
      <c r="AB108" s="166" t="str">
        <f t="shared" si="68"/>
        <v/>
      </c>
      <c r="AC108" s="166" t="str">
        <f t="shared" si="69"/>
        <v/>
      </c>
      <c r="AD108" s="166">
        <f t="shared" si="70"/>
        <v>0.90310655999999767</v>
      </c>
      <c r="AE108" s="166">
        <f t="shared" si="71"/>
        <v>-5.2689485300000456</v>
      </c>
      <c r="AF108" s="166">
        <f t="shared" si="72"/>
        <v>-1.0399040000010018E-2</v>
      </c>
      <c r="AG108" s="166" t="str">
        <f t="shared" si="73"/>
        <v/>
      </c>
      <c r="AH108" s="166" t="str">
        <f t="shared" si="74"/>
        <v/>
      </c>
      <c r="AI108" s="166">
        <f t="shared" si="75"/>
        <v>-17.708893849999981</v>
      </c>
      <c r="AJ108" s="166" t="str">
        <f t="shared" si="76"/>
        <v/>
      </c>
      <c r="AK108" s="166">
        <f t="shared" si="77"/>
        <v>0.27102074999999815</v>
      </c>
      <c r="AL108" s="166">
        <f t="shared" si="78"/>
        <v>-42.396227280000403</v>
      </c>
      <c r="AO108" s="61">
        <v>105</v>
      </c>
      <c r="AP108" s="56" t="s">
        <v>653</v>
      </c>
      <c r="AQ108" s="30" t="s">
        <v>1317</v>
      </c>
      <c r="AR108" s="30" t="s">
        <v>1317</v>
      </c>
      <c r="AS108" s="30" t="s">
        <v>1317</v>
      </c>
      <c r="AT108" s="30" t="s">
        <v>1317</v>
      </c>
      <c r="AU108" s="30" t="s">
        <v>1317</v>
      </c>
      <c r="AV108" s="30" t="s">
        <v>1317</v>
      </c>
      <c r="AW108" s="30" t="s">
        <v>1317</v>
      </c>
      <c r="AX108" s="30">
        <v>2116.9496728599997</v>
      </c>
      <c r="AY108" s="30" t="s">
        <v>1317</v>
      </c>
      <c r="AZ108" s="30" t="s">
        <v>1317</v>
      </c>
      <c r="BA108" s="30" t="s">
        <v>1317</v>
      </c>
      <c r="BB108" s="30" t="s">
        <v>1317</v>
      </c>
      <c r="BC108" s="30">
        <v>34.508331829999996</v>
      </c>
      <c r="BD108" s="30" t="s">
        <v>1317</v>
      </c>
      <c r="BE108" s="59" t="s">
        <v>1317</v>
      </c>
      <c r="BF108" s="30">
        <v>2151.4580046899996</v>
      </c>
      <c r="BG108"/>
      <c r="BH108" s="61">
        <v>105</v>
      </c>
      <c r="BI108" s="56" t="s">
        <v>1324</v>
      </c>
      <c r="BJ108" s="30">
        <v>819.50825609000003</v>
      </c>
      <c r="BK108" s="30" t="s">
        <v>1317</v>
      </c>
      <c r="BL108" s="30" t="s">
        <v>1317</v>
      </c>
      <c r="BM108" s="30" t="s">
        <v>1317</v>
      </c>
      <c r="BN108" s="30" t="s">
        <v>1317</v>
      </c>
      <c r="BO108" s="30" t="s">
        <v>1317</v>
      </c>
      <c r="BP108" s="30" t="s">
        <v>1317</v>
      </c>
      <c r="BQ108" s="30">
        <v>103.05799078</v>
      </c>
      <c r="BR108" s="30">
        <v>274.52191039999997</v>
      </c>
      <c r="BS108" s="30">
        <v>129.30188046999999</v>
      </c>
      <c r="BT108" s="30" t="s">
        <v>1317</v>
      </c>
      <c r="BU108" s="30" t="s">
        <v>1317</v>
      </c>
      <c r="BV108" s="30">
        <v>805.82395694000002</v>
      </c>
      <c r="BW108" s="30" t="s">
        <v>1317</v>
      </c>
      <c r="BX108" s="59">
        <v>16.891443289999998</v>
      </c>
      <c r="BY108" s="30">
        <v>2149.1054379699999</v>
      </c>
    </row>
    <row r="109" spans="1:77" ht="56">
      <c r="A109" s="116" t="str">
        <f t="shared" si="42"/>
        <v>BANCO BMF</v>
      </c>
      <c r="B109" s="24" t="str">
        <f t="shared" si="43"/>
        <v/>
      </c>
      <c r="C109" s="24" t="str">
        <f t="shared" si="44"/>
        <v/>
      </c>
      <c r="D109" s="24" t="str">
        <f t="shared" si="45"/>
        <v/>
      </c>
      <c r="E109" s="24" t="str">
        <f t="shared" si="46"/>
        <v/>
      </c>
      <c r="F109" s="24" t="str">
        <f t="shared" si="47"/>
        <v/>
      </c>
      <c r="G109" s="24">
        <f t="shared" si="48"/>
        <v>8.0286214998253058E-2</v>
      </c>
      <c r="H109" s="24" t="str">
        <f t="shared" si="49"/>
        <v/>
      </c>
      <c r="I109" s="24" t="str">
        <f t="shared" si="50"/>
        <v/>
      </c>
      <c r="J109" s="24" t="str">
        <f t="shared" si="51"/>
        <v/>
      </c>
      <c r="K109" s="24" t="str">
        <f t="shared" si="52"/>
        <v/>
      </c>
      <c r="L109" s="24" t="str">
        <f t="shared" si="53"/>
        <v/>
      </c>
      <c r="M109" s="24" t="str">
        <f t="shared" si="54"/>
        <v/>
      </c>
      <c r="N109" s="24" t="str">
        <f t="shared" si="55"/>
        <v/>
      </c>
      <c r="O109" s="24" t="str">
        <f t="shared" si="56"/>
        <v/>
      </c>
      <c r="P109" s="24" t="str">
        <f t="shared" si="57"/>
        <v/>
      </c>
      <c r="Q109" s="24">
        <f t="shared" si="58"/>
        <v>8.0286214998253058E-2</v>
      </c>
      <c r="R109" s="24">
        <f t="shared" si="59"/>
        <v>1.7094179199998507</v>
      </c>
      <c r="S109" s="24">
        <f t="shared" si="60"/>
        <v>8.0286214998253058E-2</v>
      </c>
      <c r="T109" s="24">
        <f t="shared" si="61"/>
        <v>8.0286214998253058E-2</v>
      </c>
      <c r="V109" s="118" t="str">
        <f t="shared" si="62"/>
        <v>BANCO BMF</v>
      </c>
      <c r="W109" s="166" t="str">
        <f t="shared" si="63"/>
        <v/>
      </c>
      <c r="X109" s="166" t="str">
        <f t="shared" si="64"/>
        <v/>
      </c>
      <c r="Y109" s="166" t="str">
        <f t="shared" si="65"/>
        <v/>
      </c>
      <c r="Z109" s="166" t="str">
        <f t="shared" si="66"/>
        <v/>
      </c>
      <c r="AA109" s="166" t="str">
        <f t="shared" si="67"/>
        <v/>
      </c>
      <c r="AB109" s="166">
        <f t="shared" si="68"/>
        <v>1.7094179199998507</v>
      </c>
      <c r="AC109" s="166" t="str">
        <f t="shared" si="69"/>
        <v/>
      </c>
      <c r="AD109" s="166" t="str">
        <f t="shared" si="70"/>
        <v/>
      </c>
      <c r="AE109" s="166" t="str">
        <f t="shared" si="71"/>
        <v/>
      </c>
      <c r="AF109" s="166" t="str">
        <f t="shared" si="72"/>
        <v/>
      </c>
      <c r="AG109" s="166" t="str">
        <f t="shared" si="73"/>
        <v/>
      </c>
      <c r="AH109" s="166" t="str">
        <f t="shared" si="74"/>
        <v/>
      </c>
      <c r="AI109" s="166" t="str">
        <f t="shared" si="75"/>
        <v/>
      </c>
      <c r="AJ109" s="166" t="str">
        <f t="shared" si="76"/>
        <v/>
      </c>
      <c r="AK109" s="166" t="str">
        <f t="shared" si="77"/>
        <v/>
      </c>
      <c r="AL109" s="166">
        <f t="shared" si="78"/>
        <v>1.7094179199998507</v>
      </c>
      <c r="AO109" s="60">
        <v>106</v>
      </c>
      <c r="AP109" s="54" t="s">
        <v>598</v>
      </c>
      <c r="AQ109" s="31" t="s">
        <v>1317</v>
      </c>
      <c r="AR109" s="31" t="s">
        <v>1317</v>
      </c>
      <c r="AS109" s="31" t="s">
        <v>1317</v>
      </c>
      <c r="AT109" s="31" t="s">
        <v>1317</v>
      </c>
      <c r="AU109" s="31" t="s">
        <v>1317</v>
      </c>
      <c r="AV109" s="31" t="s">
        <v>1317</v>
      </c>
      <c r="AW109" s="31" t="s">
        <v>1317</v>
      </c>
      <c r="AX109" s="31">
        <v>2147.1494521600002</v>
      </c>
      <c r="AY109" s="31" t="s">
        <v>1317</v>
      </c>
      <c r="AZ109" s="31" t="s">
        <v>1317</v>
      </c>
      <c r="BA109" s="31" t="s">
        <v>1317</v>
      </c>
      <c r="BB109" s="31" t="s">
        <v>1317</v>
      </c>
      <c r="BC109" s="31" t="s">
        <v>1317</v>
      </c>
      <c r="BD109" s="31" t="s">
        <v>1317</v>
      </c>
      <c r="BE109" s="58" t="s">
        <v>1317</v>
      </c>
      <c r="BF109" s="31">
        <v>2147.1494521600002</v>
      </c>
      <c r="BG109"/>
      <c r="BH109" s="60">
        <v>106</v>
      </c>
      <c r="BI109" s="54" t="s">
        <v>1325</v>
      </c>
      <c r="BJ109" s="31" t="s">
        <v>1317</v>
      </c>
      <c r="BK109" s="31" t="s">
        <v>1317</v>
      </c>
      <c r="BL109" s="31" t="s">
        <v>1317</v>
      </c>
      <c r="BM109" s="31" t="s">
        <v>1317</v>
      </c>
      <c r="BN109" s="31" t="s">
        <v>1317</v>
      </c>
      <c r="BO109" s="31">
        <v>2130.8643669200001</v>
      </c>
      <c r="BP109" s="31" t="s">
        <v>1317</v>
      </c>
      <c r="BQ109" s="31" t="s">
        <v>1317</v>
      </c>
      <c r="BR109" s="31" t="s">
        <v>1317</v>
      </c>
      <c r="BS109" s="31" t="s">
        <v>1317</v>
      </c>
      <c r="BT109" s="31" t="s">
        <v>1317</v>
      </c>
      <c r="BU109" s="31" t="s">
        <v>1317</v>
      </c>
      <c r="BV109" s="31" t="s">
        <v>1317</v>
      </c>
      <c r="BW109" s="31" t="s">
        <v>1317</v>
      </c>
      <c r="BX109" s="58" t="s">
        <v>1317</v>
      </c>
      <c r="BY109" s="31">
        <v>2130.8643669200001</v>
      </c>
    </row>
    <row r="110" spans="1:77" ht="56">
      <c r="A110" s="116" t="str">
        <f t="shared" si="42"/>
        <v>ANGA ASSET MANAGEMENT</v>
      </c>
      <c r="B110" s="24" t="str">
        <f t="shared" si="43"/>
        <v/>
      </c>
      <c r="C110" s="24" t="str">
        <f t="shared" si="44"/>
        <v/>
      </c>
      <c r="D110" s="24">
        <f t="shared" si="45"/>
        <v>0.67625980483576598</v>
      </c>
      <c r="E110" s="24" t="str">
        <f t="shared" si="46"/>
        <v/>
      </c>
      <c r="F110" s="24" t="str">
        <f t="shared" si="47"/>
        <v/>
      </c>
      <c r="G110" s="24">
        <f t="shared" si="48"/>
        <v>1048400.02</v>
      </c>
      <c r="H110" s="24">
        <f t="shared" si="49"/>
        <v>29.594594200461643</v>
      </c>
      <c r="I110" s="24">
        <f t="shared" si="50"/>
        <v>-24.685023616270684</v>
      </c>
      <c r="J110" s="24">
        <f t="shared" si="51"/>
        <v>2.880787780649527</v>
      </c>
      <c r="K110" s="24">
        <f t="shared" si="52"/>
        <v>14.022083288395336</v>
      </c>
      <c r="L110" s="24" t="str">
        <f t="shared" si="53"/>
        <v/>
      </c>
      <c r="M110" s="24" t="str">
        <f t="shared" si="54"/>
        <v/>
      </c>
      <c r="N110" s="24">
        <f t="shared" si="55"/>
        <v>-8.7868216880990389</v>
      </c>
      <c r="O110" s="24" t="str">
        <f t="shared" si="56"/>
        <v/>
      </c>
      <c r="P110" s="24">
        <f t="shared" si="57"/>
        <v>27.532620314493855</v>
      </c>
      <c r="Q110" s="24">
        <f t="shared" si="58"/>
        <v>1.4704943342644725</v>
      </c>
      <c r="R110" s="24">
        <f t="shared" si="59"/>
        <v>30.808254919999854</v>
      </c>
      <c r="S110" s="24">
        <f t="shared" si="60"/>
        <v>1048400.02</v>
      </c>
      <c r="T110" s="24">
        <f t="shared" si="61"/>
        <v>-24.685023616270684</v>
      </c>
      <c r="V110" s="118" t="str">
        <f t="shared" si="62"/>
        <v>ANGA ASSET MANAGEMENT</v>
      </c>
      <c r="W110" s="166" t="str">
        <f t="shared" si="63"/>
        <v/>
      </c>
      <c r="X110" s="166" t="str">
        <f t="shared" si="64"/>
        <v/>
      </c>
      <c r="Y110" s="166">
        <f t="shared" si="65"/>
        <v>1.7231382000000224</v>
      </c>
      <c r="Z110" s="166" t="str">
        <f t="shared" si="66"/>
        <v/>
      </c>
      <c r="AA110" s="166" t="str">
        <f t="shared" si="67"/>
        <v/>
      </c>
      <c r="AB110" s="166">
        <f t="shared" si="68"/>
        <v>10.484000200000001</v>
      </c>
      <c r="AC110" s="166">
        <f t="shared" si="69"/>
        <v>16.359003119999997</v>
      </c>
      <c r="AD110" s="166">
        <f t="shared" si="70"/>
        <v>-9.4312491000000023</v>
      </c>
      <c r="AE110" s="166">
        <f t="shared" si="71"/>
        <v>4.9920019999999843E-2</v>
      </c>
      <c r="AF110" s="166">
        <f t="shared" si="72"/>
        <v>1.3749032200000002</v>
      </c>
      <c r="AG110" s="166" t="str">
        <f t="shared" si="73"/>
        <v/>
      </c>
      <c r="AH110" s="166" t="str">
        <f t="shared" si="74"/>
        <v/>
      </c>
      <c r="AI110" s="166">
        <f t="shared" si="75"/>
        <v>-112.85367465000013</v>
      </c>
      <c r="AJ110" s="166" t="str">
        <f t="shared" si="76"/>
        <v/>
      </c>
      <c r="AK110" s="166">
        <f t="shared" si="77"/>
        <v>123.92321388999994</v>
      </c>
      <c r="AL110" s="166">
        <f t="shared" si="78"/>
        <v>30.808254919999854</v>
      </c>
      <c r="AO110" s="61">
        <v>107</v>
      </c>
      <c r="AP110" s="56" t="s">
        <v>1325</v>
      </c>
      <c r="AQ110" s="30" t="s">
        <v>1317</v>
      </c>
      <c r="AR110" s="30" t="s">
        <v>1317</v>
      </c>
      <c r="AS110" s="30" t="s">
        <v>1317</v>
      </c>
      <c r="AT110" s="30" t="s">
        <v>1317</v>
      </c>
      <c r="AU110" s="30" t="s">
        <v>1317</v>
      </c>
      <c r="AV110" s="30">
        <v>2129.1549490000002</v>
      </c>
      <c r="AW110" s="30" t="s">
        <v>1317</v>
      </c>
      <c r="AX110" s="30" t="s">
        <v>1317</v>
      </c>
      <c r="AY110" s="30" t="s">
        <v>1317</v>
      </c>
      <c r="AZ110" s="30" t="s">
        <v>1317</v>
      </c>
      <c r="BA110" s="30" t="s">
        <v>1317</v>
      </c>
      <c r="BB110" s="30" t="s">
        <v>1317</v>
      </c>
      <c r="BC110" s="30" t="s">
        <v>1317</v>
      </c>
      <c r="BD110" s="30" t="s">
        <v>1317</v>
      </c>
      <c r="BE110" s="59" t="s">
        <v>1317</v>
      </c>
      <c r="BF110" s="30">
        <v>2129.1549490000002</v>
      </c>
      <c r="BG110"/>
      <c r="BH110" s="61">
        <v>107</v>
      </c>
      <c r="BI110" s="56" t="s">
        <v>35</v>
      </c>
      <c r="BJ110" s="30" t="s">
        <v>1317</v>
      </c>
      <c r="BK110" s="30" t="s">
        <v>1317</v>
      </c>
      <c r="BL110" s="30">
        <v>256.52731075000003</v>
      </c>
      <c r="BM110" s="30" t="s">
        <v>1317</v>
      </c>
      <c r="BN110" s="30" t="s">
        <v>1317</v>
      </c>
      <c r="BO110" s="30">
        <v>10.4850002</v>
      </c>
      <c r="BP110" s="30">
        <v>71.636000699999997</v>
      </c>
      <c r="BQ110" s="30">
        <v>28.775111350000003</v>
      </c>
      <c r="BR110" s="30">
        <v>1.7827800499999999</v>
      </c>
      <c r="BS110" s="30">
        <v>11.180173890000001</v>
      </c>
      <c r="BT110" s="30" t="s">
        <v>1317</v>
      </c>
      <c r="BU110" s="30" t="s">
        <v>1317</v>
      </c>
      <c r="BV110" s="30">
        <v>1171.49780824</v>
      </c>
      <c r="BW110" s="30" t="s">
        <v>1317</v>
      </c>
      <c r="BX110" s="59">
        <v>574.01918177999994</v>
      </c>
      <c r="BY110" s="30">
        <v>2125.9033669599999</v>
      </c>
    </row>
    <row r="111" spans="1:77" ht="56">
      <c r="A111" s="116" t="str">
        <f t="shared" si="42"/>
        <v>SPN GESTAO DE INVESTIMENTOS</v>
      </c>
      <c r="B111" s="24" t="str">
        <f t="shared" si="43"/>
        <v/>
      </c>
      <c r="C111" s="24" t="str">
        <f t="shared" si="44"/>
        <v/>
      </c>
      <c r="D111" s="24" t="str">
        <f t="shared" si="45"/>
        <v/>
      </c>
      <c r="E111" s="24" t="str">
        <f t="shared" si="46"/>
        <v/>
      </c>
      <c r="F111" s="24" t="str">
        <f t="shared" si="47"/>
        <v/>
      </c>
      <c r="G111" s="24" t="str">
        <f t="shared" si="48"/>
        <v/>
      </c>
      <c r="H111" s="24" t="str">
        <f t="shared" si="49"/>
        <v/>
      </c>
      <c r="I111" s="24">
        <f t="shared" si="50"/>
        <v>-1.2044947287662353</v>
      </c>
      <c r="J111" s="24" t="str">
        <f t="shared" si="51"/>
        <v/>
      </c>
      <c r="K111" s="24" t="str">
        <f t="shared" si="52"/>
        <v/>
      </c>
      <c r="L111" s="24" t="str">
        <f t="shared" si="53"/>
        <v/>
      </c>
      <c r="M111" s="24" t="str">
        <f t="shared" si="54"/>
        <v/>
      </c>
      <c r="N111" s="24" t="str">
        <f t="shared" si="55"/>
        <v/>
      </c>
      <c r="O111" s="24" t="str">
        <f t="shared" si="56"/>
        <v/>
      </c>
      <c r="P111" s="24" t="str">
        <f t="shared" si="57"/>
        <v/>
      </c>
      <c r="Q111" s="24">
        <f t="shared" si="58"/>
        <v>-1.2044947287662353</v>
      </c>
      <c r="R111" s="24">
        <f t="shared" si="59"/>
        <v>-25.862301970000317</v>
      </c>
      <c r="S111" s="24">
        <f t="shared" si="60"/>
        <v>-1.2044947287662353</v>
      </c>
      <c r="T111" s="24">
        <f t="shared" si="61"/>
        <v>-1.2044947287662353</v>
      </c>
      <c r="V111" s="118" t="str">
        <f t="shared" si="62"/>
        <v>SPN GESTAO DE INVESTIMENTOS</v>
      </c>
      <c r="W111" s="166" t="str">
        <f t="shared" si="63"/>
        <v/>
      </c>
      <c r="X111" s="166" t="str">
        <f t="shared" si="64"/>
        <v/>
      </c>
      <c r="Y111" s="166" t="str">
        <f t="shared" si="65"/>
        <v/>
      </c>
      <c r="Z111" s="166" t="str">
        <f t="shared" si="66"/>
        <v/>
      </c>
      <c r="AA111" s="166" t="str">
        <f t="shared" si="67"/>
        <v/>
      </c>
      <c r="AB111" s="166" t="str">
        <f t="shared" si="68"/>
        <v/>
      </c>
      <c r="AC111" s="166" t="str">
        <f t="shared" si="69"/>
        <v/>
      </c>
      <c r="AD111" s="166">
        <f t="shared" si="70"/>
        <v>-25.862301970000317</v>
      </c>
      <c r="AE111" s="166" t="str">
        <f t="shared" si="71"/>
        <v/>
      </c>
      <c r="AF111" s="166" t="str">
        <f t="shared" si="72"/>
        <v/>
      </c>
      <c r="AG111" s="166" t="str">
        <f t="shared" si="73"/>
        <v/>
      </c>
      <c r="AH111" s="166" t="str">
        <f t="shared" si="74"/>
        <v/>
      </c>
      <c r="AI111" s="166" t="str">
        <f t="shared" si="75"/>
        <v/>
      </c>
      <c r="AJ111" s="166" t="str">
        <f t="shared" si="76"/>
        <v/>
      </c>
      <c r="AK111" s="166" t="str">
        <f t="shared" si="77"/>
        <v/>
      </c>
      <c r="AL111" s="166">
        <f t="shared" si="78"/>
        <v>-25.862301970000317</v>
      </c>
      <c r="AO111" s="60">
        <v>108</v>
      </c>
      <c r="AP111" s="54" t="s">
        <v>35</v>
      </c>
      <c r="AQ111" s="31" t="s">
        <v>1317</v>
      </c>
      <c r="AR111" s="31" t="s">
        <v>1317</v>
      </c>
      <c r="AS111" s="31">
        <v>254.80417255</v>
      </c>
      <c r="AT111" s="31">
        <v>0.82099997999999996</v>
      </c>
      <c r="AU111" s="31" t="s">
        <v>1317</v>
      </c>
      <c r="AV111" s="31">
        <v>1E-3</v>
      </c>
      <c r="AW111" s="31">
        <v>55.27699758</v>
      </c>
      <c r="AX111" s="31">
        <v>38.206360450000005</v>
      </c>
      <c r="AY111" s="31">
        <v>1.7328600300000001</v>
      </c>
      <c r="AZ111" s="31">
        <v>9.8052706700000005</v>
      </c>
      <c r="BA111" s="31" t="s">
        <v>1317</v>
      </c>
      <c r="BB111" s="31" t="s">
        <v>1317</v>
      </c>
      <c r="BC111" s="31">
        <v>1284.3514828900002</v>
      </c>
      <c r="BD111" s="31" t="s">
        <v>1317</v>
      </c>
      <c r="BE111" s="58">
        <v>450.09596789</v>
      </c>
      <c r="BF111" s="31">
        <v>2095.09511204</v>
      </c>
      <c r="BG111"/>
      <c r="BH111" s="60">
        <v>108</v>
      </c>
      <c r="BI111" s="54" t="s">
        <v>598</v>
      </c>
      <c r="BJ111" s="31" t="s">
        <v>1317</v>
      </c>
      <c r="BK111" s="31" t="s">
        <v>1317</v>
      </c>
      <c r="BL111" s="31" t="s">
        <v>1317</v>
      </c>
      <c r="BM111" s="31" t="s">
        <v>1317</v>
      </c>
      <c r="BN111" s="31" t="s">
        <v>1317</v>
      </c>
      <c r="BO111" s="31" t="s">
        <v>1317</v>
      </c>
      <c r="BP111" s="31" t="s">
        <v>1317</v>
      </c>
      <c r="BQ111" s="31">
        <v>2121.2871501899999</v>
      </c>
      <c r="BR111" s="31" t="s">
        <v>1317</v>
      </c>
      <c r="BS111" s="31" t="s">
        <v>1317</v>
      </c>
      <c r="BT111" s="31" t="s">
        <v>1317</v>
      </c>
      <c r="BU111" s="31" t="s">
        <v>1317</v>
      </c>
      <c r="BV111" s="31" t="s">
        <v>1317</v>
      </c>
      <c r="BW111" s="31" t="s">
        <v>1317</v>
      </c>
      <c r="BX111" s="58" t="s">
        <v>1317</v>
      </c>
      <c r="BY111" s="31">
        <v>2121.2871501899999</v>
      </c>
    </row>
    <row r="112" spans="1:77" ht="56">
      <c r="A112" s="116" t="str">
        <f t="shared" si="42"/>
        <v>AMS CAPITAL LTDA</v>
      </c>
      <c r="B112" s="24" t="str">
        <f t="shared" si="43"/>
        <v/>
      </c>
      <c r="C112" s="24" t="str">
        <f t="shared" si="44"/>
        <v/>
      </c>
      <c r="D112" s="24" t="str">
        <f t="shared" si="45"/>
        <v/>
      </c>
      <c r="E112" s="24" t="str">
        <f t="shared" si="46"/>
        <v/>
      </c>
      <c r="F112" s="24" t="str">
        <f t="shared" si="47"/>
        <v/>
      </c>
      <c r="G112" s="24" t="str">
        <f t="shared" si="48"/>
        <v/>
      </c>
      <c r="H112" s="24" t="str">
        <f t="shared" si="49"/>
        <v/>
      </c>
      <c r="I112" s="24">
        <f t="shared" si="50"/>
        <v>-0.75377054456721737</v>
      </c>
      <c r="J112" s="24" t="str">
        <f t="shared" si="51"/>
        <v/>
      </c>
      <c r="K112" s="24">
        <f t="shared" si="52"/>
        <v>1.9781813373871415</v>
      </c>
      <c r="L112" s="24" t="str">
        <f t="shared" si="53"/>
        <v/>
      </c>
      <c r="M112" s="24" t="str">
        <f t="shared" si="54"/>
        <v/>
      </c>
      <c r="N112" s="24">
        <f t="shared" si="55"/>
        <v>0.12072611238889408</v>
      </c>
      <c r="O112" s="24" t="str">
        <f t="shared" si="56"/>
        <v/>
      </c>
      <c r="P112" s="24" t="str">
        <f t="shared" si="57"/>
        <v/>
      </c>
      <c r="Q112" s="24">
        <f t="shared" si="58"/>
        <v>1.904781824121855</v>
      </c>
      <c r="R112" s="24">
        <f t="shared" si="59"/>
        <v>39.246059369999784</v>
      </c>
      <c r="S112" s="24">
        <f t="shared" si="60"/>
        <v>1.9781813373871415</v>
      </c>
      <c r="T112" s="24">
        <f t="shared" si="61"/>
        <v>-0.75377054456721737</v>
      </c>
      <c r="V112" s="118" t="str">
        <f t="shared" si="62"/>
        <v>AMS CAPITAL LTDA</v>
      </c>
      <c r="W112" s="166" t="str">
        <f t="shared" si="63"/>
        <v/>
      </c>
      <c r="X112" s="166" t="str">
        <f t="shared" si="64"/>
        <v/>
      </c>
      <c r="Y112" s="166" t="str">
        <f t="shared" si="65"/>
        <v/>
      </c>
      <c r="Z112" s="166" t="str">
        <f t="shared" si="66"/>
        <v/>
      </c>
      <c r="AA112" s="166" t="str">
        <f t="shared" si="67"/>
        <v/>
      </c>
      <c r="AB112" s="166" t="str">
        <f t="shared" si="68"/>
        <v/>
      </c>
      <c r="AC112" s="166" t="str">
        <f t="shared" si="69"/>
        <v/>
      </c>
      <c r="AD112" s="166">
        <f t="shared" si="70"/>
        <v>-0.3992188100000007</v>
      </c>
      <c r="AE112" s="166" t="str">
        <f t="shared" si="71"/>
        <v/>
      </c>
      <c r="AF112" s="166">
        <f t="shared" si="72"/>
        <v>39.641038139999864</v>
      </c>
      <c r="AG112" s="166" t="str">
        <f t="shared" si="73"/>
        <v/>
      </c>
      <c r="AH112" s="166" t="str">
        <f t="shared" si="74"/>
        <v/>
      </c>
      <c r="AI112" s="166">
        <f t="shared" si="75"/>
        <v>4.2500300000001268E-3</v>
      </c>
      <c r="AJ112" s="166" t="str">
        <f t="shared" si="76"/>
        <v/>
      </c>
      <c r="AK112" s="166" t="str">
        <f t="shared" si="77"/>
        <v/>
      </c>
      <c r="AL112" s="166">
        <f t="shared" si="78"/>
        <v>39.246059369999784</v>
      </c>
      <c r="AO112" s="61">
        <v>109</v>
      </c>
      <c r="AP112" s="56" t="s">
        <v>464</v>
      </c>
      <c r="AQ112" s="30" t="s">
        <v>1317</v>
      </c>
      <c r="AR112" s="30" t="s">
        <v>1317</v>
      </c>
      <c r="AS112" s="30" t="s">
        <v>1317</v>
      </c>
      <c r="AT112" s="30" t="s">
        <v>1317</v>
      </c>
      <c r="AU112" s="30" t="s">
        <v>1317</v>
      </c>
      <c r="AV112" s="30" t="s">
        <v>1317</v>
      </c>
      <c r="AW112" s="30" t="s">
        <v>1317</v>
      </c>
      <c r="AX112" s="30">
        <v>2089.6874253000001</v>
      </c>
      <c r="AY112" s="30" t="s">
        <v>1317</v>
      </c>
      <c r="AZ112" s="30" t="s">
        <v>1317</v>
      </c>
      <c r="BA112" s="30" t="s">
        <v>1317</v>
      </c>
      <c r="BB112" s="30" t="s">
        <v>1317</v>
      </c>
      <c r="BC112" s="30" t="s">
        <v>1317</v>
      </c>
      <c r="BD112" s="30" t="s">
        <v>1317</v>
      </c>
      <c r="BE112" s="59" t="s">
        <v>1317</v>
      </c>
      <c r="BF112" s="30">
        <v>2089.6874253000001</v>
      </c>
      <c r="BG112"/>
      <c r="BH112" s="61">
        <v>109</v>
      </c>
      <c r="BI112" s="56" t="s">
        <v>33</v>
      </c>
      <c r="BJ112" s="30" t="s">
        <v>1317</v>
      </c>
      <c r="BK112" s="30" t="s">
        <v>1317</v>
      </c>
      <c r="BL112" s="30" t="s">
        <v>1317</v>
      </c>
      <c r="BM112" s="30" t="s">
        <v>1317</v>
      </c>
      <c r="BN112" s="30" t="s">
        <v>1317</v>
      </c>
      <c r="BO112" s="30" t="s">
        <v>1317</v>
      </c>
      <c r="BP112" s="30" t="s">
        <v>1317</v>
      </c>
      <c r="BQ112" s="30">
        <v>52.563690510000001</v>
      </c>
      <c r="BR112" s="30" t="s">
        <v>1317</v>
      </c>
      <c r="BS112" s="30">
        <v>2043.5542988099999</v>
      </c>
      <c r="BT112" s="30" t="s">
        <v>1317</v>
      </c>
      <c r="BU112" s="30" t="s">
        <v>1317</v>
      </c>
      <c r="BV112" s="30">
        <v>3.52464004</v>
      </c>
      <c r="BW112" s="30" t="s">
        <v>1317</v>
      </c>
      <c r="BX112" s="59" t="s">
        <v>1317</v>
      </c>
      <c r="BY112" s="30">
        <v>2099.6426293599998</v>
      </c>
    </row>
    <row r="113" spans="1:77" ht="70">
      <c r="A113" s="116" t="str">
        <f t="shared" si="42"/>
        <v>NOVA MILANO INVESTIMENTOS LTDA</v>
      </c>
      <c r="B113" s="24" t="str">
        <f t="shared" si="43"/>
        <v/>
      </c>
      <c r="C113" s="24" t="str">
        <f t="shared" si="44"/>
        <v/>
      </c>
      <c r="D113" s="24" t="str">
        <f t="shared" si="45"/>
        <v/>
      </c>
      <c r="E113" s="24" t="str">
        <f t="shared" si="46"/>
        <v/>
      </c>
      <c r="F113" s="24" t="str">
        <f t="shared" si="47"/>
        <v/>
      </c>
      <c r="G113" s="24" t="str">
        <f t="shared" si="48"/>
        <v/>
      </c>
      <c r="H113" s="24" t="str">
        <f t="shared" si="49"/>
        <v/>
      </c>
      <c r="I113" s="24">
        <f t="shared" si="50"/>
        <v>-3.4239432823178504</v>
      </c>
      <c r="J113" s="24" t="str">
        <f t="shared" si="51"/>
        <v/>
      </c>
      <c r="K113" s="24" t="str">
        <f t="shared" si="52"/>
        <v/>
      </c>
      <c r="L113" s="24" t="str">
        <f t="shared" si="53"/>
        <v/>
      </c>
      <c r="M113" s="24" t="str">
        <f t="shared" si="54"/>
        <v/>
      </c>
      <c r="N113" s="24" t="str">
        <f t="shared" si="55"/>
        <v/>
      </c>
      <c r="O113" s="24" t="str">
        <f t="shared" si="56"/>
        <v/>
      </c>
      <c r="P113" s="24" t="str">
        <f t="shared" si="57"/>
        <v/>
      </c>
      <c r="Q113" s="24">
        <f t="shared" si="58"/>
        <v>-3.4239432823178504</v>
      </c>
      <c r="R113" s="24">
        <f t="shared" si="59"/>
        <v>-71.549712220000174</v>
      </c>
      <c r="S113" s="24">
        <f t="shared" si="60"/>
        <v>-3.4239432823178504</v>
      </c>
      <c r="T113" s="24">
        <f t="shared" si="61"/>
        <v>-3.4239432823178504</v>
      </c>
      <c r="V113" s="118" t="str">
        <f t="shared" si="62"/>
        <v>NOVA MILANO INVESTIMENTOS LTDA</v>
      </c>
      <c r="W113" s="166" t="str">
        <f t="shared" si="63"/>
        <v/>
      </c>
      <c r="X113" s="166" t="str">
        <f t="shared" si="64"/>
        <v/>
      </c>
      <c r="Y113" s="166" t="str">
        <f t="shared" si="65"/>
        <v/>
      </c>
      <c r="Z113" s="166" t="str">
        <f t="shared" si="66"/>
        <v/>
      </c>
      <c r="AA113" s="166" t="str">
        <f t="shared" si="67"/>
        <v/>
      </c>
      <c r="AB113" s="166" t="str">
        <f t="shared" si="68"/>
        <v/>
      </c>
      <c r="AC113" s="166" t="str">
        <f t="shared" si="69"/>
        <v/>
      </c>
      <c r="AD113" s="166">
        <f t="shared" si="70"/>
        <v>-71.549712220000174</v>
      </c>
      <c r="AE113" s="166" t="str">
        <f t="shared" si="71"/>
        <v/>
      </c>
      <c r="AF113" s="166" t="str">
        <f t="shared" si="72"/>
        <v/>
      </c>
      <c r="AG113" s="166" t="str">
        <f t="shared" si="73"/>
        <v/>
      </c>
      <c r="AH113" s="166" t="str">
        <f t="shared" si="74"/>
        <v/>
      </c>
      <c r="AI113" s="166" t="str">
        <f t="shared" si="75"/>
        <v/>
      </c>
      <c r="AJ113" s="166" t="str">
        <f t="shared" si="76"/>
        <v/>
      </c>
      <c r="AK113" s="166" t="str">
        <f t="shared" si="77"/>
        <v/>
      </c>
      <c r="AL113" s="166">
        <f t="shared" si="78"/>
        <v>-71.549712220000174</v>
      </c>
      <c r="AO113" s="60">
        <v>110</v>
      </c>
      <c r="AP113" s="54" t="s">
        <v>317</v>
      </c>
      <c r="AQ113" s="31" t="s">
        <v>1317</v>
      </c>
      <c r="AR113" s="31" t="s">
        <v>1317</v>
      </c>
      <c r="AS113" s="31">
        <v>6.1941000700000002</v>
      </c>
      <c r="AT113" s="31" t="s">
        <v>1317</v>
      </c>
      <c r="AU113" s="31">
        <v>6.1941000700000002</v>
      </c>
      <c r="AV113" s="31">
        <v>0.37962000000000001</v>
      </c>
      <c r="AW113" s="31">
        <v>1.26336001</v>
      </c>
      <c r="AX113" s="31" t="s">
        <v>1317</v>
      </c>
      <c r="AY113" s="31">
        <v>6.3259999999999997E-2</v>
      </c>
      <c r="AZ113" s="31" t="s">
        <v>1317</v>
      </c>
      <c r="BA113" s="31" t="s">
        <v>1317</v>
      </c>
      <c r="BB113" s="31">
        <v>6.9842100700000005</v>
      </c>
      <c r="BC113" s="31">
        <v>9.2620000999999998</v>
      </c>
      <c r="BD113" s="31">
        <v>46.958675229999997</v>
      </c>
      <c r="BE113" s="58">
        <v>2000.0966687</v>
      </c>
      <c r="BF113" s="31">
        <v>2077.3959942500001</v>
      </c>
      <c r="BG113"/>
      <c r="BH113" s="60">
        <v>110</v>
      </c>
      <c r="BI113" s="54" t="s">
        <v>464</v>
      </c>
      <c r="BJ113" s="31" t="s">
        <v>1317</v>
      </c>
      <c r="BK113" s="31" t="s">
        <v>1317</v>
      </c>
      <c r="BL113" s="31" t="s">
        <v>1317</v>
      </c>
      <c r="BM113" s="31" t="s">
        <v>1317</v>
      </c>
      <c r="BN113" s="31" t="s">
        <v>1317</v>
      </c>
      <c r="BO113" s="31" t="s">
        <v>1317</v>
      </c>
      <c r="BP113" s="31" t="s">
        <v>1317</v>
      </c>
      <c r="BQ113" s="31">
        <v>2018.1377130799999</v>
      </c>
      <c r="BR113" s="31" t="s">
        <v>1317</v>
      </c>
      <c r="BS113" s="31" t="s">
        <v>1317</v>
      </c>
      <c r="BT113" s="31" t="s">
        <v>1317</v>
      </c>
      <c r="BU113" s="31" t="s">
        <v>1317</v>
      </c>
      <c r="BV113" s="31" t="s">
        <v>1317</v>
      </c>
      <c r="BW113" s="31" t="s">
        <v>1317</v>
      </c>
      <c r="BX113" s="58" t="s">
        <v>1317</v>
      </c>
      <c r="BY113" s="31">
        <v>2018.1377130799999</v>
      </c>
    </row>
    <row r="114" spans="1:77" ht="56">
      <c r="A114" s="116" t="str">
        <f t="shared" si="42"/>
        <v>REDASSET GESTAO DE RECURSOS LTDA</v>
      </c>
      <c r="B114" s="24" t="str">
        <f t="shared" si="43"/>
        <v/>
      </c>
      <c r="C114" s="24" t="str">
        <f t="shared" si="44"/>
        <v/>
      </c>
      <c r="D114" s="24" t="str">
        <f t="shared" si="45"/>
        <v/>
      </c>
      <c r="E114" s="24" t="str">
        <f t="shared" si="46"/>
        <v/>
      </c>
      <c r="F114" s="24" t="str">
        <f t="shared" si="47"/>
        <v/>
      </c>
      <c r="G114" s="24" t="str">
        <f t="shared" si="48"/>
        <v/>
      </c>
      <c r="H114" s="24" t="str">
        <f t="shared" si="49"/>
        <v/>
      </c>
      <c r="I114" s="24">
        <f t="shared" si="50"/>
        <v>1.4346474217379068</v>
      </c>
      <c r="J114" s="24" t="str">
        <f t="shared" si="51"/>
        <v/>
      </c>
      <c r="K114" s="24" t="str">
        <f t="shared" si="52"/>
        <v/>
      </c>
      <c r="L114" s="24" t="str">
        <f t="shared" si="53"/>
        <v/>
      </c>
      <c r="M114" s="24" t="str">
        <f t="shared" si="54"/>
        <v/>
      </c>
      <c r="N114" s="24">
        <f t="shared" si="55"/>
        <v>2.9623598535236653</v>
      </c>
      <c r="O114" s="24" t="str">
        <f t="shared" si="56"/>
        <v/>
      </c>
      <c r="P114" s="24" t="str">
        <f t="shared" si="57"/>
        <v/>
      </c>
      <c r="Q114" s="24">
        <f t="shared" si="58"/>
        <v>3.0444245235065495</v>
      </c>
      <c r="R114" s="24">
        <f t="shared" si="59"/>
        <v>58.440769190000083</v>
      </c>
      <c r="S114" s="24">
        <f t="shared" si="60"/>
        <v>3.0444245235065495</v>
      </c>
      <c r="T114" s="24">
        <f t="shared" si="61"/>
        <v>1.4346474217379068</v>
      </c>
      <c r="V114" s="118" t="str">
        <f t="shared" si="62"/>
        <v>REDASSET GESTAO DE RECURSOS LTDA</v>
      </c>
      <c r="W114" s="166" t="str">
        <f t="shared" si="63"/>
        <v/>
      </c>
      <c r="X114" s="166" t="str">
        <f t="shared" si="64"/>
        <v/>
      </c>
      <c r="Y114" s="166" t="str">
        <f t="shared" si="65"/>
        <v/>
      </c>
      <c r="Z114" s="166" t="str">
        <f t="shared" si="66"/>
        <v/>
      </c>
      <c r="AA114" s="166" t="str">
        <f t="shared" si="67"/>
        <v/>
      </c>
      <c r="AB114" s="166" t="str">
        <f t="shared" si="68"/>
        <v/>
      </c>
      <c r="AC114" s="166" t="str">
        <f t="shared" si="69"/>
        <v/>
      </c>
      <c r="AD114" s="166">
        <f t="shared" si="70"/>
        <v>6.0178416100000049</v>
      </c>
      <c r="AE114" s="166" t="str">
        <f t="shared" si="71"/>
        <v/>
      </c>
      <c r="AF114" s="166" t="str">
        <f t="shared" si="72"/>
        <v/>
      </c>
      <c r="AG114" s="166" t="str">
        <f t="shared" si="73"/>
        <v/>
      </c>
      <c r="AH114" s="166" t="str">
        <f t="shared" si="74"/>
        <v/>
      </c>
      <c r="AI114" s="166">
        <f t="shared" si="75"/>
        <v>44.439397670000062</v>
      </c>
      <c r="AJ114" s="166" t="str">
        <f t="shared" si="76"/>
        <v/>
      </c>
      <c r="AK114" s="166" t="str">
        <f t="shared" si="77"/>
        <v/>
      </c>
      <c r="AL114" s="166">
        <f t="shared" si="78"/>
        <v>58.440769190000083</v>
      </c>
      <c r="AO114" s="61">
        <v>111</v>
      </c>
      <c r="AP114" s="56" t="s">
        <v>33</v>
      </c>
      <c r="AQ114" s="30" t="s">
        <v>1317</v>
      </c>
      <c r="AR114" s="30" t="s">
        <v>1317</v>
      </c>
      <c r="AS114" s="30" t="s">
        <v>1317</v>
      </c>
      <c r="AT114" s="30" t="s">
        <v>1317</v>
      </c>
      <c r="AU114" s="30" t="s">
        <v>1317</v>
      </c>
      <c r="AV114" s="30" t="s">
        <v>1317</v>
      </c>
      <c r="AW114" s="30" t="s">
        <v>1317</v>
      </c>
      <c r="AX114" s="30">
        <v>52.962909320000001</v>
      </c>
      <c r="AY114" s="30" t="s">
        <v>1317</v>
      </c>
      <c r="AZ114" s="30">
        <v>2003.91326067</v>
      </c>
      <c r="BA114" s="30" t="s">
        <v>1317</v>
      </c>
      <c r="BB114" s="30" t="s">
        <v>1317</v>
      </c>
      <c r="BC114" s="30">
        <v>3.5203900099999998</v>
      </c>
      <c r="BD114" s="30" t="s">
        <v>1317</v>
      </c>
      <c r="BE114" s="59">
        <v>9.9900000000000009E-6</v>
      </c>
      <c r="BF114" s="30">
        <v>2060.39656999</v>
      </c>
      <c r="BG114"/>
      <c r="BH114" s="61">
        <v>111</v>
      </c>
      <c r="BI114" s="56" t="s">
        <v>543</v>
      </c>
      <c r="BJ114" s="30" t="s">
        <v>1317</v>
      </c>
      <c r="BK114" s="30" t="s">
        <v>1317</v>
      </c>
      <c r="BL114" s="30" t="s">
        <v>1317</v>
      </c>
      <c r="BM114" s="30" t="s">
        <v>1317</v>
      </c>
      <c r="BN114" s="30" t="s">
        <v>1317</v>
      </c>
      <c r="BO114" s="30" t="s">
        <v>1317</v>
      </c>
      <c r="BP114" s="30" t="s">
        <v>1317</v>
      </c>
      <c r="BQ114" s="30">
        <v>425.48268843</v>
      </c>
      <c r="BR114" s="30" t="s">
        <v>1317</v>
      </c>
      <c r="BS114" s="30">
        <v>7.9835299100000006</v>
      </c>
      <c r="BT114" s="30" t="s">
        <v>1317</v>
      </c>
      <c r="BU114" s="30" t="s">
        <v>1317</v>
      </c>
      <c r="BV114" s="30">
        <v>1544.5744206700001</v>
      </c>
      <c r="BW114" s="30" t="s">
        <v>1317</v>
      </c>
      <c r="BX114" s="59" t="s">
        <v>1317</v>
      </c>
      <c r="BY114" s="30">
        <v>1978.0406390100002</v>
      </c>
    </row>
    <row r="115" spans="1:77" ht="84">
      <c r="A115" s="116" t="str">
        <f t="shared" si="42"/>
        <v>WE CAPITAL</v>
      </c>
      <c r="B115" s="24" t="str">
        <f t="shared" si="43"/>
        <v/>
      </c>
      <c r="C115" s="24" t="str">
        <f t="shared" si="44"/>
        <v/>
      </c>
      <c r="D115" s="24" t="str">
        <f t="shared" si="45"/>
        <v/>
      </c>
      <c r="E115" s="24" t="str">
        <f t="shared" si="46"/>
        <v/>
      </c>
      <c r="F115" s="24" t="str">
        <f t="shared" si="47"/>
        <v/>
      </c>
      <c r="G115" s="24" t="str">
        <f t="shared" si="48"/>
        <v/>
      </c>
      <c r="H115" s="24" t="str">
        <f t="shared" si="49"/>
        <v/>
      </c>
      <c r="I115" s="24">
        <f t="shared" si="50"/>
        <v>1.2251557410868799</v>
      </c>
      <c r="J115" s="24" t="str">
        <f t="shared" si="51"/>
        <v/>
      </c>
      <c r="K115" s="24" t="str">
        <f t="shared" si="52"/>
        <v/>
      </c>
      <c r="L115" s="24" t="str">
        <f t="shared" si="53"/>
        <v/>
      </c>
      <c r="M115" s="24" t="str">
        <f t="shared" si="54"/>
        <v/>
      </c>
      <c r="N115" s="24">
        <f t="shared" si="55"/>
        <v>7.2377336163957011</v>
      </c>
      <c r="O115" s="24" t="str">
        <f t="shared" si="56"/>
        <v/>
      </c>
      <c r="P115" s="24" t="str">
        <f t="shared" si="57"/>
        <v/>
      </c>
      <c r="Q115" s="24">
        <f t="shared" si="58"/>
        <v>1.3391387183383756</v>
      </c>
      <c r="R115" s="24">
        <f t="shared" si="59"/>
        <v>24.990198050000345</v>
      </c>
      <c r="S115" s="24">
        <f t="shared" si="60"/>
        <v>7.2377336163957011</v>
      </c>
      <c r="T115" s="24">
        <f t="shared" si="61"/>
        <v>1.2251557410868799</v>
      </c>
      <c r="V115" s="118" t="str">
        <f t="shared" si="62"/>
        <v>WE CAPITAL</v>
      </c>
      <c r="W115" s="166" t="str">
        <f t="shared" si="63"/>
        <v/>
      </c>
      <c r="X115" s="166" t="str">
        <f t="shared" si="64"/>
        <v/>
      </c>
      <c r="Y115" s="166" t="str">
        <f t="shared" si="65"/>
        <v/>
      </c>
      <c r="Z115" s="166" t="str">
        <f t="shared" si="66"/>
        <v/>
      </c>
      <c r="AA115" s="166" t="str">
        <f t="shared" si="67"/>
        <v/>
      </c>
      <c r="AB115" s="166" t="str">
        <f t="shared" si="68"/>
        <v/>
      </c>
      <c r="AC115" s="166" t="str">
        <f t="shared" si="69"/>
        <v/>
      </c>
      <c r="AD115" s="166">
        <f t="shared" si="70"/>
        <v>22.429690810000238</v>
      </c>
      <c r="AE115" s="166" t="str">
        <f t="shared" si="71"/>
        <v/>
      </c>
      <c r="AF115" s="166" t="str">
        <f t="shared" si="72"/>
        <v/>
      </c>
      <c r="AG115" s="166" t="str">
        <f t="shared" si="73"/>
        <v/>
      </c>
      <c r="AH115" s="166" t="str">
        <f t="shared" si="74"/>
        <v/>
      </c>
      <c r="AI115" s="166">
        <f t="shared" si="75"/>
        <v>2.5605072399999997</v>
      </c>
      <c r="AJ115" s="166" t="str">
        <f t="shared" si="76"/>
        <v/>
      </c>
      <c r="AK115" s="166" t="str">
        <f t="shared" si="77"/>
        <v/>
      </c>
      <c r="AL115" s="166">
        <f t="shared" si="78"/>
        <v>24.990198050000345</v>
      </c>
      <c r="AO115" s="60">
        <v>112</v>
      </c>
      <c r="AP115" s="54" t="s">
        <v>183</v>
      </c>
      <c r="AQ115" s="31">
        <v>21.204649829999997</v>
      </c>
      <c r="AR115" s="31">
        <v>4.0181899599999999</v>
      </c>
      <c r="AS115" s="31" t="s">
        <v>1317</v>
      </c>
      <c r="AT115" s="31" t="s">
        <v>1317</v>
      </c>
      <c r="AU115" s="31" t="s">
        <v>1317</v>
      </c>
      <c r="AV115" s="31" t="s">
        <v>1317</v>
      </c>
      <c r="AW115" s="31">
        <v>0.77719002000000004</v>
      </c>
      <c r="AX115" s="31">
        <v>20.42389979</v>
      </c>
      <c r="AY115" s="31">
        <v>4.4144800999999996</v>
      </c>
      <c r="AZ115" s="31">
        <v>36.822217330000001</v>
      </c>
      <c r="BA115" s="31" t="s">
        <v>1317</v>
      </c>
      <c r="BB115" s="31" t="s">
        <v>1317</v>
      </c>
      <c r="BC115" s="31">
        <v>391.08117941</v>
      </c>
      <c r="BD115" s="31" t="s">
        <v>1317</v>
      </c>
      <c r="BE115" s="58">
        <v>1572.39809876</v>
      </c>
      <c r="BF115" s="31">
        <v>2051.1399052000002</v>
      </c>
      <c r="BG115"/>
      <c r="BH115" s="60">
        <v>112</v>
      </c>
      <c r="BI115" s="54" t="s">
        <v>690</v>
      </c>
      <c r="BJ115" s="31" t="s">
        <v>1317</v>
      </c>
      <c r="BK115" s="31" t="s">
        <v>1317</v>
      </c>
      <c r="BL115" s="31" t="s">
        <v>1317</v>
      </c>
      <c r="BM115" s="31" t="s">
        <v>1317</v>
      </c>
      <c r="BN115" s="31" t="s">
        <v>1317</v>
      </c>
      <c r="BO115" s="31" t="s">
        <v>1317</v>
      </c>
      <c r="BP115" s="31" t="s">
        <v>1317</v>
      </c>
      <c r="BQ115" s="31">
        <v>1853.19210393</v>
      </c>
      <c r="BR115" s="31" t="s">
        <v>1317</v>
      </c>
      <c r="BS115" s="31" t="s">
        <v>1317</v>
      </c>
      <c r="BT115" s="31" t="s">
        <v>1317</v>
      </c>
      <c r="BU115" s="31" t="s">
        <v>1317</v>
      </c>
      <c r="BV115" s="31">
        <v>37.937703689999999</v>
      </c>
      <c r="BW115" s="31" t="s">
        <v>1317</v>
      </c>
      <c r="BX115" s="58" t="s">
        <v>1317</v>
      </c>
      <c r="BY115" s="31">
        <v>1891.1298076200001</v>
      </c>
    </row>
    <row r="116" spans="1:77" ht="56">
      <c r="A116" s="116" t="str">
        <f t="shared" si="42"/>
        <v>TAG INVESTIMENTOS</v>
      </c>
      <c r="B116" s="24" t="str">
        <f t="shared" si="43"/>
        <v/>
      </c>
      <c r="C116" s="24">
        <f t="shared" si="44"/>
        <v>2.6239087474872775</v>
      </c>
      <c r="D116" s="24">
        <f t="shared" si="45"/>
        <v>4.7133675522950824</v>
      </c>
      <c r="E116" s="24" t="str">
        <f t="shared" si="46"/>
        <v/>
      </c>
      <c r="F116" s="24">
        <f t="shared" si="47"/>
        <v>8.3092744014461601</v>
      </c>
      <c r="G116" s="24">
        <f t="shared" si="48"/>
        <v>6.0605804076614049</v>
      </c>
      <c r="H116" s="24" t="str">
        <f t="shared" si="49"/>
        <v/>
      </c>
      <c r="I116" s="24">
        <f t="shared" si="50"/>
        <v>0.35075518652072901</v>
      </c>
      <c r="J116" s="24">
        <f t="shared" si="51"/>
        <v>0.22162969946508326</v>
      </c>
      <c r="K116" s="24">
        <f t="shared" si="52"/>
        <v>4.367810816233856</v>
      </c>
      <c r="L116" s="24" t="str">
        <f t="shared" si="53"/>
        <v/>
      </c>
      <c r="M116" s="24" t="str">
        <f t="shared" si="54"/>
        <v/>
      </c>
      <c r="N116" s="24">
        <f t="shared" si="55"/>
        <v>0.34822631869404574</v>
      </c>
      <c r="O116" s="24" t="str">
        <f t="shared" si="56"/>
        <v/>
      </c>
      <c r="P116" s="24" t="str">
        <f t="shared" si="57"/>
        <v/>
      </c>
      <c r="Q116" s="24">
        <f t="shared" si="58"/>
        <v>1.4470076938077199</v>
      </c>
      <c r="R116" s="24">
        <f t="shared" si="59"/>
        <v>26.740087549999998</v>
      </c>
      <c r="S116" s="24">
        <f t="shared" si="60"/>
        <v>8.3092744014461601</v>
      </c>
      <c r="T116" s="24">
        <f t="shared" si="61"/>
        <v>0.22162969946508326</v>
      </c>
      <c r="V116" s="118" t="str">
        <f t="shared" si="62"/>
        <v>TAG INVESTIMENTOS</v>
      </c>
      <c r="W116" s="166" t="str">
        <f t="shared" si="63"/>
        <v/>
      </c>
      <c r="X116" s="166">
        <f t="shared" si="64"/>
        <v>10.512259169999936</v>
      </c>
      <c r="Y116" s="166">
        <f t="shared" si="65"/>
        <v>2.4294557399999945</v>
      </c>
      <c r="Z116" s="166" t="str">
        <f t="shared" si="66"/>
        <v/>
      </c>
      <c r="AA116" s="166">
        <f t="shared" si="67"/>
        <v>2.3321906699999992</v>
      </c>
      <c r="AB116" s="166">
        <f t="shared" si="68"/>
        <v>4.78712637000001</v>
      </c>
      <c r="AC116" s="166" t="str">
        <f t="shared" si="69"/>
        <v/>
      </c>
      <c r="AD116" s="166">
        <f t="shared" si="70"/>
        <v>3.128987670000015</v>
      </c>
      <c r="AE116" s="166">
        <f t="shared" si="71"/>
        <v>2.4160719999999358E-2</v>
      </c>
      <c r="AF116" s="166">
        <f t="shared" si="72"/>
        <v>2.9364849100000043</v>
      </c>
      <c r="AG116" s="166" t="str">
        <f t="shared" si="73"/>
        <v/>
      </c>
      <c r="AH116" s="166" t="str">
        <f t="shared" si="74"/>
        <v/>
      </c>
      <c r="AI116" s="166">
        <f t="shared" si="75"/>
        <v>1.1073723100000166</v>
      </c>
      <c r="AJ116" s="166" t="str">
        <f t="shared" si="76"/>
        <v/>
      </c>
      <c r="AK116" s="166" t="str">
        <f t="shared" si="77"/>
        <v/>
      </c>
      <c r="AL116" s="166">
        <f t="shared" si="78"/>
        <v>26.740087549999998</v>
      </c>
      <c r="AO116" s="61">
        <v>113</v>
      </c>
      <c r="AP116" s="56" t="s">
        <v>18</v>
      </c>
      <c r="AQ116" s="30" t="s">
        <v>1317</v>
      </c>
      <c r="AR116" s="30">
        <v>142.53793031999999</v>
      </c>
      <c r="AS116" s="30" t="s">
        <v>1317</v>
      </c>
      <c r="AT116" s="30" t="s">
        <v>1317</v>
      </c>
      <c r="AU116" s="30" t="s">
        <v>1317</v>
      </c>
      <c r="AV116" s="30">
        <v>231.12615683000001</v>
      </c>
      <c r="AW116" s="30" t="s">
        <v>1317</v>
      </c>
      <c r="AX116" s="30">
        <v>793.31508062</v>
      </c>
      <c r="AY116" s="30" t="s">
        <v>1317</v>
      </c>
      <c r="AZ116" s="30">
        <v>33.112692420000002</v>
      </c>
      <c r="BA116" s="30" t="s">
        <v>1317</v>
      </c>
      <c r="BB116" s="30" t="s">
        <v>1317</v>
      </c>
      <c r="BC116" s="30">
        <v>823.54272321000008</v>
      </c>
      <c r="BD116" s="30" t="s">
        <v>1317</v>
      </c>
      <c r="BE116" s="59" t="s">
        <v>1317</v>
      </c>
      <c r="BF116" s="30">
        <v>2023.6345834000001</v>
      </c>
      <c r="BG116"/>
      <c r="BH116" s="61">
        <v>113</v>
      </c>
      <c r="BI116" s="56" t="s">
        <v>611</v>
      </c>
      <c r="BJ116" s="30" t="s">
        <v>1317</v>
      </c>
      <c r="BK116" s="30">
        <v>411.14582464999995</v>
      </c>
      <c r="BL116" s="30">
        <v>53.973404159999994</v>
      </c>
      <c r="BM116" s="30" t="s">
        <v>1317</v>
      </c>
      <c r="BN116" s="30">
        <v>30.39951108</v>
      </c>
      <c r="BO116" s="30">
        <v>83.775045810000009</v>
      </c>
      <c r="BP116" s="30" t="s">
        <v>1317</v>
      </c>
      <c r="BQ116" s="30">
        <v>895.20066337000003</v>
      </c>
      <c r="BR116" s="30">
        <v>10.925551669999999</v>
      </c>
      <c r="BS116" s="30">
        <v>70.166615370000002</v>
      </c>
      <c r="BT116" s="30" t="s">
        <v>1317</v>
      </c>
      <c r="BU116" s="30" t="s">
        <v>1317</v>
      </c>
      <c r="BV116" s="30">
        <v>319.11099539999998</v>
      </c>
      <c r="BW116" s="30" t="s">
        <v>1317</v>
      </c>
      <c r="BX116" s="59" t="s">
        <v>1317</v>
      </c>
      <c r="BY116" s="30">
        <v>1874.6976115100001</v>
      </c>
    </row>
    <row r="117" spans="1:77" ht="70">
      <c r="A117" s="116" t="str">
        <f t="shared" si="42"/>
        <v>GOLDMAN SACHS DO BRASIL BANCO MULTIPLOS</v>
      </c>
      <c r="B117" s="24" t="str">
        <f t="shared" si="43"/>
        <v/>
      </c>
      <c r="C117" s="24" t="str">
        <f t="shared" si="44"/>
        <v/>
      </c>
      <c r="D117" s="24" t="str">
        <f t="shared" si="45"/>
        <v/>
      </c>
      <c r="E117" s="24" t="str">
        <f t="shared" si="46"/>
        <v/>
      </c>
      <c r="F117" s="24" t="str">
        <f t="shared" si="47"/>
        <v/>
      </c>
      <c r="G117" s="24" t="str">
        <f t="shared" si="48"/>
        <v/>
      </c>
      <c r="H117" s="24" t="str">
        <f t="shared" si="49"/>
        <v/>
      </c>
      <c r="I117" s="24">
        <f t="shared" si="50"/>
        <v>0.33948269180396551</v>
      </c>
      <c r="J117" s="24" t="str">
        <f t="shared" si="51"/>
        <v/>
      </c>
      <c r="K117" s="24" t="str">
        <f t="shared" si="52"/>
        <v/>
      </c>
      <c r="L117" s="24" t="str">
        <f t="shared" si="53"/>
        <v/>
      </c>
      <c r="M117" s="24" t="str">
        <f t="shared" si="54"/>
        <v/>
      </c>
      <c r="N117" s="24" t="str">
        <f t="shared" si="55"/>
        <v/>
      </c>
      <c r="O117" s="24">
        <f t="shared" si="56"/>
        <v>-9.8409705928148128E-2</v>
      </c>
      <c r="P117" s="24" t="str">
        <f t="shared" si="57"/>
        <v/>
      </c>
      <c r="Q117" s="24">
        <f t="shared" si="58"/>
        <v>-7.5053070685953571E-2</v>
      </c>
      <c r="R117" s="24">
        <f t="shared" si="59"/>
        <v>-1.3546416399999544</v>
      </c>
      <c r="S117" s="24">
        <f t="shared" si="60"/>
        <v>0.33948269180396551</v>
      </c>
      <c r="T117" s="24">
        <f t="shared" si="61"/>
        <v>-9.8409705928148128E-2</v>
      </c>
      <c r="V117" s="118" t="str">
        <f t="shared" si="62"/>
        <v>GOLDMAN SACHS DO BRASIL BANCO MULTIPLOS</v>
      </c>
      <c r="W117" s="166" t="str">
        <f t="shared" si="63"/>
        <v/>
      </c>
      <c r="X117" s="166" t="str">
        <f t="shared" si="64"/>
        <v/>
      </c>
      <c r="Y117" s="166" t="str">
        <f t="shared" si="65"/>
        <v/>
      </c>
      <c r="Z117" s="166" t="str">
        <f t="shared" si="66"/>
        <v/>
      </c>
      <c r="AA117" s="166" t="str">
        <f t="shared" si="67"/>
        <v/>
      </c>
      <c r="AB117" s="166" t="str">
        <f t="shared" si="68"/>
        <v/>
      </c>
      <c r="AC117" s="166" t="str">
        <f t="shared" si="69"/>
        <v/>
      </c>
      <c r="AD117" s="166">
        <f t="shared" si="70"/>
        <v>0.32682589999998868</v>
      </c>
      <c r="AE117" s="166" t="str">
        <f t="shared" si="71"/>
        <v/>
      </c>
      <c r="AF117" s="166" t="str">
        <f t="shared" si="72"/>
        <v/>
      </c>
      <c r="AG117" s="166" t="str">
        <f t="shared" si="73"/>
        <v/>
      </c>
      <c r="AH117" s="166" t="str">
        <f t="shared" si="74"/>
        <v/>
      </c>
      <c r="AI117" s="166" t="str">
        <f t="shared" si="75"/>
        <v/>
      </c>
      <c r="AJ117" s="166">
        <f t="shared" si="76"/>
        <v>-1.6814675400000851</v>
      </c>
      <c r="AK117" s="166" t="str">
        <f t="shared" si="77"/>
        <v/>
      </c>
      <c r="AL117" s="166">
        <f t="shared" si="78"/>
        <v>-1.3546416399999544</v>
      </c>
      <c r="AO117" s="60">
        <v>114</v>
      </c>
      <c r="AP117" s="54" t="s">
        <v>543</v>
      </c>
      <c r="AQ117" s="31" t="s">
        <v>1317</v>
      </c>
      <c r="AR117" s="31" t="s">
        <v>1317</v>
      </c>
      <c r="AS117" s="31" t="s">
        <v>1317</v>
      </c>
      <c r="AT117" s="31" t="s">
        <v>1317</v>
      </c>
      <c r="AU117" s="31" t="s">
        <v>1317</v>
      </c>
      <c r="AV117" s="31" t="s">
        <v>1317</v>
      </c>
      <c r="AW117" s="31" t="s">
        <v>1317</v>
      </c>
      <c r="AX117" s="31">
        <v>419.46484681999999</v>
      </c>
      <c r="AY117" s="31" t="s">
        <v>1317</v>
      </c>
      <c r="AZ117" s="31" t="s">
        <v>1317</v>
      </c>
      <c r="BA117" s="31" t="s">
        <v>1317</v>
      </c>
      <c r="BB117" s="31" t="s">
        <v>1317</v>
      </c>
      <c r="BC117" s="31">
        <v>1500.135023</v>
      </c>
      <c r="BD117" s="31" t="s">
        <v>1317</v>
      </c>
      <c r="BE117" s="58" t="s">
        <v>1317</v>
      </c>
      <c r="BF117" s="31">
        <v>1919.5998698200001</v>
      </c>
      <c r="BG117"/>
      <c r="BH117" s="60">
        <v>114</v>
      </c>
      <c r="BI117" s="54" t="s">
        <v>285</v>
      </c>
      <c r="BJ117" s="31" t="s">
        <v>1317</v>
      </c>
      <c r="BK117" s="31" t="s">
        <v>1317</v>
      </c>
      <c r="BL117" s="31" t="s">
        <v>1317</v>
      </c>
      <c r="BM117" s="31" t="s">
        <v>1317</v>
      </c>
      <c r="BN117" s="31" t="s">
        <v>1317</v>
      </c>
      <c r="BO117" s="31" t="s">
        <v>1317</v>
      </c>
      <c r="BP117" s="31" t="s">
        <v>1317</v>
      </c>
      <c r="BQ117" s="31">
        <v>96.598567549999999</v>
      </c>
      <c r="BR117" s="31" t="s">
        <v>1317</v>
      </c>
      <c r="BS117" s="31" t="s">
        <v>1317</v>
      </c>
      <c r="BT117" s="31" t="s">
        <v>1317</v>
      </c>
      <c r="BU117" s="31" t="s">
        <v>1317</v>
      </c>
      <c r="BV117" s="31" t="s">
        <v>1317</v>
      </c>
      <c r="BW117" s="31">
        <v>1706.95847213</v>
      </c>
      <c r="BX117" s="58" t="s">
        <v>1317</v>
      </c>
      <c r="BY117" s="31">
        <v>1803.5570396800001</v>
      </c>
    </row>
    <row r="118" spans="1:77" ht="42">
      <c r="A118" s="116" t="str">
        <f t="shared" si="42"/>
        <v>BIZMA INVESTIMENTOS LTDA.</v>
      </c>
      <c r="B118" s="24" t="str">
        <f t="shared" si="43"/>
        <v/>
      </c>
      <c r="C118" s="24" t="str">
        <f t="shared" si="44"/>
        <v/>
      </c>
      <c r="D118" s="24" t="str">
        <f t="shared" si="45"/>
        <v/>
      </c>
      <c r="E118" s="24" t="str">
        <f t="shared" si="46"/>
        <v/>
      </c>
      <c r="F118" s="24" t="str">
        <f t="shared" si="47"/>
        <v/>
      </c>
      <c r="G118" s="24" t="str">
        <f t="shared" si="48"/>
        <v/>
      </c>
      <c r="H118" s="24" t="str">
        <f t="shared" si="49"/>
        <v/>
      </c>
      <c r="I118" s="24">
        <f t="shared" si="50"/>
        <v>12.989816958014757</v>
      </c>
      <c r="J118" s="24" t="str">
        <f t="shared" si="51"/>
        <v/>
      </c>
      <c r="K118" s="24" t="str">
        <f t="shared" si="52"/>
        <v/>
      </c>
      <c r="L118" s="24" t="str">
        <f t="shared" si="53"/>
        <v/>
      </c>
      <c r="M118" s="24" t="str">
        <f t="shared" si="54"/>
        <v/>
      </c>
      <c r="N118" s="24" t="str">
        <f t="shared" si="55"/>
        <v/>
      </c>
      <c r="O118" s="24" t="str">
        <f t="shared" si="56"/>
        <v/>
      </c>
      <c r="P118" s="24" t="str">
        <f t="shared" si="57"/>
        <v/>
      </c>
      <c r="Q118" s="24">
        <f t="shared" si="58"/>
        <v>12.989816958014757</v>
      </c>
      <c r="R118" s="24">
        <f t="shared" si="59"/>
        <v>207.03365099999996</v>
      </c>
      <c r="S118" s="24">
        <f t="shared" si="60"/>
        <v>12.989816958014757</v>
      </c>
      <c r="T118" s="24">
        <f t="shared" si="61"/>
        <v>12.989816958014757</v>
      </c>
      <c r="V118" s="118" t="str">
        <f t="shared" si="62"/>
        <v>BIZMA INVESTIMENTOS LTDA.</v>
      </c>
      <c r="W118" s="166" t="str">
        <f t="shared" si="63"/>
        <v/>
      </c>
      <c r="X118" s="166" t="str">
        <f t="shared" si="64"/>
        <v/>
      </c>
      <c r="Y118" s="166" t="str">
        <f t="shared" si="65"/>
        <v/>
      </c>
      <c r="Z118" s="166" t="str">
        <f t="shared" si="66"/>
        <v/>
      </c>
      <c r="AA118" s="166" t="str">
        <f t="shared" si="67"/>
        <v/>
      </c>
      <c r="AB118" s="166" t="str">
        <f t="shared" si="68"/>
        <v/>
      </c>
      <c r="AC118" s="166" t="str">
        <f t="shared" si="69"/>
        <v/>
      </c>
      <c r="AD118" s="166">
        <f t="shared" si="70"/>
        <v>207.03365099999996</v>
      </c>
      <c r="AE118" s="166" t="str">
        <f t="shared" si="71"/>
        <v/>
      </c>
      <c r="AF118" s="166" t="str">
        <f t="shared" si="72"/>
        <v/>
      </c>
      <c r="AG118" s="166" t="str">
        <f t="shared" si="73"/>
        <v/>
      </c>
      <c r="AH118" s="166" t="str">
        <f t="shared" si="74"/>
        <v/>
      </c>
      <c r="AI118" s="166" t="str">
        <f t="shared" si="75"/>
        <v/>
      </c>
      <c r="AJ118" s="166" t="str">
        <f t="shared" si="76"/>
        <v/>
      </c>
      <c r="AK118" s="166" t="str">
        <f t="shared" si="77"/>
        <v/>
      </c>
      <c r="AL118" s="166">
        <f t="shared" si="78"/>
        <v>207.03365099999996</v>
      </c>
      <c r="AO118" s="61">
        <v>115</v>
      </c>
      <c r="AP118" s="56" t="s">
        <v>690</v>
      </c>
      <c r="AQ118" s="30" t="s">
        <v>1317</v>
      </c>
      <c r="AR118" s="30" t="s">
        <v>1317</v>
      </c>
      <c r="AS118" s="30" t="s">
        <v>1317</v>
      </c>
      <c r="AT118" s="30" t="s">
        <v>1317</v>
      </c>
      <c r="AU118" s="30" t="s">
        <v>1317</v>
      </c>
      <c r="AV118" s="30" t="s">
        <v>1317</v>
      </c>
      <c r="AW118" s="30" t="s">
        <v>1317</v>
      </c>
      <c r="AX118" s="30">
        <v>1830.7624131199998</v>
      </c>
      <c r="AY118" s="30" t="s">
        <v>1317</v>
      </c>
      <c r="AZ118" s="30" t="s">
        <v>1317</v>
      </c>
      <c r="BA118" s="30" t="s">
        <v>1317</v>
      </c>
      <c r="BB118" s="30" t="s">
        <v>1317</v>
      </c>
      <c r="BC118" s="30">
        <v>35.37719645</v>
      </c>
      <c r="BD118" s="30" t="s">
        <v>1317</v>
      </c>
      <c r="BE118" s="59" t="s">
        <v>1317</v>
      </c>
      <c r="BF118" s="30">
        <v>1866.1396095699997</v>
      </c>
      <c r="BG118"/>
      <c r="BH118" s="61">
        <v>115</v>
      </c>
      <c r="BI118" s="56" t="s">
        <v>103</v>
      </c>
      <c r="BJ118" s="30" t="s">
        <v>1317</v>
      </c>
      <c r="BK118" s="30" t="s">
        <v>1317</v>
      </c>
      <c r="BL118" s="30" t="s">
        <v>1317</v>
      </c>
      <c r="BM118" s="30" t="s">
        <v>1317</v>
      </c>
      <c r="BN118" s="30" t="s">
        <v>1317</v>
      </c>
      <c r="BO118" s="30" t="s">
        <v>1317</v>
      </c>
      <c r="BP118" s="30" t="s">
        <v>1317</v>
      </c>
      <c r="BQ118" s="30">
        <v>1800.8486498499999</v>
      </c>
      <c r="BR118" s="30" t="s">
        <v>1317</v>
      </c>
      <c r="BS118" s="30" t="s">
        <v>1317</v>
      </c>
      <c r="BT118" s="30" t="s">
        <v>1317</v>
      </c>
      <c r="BU118" s="30" t="s">
        <v>1317</v>
      </c>
      <c r="BV118" s="30" t="s">
        <v>1317</v>
      </c>
      <c r="BW118" s="30" t="s">
        <v>1317</v>
      </c>
      <c r="BX118" s="59" t="s">
        <v>1317</v>
      </c>
      <c r="BY118" s="30">
        <v>1800.8486498499999</v>
      </c>
    </row>
    <row r="119" spans="1:77" ht="56">
      <c r="A119" s="116" t="str">
        <f t="shared" si="42"/>
        <v>WRIGHT CAPITAL GESTAO DE RECURSOS</v>
      </c>
      <c r="B119" s="24" t="str">
        <f t="shared" si="43"/>
        <v/>
      </c>
      <c r="C119" s="24" t="str">
        <f t="shared" si="44"/>
        <v/>
      </c>
      <c r="D119" s="24">
        <f t="shared" si="45"/>
        <v>0.37625573265600565</v>
      </c>
      <c r="E119" s="24" t="str">
        <f t="shared" si="46"/>
        <v/>
      </c>
      <c r="F119" s="24" t="str">
        <f t="shared" si="47"/>
        <v/>
      </c>
      <c r="G119" s="24" t="str">
        <f t="shared" si="48"/>
        <v/>
      </c>
      <c r="H119" s="24" t="str">
        <f t="shared" si="49"/>
        <v/>
      </c>
      <c r="I119" s="24">
        <f t="shared" si="50"/>
        <v>14.030982682283195</v>
      </c>
      <c r="J119" s="24" t="str">
        <f t="shared" si="51"/>
        <v/>
      </c>
      <c r="K119" s="24">
        <f t="shared" si="52"/>
        <v>52.923316653618713</v>
      </c>
      <c r="L119" s="24" t="str">
        <f t="shared" si="53"/>
        <v/>
      </c>
      <c r="M119" s="24" t="str">
        <f t="shared" si="54"/>
        <v/>
      </c>
      <c r="N119" s="24" t="str">
        <f t="shared" si="55"/>
        <v/>
      </c>
      <c r="O119" s="24" t="str">
        <f t="shared" si="56"/>
        <v/>
      </c>
      <c r="P119" s="24" t="str">
        <f t="shared" si="57"/>
        <v/>
      </c>
      <c r="Q119" s="24">
        <f t="shared" si="58"/>
        <v>16.193089609743467</v>
      </c>
      <c r="R119" s="24">
        <f t="shared" si="59"/>
        <v>244.34114595000005</v>
      </c>
      <c r="S119" s="24">
        <f t="shared" si="60"/>
        <v>52.923316653618713</v>
      </c>
      <c r="T119" s="24">
        <f t="shared" si="61"/>
        <v>0.37625573265600565</v>
      </c>
      <c r="V119" s="118" t="str">
        <f t="shared" si="62"/>
        <v>WRIGHT CAPITAL GESTAO DE RECURSOS</v>
      </c>
      <c r="W119" s="166" t="str">
        <f t="shared" si="63"/>
        <v/>
      </c>
      <c r="X119" s="166" t="str">
        <f t="shared" si="64"/>
        <v/>
      </c>
      <c r="Y119" s="166">
        <f t="shared" si="65"/>
        <v>6.3423570000001206E-2</v>
      </c>
      <c r="Z119" s="166" t="str">
        <f t="shared" si="66"/>
        <v/>
      </c>
      <c r="AA119" s="166" t="str">
        <f t="shared" si="67"/>
        <v/>
      </c>
      <c r="AB119" s="166" t="str">
        <f t="shared" si="68"/>
        <v/>
      </c>
      <c r="AC119" s="166" t="str">
        <f t="shared" si="69"/>
        <v/>
      </c>
      <c r="AD119" s="166">
        <f t="shared" si="70"/>
        <v>197.40240934000008</v>
      </c>
      <c r="AE119" s="166" t="str">
        <f t="shared" si="71"/>
        <v/>
      </c>
      <c r="AF119" s="166">
        <f t="shared" si="72"/>
        <v>45.070643029999999</v>
      </c>
      <c r="AG119" s="166" t="str">
        <f t="shared" si="73"/>
        <v/>
      </c>
      <c r="AH119" s="166" t="str">
        <f t="shared" si="74"/>
        <v/>
      </c>
      <c r="AI119" s="166" t="str">
        <f t="shared" si="75"/>
        <v/>
      </c>
      <c r="AJ119" s="166" t="str">
        <f t="shared" si="76"/>
        <v/>
      </c>
      <c r="AK119" s="166" t="str">
        <f t="shared" si="77"/>
        <v/>
      </c>
      <c r="AL119" s="166">
        <f t="shared" si="78"/>
        <v>244.34114595000005</v>
      </c>
      <c r="AO119" s="60">
        <v>116</v>
      </c>
      <c r="AP119" s="54" t="s">
        <v>611</v>
      </c>
      <c r="AQ119" s="31" t="s">
        <v>1317</v>
      </c>
      <c r="AR119" s="31">
        <v>400.63356548000002</v>
      </c>
      <c r="AS119" s="31">
        <v>51.54394842</v>
      </c>
      <c r="AT119" s="31" t="s">
        <v>1317</v>
      </c>
      <c r="AU119" s="31">
        <v>28.067320410000001</v>
      </c>
      <c r="AV119" s="31">
        <v>78.987919439999999</v>
      </c>
      <c r="AW119" s="31" t="s">
        <v>1317</v>
      </c>
      <c r="AX119" s="31">
        <v>892.07167570000001</v>
      </c>
      <c r="AY119" s="31">
        <v>10.90139095</v>
      </c>
      <c r="AZ119" s="31">
        <v>67.230130459999998</v>
      </c>
      <c r="BA119" s="31" t="s">
        <v>1317</v>
      </c>
      <c r="BB119" s="31" t="s">
        <v>1317</v>
      </c>
      <c r="BC119" s="31">
        <v>318.00362308999996</v>
      </c>
      <c r="BD119" s="31" t="s">
        <v>1317</v>
      </c>
      <c r="BE119" s="58">
        <v>0.51795000999999996</v>
      </c>
      <c r="BF119" s="31">
        <v>1847.9575239600001</v>
      </c>
      <c r="BG119"/>
      <c r="BH119" s="60">
        <v>116</v>
      </c>
      <c r="BI119" s="54" t="s">
        <v>694</v>
      </c>
      <c r="BJ119" s="31" t="s">
        <v>1317</v>
      </c>
      <c r="BK119" s="31">
        <v>1.8046700099999999</v>
      </c>
      <c r="BL119" s="31">
        <v>16.919929530000001</v>
      </c>
      <c r="BM119" s="31" t="s">
        <v>1317</v>
      </c>
      <c r="BN119" s="31" t="s">
        <v>1317</v>
      </c>
      <c r="BO119" s="31" t="s">
        <v>1317</v>
      </c>
      <c r="BP119" s="31" t="s">
        <v>1317</v>
      </c>
      <c r="BQ119" s="31">
        <v>1604.3060725400001</v>
      </c>
      <c r="BR119" s="31" t="s">
        <v>1317</v>
      </c>
      <c r="BS119" s="31">
        <v>130.2328095</v>
      </c>
      <c r="BT119" s="31" t="s">
        <v>1317</v>
      </c>
      <c r="BU119" s="31" t="s">
        <v>1317</v>
      </c>
      <c r="BV119" s="31" t="s">
        <v>1317</v>
      </c>
      <c r="BW119" s="31" t="s">
        <v>1317</v>
      </c>
      <c r="BX119" s="58" t="s">
        <v>1317</v>
      </c>
      <c r="BY119" s="31">
        <v>1753.2634815800002</v>
      </c>
    </row>
    <row r="120" spans="1:77" ht="56">
      <c r="A120" s="116" t="str">
        <f t="shared" si="42"/>
        <v>QUANTITAS ASSET MANAGEMENT</v>
      </c>
      <c r="B120" s="24" t="str">
        <f t="shared" si="43"/>
        <v/>
      </c>
      <c r="C120" s="24">
        <f t="shared" si="44"/>
        <v>-0.53639874348250771</v>
      </c>
      <c r="D120" s="24" t="str">
        <f t="shared" si="45"/>
        <v/>
      </c>
      <c r="E120" s="24" t="str">
        <f t="shared" si="46"/>
        <v/>
      </c>
      <c r="F120" s="24" t="str">
        <f t="shared" si="47"/>
        <v/>
      </c>
      <c r="G120" s="24">
        <f t="shared" si="48"/>
        <v>8.9835516864468019</v>
      </c>
      <c r="H120" s="24" t="str">
        <f t="shared" si="49"/>
        <v/>
      </c>
      <c r="I120" s="24">
        <f t="shared" si="50"/>
        <v>-11.619757049778613</v>
      </c>
      <c r="J120" s="24">
        <f t="shared" si="51"/>
        <v>51.163614477063163</v>
      </c>
      <c r="K120" s="24">
        <f t="shared" si="52"/>
        <v>-0.97538969674857867</v>
      </c>
      <c r="L120" s="24" t="str">
        <f t="shared" si="53"/>
        <v/>
      </c>
      <c r="M120" s="24" t="str">
        <f t="shared" si="54"/>
        <v/>
      </c>
      <c r="N120" s="24">
        <f t="shared" si="55"/>
        <v>-2.7726859746500736</v>
      </c>
      <c r="O120" s="24" t="str">
        <f t="shared" si="56"/>
        <v/>
      </c>
      <c r="P120" s="24">
        <f t="shared" si="57"/>
        <v>5.7998609494560611</v>
      </c>
      <c r="Q120" s="24">
        <f t="shared" si="58"/>
        <v>3.1261141424652408</v>
      </c>
      <c r="R120" s="24">
        <f t="shared" si="59"/>
        <v>51.636047049999888</v>
      </c>
      <c r="S120" s="24">
        <f t="shared" si="60"/>
        <v>51.163614477063163</v>
      </c>
      <c r="T120" s="24">
        <f t="shared" si="61"/>
        <v>-11.619757049778613</v>
      </c>
      <c r="V120" s="118" t="str">
        <f t="shared" si="62"/>
        <v>QUANTITAS ASSET MANAGEMENT</v>
      </c>
      <c r="W120" s="166" t="str">
        <f t="shared" si="63"/>
        <v/>
      </c>
      <c r="X120" s="166">
        <f t="shared" si="64"/>
        <v>-2.5232332200000087</v>
      </c>
      <c r="Y120" s="166" t="str">
        <f t="shared" si="65"/>
        <v/>
      </c>
      <c r="Z120" s="166" t="str">
        <f t="shared" si="66"/>
        <v/>
      </c>
      <c r="AA120" s="166" t="str">
        <f t="shared" si="67"/>
        <v/>
      </c>
      <c r="AB120" s="166">
        <f t="shared" si="68"/>
        <v>63.39824732000011</v>
      </c>
      <c r="AC120" s="166" t="str">
        <f t="shared" si="69"/>
        <v/>
      </c>
      <c r="AD120" s="166">
        <f t="shared" si="70"/>
        <v>-5.743491309999996</v>
      </c>
      <c r="AE120" s="166">
        <f t="shared" si="71"/>
        <v>2.924409820000001</v>
      </c>
      <c r="AF120" s="166">
        <f t="shared" si="72"/>
        <v>-2.8173030199999971</v>
      </c>
      <c r="AG120" s="166" t="str">
        <f t="shared" si="73"/>
        <v/>
      </c>
      <c r="AH120" s="166" t="str">
        <f t="shared" si="74"/>
        <v/>
      </c>
      <c r="AI120" s="166">
        <f t="shared" si="75"/>
        <v>-3.6350925000000132</v>
      </c>
      <c r="AJ120" s="166" t="str">
        <f t="shared" si="76"/>
        <v/>
      </c>
      <c r="AK120" s="166">
        <f t="shared" si="77"/>
        <v>3.2509959999999949E-2</v>
      </c>
      <c r="AL120" s="166">
        <f t="shared" si="78"/>
        <v>51.636047049999888</v>
      </c>
      <c r="AO120" s="61">
        <v>117</v>
      </c>
      <c r="AP120" s="56" t="s">
        <v>381</v>
      </c>
      <c r="AQ120" s="30">
        <v>29.77618</v>
      </c>
      <c r="AR120" s="30">
        <v>71.250709959999995</v>
      </c>
      <c r="AS120" s="30">
        <v>10.471580980000001</v>
      </c>
      <c r="AT120" s="30" t="s">
        <v>1317</v>
      </c>
      <c r="AU120" s="30" t="s">
        <v>1317</v>
      </c>
      <c r="AV120" s="30" t="s">
        <v>1317</v>
      </c>
      <c r="AW120" s="30">
        <v>1.8572000099999999</v>
      </c>
      <c r="AX120" s="30">
        <v>671.97731119000002</v>
      </c>
      <c r="AY120" s="30">
        <v>147.06459846000001</v>
      </c>
      <c r="AZ120" s="30">
        <v>75.792169980000011</v>
      </c>
      <c r="BA120" s="30" t="s">
        <v>1317</v>
      </c>
      <c r="BB120" s="30">
        <v>4.5188300400000001</v>
      </c>
      <c r="BC120" s="30">
        <v>673.67214252999997</v>
      </c>
      <c r="BD120" s="30" t="s">
        <v>1317</v>
      </c>
      <c r="BE120" s="59">
        <v>119.93398043000001</v>
      </c>
      <c r="BF120" s="30">
        <v>1806.31470358</v>
      </c>
      <c r="BG120"/>
      <c r="BH120" s="61">
        <v>117</v>
      </c>
      <c r="BI120" s="56" t="s">
        <v>522</v>
      </c>
      <c r="BJ120" s="30" t="s">
        <v>1317</v>
      </c>
      <c r="BK120" s="30">
        <v>467.87928927999997</v>
      </c>
      <c r="BL120" s="30" t="s">
        <v>1317</v>
      </c>
      <c r="BM120" s="30" t="s">
        <v>1317</v>
      </c>
      <c r="BN120" s="30" t="s">
        <v>1317</v>
      </c>
      <c r="BO120" s="30">
        <v>769.11297500000001</v>
      </c>
      <c r="BP120" s="30" t="s">
        <v>1317</v>
      </c>
      <c r="BQ120" s="30">
        <v>43.685178200000003</v>
      </c>
      <c r="BR120" s="30">
        <v>8.6402097100000006</v>
      </c>
      <c r="BS120" s="30">
        <v>286.02140723000002</v>
      </c>
      <c r="BT120" s="30" t="s">
        <v>1317</v>
      </c>
      <c r="BU120" s="30" t="s">
        <v>1317</v>
      </c>
      <c r="BV120" s="30">
        <v>127.46855693000001</v>
      </c>
      <c r="BW120" s="30" t="s">
        <v>1317</v>
      </c>
      <c r="BX120" s="59">
        <v>0.59303994999999998</v>
      </c>
      <c r="BY120" s="30">
        <v>1703.4006563</v>
      </c>
    </row>
    <row r="121" spans="1:77" ht="70">
      <c r="A121" s="116" t="str">
        <f t="shared" si="42"/>
        <v>KONDOR INVEST</v>
      </c>
      <c r="B121" s="24">
        <f t="shared" si="43"/>
        <v>-66.685417773535761</v>
      </c>
      <c r="C121" s="24">
        <f t="shared" si="44"/>
        <v>-66.440404575022711</v>
      </c>
      <c r="D121" s="24">
        <f t="shared" si="45"/>
        <v>-2.9083130864543136</v>
      </c>
      <c r="E121" s="24" t="str">
        <f t="shared" si="46"/>
        <v/>
      </c>
      <c r="F121" s="24" t="str">
        <f t="shared" si="47"/>
        <v/>
      </c>
      <c r="G121" s="24" t="str">
        <f t="shared" si="48"/>
        <v/>
      </c>
      <c r="H121" s="24">
        <f t="shared" si="49"/>
        <v>-72.733685264195103</v>
      </c>
      <c r="I121" s="24">
        <f t="shared" si="50"/>
        <v>-1.2798470642959501</v>
      </c>
      <c r="J121" s="24">
        <f t="shared" si="51"/>
        <v>1.2655613856017283</v>
      </c>
      <c r="K121" s="24">
        <f t="shared" si="52"/>
        <v>-3.2869087936885819</v>
      </c>
      <c r="L121" s="24" t="str">
        <f t="shared" si="53"/>
        <v/>
      </c>
      <c r="M121" s="24">
        <f t="shared" si="54"/>
        <v>-18.022807514132566</v>
      </c>
      <c r="N121" s="24">
        <f t="shared" si="55"/>
        <v>-5.475730054899401</v>
      </c>
      <c r="O121" s="24" t="str">
        <f t="shared" si="56"/>
        <v/>
      </c>
      <c r="P121" s="24">
        <f t="shared" si="57"/>
        <v>9.6449309599554738</v>
      </c>
      <c r="Q121" s="24">
        <f t="shared" si="58"/>
        <v>-5.7695723332954856</v>
      </c>
      <c r="R121" s="24">
        <f t="shared" si="59"/>
        <v>-104.21663338999997</v>
      </c>
      <c r="S121" s="24">
        <f t="shared" si="60"/>
        <v>9.6449309599554738</v>
      </c>
      <c r="T121" s="24">
        <f t="shared" si="61"/>
        <v>-72.733685264195103</v>
      </c>
      <c r="V121" s="118" t="str">
        <f t="shared" si="62"/>
        <v>KONDOR INVEST</v>
      </c>
      <c r="W121" s="166">
        <f t="shared" si="63"/>
        <v>-19.856370030000001</v>
      </c>
      <c r="X121" s="166">
        <f t="shared" si="64"/>
        <v>-47.339259959999993</v>
      </c>
      <c r="Y121" s="166">
        <f t="shared" si="65"/>
        <v>-0.30454636000000157</v>
      </c>
      <c r="Z121" s="166" t="str">
        <f t="shared" si="66"/>
        <v/>
      </c>
      <c r="AA121" s="166" t="str">
        <f t="shared" si="67"/>
        <v/>
      </c>
      <c r="AB121" s="166" t="str">
        <f t="shared" si="68"/>
        <v/>
      </c>
      <c r="AC121" s="166">
        <f t="shared" si="69"/>
        <v>-1.35081001</v>
      </c>
      <c r="AD121" s="166">
        <f t="shared" si="70"/>
        <v>-8.6002818900000193</v>
      </c>
      <c r="AE121" s="166">
        <f t="shared" si="71"/>
        <v>1.861192769999974</v>
      </c>
      <c r="AF121" s="166">
        <f t="shared" si="72"/>
        <v>-2.4912195000000139</v>
      </c>
      <c r="AG121" s="166" t="str">
        <f t="shared" si="73"/>
        <v/>
      </c>
      <c r="AH121" s="166">
        <f t="shared" si="74"/>
        <v>-0.8144200399999999</v>
      </c>
      <c r="AI121" s="166">
        <f t="shared" si="75"/>
        <v>-36.888467979999973</v>
      </c>
      <c r="AJ121" s="166" t="str">
        <f t="shared" si="76"/>
        <v/>
      </c>
      <c r="AK121" s="166">
        <f t="shared" si="77"/>
        <v>11.56754961</v>
      </c>
      <c r="AL121" s="166">
        <f t="shared" si="78"/>
        <v>-104.21663338999997</v>
      </c>
      <c r="AO121" s="60">
        <v>118</v>
      </c>
      <c r="AP121" s="54" t="s">
        <v>285</v>
      </c>
      <c r="AQ121" s="31" t="s">
        <v>1317</v>
      </c>
      <c r="AR121" s="31" t="s">
        <v>1317</v>
      </c>
      <c r="AS121" s="31" t="s">
        <v>1317</v>
      </c>
      <c r="AT121" s="31" t="s">
        <v>1317</v>
      </c>
      <c r="AU121" s="31" t="s">
        <v>1317</v>
      </c>
      <c r="AV121" s="31" t="s">
        <v>1317</v>
      </c>
      <c r="AW121" s="31" t="s">
        <v>1317</v>
      </c>
      <c r="AX121" s="31">
        <v>96.27174165000001</v>
      </c>
      <c r="AY121" s="31" t="s">
        <v>1317</v>
      </c>
      <c r="AZ121" s="31" t="s">
        <v>1317</v>
      </c>
      <c r="BA121" s="31" t="s">
        <v>1317</v>
      </c>
      <c r="BB121" s="31" t="s">
        <v>1317</v>
      </c>
      <c r="BC121" s="31" t="s">
        <v>1317</v>
      </c>
      <c r="BD121" s="31">
        <v>1708.6399396700001</v>
      </c>
      <c r="BE121" s="58" t="s">
        <v>1317</v>
      </c>
      <c r="BF121" s="31">
        <v>1804.9116813200001</v>
      </c>
      <c r="BG121"/>
      <c r="BH121" s="60">
        <v>118</v>
      </c>
      <c r="BI121" s="54" t="s">
        <v>381</v>
      </c>
      <c r="BJ121" s="31">
        <v>9.9198099700000011</v>
      </c>
      <c r="BK121" s="31">
        <v>23.911449999999999</v>
      </c>
      <c r="BL121" s="31">
        <v>10.167034619999999</v>
      </c>
      <c r="BM121" s="31" t="s">
        <v>1317</v>
      </c>
      <c r="BN121" s="31" t="s">
        <v>1317</v>
      </c>
      <c r="BO121" s="31" t="s">
        <v>1317</v>
      </c>
      <c r="BP121" s="31">
        <v>0.50639000000000001</v>
      </c>
      <c r="BQ121" s="31">
        <v>663.3770293</v>
      </c>
      <c r="BR121" s="31">
        <v>148.92579122999999</v>
      </c>
      <c r="BS121" s="31">
        <v>73.300950479999997</v>
      </c>
      <c r="BT121" s="31" t="s">
        <v>1317</v>
      </c>
      <c r="BU121" s="31">
        <v>3.7044100000000002</v>
      </c>
      <c r="BV121" s="31">
        <v>636.78367455</v>
      </c>
      <c r="BW121" s="31" t="s">
        <v>1317</v>
      </c>
      <c r="BX121" s="58">
        <v>131.50153004000001</v>
      </c>
      <c r="BY121" s="31">
        <v>1702.09807019</v>
      </c>
    </row>
    <row r="122" spans="1:77" ht="42">
      <c r="A122" s="116" t="str">
        <f t="shared" si="42"/>
        <v>SOMMA INVESTIMENTOS</v>
      </c>
      <c r="B122" s="24" t="str">
        <f t="shared" si="43"/>
        <v/>
      </c>
      <c r="C122" s="24">
        <f t="shared" si="44"/>
        <v>5.7285446902085368E-2</v>
      </c>
      <c r="D122" s="24" t="str">
        <f t="shared" si="45"/>
        <v/>
      </c>
      <c r="E122" s="24" t="str">
        <f t="shared" si="46"/>
        <v/>
      </c>
      <c r="F122" s="24">
        <f t="shared" si="47"/>
        <v>-37.326325440012866</v>
      </c>
      <c r="G122" s="24">
        <f t="shared" si="48"/>
        <v>0.3568668853261272</v>
      </c>
      <c r="H122" s="24">
        <f t="shared" si="49"/>
        <v>23.60620446024511</v>
      </c>
      <c r="I122" s="24">
        <f t="shared" si="50"/>
        <v>-0.27271421950962349</v>
      </c>
      <c r="J122" s="24">
        <f t="shared" si="51"/>
        <v>7.2337206939257186</v>
      </c>
      <c r="K122" s="24">
        <f t="shared" si="52"/>
        <v>-2.1705197345924745</v>
      </c>
      <c r="L122" s="24">
        <f t="shared" si="53"/>
        <v>0.39196473665492704</v>
      </c>
      <c r="M122" s="24">
        <f t="shared" si="54"/>
        <v>0.43659983911041422</v>
      </c>
      <c r="N122" s="24">
        <f t="shared" si="55"/>
        <v>0.43594607532078555</v>
      </c>
      <c r="O122" s="24" t="str">
        <f t="shared" si="56"/>
        <v/>
      </c>
      <c r="P122" s="24">
        <f t="shared" si="57"/>
        <v>17.604951266159148</v>
      </c>
      <c r="Q122" s="24">
        <f t="shared" si="58"/>
        <v>0.17876185110633003</v>
      </c>
      <c r="R122" s="24">
        <f t="shared" si="59"/>
        <v>2.9828331500004879</v>
      </c>
      <c r="S122" s="24">
        <f t="shared" si="60"/>
        <v>23.60620446024511</v>
      </c>
      <c r="T122" s="24">
        <f t="shared" si="61"/>
        <v>-37.326325440012866</v>
      </c>
      <c r="V122" s="118" t="str">
        <f t="shared" si="62"/>
        <v>SOMMA INVESTIMENTOS</v>
      </c>
      <c r="W122" s="166" t="str">
        <f t="shared" si="63"/>
        <v/>
      </c>
      <c r="X122" s="166">
        <f t="shared" si="64"/>
        <v>0.38553963000003932</v>
      </c>
      <c r="Y122" s="166" t="str">
        <f t="shared" si="65"/>
        <v/>
      </c>
      <c r="Z122" s="166" t="str">
        <f t="shared" si="66"/>
        <v/>
      </c>
      <c r="AA122" s="166">
        <f t="shared" si="67"/>
        <v>-1.1224998000000002</v>
      </c>
      <c r="AB122" s="166">
        <f t="shared" si="68"/>
        <v>2.5192783100001179</v>
      </c>
      <c r="AC122" s="166">
        <f t="shared" si="69"/>
        <v>1.3766715300000003</v>
      </c>
      <c r="AD122" s="166">
        <f t="shared" si="70"/>
        <v>-0.48731562000000395</v>
      </c>
      <c r="AE122" s="166">
        <f t="shared" si="71"/>
        <v>0.53244891000000028</v>
      </c>
      <c r="AF122" s="166">
        <f t="shared" si="72"/>
        <v>-1.5273925499999876</v>
      </c>
      <c r="AG122" s="166">
        <f t="shared" si="73"/>
        <v>4.5874340000001013E-2</v>
      </c>
      <c r="AH122" s="166">
        <f t="shared" si="74"/>
        <v>4.1598800000000047E-3</v>
      </c>
      <c r="AI122" s="166">
        <f t="shared" si="75"/>
        <v>2.0549410000000989E-2</v>
      </c>
      <c r="AJ122" s="166" t="str">
        <f t="shared" si="76"/>
        <v/>
      </c>
      <c r="AK122" s="166">
        <f t="shared" si="77"/>
        <v>1.2355191100000011</v>
      </c>
      <c r="AL122" s="166">
        <f t="shared" si="78"/>
        <v>2.9828331500004879</v>
      </c>
      <c r="AO122" s="61">
        <v>119</v>
      </c>
      <c r="AP122" s="56" t="s">
        <v>615</v>
      </c>
      <c r="AQ122" s="30" t="s">
        <v>1317</v>
      </c>
      <c r="AR122" s="30" t="s">
        <v>1317</v>
      </c>
      <c r="AS122" s="30">
        <v>9.9704110700000008</v>
      </c>
      <c r="AT122" s="30" t="s">
        <v>1317</v>
      </c>
      <c r="AU122" s="30" t="s">
        <v>1317</v>
      </c>
      <c r="AV122" s="30">
        <v>51.736425009999998</v>
      </c>
      <c r="AW122" s="30">
        <v>30.565907790000001</v>
      </c>
      <c r="AX122" s="30">
        <v>76.362495559999999</v>
      </c>
      <c r="AY122" s="30" t="s">
        <v>1317</v>
      </c>
      <c r="AZ122" s="30">
        <v>13.66565291</v>
      </c>
      <c r="BA122" s="30" t="s">
        <v>1317</v>
      </c>
      <c r="BB122" s="30" t="s">
        <v>1317</v>
      </c>
      <c r="BC122" s="30">
        <v>235.92207431</v>
      </c>
      <c r="BD122" s="30">
        <v>1304.6380823600002</v>
      </c>
      <c r="BE122" s="59" t="s">
        <v>1317</v>
      </c>
      <c r="BF122" s="30">
        <v>1722.8610490100002</v>
      </c>
      <c r="BG122"/>
      <c r="BH122" s="61">
        <v>119</v>
      </c>
      <c r="BI122" s="56" t="s">
        <v>590</v>
      </c>
      <c r="BJ122" s="30" t="s">
        <v>1317</v>
      </c>
      <c r="BK122" s="30">
        <v>673.40050389999999</v>
      </c>
      <c r="BL122" s="30" t="s">
        <v>1317</v>
      </c>
      <c r="BM122" s="30" t="s">
        <v>1317</v>
      </c>
      <c r="BN122" s="30">
        <v>1.8847605900000002</v>
      </c>
      <c r="BO122" s="30">
        <v>708.46270248000008</v>
      </c>
      <c r="BP122" s="30">
        <v>7.2084922800000006</v>
      </c>
      <c r="BQ122" s="30">
        <v>178.20363085</v>
      </c>
      <c r="BR122" s="30">
        <v>7.8930995700000004</v>
      </c>
      <c r="BS122" s="30">
        <v>68.842506680000014</v>
      </c>
      <c r="BT122" s="30">
        <v>11.74956493</v>
      </c>
      <c r="BU122" s="30">
        <v>0.95694996999999993</v>
      </c>
      <c r="BV122" s="30">
        <v>4.7342998400000003</v>
      </c>
      <c r="BW122" s="30" t="s">
        <v>1317</v>
      </c>
      <c r="BX122" s="59">
        <v>8.2535397300000017</v>
      </c>
      <c r="BY122" s="30">
        <v>1671.5900508200002</v>
      </c>
    </row>
    <row r="123" spans="1:77" ht="70">
      <c r="A123" s="116" t="str">
        <f t="shared" si="42"/>
        <v>SOCOPA SOCIEDADE CORRETORA PAULISTA</v>
      </c>
      <c r="B123" s="24">
        <f t="shared" si="43"/>
        <v>0.23138913660815774</v>
      </c>
      <c r="C123" s="24">
        <f t="shared" si="44"/>
        <v>0.61461739579134189</v>
      </c>
      <c r="D123" s="24" t="str">
        <f t="shared" si="45"/>
        <v/>
      </c>
      <c r="E123" s="24" t="str">
        <f t="shared" si="46"/>
        <v/>
      </c>
      <c r="F123" s="24" t="str">
        <f t="shared" si="47"/>
        <v/>
      </c>
      <c r="G123" s="24" t="str">
        <f t="shared" si="48"/>
        <v/>
      </c>
      <c r="H123" s="24">
        <f t="shared" si="49"/>
        <v>-99.035800267919285</v>
      </c>
      <c r="I123" s="24">
        <f t="shared" si="50"/>
        <v>1.8606900513008782</v>
      </c>
      <c r="J123" s="24">
        <f t="shared" si="51"/>
        <v>4.7241935263961636</v>
      </c>
      <c r="K123" s="24">
        <f t="shared" si="52"/>
        <v>1.4958586265266547</v>
      </c>
      <c r="L123" s="24" t="str">
        <f t="shared" si="53"/>
        <v/>
      </c>
      <c r="M123" s="24">
        <f t="shared" si="54"/>
        <v>64.633659386127363</v>
      </c>
      <c r="N123" s="24">
        <f t="shared" si="55"/>
        <v>0.37024256717441517</v>
      </c>
      <c r="O123" s="24">
        <f t="shared" si="56"/>
        <v>-83.842124694880994</v>
      </c>
      <c r="P123" s="24">
        <f t="shared" si="57"/>
        <v>-1.1953758369761829</v>
      </c>
      <c r="Q123" s="24">
        <f t="shared" si="58"/>
        <v>-66.956771965753092</v>
      </c>
      <c r="R123" s="24">
        <f t="shared" si="59"/>
        <v>-3244.4404471100006</v>
      </c>
      <c r="S123" s="24">
        <f t="shared" si="60"/>
        <v>64.633659386127363</v>
      </c>
      <c r="T123" s="24">
        <f t="shared" si="61"/>
        <v>-99.035800267919285</v>
      </c>
      <c r="V123" s="118" t="str">
        <f t="shared" si="62"/>
        <v>SOCOPA SOCIEDADE CORRETORA PAULISTA</v>
      </c>
      <c r="W123" s="166">
        <f t="shared" si="63"/>
        <v>0.2514596399999931</v>
      </c>
      <c r="X123" s="166">
        <f t="shared" si="64"/>
        <v>0.13409174999999962</v>
      </c>
      <c r="Y123" s="166" t="str">
        <f t="shared" si="65"/>
        <v/>
      </c>
      <c r="Z123" s="166" t="str">
        <f t="shared" si="66"/>
        <v/>
      </c>
      <c r="AA123" s="166" t="str">
        <f t="shared" si="67"/>
        <v/>
      </c>
      <c r="AB123" s="166" t="str">
        <f t="shared" si="68"/>
        <v/>
      </c>
      <c r="AC123" s="166">
        <f t="shared" si="69"/>
        <v>-465.07680466000005</v>
      </c>
      <c r="AD123" s="166">
        <f t="shared" si="70"/>
        <v>5.0537243399999738</v>
      </c>
      <c r="AE123" s="166">
        <f t="shared" si="71"/>
        <v>2.4947370000000024E-2</v>
      </c>
      <c r="AF123" s="166">
        <f t="shared" si="72"/>
        <v>4.6548360000000066E-2</v>
      </c>
      <c r="AG123" s="166" t="str">
        <f t="shared" si="73"/>
        <v/>
      </c>
      <c r="AH123" s="166">
        <f t="shared" si="74"/>
        <v>7.3431989500000032</v>
      </c>
      <c r="AI123" s="166">
        <f t="shared" si="75"/>
        <v>9.8364400000004792E-2</v>
      </c>
      <c r="AJ123" s="166">
        <f t="shared" si="76"/>
        <v>-2785.0174258400002</v>
      </c>
      <c r="AK123" s="166">
        <f t="shared" si="77"/>
        <v>-7.2985514200000807</v>
      </c>
      <c r="AL123" s="166">
        <f t="shared" si="78"/>
        <v>-3244.4404471100006</v>
      </c>
      <c r="AO123" s="60">
        <v>120</v>
      </c>
      <c r="AP123" s="54" t="s">
        <v>140</v>
      </c>
      <c r="AQ123" s="31">
        <v>20.978785120000001</v>
      </c>
      <c r="AR123" s="31">
        <v>8.5585894600000003</v>
      </c>
      <c r="AS123" s="31" t="s">
        <v>1317</v>
      </c>
      <c r="AT123" s="31" t="s">
        <v>1317</v>
      </c>
      <c r="AU123" s="31" t="s">
        <v>1317</v>
      </c>
      <c r="AV123" s="31">
        <v>261.22988112000002</v>
      </c>
      <c r="AW123" s="31">
        <v>2.5862998500000001</v>
      </c>
      <c r="AX123" s="31">
        <v>8.3754836699999995</v>
      </c>
      <c r="AY123" s="31" t="s">
        <v>1317</v>
      </c>
      <c r="AZ123" s="31">
        <v>133.51603329</v>
      </c>
      <c r="BA123" s="31" t="s">
        <v>1317</v>
      </c>
      <c r="BB123" s="31">
        <v>274.91912858000001</v>
      </c>
      <c r="BC123" s="31">
        <v>68.717693949999997</v>
      </c>
      <c r="BD123" s="31" t="s">
        <v>1317</v>
      </c>
      <c r="BE123" s="58">
        <v>897.59716139</v>
      </c>
      <c r="BF123" s="31">
        <v>1676.4790564300001</v>
      </c>
      <c r="BG123"/>
      <c r="BH123" s="60">
        <v>120</v>
      </c>
      <c r="BI123" s="54" t="s">
        <v>585</v>
      </c>
      <c r="BJ123" s="31">
        <v>108.92537738999999</v>
      </c>
      <c r="BK123" s="31">
        <v>21.951201210000001</v>
      </c>
      <c r="BL123" s="31" t="s">
        <v>1317</v>
      </c>
      <c r="BM123" s="31" t="s">
        <v>1317</v>
      </c>
      <c r="BN123" s="31" t="s">
        <v>1317</v>
      </c>
      <c r="BO123" s="31" t="s">
        <v>1317</v>
      </c>
      <c r="BP123" s="31">
        <v>4.5279275700000001</v>
      </c>
      <c r="BQ123" s="31">
        <v>276.65856988999997</v>
      </c>
      <c r="BR123" s="31">
        <v>0.55302417000000004</v>
      </c>
      <c r="BS123" s="31">
        <v>3.1583638199999999</v>
      </c>
      <c r="BT123" s="31" t="s">
        <v>1317</v>
      </c>
      <c r="BU123" s="31">
        <v>18.704460280000003</v>
      </c>
      <c r="BV123" s="31">
        <v>26.665920030000002</v>
      </c>
      <c r="BW123" s="31">
        <v>536.72261351999998</v>
      </c>
      <c r="BX123" s="58">
        <v>603.26686191999988</v>
      </c>
      <c r="BY123" s="31">
        <v>1601.1343197999997</v>
      </c>
    </row>
    <row r="124" spans="1:77" ht="56">
      <c r="A124" s="116" t="str">
        <f t="shared" si="42"/>
        <v>VALORA GESTAO DE INVESTIMENTOS LTDA</v>
      </c>
      <c r="B124" s="24">
        <f t="shared" si="43"/>
        <v>-0.1109967224177808</v>
      </c>
      <c r="C124" s="24">
        <f t="shared" si="44"/>
        <v>-2.2878528103060631</v>
      </c>
      <c r="D124" s="24">
        <f t="shared" si="45"/>
        <v>-2.2916100675657702</v>
      </c>
      <c r="E124" s="24" t="str">
        <f t="shared" si="46"/>
        <v/>
      </c>
      <c r="F124" s="24" t="str">
        <f t="shared" si="47"/>
        <v/>
      </c>
      <c r="G124" s="24">
        <f t="shared" si="48"/>
        <v>-6.4801834839300909E-3</v>
      </c>
      <c r="H124" s="24">
        <f t="shared" si="49"/>
        <v>-2.3007856341189665</v>
      </c>
      <c r="I124" s="24">
        <f t="shared" si="50"/>
        <v>1.7157620987093765</v>
      </c>
      <c r="J124" s="24">
        <f t="shared" si="51"/>
        <v>-2.7681368502911141E-2</v>
      </c>
      <c r="K124" s="24">
        <f t="shared" si="52"/>
        <v>-0.81118459760646999</v>
      </c>
      <c r="L124" s="24" t="str">
        <f t="shared" si="53"/>
        <v/>
      </c>
      <c r="M124" s="24">
        <f t="shared" si="54"/>
        <v>-0.10999614398876645</v>
      </c>
      <c r="N124" s="24">
        <f t="shared" si="55"/>
        <v>0.70071146462598222</v>
      </c>
      <c r="O124" s="24" t="str">
        <f t="shared" si="56"/>
        <v/>
      </c>
      <c r="P124" s="24">
        <f t="shared" si="57"/>
        <v>-5.7803214502527567E-2</v>
      </c>
      <c r="Q124" s="24">
        <f t="shared" si="58"/>
        <v>7.0551592209966429E-2</v>
      </c>
      <c r="R124" s="24">
        <f t="shared" si="59"/>
        <v>1.1251037299996369</v>
      </c>
      <c r="S124" s="24">
        <f t="shared" si="60"/>
        <v>1.7157620987093765</v>
      </c>
      <c r="T124" s="24">
        <f t="shared" si="61"/>
        <v>-2.3007856341189665</v>
      </c>
      <c r="V124" s="118" t="str">
        <f t="shared" si="62"/>
        <v>VALORA GESTAO DE INVESTIMENTOS LTDA</v>
      </c>
      <c r="W124" s="166">
        <f t="shared" si="63"/>
        <v>-3.4309000000000367E-2</v>
      </c>
      <c r="X124" s="166">
        <f t="shared" si="64"/>
        <v>-4.329989999999978E-3</v>
      </c>
      <c r="Y124" s="166">
        <f t="shared" si="65"/>
        <v>-1.4639949999999957E-2</v>
      </c>
      <c r="Z124" s="166" t="str">
        <f t="shared" si="66"/>
        <v/>
      </c>
      <c r="AA124" s="166" t="str">
        <f t="shared" si="67"/>
        <v/>
      </c>
      <c r="AB124" s="166">
        <f t="shared" si="68"/>
        <v>-8.7943630000154371E-2</v>
      </c>
      <c r="AC124" s="166">
        <f t="shared" si="69"/>
        <v>-4.1000000000000064E-4</v>
      </c>
      <c r="AD124" s="166">
        <f t="shared" si="70"/>
        <v>0.53498792999999978</v>
      </c>
      <c r="AE124" s="166">
        <f t="shared" si="71"/>
        <v>-1.5998999999999874E-4</v>
      </c>
      <c r="AF124" s="166">
        <f t="shared" si="72"/>
        <v>-0.16886210999999918</v>
      </c>
      <c r="AG124" s="166" t="str">
        <f t="shared" si="73"/>
        <v/>
      </c>
      <c r="AH124" s="166">
        <f t="shared" si="74"/>
        <v>-3.9998999999996121E-4</v>
      </c>
      <c r="AI124" s="166">
        <f t="shared" si="75"/>
        <v>0.91414919999999711</v>
      </c>
      <c r="AJ124" s="166" t="str">
        <f t="shared" si="76"/>
        <v/>
      </c>
      <c r="AK124" s="166">
        <f t="shared" si="77"/>
        <v>-1.2978739999997657E-2</v>
      </c>
      <c r="AL124" s="166">
        <f t="shared" si="78"/>
        <v>1.1251037299996369</v>
      </c>
      <c r="AO124" s="61">
        <v>121</v>
      </c>
      <c r="AP124" s="56" t="s">
        <v>590</v>
      </c>
      <c r="AQ124" s="30" t="s">
        <v>1317</v>
      </c>
      <c r="AR124" s="30">
        <v>673.01496426999995</v>
      </c>
      <c r="AS124" s="30" t="s">
        <v>1317</v>
      </c>
      <c r="AT124" s="30" t="s">
        <v>1317</v>
      </c>
      <c r="AU124" s="30">
        <v>3.0072603900000003</v>
      </c>
      <c r="AV124" s="30">
        <v>705.94342416999996</v>
      </c>
      <c r="AW124" s="30">
        <v>5.8318207500000003</v>
      </c>
      <c r="AX124" s="30">
        <v>178.69094647</v>
      </c>
      <c r="AY124" s="30">
        <v>7.3606506600000001</v>
      </c>
      <c r="AZ124" s="30">
        <v>70.369899230000001</v>
      </c>
      <c r="BA124" s="30">
        <v>11.703690589999999</v>
      </c>
      <c r="BB124" s="30">
        <v>0.95279008999999992</v>
      </c>
      <c r="BC124" s="30">
        <v>4.7137504299999993</v>
      </c>
      <c r="BD124" s="30" t="s">
        <v>1317</v>
      </c>
      <c r="BE124" s="59">
        <v>7.0180206200000006</v>
      </c>
      <c r="BF124" s="30">
        <v>1668.6072176699997</v>
      </c>
      <c r="BG124"/>
      <c r="BH124" s="61">
        <v>121</v>
      </c>
      <c r="BI124" s="56" t="s">
        <v>658</v>
      </c>
      <c r="BJ124" s="30">
        <v>30.875612710000002</v>
      </c>
      <c r="BK124" s="30">
        <v>0.18493000000000001</v>
      </c>
      <c r="BL124" s="30">
        <v>0.62421000999999998</v>
      </c>
      <c r="BM124" s="30" t="s">
        <v>1317</v>
      </c>
      <c r="BN124" s="30" t="s">
        <v>1317</v>
      </c>
      <c r="BO124" s="30">
        <v>1357.028413</v>
      </c>
      <c r="BP124" s="30">
        <v>1.7409999999999998E-2</v>
      </c>
      <c r="BQ124" s="30">
        <v>31.715763539999998</v>
      </c>
      <c r="BR124" s="30">
        <v>0.57780999</v>
      </c>
      <c r="BS124" s="30">
        <v>20.647868199999998</v>
      </c>
      <c r="BT124" s="30" t="s">
        <v>1317</v>
      </c>
      <c r="BU124" s="30">
        <v>0.36324003000000005</v>
      </c>
      <c r="BV124" s="30">
        <v>131.37429523</v>
      </c>
      <c r="BW124" s="30" t="s">
        <v>1317</v>
      </c>
      <c r="BX124" s="59">
        <v>22.440340010000003</v>
      </c>
      <c r="BY124" s="30">
        <v>1595.8498927199998</v>
      </c>
    </row>
    <row r="125" spans="1:77" ht="56">
      <c r="A125" s="116" t="str">
        <f t="shared" si="42"/>
        <v>PACIFICO GESTAO DE RECURSOS LTDA</v>
      </c>
      <c r="B125" s="24">
        <f t="shared" si="43"/>
        <v>0.25060244195864811</v>
      </c>
      <c r="C125" s="24">
        <f t="shared" si="44"/>
        <v>-31.802932012155409</v>
      </c>
      <c r="D125" s="24" t="str">
        <f t="shared" si="45"/>
        <v/>
      </c>
      <c r="E125" s="24">
        <f t="shared" si="46"/>
        <v>0.25102053763920651</v>
      </c>
      <c r="F125" s="24" t="str">
        <f t="shared" si="47"/>
        <v/>
      </c>
      <c r="G125" s="24">
        <f t="shared" si="48"/>
        <v>0.48071280079724943</v>
      </c>
      <c r="H125" s="24" t="str">
        <f t="shared" si="49"/>
        <v/>
      </c>
      <c r="I125" s="24">
        <f t="shared" si="50"/>
        <v>0.92586955044475872</v>
      </c>
      <c r="J125" s="24">
        <f t="shared" si="51"/>
        <v>11.073670808510599</v>
      </c>
      <c r="K125" s="24">
        <f t="shared" si="52"/>
        <v>8.5652490919138273</v>
      </c>
      <c r="L125" s="24" t="str">
        <f t="shared" si="53"/>
        <v/>
      </c>
      <c r="M125" s="24">
        <f t="shared" si="54"/>
        <v>0.25062768741759101</v>
      </c>
      <c r="N125" s="24">
        <f t="shared" si="55"/>
        <v>-2.8801671330362666</v>
      </c>
      <c r="O125" s="24" t="str">
        <f t="shared" si="56"/>
        <v/>
      </c>
      <c r="P125" s="24">
        <f t="shared" si="57"/>
        <v>11.982865969282159</v>
      </c>
      <c r="Q125" s="24">
        <f t="shared" si="58"/>
        <v>-0.76086654300631551</v>
      </c>
      <c r="R125" s="24">
        <f t="shared" si="59"/>
        <v>-12.217323939999687</v>
      </c>
      <c r="S125" s="24">
        <f t="shared" si="60"/>
        <v>11.982865969282159</v>
      </c>
      <c r="T125" s="24">
        <f t="shared" si="61"/>
        <v>-31.802932012155409</v>
      </c>
      <c r="V125" s="118" t="str">
        <f t="shared" si="62"/>
        <v>PACIFICO GESTAO DE RECURSOS LTDA</v>
      </c>
      <c r="W125" s="166">
        <f t="shared" si="63"/>
        <v>8.6020140000002243E-2</v>
      </c>
      <c r="X125" s="166">
        <f t="shared" si="64"/>
        <v>-10.268339949999998</v>
      </c>
      <c r="Y125" s="166" t="str">
        <f t="shared" si="65"/>
        <v/>
      </c>
      <c r="Z125" s="166">
        <f t="shared" si="66"/>
        <v>8.3999000000001267E-4</v>
      </c>
      <c r="AA125" s="166" t="str">
        <f t="shared" si="67"/>
        <v/>
      </c>
      <c r="AB125" s="166">
        <f t="shared" si="68"/>
        <v>0.21193707000000472</v>
      </c>
      <c r="AC125" s="166" t="str">
        <f t="shared" si="69"/>
        <v/>
      </c>
      <c r="AD125" s="166">
        <f t="shared" si="70"/>
        <v>6.5545165300000008</v>
      </c>
      <c r="AE125" s="166">
        <f t="shared" si="71"/>
        <v>2.9227902199999996</v>
      </c>
      <c r="AF125" s="166">
        <f t="shared" si="72"/>
        <v>3.2899979999999995E-2</v>
      </c>
      <c r="AG125" s="166" t="str">
        <f t="shared" si="73"/>
        <v/>
      </c>
      <c r="AH125" s="166">
        <f t="shared" si="74"/>
        <v>1.4579989999999654E-2</v>
      </c>
      <c r="AI125" s="166">
        <f t="shared" si="75"/>
        <v>-19.793008129999976</v>
      </c>
      <c r="AJ125" s="166" t="str">
        <f t="shared" si="76"/>
        <v/>
      </c>
      <c r="AK125" s="166">
        <f t="shared" si="77"/>
        <v>8.0204402200000118</v>
      </c>
      <c r="AL125" s="166">
        <f t="shared" si="78"/>
        <v>-12.217323939999687</v>
      </c>
      <c r="AO125" s="60">
        <v>122</v>
      </c>
      <c r="AP125" s="54" t="s">
        <v>522</v>
      </c>
      <c r="AQ125" s="31" t="s">
        <v>1317</v>
      </c>
      <c r="AR125" s="31">
        <v>470.40252249999998</v>
      </c>
      <c r="AS125" s="31" t="s">
        <v>1317</v>
      </c>
      <c r="AT125" s="31" t="s">
        <v>1317</v>
      </c>
      <c r="AU125" s="31" t="s">
        <v>1317</v>
      </c>
      <c r="AV125" s="31">
        <v>705.7147276799999</v>
      </c>
      <c r="AW125" s="31" t="s">
        <v>1317</v>
      </c>
      <c r="AX125" s="31">
        <v>49.428669509999999</v>
      </c>
      <c r="AY125" s="31">
        <v>5.7157998899999996</v>
      </c>
      <c r="AZ125" s="31">
        <v>288.83871025000002</v>
      </c>
      <c r="BA125" s="31" t="s">
        <v>1317</v>
      </c>
      <c r="BB125" s="31" t="s">
        <v>1317</v>
      </c>
      <c r="BC125" s="31">
        <v>131.10364943000002</v>
      </c>
      <c r="BD125" s="31" t="s">
        <v>1317</v>
      </c>
      <c r="BE125" s="58">
        <v>0.56052999000000003</v>
      </c>
      <c r="BF125" s="31">
        <v>1651.7646092500001</v>
      </c>
      <c r="BG125"/>
      <c r="BH125" s="60">
        <v>122</v>
      </c>
      <c r="BI125" s="54" t="s">
        <v>482</v>
      </c>
      <c r="BJ125" s="31">
        <v>34.411360039999998</v>
      </c>
      <c r="BK125" s="31">
        <v>22.0190603</v>
      </c>
      <c r="BL125" s="31" t="s">
        <v>1317</v>
      </c>
      <c r="BM125" s="31">
        <v>0.33546998</v>
      </c>
      <c r="BN125" s="31" t="s">
        <v>1317</v>
      </c>
      <c r="BO125" s="31">
        <v>44.300022439999999</v>
      </c>
      <c r="BP125" s="31" t="s">
        <v>1317</v>
      </c>
      <c r="BQ125" s="31">
        <v>714.48540450999997</v>
      </c>
      <c r="BR125" s="31">
        <v>29.31684031</v>
      </c>
      <c r="BS125" s="31">
        <v>0.41700999999999999</v>
      </c>
      <c r="BT125" s="31" t="s">
        <v>1317</v>
      </c>
      <c r="BU125" s="31">
        <v>5.8319699800000002</v>
      </c>
      <c r="BV125" s="31">
        <v>667.42433779999999</v>
      </c>
      <c r="BW125" s="31" t="s">
        <v>1317</v>
      </c>
      <c r="BX125" s="58">
        <v>74.953010780000014</v>
      </c>
      <c r="BY125" s="31">
        <v>1593.4944861400002</v>
      </c>
    </row>
    <row r="126" spans="1:77" ht="56">
      <c r="A126" s="116" t="str">
        <f t="shared" si="42"/>
        <v>TCG</v>
      </c>
      <c r="B126" s="24">
        <f t="shared" si="43"/>
        <v>-0.2970518645053204</v>
      </c>
      <c r="C126" s="24">
        <f t="shared" si="44"/>
        <v>-0.16701824012767474</v>
      </c>
      <c r="D126" s="24" t="str">
        <f t="shared" si="45"/>
        <v/>
      </c>
      <c r="E126" s="24" t="str">
        <f t="shared" si="46"/>
        <v/>
      </c>
      <c r="F126" s="24" t="str">
        <f t="shared" si="47"/>
        <v/>
      </c>
      <c r="G126" s="24">
        <f t="shared" si="48"/>
        <v>-6.2445512841506456E-2</v>
      </c>
      <c r="H126" s="24">
        <f t="shared" si="49"/>
        <v>8.8285320694881761</v>
      </c>
      <c r="I126" s="24">
        <f t="shared" si="50"/>
        <v>0.79380292589345913</v>
      </c>
      <c r="J126" s="24" t="str">
        <f t="shared" si="51"/>
        <v/>
      </c>
      <c r="K126" s="24">
        <f t="shared" si="52"/>
        <v>1.3656160260691053</v>
      </c>
      <c r="L126" s="24" t="str">
        <f t="shared" si="53"/>
        <v/>
      </c>
      <c r="M126" s="24">
        <f t="shared" si="54"/>
        <v>-0.29735798760816579</v>
      </c>
      <c r="N126" s="24">
        <f t="shared" si="55"/>
        <v>-0.20484190240736666</v>
      </c>
      <c r="O126" s="24">
        <f t="shared" si="56"/>
        <v>0.99941843304087286</v>
      </c>
      <c r="P126" s="24" t="str">
        <f t="shared" si="57"/>
        <v/>
      </c>
      <c r="Q126" s="24">
        <f t="shared" si="58"/>
        <v>-3.7628066785501346E-2</v>
      </c>
      <c r="R126" s="24">
        <f t="shared" si="59"/>
        <v>-0.59850685000037629</v>
      </c>
      <c r="S126" s="24">
        <f t="shared" si="60"/>
        <v>8.8285320694881761</v>
      </c>
      <c r="T126" s="24">
        <f t="shared" si="61"/>
        <v>-0.29735798760816579</v>
      </c>
      <c r="V126" s="118" t="str">
        <f t="shared" si="62"/>
        <v>TCG</v>
      </c>
      <c r="W126" s="166">
        <f t="shared" si="63"/>
        <v>-0.20200121000000593</v>
      </c>
      <c r="X126" s="166">
        <f t="shared" si="64"/>
        <v>-0.46878246999995099</v>
      </c>
      <c r="Y126" s="166" t="str">
        <f t="shared" si="65"/>
        <v/>
      </c>
      <c r="Z126" s="166" t="str">
        <f t="shared" si="66"/>
        <v/>
      </c>
      <c r="AA126" s="166" t="str">
        <f t="shared" si="67"/>
        <v/>
      </c>
      <c r="AB126" s="166">
        <f t="shared" si="68"/>
        <v>-0.54263578999996298</v>
      </c>
      <c r="AC126" s="166">
        <f t="shared" si="69"/>
        <v>0.27283785999999965</v>
      </c>
      <c r="AD126" s="166">
        <f t="shared" si="70"/>
        <v>1.5480029999999978E-2</v>
      </c>
      <c r="AE126" s="166" t="str">
        <f t="shared" si="71"/>
        <v/>
      </c>
      <c r="AF126" s="166">
        <f t="shared" si="72"/>
        <v>0.41895965999999873</v>
      </c>
      <c r="AG126" s="166" t="str">
        <f t="shared" si="73"/>
        <v/>
      </c>
      <c r="AH126" s="166">
        <f t="shared" si="74"/>
        <v>-6.4000359999997869E-2</v>
      </c>
      <c r="AI126" s="166">
        <f t="shared" si="75"/>
        <v>-0.5414926700000251</v>
      </c>
      <c r="AJ126" s="166">
        <f t="shared" si="76"/>
        <v>0.51312809999999587</v>
      </c>
      <c r="AK126" s="166" t="str">
        <f t="shared" si="77"/>
        <v/>
      </c>
      <c r="AL126" s="166">
        <f t="shared" si="78"/>
        <v>-0.59850685000037629</v>
      </c>
      <c r="AO126" s="61">
        <v>123</v>
      </c>
      <c r="AP126" s="56" t="s">
        <v>482</v>
      </c>
      <c r="AQ126" s="30">
        <v>34.325339899999996</v>
      </c>
      <c r="AR126" s="30">
        <v>32.287400249999997</v>
      </c>
      <c r="AS126" s="30" t="s">
        <v>1317</v>
      </c>
      <c r="AT126" s="30">
        <v>0.33462998999999999</v>
      </c>
      <c r="AU126" s="30" t="s">
        <v>1317</v>
      </c>
      <c r="AV126" s="30">
        <v>44.088085369999995</v>
      </c>
      <c r="AW126" s="30" t="s">
        <v>1317</v>
      </c>
      <c r="AX126" s="30">
        <v>707.93088797999997</v>
      </c>
      <c r="AY126" s="30">
        <v>26.39405009</v>
      </c>
      <c r="AZ126" s="30">
        <v>0.38411002</v>
      </c>
      <c r="BA126" s="30" t="s">
        <v>1317</v>
      </c>
      <c r="BB126" s="30">
        <v>5.8173899900000006</v>
      </c>
      <c r="BC126" s="30">
        <v>687.21734592999996</v>
      </c>
      <c r="BD126" s="30" t="s">
        <v>1317</v>
      </c>
      <c r="BE126" s="59">
        <v>66.932570560000002</v>
      </c>
      <c r="BF126" s="30">
        <v>1605.7118100799999</v>
      </c>
      <c r="BG126"/>
      <c r="BH126" s="61">
        <v>123</v>
      </c>
      <c r="BI126" s="56" t="s">
        <v>618</v>
      </c>
      <c r="BJ126" s="30">
        <v>67.799999159999999</v>
      </c>
      <c r="BK126" s="30">
        <v>280.20862716000005</v>
      </c>
      <c r="BL126" s="30" t="s">
        <v>1317</v>
      </c>
      <c r="BM126" s="30" t="s">
        <v>1317</v>
      </c>
      <c r="BN126" s="30" t="s">
        <v>1317</v>
      </c>
      <c r="BO126" s="30">
        <v>868.43219571999998</v>
      </c>
      <c r="BP126" s="30">
        <v>3.3632481099999998</v>
      </c>
      <c r="BQ126" s="30">
        <v>1.9655899999999999</v>
      </c>
      <c r="BR126" s="30" t="s">
        <v>1317</v>
      </c>
      <c r="BS126" s="30">
        <v>31.098129499999999</v>
      </c>
      <c r="BT126" s="30" t="s">
        <v>1317</v>
      </c>
      <c r="BU126" s="30">
        <v>21.45899975</v>
      </c>
      <c r="BV126" s="30">
        <v>263.80513936</v>
      </c>
      <c r="BW126" s="30">
        <v>51.855797299999999</v>
      </c>
      <c r="BX126" s="59" t="s">
        <v>1317</v>
      </c>
      <c r="BY126" s="30">
        <v>1589.9877260599999</v>
      </c>
    </row>
    <row r="127" spans="1:77" ht="56">
      <c r="A127" s="116" t="str">
        <f t="shared" si="42"/>
        <v>SQUADRA INVESTIMENTOS</v>
      </c>
      <c r="B127" s="24" t="str">
        <f t="shared" si="43"/>
        <v/>
      </c>
      <c r="C127" s="24">
        <f t="shared" si="44"/>
        <v>-5.1765253494541383</v>
      </c>
      <c r="D127" s="24" t="str">
        <f t="shared" si="45"/>
        <v/>
      </c>
      <c r="E127" s="24" t="str">
        <f t="shared" si="46"/>
        <v/>
      </c>
      <c r="F127" s="24" t="str">
        <f t="shared" si="47"/>
        <v/>
      </c>
      <c r="G127" s="24" t="str">
        <f t="shared" si="48"/>
        <v/>
      </c>
      <c r="H127" s="24" t="str">
        <f t="shared" si="49"/>
        <v/>
      </c>
      <c r="I127" s="24">
        <f t="shared" si="50"/>
        <v>0.5584456471125776</v>
      </c>
      <c r="J127" s="24">
        <f t="shared" si="51"/>
        <v>2.9555364591829658</v>
      </c>
      <c r="K127" s="24">
        <f t="shared" si="52"/>
        <v>2.596404129782286</v>
      </c>
      <c r="L127" s="24" t="str">
        <f t="shared" si="53"/>
        <v/>
      </c>
      <c r="M127" s="24" t="str">
        <f t="shared" si="54"/>
        <v/>
      </c>
      <c r="N127" s="24">
        <f t="shared" si="55"/>
        <v>-1.6797678726165515</v>
      </c>
      <c r="O127" s="24" t="str">
        <f t="shared" si="56"/>
        <v/>
      </c>
      <c r="P127" s="24" t="str">
        <f t="shared" si="57"/>
        <v/>
      </c>
      <c r="Q127" s="24">
        <f t="shared" si="58"/>
        <v>-0.5783592174940253</v>
      </c>
      <c r="R127" s="24">
        <f t="shared" si="59"/>
        <v>-9.1641100800002278</v>
      </c>
      <c r="S127" s="24">
        <f t="shared" si="60"/>
        <v>2.9555364591829658</v>
      </c>
      <c r="T127" s="24">
        <f t="shared" si="61"/>
        <v>-5.1765253494541383</v>
      </c>
      <c r="V127" s="118" t="str">
        <f t="shared" si="62"/>
        <v>SQUADRA INVESTIMENTOS</v>
      </c>
      <c r="W127" s="166" t="str">
        <f t="shared" si="63"/>
        <v/>
      </c>
      <c r="X127" s="166">
        <f t="shared" si="64"/>
        <v>-12.745808409999995</v>
      </c>
      <c r="Y127" s="166" t="str">
        <f t="shared" si="65"/>
        <v/>
      </c>
      <c r="Z127" s="166" t="str">
        <f t="shared" si="66"/>
        <v/>
      </c>
      <c r="AA127" s="166" t="str">
        <f t="shared" si="67"/>
        <v/>
      </c>
      <c r="AB127" s="166" t="str">
        <f t="shared" si="68"/>
        <v/>
      </c>
      <c r="AC127" s="166" t="str">
        <f t="shared" si="69"/>
        <v/>
      </c>
      <c r="AD127" s="166">
        <f t="shared" si="70"/>
        <v>1.2153659200000106</v>
      </c>
      <c r="AE127" s="166">
        <f t="shared" si="71"/>
        <v>5.0730010000000103E-2</v>
      </c>
      <c r="AF127" s="166">
        <f t="shared" si="72"/>
        <v>12.818158869999991</v>
      </c>
      <c r="AG127" s="166" t="str">
        <f t="shared" si="73"/>
        <v/>
      </c>
      <c r="AH127" s="166" t="str">
        <f t="shared" si="74"/>
        <v/>
      </c>
      <c r="AI127" s="166">
        <f t="shared" si="75"/>
        <v>-10.502566490000049</v>
      </c>
      <c r="AJ127" s="166" t="str">
        <f t="shared" si="76"/>
        <v/>
      </c>
      <c r="AK127" s="166" t="str">
        <f t="shared" si="77"/>
        <v/>
      </c>
      <c r="AL127" s="166">
        <f t="shared" si="78"/>
        <v>-9.1641100800002278</v>
      </c>
      <c r="AO127" s="60">
        <v>124</v>
      </c>
      <c r="AP127" s="54" t="s">
        <v>658</v>
      </c>
      <c r="AQ127" s="31">
        <v>30.909921710000003</v>
      </c>
      <c r="AR127" s="31">
        <v>0.18925998999999999</v>
      </c>
      <c r="AS127" s="31">
        <v>0.63884995999999994</v>
      </c>
      <c r="AT127" s="31" t="s">
        <v>1317</v>
      </c>
      <c r="AU127" s="31" t="s">
        <v>1317</v>
      </c>
      <c r="AV127" s="31">
        <v>1357.1163566300002</v>
      </c>
      <c r="AW127" s="31">
        <v>1.7819999999999999E-2</v>
      </c>
      <c r="AX127" s="31">
        <v>31.180775609999998</v>
      </c>
      <c r="AY127" s="31">
        <v>0.57796997999999999</v>
      </c>
      <c r="AZ127" s="31">
        <v>20.816730309999997</v>
      </c>
      <c r="BA127" s="31" t="s">
        <v>1317</v>
      </c>
      <c r="BB127" s="31">
        <v>0.36364002000000001</v>
      </c>
      <c r="BC127" s="31">
        <v>130.46014603</v>
      </c>
      <c r="BD127" s="31" t="s">
        <v>1317</v>
      </c>
      <c r="BE127" s="58">
        <v>22.453318750000001</v>
      </c>
      <c r="BF127" s="31">
        <v>1594.7247889900002</v>
      </c>
      <c r="BG127"/>
      <c r="BH127" s="60">
        <v>124</v>
      </c>
      <c r="BI127" s="54" t="s">
        <v>600</v>
      </c>
      <c r="BJ127" s="31" t="s">
        <v>1317</v>
      </c>
      <c r="BK127" s="31">
        <v>233.47743111000003</v>
      </c>
      <c r="BL127" s="31" t="s">
        <v>1317</v>
      </c>
      <c r="BM127" s="31" t="s">
        <v>1317</v>
      </c>
      <c r="BN127" s="31" t="s">
        <v>1317</v>
      </c>
      <c r="BO127" s="31" t="s">
        <v>1317</v>
      </c>
      <c r="BP127" s="31" t="s">
        <v>1317</v>
      </c>
      <c r="BQ127" s="31">
        <v>218.84906515</v>
      </c>
      <c r="BR127" s="31">
        <v>1.7671700100000001</v>
      </c>
      <c r="BS127" s="31">
        <v>506.50705432999996</v>
      </c>
      <c r="BT127" s="31" t="s">
        <v>1317</v>
      </c>
      <c r="BU127" s="31" t="s">
        <v>1317</v>
      </c>
      <c r="BV127" s="31">
        <v>614.73659072999999</v>
      </c>
      <c r="BW127" s="31" t="s">
        <v>1317</v>
      </c>
      <c r="BX127" s="58">
        <v>1.0019999999999999E-5</v>
      </c>
      <c r="BY127" s="31">
        <v>1575.3373213499999</v>
      </c>
    </row>
    <row r="128" spans="1:77" ht="42">
      <c r="A128" s="116" t="str">
        <f t="shared" si="42"/>
        <v>SOLIS INVESTIMENTOS</v>
      </c>
      <c r="B128" s="24">
        <f t="shared" si="43"/>
        <v>-10.335795657255005</v>
      </c>
      <c r="C128" s="24" t="str">
        <f t="shared" si="44"/>
        <v/>
      </c>
      <c r="D128" s="24" t="str">
        <f t="shared" si="45"/>
        <v/>
      </c>
      <c r="E128" s="24" t="str">
        <f t="shared" si="46"/>
        <v/>
      </c>
      <c r="F128" s="24" t="str">
        <f t="shared" si="47"/>
        <v/>
      </c>
      <c r="G128" s="24">
        <f t="shared" si="48"/>
        <v>0.75413131929462907</v>
      </c>
      <c r="H128" s="24" t="str">
        <f t="shared" si="49"/>
        <v/>
      </c>
      <c r="I128" s="24">
        <f t="shared" si="50"/>
        <v>41.163810656018853</v>
      </c>
      <c r="J128" s="24">
        <f t="shared" si="51"/>
        <v>8.0049089400590248</v>
      </c>
      <c r="K128" s="24">
        <f t="shared" si="52"/>
        <v>8.2392740774983366</v>
      </c>
      <c r="L128" s="24" t="str">
        <f t="shared" si="53"/>
        <v/>
      </c>
      <c r="M128" s="24" t="str">
        <f t="shared" si="54"/>
        <v/>
      </c>
      <c r="N128" s="24">
        <f t="shared" si="55"/>
        <v>3.2862110501549466</v>
      </c>
      <c r="O128" s="24" t="str">
        <f t="shared" si="56"/>
        <v/>
      </c>
      <c r="P128" s="24">
        <f t="shared" si="57"/>
        <v>3.3427691572561997</v>
      </c>
      <c r="Q128" s="24">
        <f t="shared" si="58"/>
        <v>6.4123440491031118</v>
      </c>
      <c r="R128" s="24">
        <f t="shared" si="59"/>
        <v>94.736072460000059</v>
      </c>
      <c r="S128" s="24">
        <f t="shared" si="60"/>
        <v>41.163810656018853</v>
      </c>
      <c r="T128" s="24">
        <f t="shared" si="61"/>
        <v>-10.335795657255005</v>
      </c>
      <c r="V128" s="118" t="str">
        <f t="shared" si="62"/>
        <v>SOLIS INVESTIMENTOS</v>
      </c>
      <c r="W128" s="166">
        <f t="shared" si="63"/>
        <v>-4.0317966200000015</v>
      </c>
      <c r="X128" s="166" t="str">
        <f t="shared" si="64"/>
        <v/>
      </c>
      <c r="Y128" s="166" t="str">
        <f t="shared" si="65"/>
        <v/>
      </c>
      <c r="Z128" s="166" t="str">
        <f t="shared" si="66"/>
        <v/>
      </c>
      <c r="AA128" s="166" t="str">
        <f t="shared" si="67"/>
        <v/>
      </c>
      <c r="AB128" s="166">
        <f t="shared" si="68"/>
        <v>2.4789430000000223E-2</v>
      </c>
      <c r="AC128" s="166" t="str">
        <f t="shared" si="69"/>
        <v/>
      </c>
      <c r="AD128" s="166">
        <f t="shared" si="70"/>
        <v>54.291558439999989</v>
      </c>
      <c r="AE128" s="166">
        <f t="shared" si="71"/>
        <v>2.0123279000000025</v>
      </c>
      <c r="AF128" s="166">
        <f t="shared" si="72"/>
        <v>2.7626079999999997E-2</v>
      </c>
      <c r="AG128" s="166" t="str">
        <f t="shared" si="73"/>
        <v/>
      </c>
      <c r="AH128" s="166" t="str">
        <f t="shared" si="74"/>
        <v/>
      </c>
      <c r="AI128" s="166">
        <f t="shared" si="75"/>
        <v>17.451968750000106</v>
      </c>
      <c r="AJ128" s="166" t="str">
        <f t="shared" si="76"/>
        <v/>
      </c>
      <c r="AK128" s="166">
        <f t="shared" si="77"/>
        <v>24.959598479999954</v>
      </c>
      <c r="AL128" s="166">
        <f t="shared" si="78"/>
        <v>94.736072460000059</v>
      </c>
      <c r="AO128" s="61">
        <v>125</v>
      </c>
      <c r="AP128" s="56" t="s">
        <v>103</v>
      </c>
      <c r="AQ128" s="30" t="s">
        <v>1317</v>
      </c>
      <c r="AR128" s="30" t="s">
        <v>1317</v>
      </c>
      <c r="AS128" s="30" t="s">
        <v>1317</v>
      </c>
      <c r="AT128" s="30" t="s">
        <v>1317</v>
      </c>
      <c r="AU128" s="30" t="s">
        <v>1317</v>
      </c>
      <c r="AV128" s="30" t="s">
        <v>1317</v>
      </c>
      <c r="AW128" s="30" t="s">
        <v>1317</v>
      </c>
      <c r="AX128" s="30">
        <v>1593.8149988499999</v>
      </c>
      <c r="AY128" s="30" t="s">
        <v>1317</v>
      </c>
      <c r="AZ128" s="30" t="s">
        <v>1317</v>
      </c>
      <c r="BA128" s="30" t="s">
        <v>1317</v>
      </c>
      <c r="BB128" s="30" t="s">
        <v>1317</v>
      </c>
      <c r="BC128" s="30" t="s">
        <v>1317</v>
      </c>
      <c r="BD128" s="30" t="s">
        <v>1317</v>
      </c>
      <c r="BE128" s="59" t="s">
        <v>1317</v>
      </c>
      <c r="BF128" s="30">
        <v>1593.8149988499999</v>
      </c>
      <c r="BG128"/>
      <c r="BH128" s="61">
        <v>125</v>
      </c>
      <c r="BI128" s="56" t="s">
        <v>589</v>
      </c>
      <c r="BJ128" s="30">
        <v>34.976294809999999</v>
      </c>
      <c r="BK128" s="30" t="s">
        <v>1317</v>
      </c>
      <c r="BL128" s="30" t="s">
        <v>1317</v>
      </c>
      <c r="BM128" s="30" t="s">
        <v>1317</v>
      </c>
      <c r="BN128" s="30" t="s">
        <v>1317</v>
      </c>
      <c r="BO128" s="30">
        <v>3.3119397400000001</v>
      </c>
      <c r="BP128" s="30" t="s">
        <v>1317</v>
      </c>
      <c r="BQ128" s="30">
        <v>186.18303684</v>
      </c>
      <c r="BR128" s="30">
        <v>27.15100112</v>
      </c>
      <c r="BS128" s="30">
        <v>0.36292358000000002</v>
      </c>
      <c r="BT128" s="30" t="s">
        <v>1317</v>
      </c>
      <c r="BU128" s="30" t="s">
        <v>1317</v>
      </c>
      <c r="BV128" s="30">
        <v>548.51855223000007</v>
      </c>
      <c r="BW128" s="30" t="s">
        <v>1317</v>
      </c>
      <c r="BX128" s="59">
        <v>771.63390668999989</v>
      </c>
      <c r="BY128" s="30">
        <v>1572.1376550099999</v>
      </c>
    </row>
    <row r="129" spans="1:77" ht="56">
      <c r="A129" s="116" t="str">
        <f t="shared" si="42"/>
        <v>BC GESTAO RECURSOS LTDA</v>
      </c>
      <c r="B129" s="24" t="str">
        <f t="shared" si="43"/>
        <v/>
      </c>
      <c r="C129" s="24" t="str">
        <f t="shared" si="44"/>
        <v/>
      </c>
      <c r="D129" s="24" t="str">
        <f t="shared" si="45"/>
        <v/>
      </c>
      <c r="E129" s="24" t="str">
        <f t="shared" si="46"/>
        <v/>
      </c>
      <c r="F129" s="24" t="str">
        <f t="shared" si="47"/>
        <v/>
      </c>
      <c r="G129" s="24" t="str">
        <f t="shared" si="48"/>
        <v/>
      </c>
      <c r="H129" s="24" t="str">
        <f t="shared" si="49"/>
        <v/>
      </c>
      <c r="I129" s="24">
        <f t="shared" si="50"/>
        <v>-1.5015201081561003</v>
      </c>
      <c r="J129" s="24">
        <f t="shared" si="51"/>
        <v>-1.1920108929381286</v>
      </c>
      <c r="K129" s="24">
        <f t="shared" si="52"/>
        <v>0.14699400129791229</v>
      </c>
      <c r="L129" s="24" t="str">
        <f t="shared" si="53"/>
        <v/>
      </c>
      <c r="M129" s="24" t="str">
        <f t="shared" si="54"/>
        <v/>
      </c>
      <c r="N129" s="24">
        <f t="shared" si="55"/>
        <v>0.80575100398026223</v>
      </c>
      <c r="O129" s="24" t="str">
        <f t="shared" si="56"/>
        <v/>
      </c>
      <c r="P129" s="24">
        <f t="shared" si="57"/>
        <v>7.4969001808285327</v>
      </c>
      <c r="Q129" s="24">
        <f t="shared" si="58"/>
        <v>-7.514985137224528E-2</v>
      </c>
      <c r="R129" s="24">
        <f t="shared" si="59"/>
        <v>-1.1540257000001475</v>
      </c>
      <c r="S129" s="24">
        <f t="shared" si="60"/>
        <v>7.4969001808285327</v>
      </c>
      <c r="T129" s="24">
        <f t="shared" si="61"/>
        <v>-1.5015201081561003</v>
      </c>
      <c r="V129" s="118" t="str">
        <f t="shared" si="62"/>
        <v>BC GESTAO RECURSOS LTDA</v>
      </c>
      <c r="W129" s="166" t="str">
        <f t="shared" si="63"/>
        <v/>
      </c>
      <c r="X129" s="166" t="str">
        <f t="shared" si="64"/>
        <v/>
      </c>
      <c r="Y129" s="166" t="str">
        <f t="shared" si="65"/>
        <v/>
      </c>
      <c r="Z129" s="166" t="str">
        <f t="shared" si="66"/>
        <v/>
      </c>
      <c r="AA129" s="166" t="str">
        <f t="shared" si="67"/>
        <v/>
      </c>
      <c r="AB129" s="166" t="str">
        <f t="shared" si="68"/>
        <v/>
      </c>
      <c r="AC129" s="166" t="str">
        <f t="shared" si="69"/>
        <v/>
      </c>
      <c r="AD129" s="166">
        <f t="shared" si="70"/>
        <v>-14.48828911999999</v>
      </c>
      <c r="AE129" s="166">
        <f t="shared" si="71"/>
        <v>-1.3600009999999996E-2</v>
      </c>
      <c r="AF129" s="166">
        <f t="shared" si="72"/>
        <v>1.7100399999998572E-3</v>
      </c>
      <c r="AG129" s="166" t="str">
        <f t="shared" si="73"/>
        <v/>
      </c>
      <c r="AH129" s="166" t="str">
        <f t="shared" si="74"/>
        <v/>
      </c>
      <c r="AI129" s="166">
        <f t="shared" si="75"/>
        <v>3.5244350699999814</v>
      </c>
      <c r="AJ129" s="166" t="str">
        <f t="shared" si="76"/>
        <v/>
      </c>
      <c r="AK129" s="166">
        <f t="shared" si="77"/>
        <v>9.8217183200000022</v>
      </c>
      <c r="AL129" s="166">
        <f t="shared" si="78"/>
        <v>-1.1540257000001475</v>
      </c>
      <c r="AO129" s="60">
        <v>126</v>
      </c>
      <c r="AP129" s="54" t="s">
        <v>618</v>
      </c>
      <c r="AQ129" s="31">
        <v>68.002000370000005</v>
      </c>
      <c r="AR129" s="31">
        <v>280.67740963</v>
      </c>
      <c r="AS129" s="31" t="s">
        <v>1317</v>
      </c>
      <c r="AT129" s="31" t="s">
        <v>1317</v>
      </c>
      <c r="AU129" s="31" t="s">
        <v>1317</v>
      </c>
      <c r="AV129" s="31">
        <v>868.97483150999994</v>
      </c>
      <c r="AW129" s="31">
        <v>3.0904102500000001</v>
      </c>
      <c r="AX129" s="31">
        <v>1.95010997</v>
      </c>
      <c r="AY129" s="31" t="s">
        <v>1317</v>
      </c>
      <c r="AZ129" s="31">
        <v>30.67916984</v>
      </c>
      <c r="BA129" s="31" t="s">
        <v>1317</v>
      </c>
      <c r="BB129" s="31">
        <v>21.523000109999998</v>
      </c>
      <c r="BC129" s="31">
        <v>264.34663203000002</v>
      </c>
      <c r="BD129" s="31">
        <v>51.342669200000003</v>
      </c>
      <c r="BE129" s="58" t="s">
        <v>1317</v>
      </c>
      <c r="BF129" s="31">
        <v>1590.5862329100003</v>
      </c>
      <c r="BG129"/>
      <c r="BH129" s="60">
        <v>126</v>
      </c>
      <c r="BI129" s="54" t="s">
        <v>99</v>
      </c>
      <c r="BJ129" s="31" t="s">
        <v>1317</v>
      </c>
      <c r="BK129" s="31" t="s">
        <v>1317</v>
      </c>
      <c r="BL129" s="31" t="s">
        <v>1317</v>
      </c>
      <c r="BM129" s="31" t="s">
        <v>1317</v>
      </c>
      <c r="BN129" s="31" t="s">
        <v>1317</v>
      </c>
      <c r="BO129" s="31" t="s">
        <v>1317</v>
      </c>
      <c r="BP129" s="31" t="s">
        <v>1317</v>
      </c>
      <c r="BQ129" s="31">
        <v>950.41980910000007</v>
      </c>
      <c r="BR129" s="31">
        <v>1.1273299999999999</v>
      </c>
      <c r="BS129" s="31">
        <v>1.16505003</v>
      </c>
      <c r="BT129" s="31" t="s">
        <v>1317</v>
      </c>
      <c r="BU129" s="31" t="s">
        <v>1317</v>
      </c>
      <c r="BV129" s="31">
        <v>440.93438586000002</v>
      </c>
      <c r="BW129" s="31" t="s">
        <v>1317</v>
      </c>
      <c r="BX129" s="58">
        <v>140.83211039</v>
      </c>
      <c r="BY129" s="31">
        <v>1534.4786853800001</v>
      </c>
    </row>
    <row r="130" spans="1:77" ht="42">
      <c r="A130" s="116" t="str">
        <f t="shared" si="42"/>
        <v>QUATRINVEST</v>
      </c>
      <c r="B130" s="24" t="str">
        <f t="shared" si="43"/>
        <v/>
      </c>
      <c r="C130" s="24" t="str">
        <f t="shared" si="44"/>
        <v/>
      </c>
      <c r="D130" s="24" t="str">
        <f t="shared" si="45"/>
        <v/>
      </c>
      <c r="E130" s="24" t="str">
        <f t="shared" si="46"/>
        <v/>
      </c>
      <c r="F130" s="24" t="str">
        <f t="shared" si="47"/>
        <v/>
      </c>
      <c r="G130" s="24" t="str">
        <f t="shared" si="48"/>
        <v/>
      </c>
      <c r="H130" s="24" t="str">
        <f t="shared" si="49"/>
        <v/>
      </c>
      <c r="I130" s="24">
        <f t="shared" si="50"/>
        <v>-0.43016308974908668</v>
      </c>
      <c r="J130" s="24" t="str">
        <f t="shared" si="51"/>
        <v/>
      </c>
      <c r="K130" s="24" t="str">
        <f t="shared" si="52"/>
        <v/>
      </c>
      <c r="L130" s="24" t="str">
        <f t="shared" si="53"/>
        <v/>
      </c>
      <c r="M130" s="24" t="str">
        <f t="shared" si="54"/>
        <v/>
      </c>
      <c r="N130" s="24" t="str">
        <f t="shared" si="55"/>
        <v/>
      </c>
      <c r="O130" s="24" t="str">
        <f t="shared" si="56"/>
        <v/>
      </c>
      <c r="P130" s="24" t="str">
        <f t="shared" si="57"/>
        <v/>
      </c>
      <c r="Q130" s="24">
        <f t="shared" si="58"/>
        <v>-0.43016308974908668</v>
      </c>
      <c r="R130" s="24">
        <f t="shared" si="59"/>
        <v>-6.5701501199998802</v>
      </c>
      <c r="S130" s="24">
        <f t="shared" si="60"/>
        <v>-0.43016308974908668</v>
      </c>
      <c r="T130" s="24">
        <f t="shared" si="61"/>
        <v>-0.43016308974908668</v>
      </c>
      <c r="V130" s="118" t="str">
        <f t="shared" si="62"/>
        <v>QUATRINVEST</v>
      </c>
      <c r="W130" s="166" t="str">
        <f t="shared" si="63"/>
        <v/>
      </c>
      <c r="X130" s="166" t="str">
        <f t="shared" si="64"/>
        <v/>
      </c>
      <c r="Y130" s="166" t="str">
        <f t="shared" si="65"/>
        <v/>
      </c>
      <c r="Z130" s="166" t="str">
        <f t="shared" si="66"/>
        <v/>
      </c>
      <c r="AA130" s="166" t="str">
        <f t="shared" si="67"/>
        <v/>
      </c>
      <c r="AB130" s="166" t="str">
        <f t="shared" si="68"/>
        <v/>
      </c>
      <c r="AC130" s="166" t="str">
        <f t="shared" si="69"/>
        <v/>
      </c>
      <c r="AD130" s="166">
        <f t="shared" si="70"/>
        <v>-6.5701501199998802</v>
      </c>
      <c r="AE130" s="166" t="str">
        <f t="shared" si="71"/>
        <v/>
      </c>
      <c r="AF130" s="166" t="str">
        <f t="shared" si="72"/>
        <v/>
      </c>
      <c r="AG130" s="166" t="str">
        <f t="shared" si="73"/>
        <v/>
      </c>
      <c r="AH130" s="166" t="str">
        <f t="shared" si="74"/>
        <v/>
      </c>
      <c r="AI130" s="166" t="str">
        <f t="shared" si="75"/>
        <v/>
      </c>
      <c r="AJ130" s="166" t="str">
        <f t="shared" si="76"/>
        <v/>
      </c>
      <c r="AK130" s="166" t="str">
        <f t="shared" si="77"/>
        <v/>
      </c>
      <c r="AL130" s="166">
        <f t="shared" si="78"/>
        <v>-6.5701501199998802</v>
      </c>
      <c r="AO130" s="61">
        <v>127</v>
      </c>
      <c r="AP130" s="56" t="s">
        <v>600</v>
      </c>
      <c r="AQ130" s="30" t="s">
        <v>1317</v>
      </c>
      <c r="AR130" s="30">
        <v>246.22323952000002</v>
      </c>
      <c r="AS130" s="30" t="s">
        <v>1317</v>
      </c>
      <c r="AT130" s="30" t="s">
        <v>1317</v>
      </c>
      <c r="AU130" s="30" t="s">
        <v>1317</v>
      </c>
      <c r="AV130" s="30" t="s">
        <v>1317</v>
      </c>
      <c r="AW130" s="30" t="s">
        <v>1317</v>
      </c>
      <c r="AX130" s="30">
        <v>217.63369922999999</v>
      </c>
      <c r="AY130" s="30">
        <v>1.71644</v>
      </c>
      <c r="AZ130" s="30">
        <v>493.68889545999997</v>
      </c>
      <c r="BA130" s="30" t="s">
        <v>1317</v>
      </c>
      <c r="BB130" s="30" t="s">
        <v>1317</v>
      </c>
      <c r="BC130" s="30">
        <v>625.23915722000004</v>
      </c>
      <c r="BD130" s="30" t="s">
        <v>1317</v>
      </c>
      <c r="BE130" s="59" t="s">
        <v>1317</v>
      </c>
      <c r="BF130" s="30">
        <v>1584.5014314300001</v>
      </c>
      <c r="BG130"/>
      <c r="BH130" s="61">
        <v>127</v>
      </c>
      <c r="BI130" s="56" t="s">
        <v>526</v>
      </c>
      <c r="BJ130" s="30" t="s">
        <v>1317</v>
      </c>
      <c r="BK130" s="30" t="s">
        <v>1317</v>
      </c>
      <c r="BL130" s="30" t="s">
        <v>1317</v>
      </c>
      <c r="BM130" s="30" t="s">
        <v>1317</v>
      </c>
      <c r="BN130" s="30" t="s">
        <v>1317</v>
      </c>
      <c r="BO130" s="30" t="s">
        <v>1317</v>
      </c>
      <c r="BP130" s="30" t="s">
        <v>1317</v>
      </c>
      <c r="BQ130" s="30">
        <v>1520.7924424800001</v>
      </c>
      <c r="BR130" s="30" t="s">
        <v>1317</v>
      </c>
      <c r="BS130" s="30" t="s">
        <v>1317</v>
      </c>
      <c r="BT130" s="30" t="s">
        <v>1317</v>
      </c>
      <c r="BU130" s="30" t="s">
        <v>1317</v>
      </c>
      <c r="BV130" s="30" t="s">
        <v>1317</v>
      </c>
      <c r="BW130" s="30" t="s">
        <v>1317</v>
      </c>
      <c r="BX130" s="59" t="s">
        <v>1317</v>
      </c>
      <c r="BY130" s="30">
        <v>1520.7924424800001</v>
      </c>
    </row>
    <row r="131" spans="1:77" ht="56">
      <c r="A131" s="116" t="str">
        <f t="shared" si="42"/>
        <v>TEMPO CAPITAL</v>
      </c>
      <c r="B131" s="24" t="str">
        <f t="shared" si="43"/>
        <v/>
      </c>
      <c r="C131" s="24" t="str">
        <f t="shared" si="44"/>
        <v/>
      </c>
      <c r="D131" s="24" t="str">
        <f t="shared" si="45"/>
        <v/>
      </c>
      <c r="E131" s="24" t="str">
        <f t="shared" si="46"/>
        <v/>
      </c>
      <c r="F131" s="24" t="str">
        <f t="shared" si="47"/>
        <v/>
      </c>
      <c r="G131" s="24" t="str">
        <f t="shared" si="48"/>
        <v/>
      </c>
      <c r="H131" s="24" t="str">
        <f t="shared" si="49"/>
        <v/>
      </c>
      <c r="I131" s="24">
        <f t="shared" si="50"/>
        <v>5.195561249776091</v>
      </c>
      <c r="J131" s="24">
        <f t="shared" si="51"/>
        <v>3.9908120996683465</v>
      </c>
      <c r="K131" s="24">
        <f t="shared" si="52"/>
        <v>4.9528250874736557</v>
      </c>
      <c r="L131" s="24" t="str">
        <f t="shared" si="53"/>
        <v/>
      </c>
      <c r="M131" s="24" t="str">
        <f t="shared" si="54"/>
        <v/>
      </c>
      <c r="N131" s="24">
        <f t="shared" si="55"/>
        <v>4.393439343274693</v>
      </c>
      <c r="O131" s="24" t="str">
        <f t="shared" si="56"/>
        <v/>
      </c>
      <c r="P131" s="24">
        <f t="shared" si="57"/>
        <v>5.135416410977939</v>
      </c>
      <c r="Q131" s="24">
        <f t="shared" si="58"/>
        <v>4.8811962658822807</v>
      </c>
      <c r="R131" s="24">
        <f t="shared" si="59"/>
        <v>70.67925898999988</v>
      </c>
      <c r="S131" s="24">
        <f t="shared" si="60"/>
        <v>5.195561249776091</v>
      </c>
      <c r="T131" s="24">
        <f t="shared" si="61"/>
        <v>3.9908120996683465</v>
      </c>
      <c r="V131" s="118" t="str">
        <f t="shared" si="62"/>
        <v>TEMPO CAPITAL</v>
      </c>
      <c r="W131" s="166" t="str">
        <f t="shared" si="63"/>
        <v/>
      </c>
      <c r="X131" s="166" t="str">
        <f t="shared" si="64"/>
        <v/>
      </c>
      <c r="Y131" s="166" t="str">
        <f t="shared" si="65"/>
        <v/>
      </c>
      <c r="Z131" s="166" t="str">
        <f t="shared" si="66"/>
        <v/>
      </c>
      <c r="AA131" s="166" t="str">
        <f t="shared" si="67"/>
        <v/>
      </c>
      <c r="AB131" s="166" t="str">
        <f t="shared" si="68"/>
        <v/>
      </c>
      <c r="AC131" s="166" t="str">
        <f t="shared" si="69"/>
        <v/>
      </c>
      <c r="AD131" s="166">
        <f t="shared" si="70"/>
        <v>44.170755369999938</v>
      </c>
      <c r="AE131" s="166">
        <f t="shared" si="71"/>
        <v>6.4100400000000335E-3</v>
      </c>
      <c r="AF131" s="166">
        <f t="shared" si="72"/>
        <v>1.1506001999999995</v>
      </c>
      <c r="AG131" s="166" t="str">
        <f t="shared" si="73"/>
        <v/>
      </c>
      <c r="AH131" s="166" t="str">
        <f t="shared" si="74"/>
        <v/>
      </c>
      <c r="AI131" s="166">
        <f t="shared" si="75"/>
        <v>24.562313399999994</v>
      </c>
      <c r="AJ131" s="166" t="str">
        <f t="shared" si="76"/>
        <v/>
      </c>
      <c r="AK131" s="166">
        <f t="shared" si="77"/>
        <v>0.78917998000000011</v>
      </c>
      <c r="AL131" s="166">
        <f t="shared" si="78"/>
        <v>70.67925898999988</v>
      </c>
      <c r="AO131" s="60">
        <v>128</v>
      </c>
      <c r="AP131" s="54" t="s">
        <v>99</v>
      </c>
      <c r="AQ131" s="31" t="s">
        <v>1317</v>
      </c>
      <c r="AR131" s="31" t="s">
        <v>1317</v>
      </c>
      <c r="AS131" s="31" t="s">
        <v>1317</v>
      </c>
      <c r="AT131" s="31" t="s">
        <v>1317</v>
      </c>
      <c r="AU131" s="31" t="s">
        <v>1317</v>
      </c>
      <c r="AV131" s="31" t="s">
        <v>1317</v>
      </c>
      <c r="AW131" s="31" t="s">
        <v>1317</v>
      </c>
      <c r="AX131" s="31">
        <v>964.90809822000006</v>
      </c>
      <c r="AY131" s="31">
        <v>1.1409300099999999</v>
      </c>
      <c r="AZ131" s="31">
        <v>1.1633399900000001</v>
      </c>
      <c r="BA131" s="31" t="s">
        <v>1317</v>
      </c>
      <c r="BB131" s="31" t="s">
        <v>1317</v>
      </c>
      <c r="BC131" s="31">
        <v>437.40995079000004</v>
      </c>
      <c r="BD131" s="31" t="s">
        <v>1317</v>
      </c>
      <c r="BE131" s="58">
        <v>131.01039206999999</v>
      </c>
      <c r="BF131" s="31">
        <v>1535.6327110800003</v>
      </c>
      <c r="BG131"/>
      <c r="BH131" s="60">
        <v>128</v>
      </c>
      <c r="BI131" s="54" t="s">
        <v>620</v>
      </c>
      <c r="BJ131" s="31" t="s">
        <v>1317</v>
      </c>
      <c r="BK131" s="31" t="s">
        <v>1317</v>
      </c>
      <c r="BL131" s="31" t="s">
        <v>1317</v>
      </c>
      <c r="BM131" s="31" t="s">
        <v>1317</v>
      </c>
      <c r="BN131" s="31" t="s">
        <v>1317</v>
      </c>
      <c r="BO131" s="31" t="s">
        <v>1317</v>
      </c>
      <c r="BP131" s="31" t="s">
        <v>1317</v>
      </c>
      <c r="BQ131" s="31">
        <v>894.33406298</v>
      </c>
      <c r="BR131" s="31">
        <v>0.16702998000000002</v>
      </c>
      <c r="BS131" s="31">
        <v>24.381790070000001</v>
      </c>
      <c r="BT131" s="31" t="s">
        <v>1317</v>
      </c>
      <c r="BU131" s="31" t="s">
        <v>1317</v>
      </c>
      <c r="BV131" s="31">
        <v>583.63031186000001</v>
      </c>
      <c r="BW131" s="31" t="s">
        <v>1317</v>
      </c>
      <c r="BX131" s="58">
        <v>16.156579950000001</v>
      </c>
      <c r="BY131" s="31">
        <v>1518.6697748399999</v>
      </c>
    </row>
    <row r="132" spans="1:77" ht="42">
      <c r="A132" s="116" t="str">
        <f t="shared" ref="A132:A195" si="79">BI132</f>
        <v>LAKEWOOD GESTAO DE RECURSOS</v>
      </c>
      <c r="B132" s="24" t="str">
        <f t="shared" ref="B132:B195" si="80">IFERROR(BJ132/VLOOKUP($A132,$AP:$BF,B$1,0)*100-100,"")</f>
        <v/>
      </c>
      <c r="C132" s="24" t="str">
        <f t="shared" ref="C132:C195" si="81">IFERROR(BK132/VLOOKUP($A132,$AP:$BF,C$1,0)*100-100,"")</f>
        <v/>
      </c>
      <c r="D132" s="24" t="str">
        <f t="shared" ref="D132:D195" si="82">IFERROR(BL132/VLOOKUP($A132,$AP:$BF,D$1,0)*100-100,"")</f>
        <v/>
      </c>
      <c r="E132" s="24" t="str">
        <f t="shared" ref="E132:E195" si="83">IFERROR(BM132/VLOOKUP($A132,$AP:$BF,E$1,0)*100-100,"")</f>
        <v/>
      </c>
      <c r="F132" s="24" t="str">
        <f t="shared" ref="F132:F195" si="84">IFERROR(BN132/VLOOKUP($A132,$AP:$BF,F$1,0)*100-100,"")</f>
        <v/>
      </c>
      <c r="G132" s="24" t="str">
        <f t="shared" ref="G132:G195" si="85">IFERROR(BO132/VLOOKUP($A132,$AP:$BF,G$1,0)*100-100,"")</f>
        <v/>
      </c>
      <c r="H132" s="24" t="str">
        <f t="shared" ref="H132:H195" si="86">IFERROR(BP132/VLOOKUP($A132,$AP:$BF,H$1,0)*100-100,"")</f>
        <v/>
      </c>
      <c r="I132" s="24">
        <f t="shared" ref="I132:I195" si="87">IFERROR(BQ132/VLOOKUP($A132,$AP:$BF,I$1,0)*100-100,"")</f>
        <v>2.5355754938567827</v>
      </c>
      <c r="J132" s="24">
        <f t="shared" ref="J132:J195" si="88">IFERROR(BR132/VLOOKUP($A132,$AP:$BF,J$1,0)*100-100,"")</f>
        <v>0.87938596935430269</v>
      </c>
      <c r="K132" s="24">
        <f t="shared" ref="K132:K195" si="89">IFERROR(BS132/VLOOKUP($A132,$AP:$BF,K$1,0)*100-100,"")</f>
        <v>0.71749168929595442</v>
      </c>
      <c r="L132" s="24" t="str">
        <f t="shared" ref="L132:L195" si="90">IFERROR(BT132/VLOOKUP($A132,$AP:$BF,L$1,0)*100-100,"")</f>
        <v/>
      </c>
      <c r="M132" s="24" t="str">
        <f t="shared" ref="M132:M195" si="91">IFERROR(BU132/VLOOKUP($A132,$AP:$BF,M$1,0)*100-100,"")</f>
        <v/>
      </c>
      <c r="N132" s="24">
        <f t="shared" ref="N132:N195" si="92">IFERROR(BV132/VLOOKUP($A132,$AP:$BF,N$1,0)*100-100,"")</f>
        <v>4.6691493095784864</v>
      </c>
      <c r="O132" s="24" t="str">
        <f t="shared" ref="O132:O195" si="93">IFERROR(BW132/VLOOKUP($A132,$AP:$BF,O$1,0)*100-100,"")</f>
        <v/>
      </c>
      <c r="P132" s="24">
        <f t="shared" ref="P132:P195" si="94">IFERROR(BX132/VLOOKUP($A132,$AP:$BF,P$1,0)*100-100,"")</f>
        <v>12.474807877362664</v>
      </c>
      <c r="Q132" s="24">
        <f t="shared" ref="Q132:Q195" si="95">IFERROR(BY132/VLOOKUP($A132,$AP:$BF,Q$1,0)*100-100,"")</f>
        <v>2.890591448332998</v>
      </c>
      <c r="R132" s="24">
        <f t="shared" si="59"/>
        <v>42.391455029999634</v>
      </c>
      <c r="S132" s="24">
        <f t="shared" si="60"/>
        <v>12.474807877362664</v>
      </c>
      <c r="T132" s="24">
        <f t="shared" si="61"/>
        <v>0.71749168929595442</v>
      </c>
      <c r="V132" s="118" t="str">
        <f t="shared" si="62"/>
        <v>LAKEWOOD GESTAO DE RECURSOS</v>
      </c>
      <c r="W132" s="166" t="str">
        <f t="shared" si="63"/>
        <v/>
      </c>
      <c r="X132" s="166" t="str">
        <f t="shared" si="64"/>
        <v/>
      </c>
      <c r="Y132" s="166" t="str">
        <f t="shared" si="65"/>
        <v/>
      </c>
      <c r="Z132" s="166" t="str">
        <f t="shared" si="66"/>
        <v/>
      </c>
      <c r="AA132" s="166" t="str">
        <f t="shared" si="67"/>
        <v/>
      </c>
      <c r="AB132" s="166" t="str">
        <f t="shared" si="68"/>
        <v/>
      </c>
      <c r="AC132" s="166" t="str">
        <f t="shared" si="69"/>
        <v/>
      </c>
      <c r="AD132" s="166">
        <f t="shared" si="70"/>
        <v>27.934630409999954</v>
      </c>
      <c r="AE132" s="166">
        <f t="shared" si="71"/>
        <v>9.030149999999848E-3</v>
      </c>
      <c r="AF132" s="166">
        <f t="shared" si="72"/>
        <v>0.67109807999999305</v>
      </c>
      <c r="AG132" s="166" t="str">
        <f t="shared" si="73"/>
        <v/>
      </c>
      <c r="AH132" s="166" t="str">
        <f t="shared" si="74"/>
        <v/>
      </c>
      <c r="AI132" s="166">
        <f t="shared" si="75"/>
        <v>11.926522949999992</v>
      </c>
      <c r="AJ132" s="166" t="str">
        <f t="shared" si="76"/>
        <v/>
      </c>
      <c r="AK132" s="166">
        <f t="shared" si="77"/>
        <v>1.8501734399999989</v>
      </c>
      <c r="AL132" s="166">
        <f t="shared" si="78"/>
        <v>42.391455029999634</v>
      </c>
      <c r="AO132" s="61">
        <v>129</v>
      </c>
      <c r="AP132" s="56" t="s">
        <v>526</v>
      </c>
      <c r="AQ132" s="30" t="s">
        <v>1317</v>
      </c>
      <c r="AR132" s="30" t="s">
        <v>1317</v>
      </c>
      <c r="AS132" s="30" t="s">
        <v>1317</v>
      </c>
      <c r="AT132" s="30" t="s">
        <v>1317</v>
      </c>
      <c r="AU132" s="30" t="s">
        <v>1317</v>
      </c>
      <c r="AV132" s="30" t="s">
        <v>1317</v>
      </c>
      <c r="AW132" s="30" t="s">
        <v>1317</v>
      </c>
      <c r="AX132" s="30">
        <v>1527.3625926</v>
      </c>
      <c r="AY132" s="30" t="s">
        <v>1317</v>
      </c>
      <c r="AZ132" s="30" t="s">
        <v>1317</v>
      </c>
      <c r="BA132" s="30" t="s">
        <v>1317</v>
      </c>
      <c r="BB132" s="30" t="s">
        <v>1317</v>
      </c>
      <c r="BC132" s="30" t="s">
        <v>1317</v>
      </c>
      <c r="BD132" s="30" t="s">
        <v>1317</v>
      </c>
      <c r="BE132" s="59" t="s">
        <v>1317</v>
      </c>
      <c r="BF132" s="30">
        <v>1527.3625926</v>
      </c>
      <c r="BG132"/>
      <c r="BH132" s="61">
        <v>129</v>
      </c>
      <c r="BI132" s="56" t="s">
        <v>391</v>
      </c>
      <c r="BJ132" s="30" t="s">
        <v>1317</v>
      </c>
      <c r="BK132" s="30" t="s">
        <v>1317</v>
      </c>
      <c r="BL132" s="30" t="s">
        <v>1317</v>
      </c>
      <c r="BM132" s="30" t="s">
        <v>1317</v>
      </c>
      <c r="BN132" s="30" t="s">
        <v>1317</v>
      </c>
      <c r="BO132" s="30" t="s">
        <v>1317</v>
      </c>
      <c r="BP132" s="30" t="s">
        <v>1317</v>
      </c>
      <c r="BQ132" s="30">
        <v>1129.6423286300001</v>
      </c>
      <c r="BR132" s="30">
        <v>1.0359000699999998</v>
      </c>
      <c r="BS132" s="30">
        <v>94.205014919999996</v>
      </c>
      <c r="BT132" s="30" t="s">
        <v>1317</v>
      </c>
      <c r="BU132" s="30" t="s">
        <v>1317</v>
      </c>
      <c r="BV132" s="30">
        <v>267.35898311</v>
      </c>
      <c r="BW132" s="30" t="s">
        <v>1317</v>
      </c>
      <c r="BX132" s="59">
        <v>16.681451469999999</v>
      </c>
      <c r="BY132" s="30">
        <v>1508.9236782</v>
      </c>
    </row>
    <row r="133" spans="1:77" ht="84">
      <c r="A133" s="116" t="str">
        <f t="shared" si="79"/>
        <v>CM CAPITAL MARKETS ASSET MANAG LTDA</v>
      </c>
      <c r="B133" s="24">
        <f t="shared" si="80"/>
        <v>1.4523390262231288</v>
      </c>
      <c r="C133" s="24" t="str">
        <f t="shared" si="81"/>
        <v/>
      </c>
      <c r="D133" s="24" t="str">
        <f t="shared" si="82"/>
        <v/>
      </c>
      <c r="E133" s="24" t="str">
        <f t="shared" si="83"/>
        <v/>
      </c>
      <c r="F133" s="24" t="str">
        <f t="shared" si="84"/>
        <v/>
      </c>
      <c r="G133" s="24" t="str">
        <f t="shared" si="85"/>
        <v/>
      </c>
      <c r="H133" s="24" t="str">
        <f t="shared" si="86"/>
        <v/>
      </c>
      <c r="I133" s="24">
        <f t="shared" si="87"/>
        <v>1.8196949854350635</v>
      </c>
      <c r="J133" s="24" t="str">
        <f t="shared" si="88"/>
        <v/>
      </c>
      <c r="K133" s="24" t="str">
        <f t="shared" si="89"/>
        <v/>
      </c>
      <c r="L133" s="24" t="str">
        <f t="shared" si="90"/>
        <v/>
      </c>
      <c r="M133" s="24" t="str">
        <f t="shared" si="91"/>
        <v/>
      </c>
      <c r="N133" s="24">
        <f t="shared" si="92"/>
        <v>-3.5083033826942938</v>
      </c>
      <c r="O133" s="24">
        <f t="shared" si="93"/>
        <v>-4.4917284052215791</v>
      </c>
      <c r="P133" s="24">
        <f t="shared" si="94"/>
        <v>20.565277418762818</v>
      </c>
      <c r="Q133" s="24">
        <f t="shared" si="95"/>
        <v>-7.0764156950758661E-2</v>
      </c>
      <c r="R133" s="24">
        <f t="shared" ref="R133:R196" si="96">BY133-VLOOKUP($A133,$AP:$BF,Q$1,0)</f>
        <v>-1.0604749600001924</v>
      </c>
      <c r="S133" s="24">
        <f t="shared" ref="S133:S196" si="97">MAX(B133:Q133)</f>
        <v>20.565277418762818</v>
      </c>
      <c r="T133" s="24">
        <f t="shared" ref="T133:T196" si="98">MIN(B133:Q133)</f>
        <v>-4.4917284052215791</v>
      </c>
      <c r="V133" s="118" t="str">
        <f t="shared" ref="V133:V196" si="99">A133</f>
        <v>CM CAPITAL MARKETS ASSET MANAG LTDA</v>
      </c>
      <c r="W133" s="166">
        <f t="shared" ref="W133:W196" si="100">IFERROR(BJ133-VLOOKUP($V133,$AP:$BF,W$1,0),"")</f>
        <v>0.31913412000000108</v>
      </c>
      <c r="X133" s="166" t="str">
        <f t="shared" ref="X133:X196" si="101">IFERROR(BK133-VLOOKUP($V133,$AP:$BF,X$1,0),"")</f>
        <v/>
      </c>
      <c r="Y133" s="166" t="str">
        <f t="shared" ref="Y133:Y196" si="102">IFERROR(BL133-VLOOKUP($V133,$AP:$BF,Y$1,0),"")</f>
        <v/>
      </c>
      <c r="Z133" s="166" t="str">
        <f t="shared" ref="Z133:Z196" si="103">IFERROR(BM133-VLOOKUP($V133,$AP:$BF,Z$1,0),"")</f>
        <v/>
      </c>
      <c r="AA133" s="166" t="str">
        <f t="shared" ref="AA133:AA196" si="104">IFERROR(BN133-VLOOKUP($V133,$AP:$BF,AA$1,0),"")</f>
        <v/>
      </c>
      <c r="AB133" s="166" t="str">
        <f t="shared" ref="AB133:AB196" si="105">IFERROR(BO133-VLOOKUP($V133,$AP:$BF,AB$1,0),"")</f>
        <v/>
      </c>
      <c r="AC133" s="166" t="str">
        <f t="shared" ref="AC133:AC196" si="106">IFERROR(BP133-VLOOKUP($V133,$AP:$BF,AC$1,0),"")</f>
        <v/>
      </c>
      <c r="AD133" s="166">
        <f t="shared" ref="AD133:AD196" si="107">IFERROR(BQ133-VLOOKUP($V133,$AP:$BF,AD$1,0),"")</f>
        <v>8.7809899299999188</v>
      </c>
      <c r="AE133" s="166" t="str">
        <f t="shared" ref="AE133:AE196" si="108">IFERROR(BR133-VLOOKUP($V133,$AP:$BF,AE$1,0),"")</f>
        <v/>
      </c>
      <c r="AF133" s="166" t="str">
        <f t="shared" ref="AF133:AF196" si="109">IFERROR(BS133-VLOOKUP($V133,$AP:$BF,AF$1,0),"")</f>
        <v/>
      </c>
      <c r="AG133" s="166" t="str">
        <f t="shared" ref="AG133:AG196" si="110">IFERROR(BT133-VLOOKUP($V133,$AP:$BF,AG$1,0),"")</f>
        <v/>
      </c>
      <c r="AH133" s="166" t="str">
        <f t="shared" ref="AH133:AH196" si="111">IFERROR(BU133-VLOOKUP($V133,$AP:$BF,AH$1,0),"")</f>
        <v/>
      </c>
      <c r="AI133" s="166">
        <f t="shared" ref="AI133:AI196" si="112">IFERROR(BV133-VLOOKUP($V133,$AP:$BF,AI$1,0),"")</f>
        <v>-11.293500100000017</v>
      </c>
      <c r="AJ133" s="166">
        <f t="shared" ref="AJ133:AJ196" si="113">IFERROR(BW133-VLOOKUP($V133,$AP:$BF,AJ$1,0),"")</f>
        <v>-24.576738380000052</v>
      </c>
      <c r="AK133" s="166">
        <f t="shared" ref="AK133:AK196" si="114">IFERROR(BX133-VLOOKUP($V133,$AP:$BF,AK$1,0),"")</f>
        <v>25.709639469999999</v>
      </c>
      <c r="AL133" s="166">
        <f t="shared" ref="AL133:AL196" si="115">IFERROR(BY133-VLOOKUP($V133,$AP:$BF,AL$1,0),"")</f>
        <v>-1.0604749600001924</v>
      </c>
      <c r="AO133" s="60">
        <v>130</v>
      </c>
      <c r="AP133" s="54" t="s">
        <v>694</v>
      </c>
      <c r="AQ133" s="31" t="s">
        <v>1317</v>
      </c>
      <c r="AR133" s="31" t="s">
        <v>1317</v>
      </c>
      <c r="AS133" s="31">
        <v>16.85650596</v>
      </c>
      <c r="AT133" s="31" t="s">
        <v>1317</v>
      </c>
      <c r="AU133" s="31" t="s">
        <v>1317</v>
      </c>
      <c r="AV133" s="31" t="s">
        <v>1317</v>
      </c>
      <c r="AW133" s="31" t="s">
        <v>1317</v>
      </c>
      <c r="AX133" s="31">
        <v>1406.9036632</v>
      </c>
      <c r="AY133" s="31" t="s">
        <v>1317</v>
      </c>
      <c r="AZ133" s="31">
        <v>85.162166470000003</v>
      </c>
      <c r="BA133" s="31" t="s">
        <v>1317</v>
      </c>
      <c r="BB133" s="31" t="s">
        <v>1317</v>
      </c>
      <c r="BC133" s="31" t="s">
        <v>1317</v>
      </c>
      <c r="BD133" s="31" t="s">
        <v>1317</v>
      </c>
      <c r="BE133" s="58" t="s">
        <v>1317</v>
      </c>
      <c r="BF133" s="31">
        <v>1508.9223356300001</v>
      </c>
      <c r="BG133"/>
      <c r="BH133" s="60">
        <v>130</v>
      </c>
      <c r="BI133" s="54" t="s">
        <v>176</v>
      </c>
      <c r="BJ133" s="31">
        <v>22.29293736</v>
      </c>
      <c r="BK133" s="31" t="s">
        <v>1317</v>
      </c>
      <c r="BL133" s="31" t="s">
        <v>1317</v>
      </c>
      <c r="BM133" s="31" t="s">
        <v>1317</v>
      </c>
      <c r="BN133" s="31" t="s">
        <v>1317</v>
      </c>
      <c r="BO133" s="31" t="s">
        <v>1317</v>
      </c>
      <c r="BP133" s="31" t="s">
        <v>1317</v>
      </c>
      <c r="BQ133" s="31">
        <v>491.33383533999995</v>
      </c>
      <c r="BR133" s="31" t="s">
        <v>1317</v>
      </c>
      <c r="BS133" s="31" t="s">
        <v>1317</v>
      </c>
      <c r="BT133" s="31" t="s">
        <v>1317</v>
      </c>
      <c r="BU133" s="31" t="s">
        <v>1317</v>
      </c>
      <c r="BV133" s="31">
        <v>310.614239</v>
      </c>
      <c r="BW133" s="31">
        <v>522.57874749999996</v>
      </c>
      <c r="BX133" s="58">
        <v>150.72443478</v>
      </c>
      <c r="BY133" s="31">
        <v>1497.5441939799998</v>
      </c>
    </row>
    <row r="134" spans="1:77" ht="84">
      <c r="A134" s="116" t="str">
        <f t="shared" si="79"/>
        <v>BRPP GESTAO DE PRODUTOS ESTRUTURADOS</v>
      </c>
      <c r="B134" s="24">
        <f t="shared" si="80"/>
        <v>-0.23701691835623251</v>
      </c>
      <c r="C134" s="24">
        <f t="shared" si="81"/>
        <v>-1.4848156999926942</v>
      </c>
      <c r="D134" s="24" t="str">
        <f t="shared" si="82"/>
        <v/>
      </c>
      <c r="E134" s="24" t="str">
        <f t="shared" si="83"/>
        <v/>
      </c>
      <c r="F134" s="24" t="str">
        <f t="shared" si="84"/>
        <v/>
      </c>
      <c r="G134" s="24">
        <f t="shared" si="85"/>
        <v>2.6596691772823817</v>
      </c>
      <c r="H134" s="24" t="str">
        <f t="shared" si="86"/>
        <v/>
      </c>
      <c r="I134" s="24" t="str">
        <f t="shared" si="87"/>
        <v/>
      </c>
      <c r="J134" s="24" t="str">
        <f t="shared" si="88"/>
        <v/>
      </c>
      <c r="K134" s="24" t="str">
        <f t="shared" si="89"/>
        <v/>
      </c>
      <c r="L134" s="24" t="str">
        <f t="shared" si="90"/>
        <v/>
      </c>
      <c r="M134" s="24">
        <f t="shared" si="91"/>
        <v>-2.6294873795573039</v>
      </c>
      <c r="N134" s="24">
        <f t="shared" si="92"/>
        <v>-67.139057858329082</v>
      </c>
      <c r="O134" s="24" t="str">
        <f t="shared" si="93"/>
        <v/>
      </c>
      <c r="P134" s="24">
        <f t="shared" si="94"/>
        <v>-4.2162187702814435E-3</v>
      </c>
      <c r="Q134" s="24">
        <f t="shared" si="95"/>
        <v>-11.39948565101443</v>
      </c>
      <c r="R134" s="24">
        <f t="shared" si="96"/>
        <v>-191.10998947999997</v>
      </c>
      <c r="S134" s="24">
        <f t="shared" si="97"/>
        <v>2.6596691772823817</v>
      </c>
      <c r="T134" s="24">
        <f t="shared" si="98"/>
        <v>-67.139057858329082</v>
      </c>
      <c r="V134" s="118" t="str">
        <f t="shared" si="99"/>
        <v>BRPP GESTAO DE PRODUTOS ESTRUTURADOS</v>
      </c>
      <c r="W134" s="166">
        <f t="shared" si="100"/>
        <v>-4.9723270000001207E-2</v>
      </c>
      <c r="X134" s="166">
        <f t="shared" si="101"/>
        <v>-0.12707928000000024</v>
      </c>
      <c r="Y134" s="166" t="str">
        <f t="shared" si="102"/>
        <v/>
      </c>
      <c r="Z134" s="166" t="str">
        <f t="shared" si="103"/>
        <v/>
      </c>
      <c r="AA134" s="166" t="str">
        <f t="shared" si="104"/>
        <v/>
      </c>
      <c r="AB134" s="166">
        <f t="shared" si="105"/>
        <v>6.9478506300000049</v>
      </c>
      <c r="AC134" s="166" t="str">
        <f t="shared" si="106"/>
        <v/>
      </c>
      <c r="AD134" s="166" t="str">
        <f t="shared" si="107"/>
        <v/>
      </c>
      <c r="AE134" s="166" t="str">
        <f t="shared" si="108"/>
        <v/>
      </c>
      <c r="AF134" s="166" t="str">
        <f t="shared" si="109"/>
        <v/>
      </c>
      <c r="AG134" s="166" t="str">
        <f t="shared" si="110"/>
        <v/>
      </c>
      <c r="AH134" s="166">
        <f t="shared" si="111"/>
        <v>-7.228963790000023</v>
      </c>
      <c r="AI134" s="166">
        <f t="shared" si="112"/>
        <v>-46.136412300000003</v>
      </c>
      <c r="AJ134" s="166" t="str">
        <f t="shared" si="113"/>
        <v/>
      </c>
      <c r="AK134" s="166">
        <f t="shared" si="114"/>
        <v>-3.7844660000018848E-2</v>
      </c>
      <c r="AL134" s="166">
        <f t="shared" si="115"/>
        <v>-191.10998947999997</v>
      </c>
      <c r="AO134" s="61">
        <v>131</v>
      </c>
      <c r="AP134" s="56" t="s">
        <v>176</v>
      </c>
      <c r="AQ134" s="30">
        <v>21.973803239999999</v>
      </c>
      <c r="AR134" s="30" t="s">
        <v>1317</v>
      </c>
      <c r="AS134" s="30" t="s">
        <v>1317</v>
      </c>
      <c r="AT134" s="30" t="s">
        <v>1317</v>
      </c>
      <c r="AU134" s="30" t="s">
        <v>1317</v>
      </c>
      <c r="AV134" s="30" t="s">
        <v>1317</v>
      </c>
      <c r="AW134" s="30" t="s">
        <v>1317</v>
      </c>
      <c r="AX134" s="30">
        <v>482.55284541000003</v>
      </c>
      <c r="AY134" s="30" t="s">
        <v>1317</v>
      </c>
      <c r="AZ134" s="30" t="s">
        <v>1317</v>
      </c>
      <c r="BA134" s="30" t="s">
        <v>1317</v>
      </c>
      <c r="BB134" s="30" t="s">
        <v>1317</v>
      </c>
      <c r="BC134" s="30">
        <v>321.90773910000001</v>
      </c>
      <c r="BD134" s="30">
        <v>547.15548588000001</v>
      </c>
      <c r="BE134" s="59">
        <v>125.01479531</v>
      </c>
      <c r="BF134" s="30">
        <v>1498.60466894</v>
      </c>
      <c r="BG134"/>
      <c r="BH134" s="61">
        <v>131</v>
      </c>
      <c r="BI134" s="56" t="s">
        <v>140</v>
      </c>
      <c r="BJ134" s="30">
        <v>20.92906185</v>
      </c>
      <c r="BK134" s="30">
        <v>8.4315101800000001</v>
      </c>
      <c r="BL134" s="30" t="s">
        <v>1317</v>
      </c>
      <c r="BM134" s="30" t="s">
        <v>1317</v>
      </c>
      <c r="BN134" s="30" t="s">
        <v>1317</v>
      </c>
      <c r="BO134" s="30">
        <v>268.17773175000002</v>
      </c>
      <c r="BP134" s="30" t="s">
        <v>1317</v>
      </c>
      <c r="BQ134" s="30" t="s">
        <v>1317</v>
      </c>
      <c r="BR134" s="30" t="s">
        <v>1317</v>
      </c>
      <c r="BS134" s="30" t="s">
        <v>1317</v>
      </c>
      <c r="BT134" s="30" t="s">
        <v>1317</v>
      </c>
      <c r="BU134" s="30">
        <v>267.69016478999998</v>
      </c>
      <c r="BV134" s="30">
        <v>22.581281649999998</v>
      </c>
      <c r="BW134" s="30" t="s">
        <v>1317</v>
      </c>
      <c r="BX134" s="59">
        <v>897.55931672999998</v>
      </c>
      <c r="BY134" s="30">
        <v>1485.3690669500002</v>
      </c>
    </row>
    <row r="135" spans="1:77" ht="28">
      <c r="A135" s="116" t="str">
        <f t="shared" si="79"/>
        <v>LANX CAPITAL</v>
      </c>
      <c r="B135" s="24" t="str">
        <f t="shared" si="80"/>
        <v/>
      </c>
      <c r="C135" s="24" t="str">
        <f t="shared" si="81"/>
        <v/>
      </c>
      <c r="D135" s="24" t="str">
        <f t="shared" si="82"/>
        <v/>
      </c>
      <c r="E135" s="24" t="str">
        <f t="shared" si="83"/>
        <v/>
      </c>
      <c r="F135" s="24" t="str">
        <f t="shared" si="84"/>
        <v/>
      </c>
      <c r="G135" s="24" t="str">
        <f t="shared" si="85"/>
        <v/>
      </c>
      <c r="H135" s="24" t="str">
        <f t="shared" si="86"/>
        <v/>
      </c>
      <c r="I135" s="24">
        <f t="shared" si="87"/>
        <v>2.6676249084218284E-2</v>
      </c>
      <c r="J135" s="24" t="str">
        <f t="shared" si="88"/>
        <v/>
      </c>
      <c r="K135" s="24">
        <f t="shared" si="89"/>
        <v>2.6402106862761343E-2</v>
      </c>
      <c r="L135" s="24" t="str">
        <f t="shared" si="90"/>
        <v/>
      </c>
      <c r="M135" s="24" t="str">
        <f t="shared" si="91"/>
        <v/>
      </c>
      <c r="N135" s="24" t="str">
        <f t="shared" si="92"/>
        <v/>
      </c>
      <c r="O135" s="24" t="str">
        <f t="shared" si="93"/>
        <v/>
      </c>
      <c r="P135" s="24">
        <f t="shared" si="94"/>
        <v>5.1736860707430026</v>
      </c>
      <c r="Q135" s="24">
        <f t="shared" si="95"/>
        <v>0.14311083825630533</v>
      </c>
      <c r="R135" s="24">
        <f t="shared" si="96"/>
        <v>2.0794664600000488</v>
      </c>
      <c r="S135" s="24">
        <f t="shared" si="97"/>
        <v>5.1736860707430026</v>
      </c>
      <c r="T135" s="24">
        <f t="shared" si="98"/>
        <v>2.6402106862761343E-2</v>
      </c>
      <c r="V135" s="118" t="str">
        <f t="shared" si="99"/>
        <v>LANX CAPITAL</v>
      </c>
      <c r="W135" s="166" t="str">
        <f t="shared" si="100"/>
        <v/>
      </c>
      <c r="X135" s="166" t="str">
        <f t="shared" si="101"/>
        <v/>
      </c>
      <c r="Y135" s="166" t="str">
        <f t="shared" si="102"/>
        <v/>
      </c>
      <c r="Z135" s="166" t="str">
        <f t="shared" si="103"/>
        <v/>
      </c>
      <c r="AA135" s="166" t="str">
        <f t="shared" si="104"/>
        <v/>
      </c>
      <c r="AB135" s="166" t="str">
        <f t="shared" si="105"/>
        <v/>
      </c>
      <c r="AC135" s="166" t="str">
        <f t="shared" si="106"/>
        <v/>
      </c>
      <c r="AD135" s="166">
        <f t="shared" si="107"/>
        <v>0.37843526999995447</v>
      </c>
      <c r="AE135" s="166" t="str">
        <f t="shared" si="108"/>
        <v/>
      </c>
      <c r="AF135" s="166">
        <f t="shared" si="109"/>
        <v>4.1003000000006118E-4</v>
      </c>
      <c r="AG135" s="166" t="str">
        <f t="shared" si="110"/>
        <v/>
      </c>
      <c r="AH135" s="166" t="str">
        <f t="shared" si="111"/>
        <v/>
      </c>
      <c r="AI135" s="166" t="str">
        <f t="shared" si="112"/>
        <v/>
      </c>
      <c r="AJ135" s="166" t="str">
        <f t="shared" si="113"/>
        <v/>
      </c>
      <c r="AK135" s="166">
        <f t="shared" si="114"/>
        <v>1.7006211599999972</v>
      </c>
      <c r="AL135" s="166">
        <f t="shared" si="115"/>
        <v>2.0794664600000488</v>
      </c>
      <c r="AO135" s="60">
        <v>132</v>
      </c>
      <c r="AP135" s="54" t="s">
        <v>130</v>
      </c>
      <c r="AQ135" s="31">
        <v>6.9117903099999998</v>
      </c>
      <c r="AR135" s="31" t="s">
        <v>1317</v>
      </c>
      <c r="AS135" s="31" t="s">
        <v>1317</v>
      </c>
      <c r="AT135" s="31" t="s">
        <v>1317</v>
      </c>
      <c r="AU135" s="31" t="s">
        <v>1317</v>
      </c>
      <c r="AV135" s="31" t="s">
        <v>1317</v>
      </c>
      <c r="AW135" s="31" t="s">
        <v>1317</v>
      </c>
      <c r="AX135" s="31">
        <v>39.233902389999997</v>
      </c>
      <c r="AY135" s="31" t="s">
        <v>1317</v>
      </c>
      <c r="AZ135" s="31">
        <v>416.24223549999999</v>
      </c>
      <c r="BA135" s="31">
        <v>66.265273770000007</v>
      </c>
      <c r="BB135" s="31">
        <v>139.33556888999999</v>
      </c>
      <c r="BC135" s="31" t="s">
        <v>1317</v>
      </c>
      <c r="BD135" s="31" t="s">
        <v>1317</v>
      </c>
      <c r="BE135" s="58">
        <v>815.94960860000003</v>
      </c>
      <c r="BF135" s="31">
        <v>1483.9383794599999</v>
      </c>
      <c r="BG135"/>
      <c r="BH135" s="60">
        <v>132</v>
      </c>
      <c r="BI135" s="54" t="s">
        <v>392</v>
      </c>
      <c r="BJ135" s="31" t="s">
        <v>1317</v>
      </c>
      <c r="BK135" s="31" t="s">
        <v>1317</v>
      </c>
      <c r="BL135" s="31" t="s">
        <v>1317</v>
      </c>
      <c r="BM135" s="31" t="s">
        <v>1317</v>
      </c>
      <c r="BN135" s="31" t="s">
        <v>1317</v>
      </c>
      <c r="BO135" s="31" t="s">
        <v>1317</v>
      </c>
      <c r="BP135" s="31" t="s">
        <v>1317</v>
      </c>
      <c r="BQ135" s="31">
        <v>1419.00092903</v>
      </c>
      <c r="BR135" s="31" t="s">
        <v>1317</v>
      </c>
      <c r="BS135" s="31">
        <v>1.5534300300000001</v>
      </c>
      <c r="BT135" s="31" t="s">
        <v>1317</v>
      </c>
      <c r="BU135" s="31" t="s">
        <v>1317</v>
      </c>
      <c r="BV135" s="31" t="s">
        <v>1317</v>
      </c>
      <c r="BW135" s="31" t="s">
        <v>1317</v>
      </c>
      <c r="BX135" s="58">
        <v>34.57121162</v>
      </c>
      <c r="BY135" s="31">
        <v>1455.12557068</v>
      </c>
    </row>
    <row r="136" spans="1:77" ht="42">
      <c r="A136" s="116" t="str">
        <f t="shared" si="79"/>
        <v>PROTEUS INVESTIMENTOS LTDA.</v>
      </c>
      <c r="B136" s="24" t="str">
        <f t="shared" si="80"/>
        <v/>
      </c>
      <c r="C136" s="24" t="str">
        <f t="shared" si="81"/>
        <v/>
      </c>
      <c r="D136" s="24" t="str">
        <f t="shared" si="82"/>
        <v/>
      </c>
      <c r="E136" s="24" t="str">
        <f t="shared" si="83"/>
        <v/>
      </c>
      <c r="F136" s="24" t="str">
        <f t="shared" si="84"/>
        <v/>
      </c>
      <c r="G136" s="24" t="str">
        <f t="shared" si="85"/>
        <v/>
      </c>
      <c r="H136" s="24" t="str">
        <f t="shared" si="86"/>
        <v/>
      </c>
      <c r="I136" s="24">
        <f t="shared" si="87"/>
        <v>2.0421207118644702E-2</v>
      </c>
      <c r="J136" s="24" t="str">
        <f t="shared" si="88"/>
        <v/>
      </c>
      <c r="K136" s="24" t="str">
        <f t="shared" si="89"/>
        <v/>
      </c>
      <c r="L136" s="24" t="str">
        <f t="shared" si="90"/>
        <v/>
      </c>
      <c r="M136" s="24" t="str">
        <f t="shared" si="91"/>
        <v/>
      </c>
      <c r="N136" s="24" t="str">
        <f t="shared" si="92"/>
        <v/>
      </c>
      <c r="O136" s="24" t="str">
        <f t="shared" si="93"/>
        <v/>
      </c>
      <c r="P136" s="24" t="str">
        <f t="shared" si="94"/>
        <v/>
      </c>
      <c r="Q136" s="24">
        <f t="shared" si="95"/>
        <v>2.0421207118644702E-2</v>
      </c>
      <c r="R136" s="24">
        <f t="shared" si="96"/>
        <v>0.28502574999993158</v>
      </c>
      <c r="S136" s="24">
        <f t="shared" si="97"/>
        <v>2.0421207118644702E-2</v>
      </c>
      <c r="T136" s="24">
        <f t="shared" si="98"/>
        <v>2.0421207118644702E-2</v>
      </c>
      <c r="V136" s="118" t="str">
        <f t="shared" si="99"/>
        <v>PROTEUS INVESTIMENTOS LTDA.</v>
      </c>
      <c r="W136" s="166" t="str">
        <f t="shared" si="100"/>
        <v/>
      </c>
      <c r="X136" s="166" t="str">
        <f t="shared" si="101"/>
        <v/>
      </c>
      <c r="Y136" s="166" t="str">
        <f t="shared" si="102"/>
        <v/>
      </c>
      <c r="Z136" s="166" t="str">
        <f t="shared" si="103"/>
        <v/>
      </c>
      <c r="AA136" s="166" t="str">
        <f t="shared" si="104"/>
        <v/>
      </c>
      <c r="AB136" s="166" t="str">
        <f t="shared" si="105"/>
        <v/>
      </c>
      <c r="AC136" s="166" t="str">
        <f t="shared" si="106"/>
        <v/>
      </c>
      <c r="AD136" s="166">
        <f t="shared" si="107"/>
        <v>0.28502574999993158</v>
      </c>
      <c r="AE136" s="166" t="str">
        <f t="shared" si="108"/>
        <v/>
      </c>
      <c r="AF136" s="166" t="str">
        <f t="shared" si="109"/>
        <v/>
      </c>
      <c r="AG136" s="166" t="str">
        <f t="shared" si="110"/>
        <v/>
      </c>
      <c r="AH136" s="166" t="str">
        <f t="shared" si="111"/>
        <v/>
      </c>
      <c r="AI136" s="166" t="str">
        <f t="shared" si="112"/>
        <v/>
      </c>
      <c r="AJ136" s="166" t="str">
        <f t="shared" si="113"/>
        <v/>
      </c>
      <c r="AK136" s="166" t="str">
        <f t="shared" si="114"/>
        <v/>
      </c>
      <c r="AL136" s="166">
        <f t="shared" si="115"/>
        <v>0.28502574999993158</v>
      </c>
      <c r="AO136" s="61">
        <v>133</v>
      </c>
      <c r="AP136" s="56" t="s">
        <v>589</v>
      </c>
      <c r="AQ136" s="30">
        <v>39.00809143</v>
      </c>
      <c r="AR136" s="30" t="s">
        <v>1317</v>
      </c>
      <c r="AS136" s="30" t="s">
        <v>1317</v>
      </c>
      <c r="AT136" s="30" t="s">
        <v>1317</v>
      </c>
      <c r="AU136" s="30" t="s">
        <v>1317</v>
      </c>
      <c r="AV136" s="30">
        <v>3.2871503099999999</v>
      </c>
      <c r="AW136" s="30" t="s">
        <v>1317</v>
      </c>
      <c r="AX136" s="30">
        <v>131.89147840000001</v>
      </c>
      <c r="AY136" s="30">
        <v>25.138673219999998</v>
      </c>
      <c r="AZ136" s="30">
        <v>0.33529750000000003</v>
      </c>
      <c r="BA136" s="30" t="s">
        <v>1317</v>
      </c>
      <c r="BB136" s="30" t="s">
        <v>1317</v>
      </c>
      <c r="BC136" s="30">
        <v>531.06658347999996</v>
      </c>
      <c r="BD136" s="30" t="s">
        <v>1317</v>
      </c>
      <c r="BE136" s="59">
        <v>746.67430820999994</v>
      </c>
      <c r="BF136" s="30">
        <v>1477.4015825499998</v>
      </c>
      <c r="BG136"/>
      <c r="BH136" s="61">
        <v>133</v>
      </c>
      <c r="BI136" s="56" t="s">
        <v>518</v>
      </c>
      <c r="BJ136" s="30" t="s">
        <v>1317</v>
      </c>
      <c r="BK136" s="30" t="s">
        <v>1317</v>
      </c>
      <c r="BL136" s="30" t="s">
        <v>1317</v>
      </c>
      <c r="BM136" s="30" t="s">
        <v>1317</v>
      </c>
      <c r="BN136" s="30" t="s">
        <v>1317</v>
      </c>
      <c r="BO136" s="30" t="s">
        <v>1317</v>
      </c>
      <c r="BP136" s="30" t="s">
        <v>1317</v>
      </c>
      <c r="BQ136" s="30">
        <v>1396.01911896</v>
      </c>
      <c r="BR136" s="30" t="s">
        <v>1317</v>
      </c>
      <c r="BS136" s="30" t="s">
        <v>1317</v>
      </c>
      <c r="BT136" s="30" t="s">
        <v>1317</v>
      </c>
      <c r="BU136" s="30" t="s">
        <v>1317</v>
      </c>
      <c r="BV136" s="30" t="s">
        <v>1317</v>
      </c>
      <c r="BW136" s="30" t="s">
        <v>1317</v>
      </c>
      <c r="BX136" s="59" t="s">
        <v>1317</v>
      </c>
      <c r="BY136" s="30">
        <v>1396.01911896</v>
      </c>
    </row>
    <row r="137" spans="1:77" ht="42">
      <c r="A137" s="116" t="str">
        <f t="shared" si="79"/>
        <v>BRB - DTVM</v>
      </c>
      <c r="B137" s="24">
        <f t="shared" si="80"/>
        <v>0.17534313768845777</v>
      </c>
      <c r="C137" s="24" t="str">
        <f t="shared" si="81"/>
        <v/>
      </c>
      <c r="D137" s="24" t="str">
        <f t="shared" si="82"/>
        <v/>
      </c>
      <c r="E137" s="24" t="str">
        <f t="shared" si="83"/>
        <v/>
      </c>
      <c r="F137" s="24" t="str">
        <f t="shared" si="84"/>
        <v/>
      </c>
      <c r="G137" s="24" t="str">
        <f t="shared" si="85"/>
        <v/>
      </c>
      <c r="H137" s="24" t="str">
        <f t="shared" si="86"/>
        <v/>
      </c>
      <c r="I137" s="24">
        <f t="shared" si="87"/>
        <v>-9.9103027564013786</v>
      </c>
      <c r="J137" s="24" t="str">
        <f t="shared" si="88"/>
        <v/>
      </c>
      <c r="K137" s="24">
        <f t="shared" si="89"/>
        <v>1.9233172650976655</v>
      </c>
      <c r="L137" s="24">
        <f t="shared" si="90"/>
        <v>18.492013950672899</v>
      </c>
      <c r="M137" s="24">
        <f t="shared" si="91"/>
        <v>-10.428703665373163</v>
      </c>
      <c r="N137" s="24" t="str">
        <f t="shared" si="92"/>
        <v/>
      </c>
      <c r="O137" s="24" t="str">
        <f t="shared" si="93"/>
        <v/>
      </c>
      <c r="P137" s="24">
        <f t="shared" si="94"/>
        <v>-12.164983536214919</v>
      </c>
      <c r="Q137" s="24">
        <f t="shared" si="95"/>
        <v>-6.5641314483318496</v>
      </c>
      <c r="R137" s="24">
        <f t="shared" si="96"/>
        <v>-97.407665839999936</v>
      </c>
      <c r="S137" s="24">
        <f t="shared" si="97"/>
        <v>18.492013950672899</v>
      </c>
      <c r="T137" s="24">
        <f t="shared" si="98"/>
        <v>-12.164983536214919</v>
      </c>
      <c r="V137" s="118" t="str">
        <f t="shared" si="99"/>
        <v>BRB - DTVM</v>
      </c>
      <c r="W137" s="166">
        <f t="shared" si="100"/>
        <v>1.211935000000075E-2</v>
      </c>
      <c r="X137" s="166" t="str">
        <f t="shared" si="101"/>
        <v/>
      </c>
      <c r="Y137" s="166" t="str">
        <f t="shared" si="102"/>
        <v/>
      </c>
      <c r="Z137" s="166" t="str">
        <f t="shared" si="103"/>
        <v/>
      </c>
      <c r="AA137" s="166" t="str">
        <f t="shared" si="104"/>
        <v/>
      </c>
      <c r="AB137" s="166" t="str">
        <f t="shared" si="105"/>
        <v/>
      </c>
      <c r="AC137" s="166" t="str">
        <f t="shared" si="106"/>
        <v/>
      </c>
      <c r="AD137" s="166">
        <f t="shared" si="107"/>
        <v>-3.8881985099999952</v>
      </c>
      <c r="AE137" s="166" t="str">
        <f t="shared" si="108"/>
        <v/>
      </c>
      <c r="AF137" s="166">
        <f t="shared" si="109"/>
        <v>8.0056587799999761</v>
      </c>
      <c r="AG137" s="166">
        <f t="shared" si="110"/>
        <v>12.25378366999999</v>
      </c>
      <c r="AH137" s="166">
        <f t="shared" si="111"/>
        <v>-14.530893579999983</v>
      </c>
      <c r="AI137" s="166" t="str">
        <f t="shared" si="112"/>
        <v/>
      </c>
      <c r="AJ137" s="166" t="str">
        <f t="shared" si="113"/>
        <v/>
      </c>
      <c r="AK137" s="166">
        <f t="shared" si="114"/>
        <v>-99.260135550000086</v>
      </c>
      <c r="AL137" s="166">
        <f t="shared" si="115"/>
        <v>-97.407665839999936</v>
      </c>
      <c r="AO137" s="60">
        <v>134</v>
      </c>
      <c r="AP137" s="54" t="s">
        <v>391</v>
      </c>
      <c r="AQ137" s="31" t="s">
        <v>1317</v>
      </c>
      <c r="AR137" s="31" t="s">
        <v>1317</v>
      </c>
      <c r="AS137" s="31" t="s">
        <v>1317</v>
      </c>
      <c r="AT137" s="31" t="s">
        <v>1317</v>
      </c>
      <c r="AU137" s="31" t="s">
        <v>1317</v>
      </c>
      <c r="AV137" s="31" t="s">
        <v>1317</v>
      </c>
      <c r="AW137" s="31" t="s">
        <v>1317</v>
      </c>
      <c r="AX137" s="31">
        <v>1101.7076982200001</v>
      </c>
      <c r="AY137" s="31">
        <v>1.02686992</v>
      </c>
      <c r="AZ137" s="31">
        <v>93.533916840000003</v>
      </c>
      <c r="BA137" s="31" t="s">
        <v>1317</v>
      </c>
      <c r="BB137" s="31" t="s">
        <v>1317</v>
      </c>
      <c r="BC137" s="31">
        <v>255.43246016000001</v>
      </c>
      <c r="BD137" s="31" t="s">
        <v>1317</v>
      </c>
      <c r="BE137" s="58">
        <v>14.83127803</v>
      </c>
      <c r="BF137" s="31">
        <v>1466.5322231700004</v>
      </c>
      <c r="BG137"/>
      <c r="BH137" s="60">
        <v>134</v>
      </c>
      <c r="BI137" s="54" t="s">
        <v>130</v>
      </c>
      <c r="BJ137" s="31">
        <v>6.9239096600000005</v>
      </c>
      <c r="BK137" s="31" t="s">
        <v>1317</v>
      </c>
      <c r="BL137" s="31" t="s">
        <v>1317</v>
      </c>
      <c r="BM137" s="31" t="s">
        <v>1317</v>
      </c>
      <c r="BN137" s="31" t="s">
        <v>1317</v>
      </c>
      <c r="BO137" s="31" t="s">
        <v>1317</v>
      </c>
      <c r="BP137" s="31" t="s">
        <v>1317</v>
      </c>
      <c r="BQ137" s="31">
        <v>35.345703880000002</v>
      </c>
      <c r="BR137" s="31" t="s">
        <v>1317</v>
      </c>
      <c r="BS137" s="31">
        <v>424.24789427999997</v>
      </c>
      <c r="BT137" s="31">
        <v>78.519057439999997</v>
      </c>
      <c r="BU137" s="31">
        <v>124.80467531000001</v>
      </c>
      <c r="BV137" s="31" t="s">
        <v>1317</v>
      </c>
      <c r="BW137" s="31" t="s">
        <v>1317</v>
      </c>
      <c r="BX137" s="58">
        <v>716.68947304999995</v>
      </c>
      <c r="BY137" s="31">
        <v>1386.5307136199999</v>
      </c>
    </row>
    <row r="138" spans="1:77" ht="70">
      <c r="A138" s="116" t="str">
        <f t="shared" si="79"/>
        <v>ROSENBERG INVESTIMENTOS</v>
      </c>
      <c r="B138" s="24" t="str">
        <f t="shared" si="80"/>
        <v/>
      </c>
      <c r="C138" s="24" t="str">
        <f t="shared" si="81"/>
        <v/>
      </c>
      <c r="D138" s="24" t="str">
        <f t="shared" si="82"/>
        <v/>
      </c>
      <c r="E138" s="24" t="str">
        <f t="shared" si="83"/>
        <v/>
      </c>
      <c r="F138" s="24" t="str">
        <f t="shared" si="84"/>
        <v/>
      </c>
      <c r="G138" s="24">
        <f t="shared" si="85"/>
        <v>8.1156774118622508</v>
      </c>
      <c r="H138" s="24" t="str">
        <f t="shared" si="86"/>
        <v/>
      </c>
      <c r="I138" s="24">
        <f t="shared" si="87"/>
        <v>14.044984439853565</v>
      </c>
      <c r="J138" s="24" t="str">
        <f t="shared" si="88"/>
        <v/>
      </c>
      <c r="K138" s="24">
        <f t="shared" si="89"/>
        <v>-75.957588699137091</v>
      </c>
      <c r="L138" s="24" t="str">
        <f t="shared" si="90"/>
        <v/>
      </c>
      <c r="M138" s="24" t="str">
        <f t="shared" si="91"/>
        <v/>
      </c>
      <c r="N138" s="24">
        <f t="shared" si="92"/>
        <v>-2.8487219286181471</v>
      </c>
      <c r="O138" s="24" t="str">
        <f t="shared" si="93"/>
        <v/>
      </c>
      <c r="P138" s="24" t="str">
        <f t="shared" si="94"/>
        <v/>
      </c>
      <c r="Q138" s="24">
        <f t="shared" si="95"/>
        <v>-0.66992073430107268</v>
      </c>
      <c r="R138" s="24">
        <f t="shared" si="96"/>
        <v>-9.3065378300000248</v>
      </c>
      <c r="S138" s="24">
        <f t="shared" si="97"/>
        <v>14.044984439853565</v>
      </c>
      <c r="T138" s="24">
        <f t="shared" si="98"/>
        <v>-75.957588699137091</v>
      </c>
      <c r="V138" s="118" t="str">
        <f t="shared" si="99"/>
        <v>ROSENBERG INVESTIMENTOS</v>
      </c>
      <c r="W138" s="166" t="str">
        <f t="shared" si="100"/>
        <v/>
      </c>
      <c r="X138" s="166" t="str">
        <f t="shared" si="101"/>
        <v/>
      </c>
      <c r="Y138" s="166" t="str">
        <f t="shared" si="102"/>
        <v/>
      </c>
      <c r="Z138" s="166" t="str">
        <f t="shared" si="103"/>
        <v/>
      </c>
      <c r="AA138" s="166" t="str">
        <f t="shared" si="104"/>
        <v/>
      </c>
      <c r="AB138" s="166">
        <f t="shared" si="105"/>
        <v>2.2459459700000046</v>
      </c>
      <c r="AC138" s="166" t="str">
        <f t="shared" si="106"/>
        <v/>
      </c>
      <c r="AD138" s="166">
        <f t="shared" si="107"/>
        <v>93.362385009999912</v>
      </c>
      <c r="AE138" s="166" t="str">
        <f t="shared" si="108"/>
        <v/>
      </c>
      <c r="AF138" s="166">
        <f t="shared" si="109"/>
        <v>-88.379923779999999</v>
      </c>
      <c r="AG138" s="166" t="str">
        <f t="shared" si="110"/>
        <v/>
      </c>
      <c r="AH138" s="166" t="str">
        <f t="shared" si="111"/>
        <v/>
      </c>
      <c r="AI138" s="166">
        <f t="shared" si="112"/>
        <v>-16.534925029999954</v>
      </c>
      <c r="AJ138" s="166" t="str">
        <f t="shared" si="113"/>
        <v/>
      </c>
      <c r="AK138" s="166" t="str">
        <f t="shared" si="114"/>
        <v/>
      </c>
      <c r="AL138" s="166">
        <f t="shared" si="115"/>
        <v>-9.3065378300000248</v>
      </c>
      <c r="AO138" s="61">
        <v>135</v>
      </c>
      <c r="AP138" s="56" t="s">
        <v>392</v>
      </c>
      <c r="AQ138" s="30" t="s">
        <v>1317</v>
      </c>
      <c r="AR138" s="30" t="s">
        <v>1317</v>
      </c>
      <c r="AS138" s="30" t="s">
        <v>1317</v>
      </c>
      <c r="AT138" s="30" t="s">
        <v>1317</v>
      </c>
      <c r="AU138" s="30" t="s">
        <v>1317</v>
      </c>
      <c r="AV138" s="30" t="s">
        <v>1317</v>
      </c>
      <c r="AW138" s="30" t="s">
        <v>1317</v>
      </c>
      <c r="AX138" s="30">
        <v>1418.62249376</v>
      </c>
      <c r="AY138" s="30" t="s">
        <v>1317</v>
      </c>
      <c r="AZ138" s="30">
        <v>1.5530200000000001</v>
      </c>
      <c r="BA138" s="30" t="s">
        <v>1317</v>
      </c>
      <c r="BB138" s="30" t="s">
        <v>1317</v>
      </c>
      <c r="BC138" s="30" t="s">
        <v>1317</v>
      </c>
      <c r="BD138" s="30" t="s">
        <v>1317</v>
      </c>
      <c r="BE138" s="59">
        <v>32.870590460000003</v>
      </c>
      <c r="BF138" s="30">
        <v>1453.04610422</v>
      </c>
      <c r="BG138"/>
      <c r="BH138" s="61">
        <v>135</v>
      </c>
      <c r="BI138" s="56" t="s">
        <v>556</v>
      </c>
      <c r="BJ138" s="30" t="s">
        <v>1317</v>
      </c>
      <c r="BK138" s="30" t="s">
        <v>1317</v>
      </c>
      <c r="BL138" s="30" t="s">
        <v>1317</v>
      </c>
      <c r="BM138" s="30" t="s">
        <v>1317</v>
      </c>
      <c r="BN138" s="30" t="s">
        <v>1317</v>
      </c>
      <c r="BO138" s="30">
        <v>29.920111120000001</v>
      </c>
      <c r="BP138" s="30" t="s">
        <v>1317</v>
      </c>
      <c r="BQ138" s="30">
        <v>758.10064377999993</v>
      </c>
      <c r="BR138" s="30" t="s">
        <v>1317</v>
      </c>
      <c r="BS138" s="30">
        <v>27.974380370000002</v>
      </c>
      <c r="BT138" s="30" t="s">
        <v>1317</v>
      </c>
      <c r="BU138" s="30" t="s">
        <v>1317</v>
      </c>
      <c r="BV138" s="30">
        <v>563.89817600000003</v>
      </c>
      <c r="BW138" s="30" t="s">
        <v>1317</v>
      </c>
      <c r="BX138" s="59" t="s">
        <v>1317</v>
      </c>
      <c r="BY138" s="30">
        <v>1379.8933112699999</v>
      </c>
    </row>
    <row r="139" spans="1:77" ht="56">
      <c r="A139" s="116" t="str">
        <f t="shared" si="79"/>
        <v>CITRINO GESTAO DE RECURSOS LTDA</v>
      </c>
      <c r="B139" s="24" t="str">
        <f t="shared" si="80"/>
        <v/>
      </c>
      <c r="C139" s="24" t="str">
        <f t="shared" si="81"/>
        <v/>
      </c>
      <c r="D139" s="24" t="str">
        <f t="shared" si="82"/>
        <v/>
      </c>
      <c r="E139" s="24" t="str">
        <f t="shared" si="83"/>
        <v/>
      </c>
      <c r="F139" s="24" t="str">
        <f t="shared" si="84"/>
        <v/>
      </c>
      <c r="G139" s="24" t="str">
        <f t="shared" si="85"/>
        <v/>
      </c>
      <c r="H139" s="24" t="str">
        <f t="shared" si="86"/>
        <v/>
      </c>
      <c r="I139" s="24">
        <f t="shared" si="87"/>
        <v>0.44670307858231695</v>
      </c>
      <c r="J139" s="24" t="str">
        <f t="shared" si="88"/>
        <v/>
      </c>
      <c r="K139" s="24" t="str">
        <f t="shared" si="89"/>
        <v/>
      </c>
      <c r="L139" s="24" t="str">
        <f t="shared" si="90"/>
        <v/>
      </c>
      <c r="M139" s="24" t="str">
        <f t="shared" si="91"/>
        <v/>
      </c>
      <c r="N139" s="24" t="str">
        <f t="shared" si="92"/>
        <v/>
      </c>
      <c r="O139" s="24" t="str">
        <f t="shared" si="93"/>
        <v/>
      </c>
      <c r="P139" s="24" t="str">
        <f t="shared" si="94"/>
        <v/>
      </c>
      <c r="Q139" s="24">
        <f t="shared" si="95"/>
        <v>0.44670307858231695</v>
      </c>
      <c r="R139" s="24">
        <f t="shared" si="96"/>
        <v>6.0170280300003469</v>
      </c>
      <c r="S139" s="24">
        <f t="shared" si="97"/>
        <v>0.44670307858231695</v>
      </c>
      <c r="T139" s="24">
        <f t="shared" si="98"/>
        <v>0.44670307858231695</v>
      </c>
      <c r="V139" s="118" t="str">
        <f t="shared" si="99"/>
        <v>CITRINO GESTAO DE RECURSOS LTDA</v>
      </c>
      <c r="W139" s="166" t="str">
        <f t="shared" si="100"/>
        <v/>
      </c>
      <c r="X139" s="166" t="str">
        <f t="shared" si="101"/>
        <v/>
      </c>
      <c r="Y139" s="166" t="str">
        <f t="shared" si="102"/>
        <v/>
      </c>
      <c r="Z139" s="166" t="str">
        <f t="shared" si="103"/>
        <v/>
      </c>
      <c r="AA139" s="166" t="str">
        <f t="shared" si="104"/>
        <v/>
      </c>
      <c r="AB139" s="166" t="str">
        <f t="shared" si="105"/>
        <v/>
      </c>
      <c r="AC139" s="166" t="str">
        <f t="shared" si="106"/>
        <v/>
      </c>
      <c r="AD139" s="166">
        <f t="shared" si="107"/>
        <v>6.0170280300003469</v>
      </c>
      <c r="AE139" s="166" t="str">
        <f t="shared" si="108"/>
        <v/>
      </c>
      <c r="AF139" s="166" t="str">
        <f t="shared" si="109"/>
        <v/>
      </c>
      <c r="AG139" s="166" t="str">
        <f t="shared" si="110"/>
        <v/>
      </c>
      <c r="AH139" s="166" t="str">
        <f t="shared" si="111"/>
        <v/>
      </c>
      <c r="AI139" s="166" t="str">
        <f t="shared" si="112"/>
        <v/>
      </c>
      <c r="AJ139" s="166" t="str">
        <f t="shared" si="113"/>
        <v/>
      </c>
      <c r="AK139" s="166" t="str">
        <f t="shared" si="114"/>
        <v/>
      </c>
      <c r="AL139" s="166">
        <f t="shared" si="115"/>
        <v>6.0170280300003469</v>
      </c>
      <c r="AO139" s="60">
        <v>136</v>
      </c>
      <c r="AP139" s="54" t="s">
        <v>620</v>
      </c>
      <c r="AQ139" s="31" t="s">
        <v>1317</v>
      </c>
      <c r="AR139" s="31" t="s">
        <v>1317</v>
      </c>
      <c r="AS139" s="31" t="s">
        <v>1317</v>
      </c>
      <c r="AT139" s="31" t="s">
        <v>1317</v>
      </c>
      <c r="AU139" s="31" t="s">
        <v>1317</v>
      </c>
      <c r="AV139" s="31" t="s">
        <v>1317</v>
      </c>
      <c r="AW139" s="31" t="s">
        <v>1317</v>
      </c>
      <c r="AX139" s="31">
        <v>850.16330761000006</v>
      </c>
      <c r="AY139" s="31">
        <v>0.16061993999999999</v>
      </c>
      <c r="AZ139" s="31">
        <v>23.231189870000001</v>
      </c>
      <c r="BA139" s="31" t="s">
        <v>1317</v>
      </c>
      <c r="BB139" s="31" t="s">
        <v>1317</v>
      </c>
      <c r="BC139" s="31">
        <v>559.06799846000001</v>
      </c>
      <c r="BD139" s="31" t="s">
        <v>1317</v>
      </c>
      <c r="BE139" s="58">
        <v>15.367399970000001</v>
      </c>
      <c r="BF139" s="31">
        <v>1447.9905158500001</v>
      </c>
      <c r="BG139"/>
      <c r="BH139" s="60">
        <v>136</v>
      </c>
      <c r="BI139" s="54" t="s">
        <v>172</v>
      </c>
      <c r="BJ139" s="31" t="s">
        <v>1317</v>
      </c>
      <c r="BK139" s="31" t="s">
        <v>1317</v>
      </c>
      <c r="BL139" s="31" t="s">
        <v>1317</v>
      </c>
      <c r="BM139" s="31" t="s">
        <v>1317</v>
      </c>
      <c r="BN139" s="31" t="s">
        <v>1317</v>
      </c>
      <c r="BO139" s="31" t="s">
        <v>1317</v>
      </c>
      <c r="BP139" s="31" t="s">
        <v>1317</v>
      </c>
      <c r="BQ139" s="31">
        <v>1353.0030504000001</v>
      </c>
      <c r="BR139" s="31" t="s">
        <v>1317</v>
      </c>
      <c r="BS139" s="31" t="s">
        <v>1317</v>
      </c>
      <c r="BT139" s="31" t="s">
        <v>1317</v>
      </c>
      <c r="BU139" s="31" t="s">
        <v>1317</v>
      </c>
      <c r="BV139" s="31" t="s">
        <v>1317</v>
      </c>
      <c r="BW139" s="31" t="s">
        <v>1317</v>
      </c>
      <c r="BX139" s="58" t="s">
        <v>1317</v>
      </c>
      <c r="BY139" s="31">
        <v>1353.0030504000001</v>
      </c>
    </row>
    <row r="140" spans="1:77" ht="42">
      <c r="A140" s="116" t="str">
        <f t="shared" si="79"/>
        <v>PAINEIRAS INVESTIMENTOS</v>
      </c>
      <c r="B140" s="24" t="str">
        <f t="shared" si="80"/>
        <v/>
      </c>
      <c r="C140" s="24">
        <f t="shared" si="81"/>
        <v>-1.3919431054277993</v>
      </c>
      <c r="D140" s="24" t="str">
        <f t="shared" si="82"/>
        <v/>
      </c>
      <c r="E140" s="24" t="str">
        <f t="shared" si="83"/>
        <v/>
      </c>
      <c r="F140" s="24" t="str">
        <f t="shared" si="84"/>
        <v/>
      </c>
      <c r="G140" s="24">
        <f t="shared" si="85"/>
        <v>491.07141891891888</v>
      </c>
      <c r="H140" s="24" t="str">
        <f t="shared" si="86"/>
        <v/>
      </c>
      <c r="I140" s="24">
        <f t="shared" si="87"/>
        <v>14.971618698186461</v>
      </c>
      <c r="J140" s="24">
        <f t="shared" si="88"/>
        <v>-25.529135387283347</v>
      </c>
      <c r="K140" s="24">
        <f t="shared" si="89"/>
        <v>-1.3361586509574437</v>
      </c>
      <c r="L140" s="24" t="str">
        <f t="shared" si="90"/>
        <v/>
      </c>
      <c r="M140" s="24" t="str">
        <f t="shared" si="91"/>
        <v/>
      </c>
      <c r="N140" s="24">
        <f t="shared" si="92"/>
        <v>1.871846240297387</v>
      </c>
      <c r="O140" s="24" t="str">
        <f t="shared" si="93"/>
        <v/>
      </c>
      <c r="P140" s="24" t="str">
        <f t="shared" si="94"/>
        <v/>
      </c>
      <c r="Q140" s="24">
        <f t="shared" si="95"/>
        <v>0.25798624097296852</v>
      </c>
      <c r="R140" s="24">
        <f t="shared" si="96"/>
        <v>3.3731703099999777</v>
      </c>
      <c r="S140" s="24">
        <f t="shared" si="97"/>
        <v>491.07141891891888</v>
      </c>
      <c r="T140" s="24">
        <f t="shared" si="98"/>
        <v>-25.529135387283347</v>
      </c>
      <c r="V140" s="118" t="str">
        <f t="shared" si="99"/>
        <v>PAINEIRAS INVESTIMENTOS</v>
      </c>
      <c r="W140" s="166" t="str">
        <f t="shared" si="100"/>
        <v/>
      </c>
      <c r="X140" s="166">
        <f t="shared" si="101"/>
        <v>-1.5300603400000057</v>
      </c>
      <c r="Y140" s="166" t="str">
        <f t="shared" si="102"/>
        <v/>
      </c>
      <c r="Z140" s="166" t="str">
        <f t="shared" si="103"/>
        <v/>
      </c>
      <c r="AA140" s="166" t="str">
        <f t="shared" si="104"/>
        <v/>
      </c>
      <c r="AB140" s="166">
        <f t="shared" si="105"/>
        <v>0.50874998999999999</v>
      </c>
      <c r="AC140" s="166" t="str">
        <f t="shared" si="106"/>
        <v/>
      </c>
      <c r="AD140" s="166">
        <f t="shared" si="107"/>
        <v>98.884886519999895</v>
      </c>
      <c r="AE140" s="166">
        <f t="shared" si="108"/>
        <v>-94.276075030000015</v>
      </c>
      <c r="AF140" s="166">
        <f t="shared" si="109"/>
        <v>-1.3967506500000013</v>
      </c>
      <c r="AG140" s="166" t="str">
        <f t="shared" si="110"/>
        <v/>
      </c>
      <c r="AH140" s="166" t="str">
        <f t="shared" si="111"/>
        <v/>
      </c>
      <c r="AI140" s="166">
        <f t="shared" si="112"/>
        <v>1.1824198200000069</v>
      </c>
      <c r="AJ140" s="166" t="str">
        <f t="shared" si="113"/>
        <v/>
      </c>
      <c r="AK140" s="166" t="str">
        <f t="shared" si="114"/>
        <v/>
      </c>
      <c r="AL140" s="166">
        <f t="shared" si="115"/>
        <v>3.3731703099999777</v>
      </c>
      <c r="AO140" s="61">
        <v>137</v>
      </c>
      <c r="AP140" s="56" t="s">
        <v>518</v>
      </c>
      <c r="AQ140" s="30" t="s">
        <v>1317</v>
      </c>
      <c r="AR140" s="30" t="s">
        <v>1317</v>
      </c>
      <c r="AS140" s="30" t="s">
        <v>1317</v>
      </c>
      <c r="AT140" s="30" t="s">
        <v>1317</v>
      </c>
      <c r="AU140" s="30" t="s">
        <v>1317</v>
      </c>
      <c r="AV140" s="30" t="s">
        <v>1317</v>
      </c>
      <c r="AW140" s="30" t="s">
        <v>1317</v>
      </c>
      <c r="AX140" s="30">
        <v>1395.7340932100001</v>
      </c>
      <c r="AY140" s="30" t="s">
        <v>1317</v>
      </c>
      <c r="AZ140" s="30" t="s">
        <v>1317</v>
      </c>
      <c r="BA140" s="30" t="s">
        <v>1317</v>
      </c>
      <c r="BB140" s="30" t="s">
        <v>1317</v>
      </c>
      <c r="BC140" s="30" t="s">
        <v>1317</v>
      </c>
      <c r="BD140" s="30" t="s">
        <v>1317</v>
      </c>
      <c r="BE140" s="59" t="s">
        <v>1317</v>
      </c>
      <c r="BF140" s="30">
        <v>1395.7340932100001</v>
      </c>
      <c r="BG140"/>
      <c r="BH140" s="61">
        <v>137</v>
      </c>
      <c r="BI140" s="56" t="s">
        <v>349</v>
      </c>
      <c r="BJ140" s="30" t="s">
        <v>1317</v>
      </c>
      <c r="BK140" s="30">
        <v>108.39256035</v>
      </c>
      <c r="BL140" s="30" t="s">
        <v>1317</v>
      </c>
      <c r="BM140" s="30" t="s">
        <v>1317</v>
      </c>
      <c r="BN140" s="30" t="s">
        <v>1317</v>
      </c>
      <c r="BO140" s="30">
        <v>0.61234999000000001</v>
      </c>
      <c r="BP140" s="30" t="s">
        <v>1317</v>
      </c>
      <c r="BQ140" s="30">
        <v>759.36715308999999</v>
      </c>
      <c r="BR140" s="30">
        <v>275.01208768999999</v>
      </c>
      <c r="BS140" s="30">
        <v>103.13804011000001</v>
      </c>
      <c r="BT140" s="30" t="s">
        <v>1317</v>
      </c>
      <c r="BU140" s="30" t="s">
        <v>1317</v>
      </c>
      <c r="BV140" s="30">
        <v>64.351060200000006</v>
      </c>
      <c r="BW140" s="30" t="s">
        <v>1317</v>
      </c>
      <c r="BX140" s="59" t="s">
        <v>1317</v>
      </c>
      <c r="BY140" s="30">
        <v>1310.87325143</v>
      </c>
    </row>
    <row r="141" spans="1:77" ht="70">
      <c r="A141" s="116" t="str">
        <f t="shared" si="79"/>
        <v>RB CAPITAL ASSET MANAGEMENT</v>
      </c>
      <c r="B141" s="24">
        <f t="shared" si="80"/>
        <v>-0.52479423020012916</v>
      </c>
      <c r="C141" s="24">
        <f t="shared" si="81"/>
        <v>4.4588083597734567</v>
      </c>
      <c r="D141" s="24" t="str">
        <f t="shared" si="82"/>
        <v/>
      </c>
      <c r="E141" s="24" t="str">
        <f t="shared" si="83"/>
        <v/>
      </c>
      <c r="F141" s="24" t="str">
        <f t="shared" si="84"/>
        <v/>
      </c>
      <c r="G141" s="24">
        <f t="shared" si="85"/>
        <v>-28.750035765997538</v>
      </c>
      <c r="H141" s="24">
        <f t="shared" si="86"/>
        <v>-5.9206799394759599</v>
      </c>
      <c r="I141" s="24">
        <f t="shared" si="87"/>
        <v>139.7002561006405</v>
      </c>
      <c r="J141" s="24">
        <f t="shared" si="88"/>
        <v>-2.4972963489252464</v>
      </c>
      <c r="K141" s="24">
        <f t="shared" si="89"/>
        <v>-2.7075957493336631</v>
      </c>
      <c r="L141" s="24" t="str">
        <f t="shared" si="90"/>
        <v/>
      </c>
      <c r="M141" s="24">
        <f t="shared" si="91"/>
        <v>-7.7420333019824596</v>
      </c>
      <c r="N141" s="24">
        <f t="shared" si="92"/>
        <v>0.59314295052099908</v>
      </c>
      <c r="O141" s="24">
        <f t="shared" si="93"/>
        <v>5.865357673684457E-3</v>
      </c>
      <c r="P141" s="24">
        <f t="shared" si="94"/>
        <v>-30.24049851372223</v>
      </c>
      <c r="Q141" s="24">
        <f t="shared" si="95"/>
        <v>4.3505909527718529</v>
      </c>
      <c r="R141" s="24">
        <f t="shared" si="96"/>
        <v>54.574297549999983</v>
      </c>
      <c r="S141" s="24">
        <f t="shared" si="97"/>
        <v>139.7002561006405</v>
      </c>
      <c r="T141" s="24">
        <f t="shared" si="98"/>
        <v>-30.24049851372223</v>
      </c>
      <c r="V141" s="118" t="str">
        <f t="shared" si="99"/>
        <v>RB CAPITAL ASSET MANAGEMENT</v>
      </c>
      <c r="W141" s="166">
        <f t="shared" si="100"/>
        <v>-1.2443610800000044</v>
      </c>
      <c r="X141" s="166">
        <f t="shared" si="101"/>
        <v>3.9107097099999919</v>
      </c>
      <c r="Y141" s="166" t="str">
        <f t="shared" si="102"/>
        <v/>
      </c>
      <c r="Z141" s="166" t="str">
        <f t="shared" si="103"/>
        <v/>
      </c>
      <c r="AA141" s="166" t="str">
        <f t="shared" si="104"/>
        <v/>
      </c>
      <c r="AB141" s="166">
        <f t="shared" si="105"/>
        <v>-9.53190034</v>
      </c>
      <c r="AC141" s="166">
        <f t="shared" si="106"/>
        <v>-4.7339979999999948E-2</v>
      </c>
      <c r="AD141" s="166">
        <f t="shared" si="107"/>
        <v>142.43266819000002</v>
      </c>
      <c r="AE141" s="166">
        <f t="shared" si="108"/>
        <v>-0.2679903699999997</v>
      </c>
      <c r="AF141" s="166">
        <f t="shared" si="109"/>
        <v>-6.712082960000032</v>
      </c>
      <c r="AG141" s="166" t="str">
        <f t="shared" si="110"/>
        <v/>
      </c>
      <c r="AH141" s="166">
        <f t="shared" si="111"/>
        <v>-4.0119989999999994E-2</v>
      </c>
      <c r="AI141" s="166">
        <f t="shared" si="112"/>
        <v>1.6646387499999946</v>
      </c>
      <c r="AJ141" s="166">
        <f t="shared" si="113"/>
        <v>2.3001000000011373E-4</v>
      </c>
      <c r="AK141" s="166">
        <f t="shared" si="114"/>
        <v>-75.590154390000009</v>
      </c>
      <c r="AL141" s="166">
        <f t="shared" si="115"/>
        <v>54.574297549999983</v>
      </c>
      <c r="AO141" s="60">
        <v>138</v>
      </c>
      <c r="AP141" s="54" t="s">
        <v>556</v>
      </c>
      <c r="AQ141" s="31" t="s">
        <v>1317</v>
      </c>
      <c r="AR141" s="31" t="s">
        <v>1317</v>
      </c>
      <c r="AS141" s="31" t="s">
        <v>1317</v>
      </c>
      <c r="AT141" s="31" t="s">
        <v>1317</v>
      </c>
      <c r="AU141" s="31" t="s">
        <v>1317</v>
      </c>
      <c r="AV141" s="31">
        <v>27.674165149999997</v>
      </c>
      <c r="AW141" s="31" t="s">
        <v>1317</v>
      </c>
      <c r="AX141" s="31">
        <v>664.73825877000002</v>
      </c>
      <c r="AY141" s="31" t="s">
        <v>1317</v>
      </c>
      <c r="AZ141" s="31">
        <v>116.35430415</v>
      </c>
      <c r="BA141" s="31" t="s">
        <v>1317</v>
      </c>
      <c r="BB141" s="31" t="s">
        <v>1317</v>
      </c>
      <c r="BC141" s="31">
        <v>580.43310102999999</v>
      </c>
      <c r="BD141" s="31" t="s">
        <v>1317</v>
      </c>
      <c r="BE141" s="58">
        <v>2.0000000000000002E-5</v>
      </c>
      <c r="BF141" s="31">
        <v>1389.1998490999999</v>
      </c>
      <c r="BG141"/>
      <c r="BH141" s="60">
        <v>138</v>
      </c>
      <c r="BI141" s="54" t="s">
        <v>531</v>
      </c>
      <c r="BJ141" s="31">
        <v>235.86973209999999</v>
      </c>
      <c r="BK141" s="31">
        <v>91.618217959999996</v>
      </c>
      <c r="BL141" s="31" t="s">
        <v>1317</v>
      </c>
      <c r="BM141" s="31" t="s">
        <v>1317</v>
      </c>
      <c r="BN141" s="31" t="s">
        <v>1317</v>
      </c>
      <c r="BO141" s="31">
        <v>23.622494379999999</v>
      </c>
      <c r="BP141" s="31">
        <v>0.75223001</v>
      </c>
      <c r="BQ141" s="31">
        <v>244.38857877000001</v>
      </c>
      <c r="BR141" s="31">
        <v>10.46322982</v>
      </c>
      <c r="BS141" s="31">
        <v>241.18618477999999</v>
      </c>
      <c r="BT141" s="31" t="s">
        <v>1317</v>
      </c>
      <c r="BU141" s="31">
        <v>0.47809000000000001</v>
      </c>
      <c r="BV141" s="31">
        <v>282.31178267000001</v>
      </c>
      <c r="BW141" s="31">
        <v>3.9217299900000002</v>
      </c>
      <c r="BX141" s="58">
        <v>174.37316666999999</v>
      </c>
      <c r="BY141" s="31">
        <v>1308.9854371499998</v>
      </c>
    </row>
    <row r="142" spans="1:77" ht="70">
      <c r="A142" s="116" t="str">
        <f t="shared" si="79"/>
        <v>AZIMUT BRASIL WEALTH MANAGEMENT</v>
      </c>
      <c r="B142" s="24" t="str">
        <f t="shared" si="80"/>
        <v/>
      </c>
      <c r="C142" s="24" t="str">
        <f t="shared" si="81"/>
        <v/>
      </c>
      <c r="D142" s="24" t="str">
        <f t="shared" si="82"/>
        <v/>
      </c>
      <c r="E142" s="24" t="str">
        <f t="shared" si="83"/>
        <v/>
      </c>
      <c r="F142" s="24" t="str">
        <f t="shared" si="84"/>
        <v/>
      </c>
      <c r="G142" s="24">
        <f t="shared" si="85"/>
        <v>0.7036990534981129</v>
      </c>
      <c r="H142" s="24">
        <f t="shared" si="86"/>
        <v>0.5501515514928883</v>
      </c>
      <c r="I142" s="24">
        <f t="shared" si="87"/>
        <v>-0.29794585166618504</v>
      </c>
      <c r="J142" s="24">
        <f t="shared" si="88"/>
        <v>10.662915985665052</v>
      </c>
      <c r="K142" s="24">
        <f t="shared" si="89"/>
        <v>-26.792649127246321</v>
      </c>
      <c r="L142" s="24" t="str">
        <f t="shared" si="90"/>
        <v/>
      </c>
      <c r="M142" s="24" t="str">
        <f t="shared" si="91"/>
        <v/>
      </c>
      <c r="N142" s="24">
        <f t="shared" si="92"/>
        <v>2.4756897238546571E-2</v>
      </c>
      <c r="O142" s="24" t="str">
        <f t="shared" si="93"/>
        <v/>
      </c>
      <c r="P142" s="24">
        <f t="shared" si="94"/>
        <v>-1.8835271049526341</v>
      </c>
      <c r="Q142" s="24">
        <f t="shared" si="95"/>
        <v>0.54956637414646536</v>
      </c>
      <c r="R142" s="24">
        <f t="shared" si="96"/>
        <v>7.1123833399999512</v>
      </c>
      <c r="S142" s="24">
        <f t="shared" si="97"/>
        <v>10.662915985665052</v>
      </c>
      <c r="T142" s="24">
        <f t="shared" si="98"/>
        <v>-26.792649127246321</v>
      </c>
      <c r="V142" s="118" t="str">
        <f t="shared" si="99"/>
        <v>AZIMUT BRASIL WEALTH MANAGEMENT</v>
      </c>
      <c r="W142" s="166" t="str">
        <f t="shared" si="100"/>
        <v/>
      </c>
      <c r="X142" s="166" t="str">
        <f t="shared" si="101"/>
        <v/>
      </c>
      <c r="Y142" s="166" t="str">
        <f t="shared" si="102"/>
        <v/>
      </c>
      <c r="Z142" s="166" t="str">
        <f t="shared" si="103"/>
        <v/>
      </c>
      <c r="AA142" s="166" t="str">
        <f t="shared" si="104"/>
        <v/>
      </c>
      <c r="AB142" s="166">
        <f t="shared" si="105"/>
        <v>0.10404029000000037</v>
      </c>
      <c r="AC142" s="166">
        <f t="shared" si="106"/>
        <v>0.21516718000000168</v>
      </c>
      <c r="AD142" s="166">
        <f t="shared" si="107"/>
        <v>-2.9656317599999511</v>
      </c>
      <c r="AE142" s="166">
        <f t="shared" si="108"/>
        <v>1.5327540099999997</v>
      </c>
      <c r="AF142" s="166">
        <f t="shared" si="109"/>
        <v>-38.984397429999987</v>
      </c>
      <c r="AG142" s="166" t="str">
        <f t="shared" si="110"/>
        <v/>
      </c>
      <c r="AH142" s="166" t="str">
        <f t="shared" si="111"/>
        <v/>
      </c>
      <c r="AI142" s="166">
        <f t="shared" si="112"/>
        <v>2.0722210000002406E-2</v>
      </c>
      <c r="AJ142" s="166" t="str">
        <f t="shared" si="113"/>
        <v/>
      </c>
      <c r="AK142" s="166">
        <f t="shared" si="114"/>
        <v>-2.5331010000000154E-2</v>
      </c>
      <c r="AL142" s="166">
        <f t="shared" si="115"/>
        <v>7.1123833399999512</v>
      </c>
      <c r="AO142" s="61">
        <v>139</v>
      </c>
      <c r="AP142" s="56" t="s">
        <v>172</v>
      </c>
      <c r="AQ142" s="30" t="s">
        <v>1317</v>
      </c>
      <c r="AR142" s="30" t="s">
        <v>1317</v>
      </c>
      <c r="AS142" s="30" t="s">
        <v>1317</v>
      </c>
      <c r="AT142" s="30" t="s">
        <v>1317</v>
      </c>
      <c r="AU142" s="30" t="s">
        <v>1317</v>
      </c>
      <c r="AV142" s="30" t="s">
        <v>1317</v>
      </c>
      <c r="AW142" s="30" t="s">
        <v>1317</v>
      </c>
      <c r="AX142" s="30">
        <v>1346.9860223699998</v>
      </c>
      <c r="AY142" s="30" t="s">
        <v>1317</v>
      </c>
      <c r="AZ142" s="30" t="s">
        <v>1317</v>
      </c>
      <c r="BA142" s="30" t="s">
        <v>1317</v>
      </c>
      <c r="BB142" s="30" t="s">
        <v>1317</v>
      </c>
      <c r="BC142" s="30" t="s">
        <v>1317</v>
      </c>
      <c r="BD142" s="30" t="s">
        <v>1317</v>
      </c>
      <c r="BE142" s="59" t="s">
        <v>1317</v>
      </c>
      <c r="BF142" s="30">
        <v>1346.9860223699998</v>
      </c>
      <c r="BG142"/>
      <c r="BH142" s="61">
        <v>139</v>
      </c>
      <c r="BI142" s="56" t="s">
        <v>78</v>
      </c>
      <c r="BJ142" s="30" t="s">
        <v>1317</v>
      </c>
      <c r="BK142" s="30" t="s">
        <v>1317</v>
      </c>
      <c r="BL142" s="30">
        <v>47.215059850000003</v>
      </c>
      <c r="BM142" s="30" t="s">
        <v>1317</v>
      </c>
      <c r="BN142" s="30" t="s">
        <v>1317</v>
      </c>
      <c r="BO142" s="30">
        <v>14.88881078</v>
      </c>
      <c r="BP142" s="30">
        <v>39.325695799999998</v>
      </c>
      <c r="BQ142" s="30">
        <v>992.39367376999996</v>
      </c>
      <c r="BR142" s="30">
        <v>15.907377349999999</v>
      </c>
      <c r="BS142" s="30">
        <v>106.51968186000001</v>
      </c>
      <c r="BT142" s="30" t="s">
        <v>1317</v>
      </c>
      <c r="BU142" s="30" t="s">
        <v>1317</v>
      </c>
      <c r="BV142" s="30">
        <v>83.72349724</v>
      </c>
      <c r="BW142" s="30" t="s">
        <v>1317</v>
      </c>
      <c r="BX142" s="59">
        <v>1.3195399999999999</v>
      </c>
      <c r="BY142" s="30">
        <v>1301.2933366499997</v>
      </c>
    </row>
    <row r="143" spans="1:77" ht="28">
      <c r="A143" s="116" t="str">
        <f t="shared" si="79"/>
        <v>BOGARI CAPITAL</v>
      </c>
      <c r="B143" s="24">
        <f t="shared" si="80"/>
        <v>-18.175406551156854</v>
      </c>
      <c r="C143" s="24">
        <f t="shared" si="81"/>
        <v>-2.1255251278914358</v>
      </c>
      <c r="D143" s="24" t="str">
        <f t="shared" si="82"/>
        <v/>
      </c>
      <c r="E143" s="24">
        <f t="shared" si="83"/>
        <v>-2.4184725225129284</v>
      </c>
      <c r="F143" s="24" t="str">
        <f t="shared" si="84"/>
        <v/>
      </c>
      <c r="G143" s="24" t="str">
        <f t="shared" si="85"/>
        <v/>
      </c>
      <c r="H143" s="24" t="str">
        <f t="shared" si="86"/>
        <v/>
      </c>
      <c r="I143" s="24">
        <f t="shared" si="87"/>
        <v>0.41913341709471297</v>
      </c>
      <c r="J143" s="24">
        <f t="shared" si="88"/>
        <v>-2.1379420884486109</v>
      </c>
      <c r="K143" s="24">
        <f t="shared" si="89"/>
        <v>-1.4147750583005774</v>
      </c>
      <c r="L143" s="24" t="str">
        <f t="shared" si="90"/>
        <v/>
      </c>
      <c r="M143" s="24" t="str">
        <f t="shared" si="91"/>
        <v/>
      </c>
      <c r="N143" s="24">
        <f t="shared" si="92"/>
        <v>-2.1629706504811708</v>
      </c>
      <c r="O143" s="24" t="str">
        <f t="shared" si="93"/>
        <v/>
      </c>
      <c r="P143" s="24">
        <f t="shared" si="94"/>
        <v>2.0962416586184816</v>
      </c>
      <c r="Q143" s="24">
        <f t="shared" si="95"/>
        <v>-3.1710918569442441</v>
      </c>
      <c r="R143" s="24">
        <f t="shared" si="96"/>
        <v>-41.996752499999957</v>
      </c>
      <c r="S143" s="24">
        <f t="shared" si="97"/>
        <v>2.0962416586184816</v>
      </c>
      <c r="T143" s="24">
        <f t="shared" si="98"/>
        <v>-18.175406551156854</v>
      </c>
      <c r="V143" s="118" t="str">
        <f t="shared" si="99"/>
        <v>BOGARI CAPITAL</v>
      </c>
      <c r="W143" s="166">
        <f t="shared" si="100"/>
        <v>-21.367009730000007</v>
      </c>
      <c r="X143" s="166">
        <f t="shared" si="101"/>
        <v>-2.8610295099999803</v>
      </c>
      <c r="Y143" s="166" t="str">
        <f t="shared" si="102"/>
        <v/>
      </c>
      <c r="Z143" s="166">
        <f t="shared" si="103"/>
        <v>-1.023980999999996E-2</v>
      </c>
      <c r="AA143" s="166" t="str">
        <f t="shared" si="104"/>
        <v/>
      </c>
      <c r="AB143" s="166" t="str">
        <f t="shared" si="105"/>
        <v/>
      </c>
      <c r="AC143" s="166" t="str">
        <f t="shared" si="106"/>
        <v/>
      </c>
      <c r="AD143" s="166">
        <f t="shared" si="107"/>
        <v>0.27401887000000613</v>
      </c>
      <c r="AE143" s="166">
        <f t="shared" si="108"/>
        <v>-6.7199800000000698E-3</v>
      </c>
      <c r="AF143" s="166">
        <f t="shared" si="109"/>
        <v>-3.6518113799999981</v>
      </c>
      <c r="AG143" s="166" t="str">
        <f t="shared" si="110"/>
        <v/>
      </c>
      <c r="AH143" s="166" t="str">
        <f t="shared" si="111"/>
        <v/>
      </c>
      <c r="AI143" s="166">
        <f t="shared" si="112"/>
        <v>-15.261971060000064</v>
      </c>
      <c r="AJ143" s="166" t="str">
        <f t="shared" si="113"/>
        <v/>
      </c>
      <c r="AK143" s="166">
        <f t="shared" si="114"/>
        <v>0.88801010000000247</v>
      </c>
      <c r="AL143" s="166">
        <f t="shared" si="115"/>
        <v>-41.996752499999957</v>
      </c>
      <c r="AO143" s="60">
        <v>140</v>
      </c>
      <c r="AP143" s="54" t="s">
        <v>114</v>
      </c>
      <c r="AQ143" s="31">
        <v>117.56000984000001</v>
      </c>
      <c r="AR143" s="31">
        <v>134.60341975999998</v>
      </c>
      <c r="AS143" s="31" t="s">
        <v>1317</v>
      </c>
      <c r="AT143" s="31">
        <v>0.42339989</v>
      </c>
      <c r="AU143" s="31" t="s">
        <v>1317</v>
      </c>
      <c r="AV143" s="31" t="s">
        <v>1317</v>
      </c>
      <c r="AW143" s="31" t="s">
        <v>1317</v>
      </c>
      <c r="AX143" s="31">
        <v>65.377480969999993</v>
      </c>
      <c r="AY143" s="31">
        <v>0.31432002000000003</v>
      </c>
      <c r="AZ143" s="31">
        <v>258.11957587000001</v>
      </c>
      <c r="BA143" s="31" t="s">
        <v>1317</v>
      </c>
      <c r="BB143" s="31" t="s">
        <v>1317</v>
      </c>
      <c r="BC143" s="31">
        <v>705.60231858000009</v>
      </c>
      <c r="BD143" s="31" t="s">
        <v>1317</v>
      </c>
      <c r="BE143" s="58">
        <v>42.362009950000001</v>
      </c>
      <c r="BF143" s="31">
        <v>1324.3625348800001</v>
      </c>
      <c r="BG143"/>
      <c r="BH143" s="60">
        <v>140</v>
      </c>
      <c r="BI143" s="54" t="s">
        <v>114</v>
      </c>
      <c r="BJ143" s="31">
        <v>96.19300011</v>
      </c>
      <c r="BK143" s="31">
        <v>131.74239025</v>
      </c>
      <c r="BL143" s="31" t="s">
        <v>1317</v>
      </c>
      <c r="BM143" s="31">
        <v>0.41316008000000004</v>
      </c>
      <c r="BN143" s="31" t="s">
        <v>1317</v>
      </c>
      <c r="BO143" s="31" t="s">
        <v>1317</v>
      </c>
      <c r="BP143" s="31" t="s">
        <v>1317</v>
      </c>
      <c r="BQ143" s="31">
        <v>65.65149984</v>
      </c>
      <c r="BR143" s="31">
        <v>0.30760003999999996</v>
      </c>
      <c r="BS143" s="31">
        <v>254.46776449000001</v>
      </c>
      <c r="BT143" s="31" t="s">
        <v>1317</v>
      </c>
      <c r="BU143" s="31" t="s">
        <v>1317</v>
      </c>
      <c r="BV143" s="31">
        <v>690.34034752000002</v>
      </c>
      <c r="BW143" s="31" t="s">
        <v>1317</v>
      </c>
      <c r="BX143" s="58">
        <v>43.250020050000003</v>
      </c>
      <c r="BY143" s="31">
        <v>1282.3657823800002</v>
      </c>
    </row>
    <row r="144" spans="1:77" ht="70">
      <c r="A144" s="116" t="str">
        <f t="shared" si="79"/>
        <v>OMEGA GESTORA DE RECURSOS LTDA.</v>
      </c>
      <c r="B144" s="24" t="str">
        <f t="shared" si="80"/>
        <v/>
      </c>
      <c r="C144" s="24" t="str">
        <f t="shared" si="81"/>
        <v/>
      </c>
      <c r="D144" s="24" t="str">
        <f t="shared" si="82"/>
        <v/>
      </c>
      <c r="E144" s="24" t="str">
        <f t="shared" si="83"/>
        <v/>
      </c>
      <c r="F144" s="24" t="str">
        <f t="shared" si="84"/>
        <v/>
      </c>
      <c r="G144" s="24" t="str">
        <f t="shared" si="85"/>
        <v/>
      </c>
      <c r="H144" s="24" t="str">
        <f t="shared" si="86"/>
        <v/>
      </c>
      <c r="I144" s="24">
        <f t="shared" si="87"/>
        <v>-12.104351918875494</v>
      </c>
      <c r="J144" s="24" t="str">
        <f t="shared" si="88"/>
        <v/>
      </c>
      <c r="K144" s="24" t="str">
        <f t="shared" si="89"/>
        <v/>
      </c>
      <c r="L144" s="24" t="str">
        <f t="shared" si="90"/>
        <v/>
      </c>
      <c r="M144" s="24" t="str">
        <f t="shared" si="91"/>
        <v/>
      </c>
      <c r="N144" s="24">
        <f t="shared" si="92"/>
        <v>0.66535432795562599</v>
      </c>
      <c r="O144" s="24" t="str">
        <f t="shared" si="93"/>
        <v/>
      </c>
      <c r="P144" s="24" t="str">
        <f t="shared" si="94"/>
        <v/>
      </c>
      <c r="Q144" s="24">
        <f t="shared" si="95"/>
        <v>0.16669749554509394</v>
      </c>
      <c r="R144" s="24">
        <f t="shared" si="96"/>
        <v>2.1048688299999867</v>
      </c>
      <c r="S144" s="24">
        <f t="shared" si="97"/>
        <v>0.66535432795562599</v>
      </c>
      <c r="T144" s="24">
        <f t="shared" si="98"/>
        <v>-12.104351918875494</v>
      </c>
      <c r="V144" s="118" t="str">
        <f t="shared" si="99"/>
        <v>OMEGA GESTORA DE RECURSOS LTDA.</v>
      </c>
      <c r="W144" s="166" t="str">
        <f t="shared" si="100"/>
        <v/>
      </c>
      <c r="X144" s="166" t="str">
        <f t="shared" si="101"/>
        <v/>
      </c>
      <c r="Y144" s="166" t="str">
        <f t="shared" si="102"/>
        <v/>
      </c>
      <c r="Z144" s="166" t="str">
        <f t="shared" si="103"/>
        <v/>
      </c>
      <c r="AA144" s="166" t="str">
        <f t="shared" si="104"/>
        <v/>
      </c>
      <c r="AB144" s="166" t="str">
        <f t="shared" si="105"/>
        <v/>
      </c>
      <c r="AC144" s="166" t="str">
        <f t="shared" si="106"/>
        <v/>
      </c>
      <c r="AD144" s="166">
        <f t="shared" si="107"/>
        <v>-5.9684061700000086</v>
      </c>
      <c r="AE144" s="166" t="str">
        <f t="shared" si="108"/>
        <v/>
      </c>
      <c r="AF144" s="166" t="str">
        <f t="shared" si="109"/>
        <v/>
      </c>
      <c r="AG144" s="166" t="str">
        <f t="shared" si="110"/>
        <v/>
      </c>
      <c r="AH144" s="166" t="str">
        <f t="shared" si="111"/>
        <v/>
      </c>
      <c r="AI144" s="166">
        <f t="shared" si="112"/>
        <v>8.0732749999999669</v>
      </c>
      <c r="AJ144" s="166" t="str">
        <f t="shared" si="113"/>
        <v/>
      </c>
      <c r="AK144" s="166" t="str">
        <f t="shared" si="114"/>
        <v/>
      </c>
      <c r="AL144" s="166">
        <f t="shared" si="115"/>
        <v>2.1048688299999867</v>
      </c>
      <c r="AO144" s="61">
        <v>141</v>
      </c>
      <c r="AP144" s="56" t="s">
        <v>349</v>
      </c>
      <c r="AQ144" s="30" t="s">
        <v>1317</v>
      </c>
      <c r="AR144" s="30">
        <v>109.92262069</v>
      </c>
      <c r="AS144" s="30" t="s">
        <v>1317</v>
      </c>
      <c r="AT144" s="30" t="s">
        <v>1317</v>
      </c>
      <c r="AU144" s="30" t="s">
        <v>1317</v>
      </c>
      <c r="AV144" s="30">
        <v>0.1036</v>
      </c>
      <c r="AW144" s="30" t="s">
        <v>1317</v>
      </c>
      <c r="AX144" s="30">
        <v>660.48226657000009</v>
      </c>
      <c r="AY144" s="30">
        <v>369.28816272</v>
      </c>
      <c r="AZ144" s="30">
        <v>104.53479076000001</v>
      </c>
      <c r="BA144" s="30" t="s">
        <v>1317</v>
      </c>
      <c r="BB144" s="30" t="s">
        <v>1317</v>
      </c>
      <c r="BC144" s="30">
        <v>63.168640379999999</v>
      </c>
      <c r="BD144" s="30" t="s">
        <v>1317</v>
      </c>
      <c r="BE144" s="59" t="s">
        <v>1317</v>
      </c>
      <c r="BF144" s="30">
        <v>1307.50008112</v>
      </c>
      <c r="BG144"/>
      <c r="BH144" s="61">
        <v>141</v>
      </c>
      <c r="BI144" s="56" t="s">
        <v>475</v>
      </c>
      <c r="BJ144" s="30" t="s">
        <v>1317</v>
      </c>
      <c r="BK144" s="30" t="s">
        <v>1317</v>
      </c>
      <c r="BL144" s="30" t="s">
        <v>1317</v>
      </c>
      <c r="BM144" s="30" t="s">
        <v>1317</v>
      </c>
      <c r="BN144" s="30" t="s">
        <v>1317</v>
      </c>
      <c r="BO144" s="30" t="s">
        <v>1317</v>
      </c>
      <c r="BP144" s="30" t="s">
        <v>1317</v>
      </c>
      <c r="BQ144" s="30">
        <v>43.339530429999996</v>
      </c>
      <c r="BR144" s="30" t="s">
        <v>1317</v>
      </c>
      <c r="BS144" s="30" t="s">
        <v>1317</v>
      </c>
      <c r="BT144" s="30" t="s">
        <v>1317</v>
      </c>
      <c r="BU144" s="30" t="s">
        <v>1317</v>
      </c>
      <c r="BV144" s="30">
        <v>1221.4530729200001</v>
      </c>
      <c r="BW144" s="30" t="s">
        <v>1317</v>
      </c>
      <c r="BX144" s="59" t="s">
        <v>1317</v>
      </c>
      <c r="BY144" s="30">
        <v>1264.79260335</v>
      </c>
    </row>
    <row r="145" spans="1:77" ht="70">
      <c r="A145" s="116" t="str">
        <f t="shared" si="79"/>
        <v>TG CORE ASSET</v>
      </c>
      <c r="B145" s="24" t="str">
        <f t="shared" si="80"/>
        <v/>
      </c>
      <c r="C145" s="24" t="str">
        <f t="shared" si="81"/>
        <v/>
      </c>
      <c r="D145" s="24" t="str">
        <f t="shared" si="82"/>
        <v/>
      </c>
      <c r="E145" s="24" t="str">
        <f t="shared" si="83"/>
        <v/>
      </c>
      <c r="F145" s="24" t="str">
        <f t="shared" si="84"/>
        <v/>
      </c>
      <c r="G145" s="24" t="str">
        <f t="shared" si="85"/>
        <v/>
      </c>
      <c r="H145" s="24" t="str">
        <f t="shared" si="86"/>
        <v/>
      </c>
      <c r="I145" s="24" t="str">
        <f t="shared" si="87"/>
        <v/>
      </c>
      <c r="J145" s="24" t="str">
        <f t="shared" si="88"/>
        <v/>
      </c>
      <c r="K145" s="24" t="str">
        <f t="shared" si="89"/>
        <v/>
      </c>
      <c r="L145" s="24" t="str">
        <f t="shared" si="90"/>
        <v/>
      </c>
      <c r="M145" s="24" t="str">
        <f t="shared" si="91"/>
        <v/>
      </c>
      <c r="N145" s="24" t="str">
        <f t="shared" si="92"/>
        <v/>
      </c>
      <c r="O145" s="24" t="str">
        <f t="shared" si="93"/>
        <v/>
      </c>
      <c r="P145" s="24" t="str">
        <f t="shared" si="94"/>
        <v/>
      </c>
      <c r="Q145" s="24" t="str">
        <f t="shared" si="95"/>
        <v/>
      </c>
      <c r="R145" s="24" t="e">
        <f t="shared" si="96"/>
        <v>#N/A</v>
      </c>
      <c r="S145" s="24">
        <f t="shared" si="97"/>
        <v>0</v>
      </c>
      <c r="T145" s="24">
        <f t="shared" si="98"/>
        <v>0</v>
      </c>
      <c r="V145" s="118" t="str">
        <f t="shared" si="99"/>
        <v>TG CORE ASSET</v>
      </c>
      <c r="W145" s="166" t="str">
        <f t="shared" si="100"/>
        <v/>
      </c>
      <c r="X145" s="166" t="str">
        <f t="shared" si="101"/>
        <v/>
      </c>
      <c r="Y145" s="166" t="str">
        <f t="shared" si="102"/>
        <v/>
      </c>
      <c r="Z145" s="166" t="str">
        <f t="shared" si="103"/>
        <v/>
      </c>
      <c r="AA145" s="166" t="str">
        <f t="shared" si="104"/>
        <v/>
      </c>
      <c r="AB145" s="166" t="str">
        <f t="shared" si="105"/>
        <v/>
      </c>
      <c r="AC145" s="166" t="str">
        <f t="shared" si="106"/>
        <v/>
      </c>
      <c r="AD145" s="166" t="str">
        <f t="shared" si="107"/>
        <v/>
      </c>
      <c r="AE145" s="166" t="str">
        <f t="shared" si="108"/>
        <v/>
      </c>
      <c r="AF145" s="166" t="str">
        <f t="shared" si="109"/>
        <v/>
      </c>
      <c r="AG145" s="166" t="str">
        <f t="shared" si="110"/>
        <v/>
      </c>
      <c r="AH145" s="166" t="str">
        <f t="shared" si="111"/>
        <v/>
      </c>
      <c r="AI145" s="166" t="str">
        <f t="shared" si="112"/>
        <v/>
      </c>
      <c r="AJ145" s="166" t="str">
        <f t="shared" si="113"/>
        <v/>
      </c>
      <c r="AK145" s="166" t="str">
        <f t="shared" si="114"/>
        <v/>
      </c>
      <c r="AL145" s="166" t="str">
        <f t="shared" si="115"/>
        <v/>
      </c>
      <c r="AO145" s="60">
        <v>142</v>
      </c>
      <c r="AP145" s="54" t="s">
        <v>78</v>
      </c>
      <c r="AQ145" s="31" t="s">
        <v>1317</v>
      </c>
      <c r="AR145" s="31" t="s">
        <v>1317</v>
      </c>
      <c r="AS145" s="31" t="s">
        <v>1317</v>
      </c>
      <c r="AT145" s="31" t="s">
        <v>1317</v>
      </c>
      <c r="AU145" s="31" t="s">
        <v>1317</v>
      </c>
      <c r="AV145" s="31">
        <v>14.78477049</v>
      </c>
      <c r="AW145" s="31">
        <v>39.110528619999997</v>
      </c>
      <c r="AX145" s="31">
        <v>995.35930552999992</v>
      </c>
      <c r="AY145" s="31">
        <v>14.374623339999999</v>
      </c>
      <c r="AZ145" s="31">
        <v>145.50407928999999</v>
      </c>
      <c r="BA145" s="31" t="s">
        <v>1317</v>
      </c>
      <c r="BB145" s="31" t="s">
        <v>1317</v>
      </c>
      <c r="BC145" s="31">
        <v>83.702775029999998</v>
      </c>
      <c r="BD145" s="31" t="s">
        <v>1317</v>
      </c>
      <c r="BE145" s="58">
        <v>1.3448710100000001</v>
      </c>
      <c r="BF145" s="31">
        <v>1294.1809533099997</v>
      </c>
      <c r="BG145"/>
      <c r="BH145" s="60">
        <v>142</v>
      </c>
      <c r="BI145" s="54" t="s">
        <v>628</v>
      </c>
      <c r="BJ145" s="31" t="s">
        <v>1317</v>
      </c>
      <c r="BK145" s="31" t="s">
        <v>1317</v>
      </c>
      <c r="BL145" s="31" t="s">
        <v>1317</v>
      </c>
      <c r="BM145" s="31" t="s">
        <v>1317</v>
      </c>
      <c r="BN145" s="31" t="s">
        <v>1317</v>
      </c>
      <c r="BO145" s="31" t="s">
        <v>1317</v>
      </c>
      <c r="BP145" s="31">
        <v>3.1947101400000002</v>
      </c>
      <c r="BQ145" s="31">
        <v>231.39129882</v>
      </c>
      <c r="BR145" s="31" t="s">
        <v>1317</v>
      </c>
      <c r="BS145" s="31">
        <v>51.420213670000003</v>
      </c>
      <c r="BT145" s="31" t="s">
        <v>1317</v>
      </c>
      <c r="BU145" s="31">
        <v>7.4140003200000004</v>
      </c>
      <c r="BV145" s="31">
        <v>759.70345110000017</v>
      </c>
      <c r="BW145" s="31" t="s">
        <v>1317</v>
      </c>
      <c r="BX145" s="58">
        <v>190.73329820999999</v>
      </c>
      <c r="BY145" s="31">
        <v>1243.8569722600002</v>
      </c>
    </row>
    <row r="146" spans="1:77" ht="70">
      <c r="A146" s="116" t="str">
        <f t="shared" si="79"/>
        <v>SOLIDUS ADMINISTRADORA DE PATRIMONIO LTD</v>
      </c>
      <c r="B146" s="24" t="str">
        <f t="shared" si="80"/>
        <v/>
      </c>
      <c r="C146" s="24">
        <f t="shared" si="81"/>
        <v>-0.72404467811307427</v>
      </c>
      <c r="D146" s="24" t="str">
        <f t="shared" si="82"/>
        <v/>
      </c>
      <c r="E146" s="24" t="str">
        <f t="shared" si="83"/>
        <v/>
      </c>
      <c r="F146" s="24" t="str">
        <f t="shared" si="84"/>
        <v/>
      </c>
      <c r="G146" s="24" t="str">
        <f t="shared" si="85"/>
        <v/>
      </c>
      <c r="H146" s="24" t="str">
        <f t="shared" si="86"/>
        <v/>
      </c>
      <c r="I146" s="24" t="str">
        <f t="shared" si="87"/>
        <v/>
      </c>
      <c r="J146" s="24">
        <f t="shared" si="88"/>
        <v>2.8665981781299763</v>
      </c>
      <c r="K146" s="24">
        <f t="shared" si="89"/>
        <v>1.3309178293765314</v>
      </c>
      <c r="L146" s="24" t="str">
        <f t="shared" si="90"/>
        <v/>
      </c>
      <c r="M146" s="24" t="str">
        <f t="shared" si="91"/>
        <v/>
      </c>
      <c r="N146" s="24" t="str">
        <f t="shared" si="92"/>
        <v/>
      </c>
      <c r="O146" s="24" t="str">
        <f t="shared" si="93"/>
        <v/>
      </c>
      <c r="P146" s="24" t="str">
        <f t="shared" si="94"/>
        <v/>
      </c>
      <c r="Q146" s="24">
        <f t="shared" si="95"/>
        <v>2.8415439048269349</v>
      </c>
      <c r="R146" s="24">
        <f t="shared" si="96"/>
        <v>33.985236559999748</v>
      </c>
      <c r="S146" s="24">
        <f t="shared" si="97"/>
        <v>2.8665981781299763</v>
      </c>
      <c r="T146" s="24">
        <f t="shared" si="98"/>
        <v>-0.72404467811307427</v>
      </c>
      <c r="V146" s="118" t="str">
        <f t="shared" si="99"/>
        <v>SOLIDUS ADMINISTRADORA DE PATRIMONIO LTD</v>
      </c>
      <c r="W146" s="166" t="str">
        <f t="shared" si="100"/>
        <v/>
      </c>
      <c r="X146" s="166">
        <f t="shared" si="101"/>
        <v>-1.660090000000003E-3</v>
      </c>
      <c r="Y146" s="166" t="str">
        <f t="shared" si="102"/>
        <v/>
      </c>
      <c r="Z146" s="166" t="str">
        <f t="shared" si="103"/>
        <v/>
      </c>
      <c r="AA146" s="166" t="str">
        <f t="shared" si="104"/>
        <v/>
      </c>
      <c r="AB146" s="166" t="str">
        <f t="shared" si="105"/>
        <v/>
      </c>
      <c r="AC146" s="166" t="str">
        <f t="shared" si="106"/>
        <v/>
      </c>
      <c r="AD146" s="166" t="str">
        <f t="shared" si="107"/>
        <v/>
      </c>
      <c r="AE146" s="166">
        <f t="shared" si="108"/>
        <v>33.734315169999718</v>
      </c>
      <c r="AF146" s="166">
        <f t="shared" si="109"/>
        <v>0.25257148000000029</v>
      </c>
      <c r="AG146" s="166" t="str">
        <f t="shared" si="110"/>
        <v/>
      </c>
      <c r="AH146" s="166" t="str">
        <f t="shared" si="111"/>
        <v/>
      </c>
      <c r="AI146" s="166" t="str">
        <f t="shared" si="112"/>
        <v/>
      </c>
      <c r="AJ146" s="166" t="str">
        <f t="shared" si="113"/>
        <v/>
      </c>
      <c r="AK146" s="166" t="str">
        <f t="shared" si="114"/>
        <v/>
      </c>
      <c r="AL146" s="166">
        <f t="shared" si="115"/>
        <v>33.985236559999748</v>
      </c>
      <c r="AO146" s="61">
        <v>143</v>
      </c>
      <c r="AP146" s="56" t="s">
        <v>475</v>
      </c>
      <c r="AQ146" s="30" t="s">
        <v>1317</v>
      </c>
      <c r="AR146" s="30" t="s">
        <v>1317</v>
      </c>
      <c r="AS146" s="30" t="s">
        <v>1317</v>
      </c>
      <c r="AT146" s="30" t="s">
        <v>1317</v>
      </c>
      <c r="AU146" s="30" t="s">
        <v>1317</v>
      </c>
      <c r="AV146" s="30" t="s">
        <v>1317</v>
      </c>
      <c r="AW146" s="30" t="s">
        <v>1317</v>
      </c>
      <c r="AX146" s="30">
        <v>49.307936600000005</v>
      </c>
      <c r="AY146" s="30" t="s">
        <v>1317</v>
      </c>
      <c r="AZ146" s="30" t="s">
        <v>1317</v>
      </c>
      <c r="BA146" s="30" t="s">
        <v>1317</v>
      </c>
      <c r="BB146" s="30" t="s">
        <v>1317</v>
      </c>
      <c r="BC146" s="30">
        <v>1213.3797979200001</v>
      </c>
      <c r="BD146" s="30" t="s">
        <v>1317</v>
      </c>
      <c r="BE146" s="59" t="s">
        <v>1317</v>
      </c>
      <c r="BF146" s="30">
        <v>1262.68773452</v>
      </c>
      <c r="BG146"/>
      <c r="BH146" s="61">
        <v>143</v>
      </c>
      <c r="BI146" s="56" t="s">
        <v>587</v>
      </c>
      <c r="BJ146" s="30" t="s">
        <v>1317</v>
      </c>
      <c r="BK146" s="30">
        <v>0.22761995999999998</v>
      </c>
      <c r="BL146" s="30" t="s">
        <v>1317</v>
      </c>
      <c r="BM146" s="30" t="s">
        <v>1317</v>
      </c>
      <c r="BN146" s="30" t="s">
        <v>1317</v>
      </c>
      <c r="BO146" s="30" t="s">
        <v>1317</v>
      </c>
      <c r="BP146" s="30" t="s">
        <v>1317</v>
      </c>
      <c r="BQ146" s="30" t="s">
        <v>1317</v>
      </c>
      <c r="BR146" s="30">
        <v>1210.5408668299999</v>
      </c>
      <c r="BS146" s="30">
        <v>19.22981218</v>
      </c>
      <c r="BT146" s="30" t="s">
        <v>1317</v>
      </c>
      <c r="BU146" s="30" t="s">
        <v>1317</v>
      </c>
      <c r="BV146" s="30" t="s">
        <v>1317</v>
      </c>
      <c r="BW146" s="30" t="s">
        <v>1317</v>
      </c>
      <c r="BX146" s="59">
        <v>1.0000000000000001E-5</v>
      </c>
      <c r="BY146" s="30">
        <v>1229.9983089699999</v>
      </c>
    </row>
    <row r="147" spans="1:77" ht="84">
      <c r="A147" s="116" t="str">
        <f t="shared" si="79"/>
        <v>COINVALORES</v>
      </c>
      <c r="B147" s="24" t="str">
        <f t="shared" si="80"/>
        <v/>
      </c>
      <c r="C147" s="24">
        <f t="shared" si="81"/>
        <v>-0.31949284905020647</v>
      </c>
      <c r="D147" s="24" t="str">
        <f t="shared" si="82"/>
        <v/>
      </c>
      <c r="E147" s="24" t="str">
        <f t="shared" si="83"/>
        <v/>
      </c>
      <c r="F147" s="24" t="str">
        <f t="shared" si="84"/>
        <v/>
      </c>
      <c r="G147" s="24" t="str">
        <f t="shared" si="85"/>
        <v/>
      </c>
      <c r="H147" s="24">
        <f t="shared" si="86"/>
        <v>1.6351781013036231</v>
      </c>
      <c r="I147" s="24" t="str">
        <f t="shared" si="87"/>
        <v/>
      </c>
      <c r="J147" s="24" t="str">
        <f t="shared" si="88"/>
        <v/>
      </c>
      <c r="K147" s="24">
        <f t="shared" si="89"/>
        <v>2.7801134279010142</v>
      </c>
      <c r="L147" s="24" t="str">
        <f t="shared" si="90"/>
        <v/>
      </c>
      <c r="M147" s="24" t="str">
        <f t="shared" si="91"/>
        <v/>
      </c>
      <c r="N147" s="24">
        <f t="shared" si="92"/>
        <v>-4.8071938145445898</v>
      </c>
      <c r="O147" s="24" t="str">
        <f t="shared" si="93"/>
        <v/>
      </c>
      <c r="P147" s="24" t="str">
        <f t="shared" si="94"/>
        <v/>
      </c>
      <c r="Q147" s="24">
        <f t="shared" si="95"/>
        <v>0.67764359225843407</v>
      </c>
      <c r="R147" s="24">
        <f t="shared" si="96"/>
        <v>8.183480099999997</v>
      </c>
      <c r="S147" s="24">
        <f t="shared" si="97"/>
        <v>2.7801134279010142</v>
      </c>
      <c r="T147" s="24">
        <f t="shared" si="98"/>
        <v>-4.8071938145445898</v>
      </c>
      <c r="V147" s="118" t="str">
        <f t="shared" si="99"/>
        <v>COINVALORES</v>
      </c>
      <c r="W147" s="166" t="str">
        <f t="shared" si="100"/>
        <v/>
      </c>
      <c r="X147" s="166">
        <f t="shared" si="101"/>
        <v>-0.39271897999999794</v>
      </c>
      <c r="Y147" s="166" t="str">
        <f t="shared" si="102"/>
        <v/>
      </c>
      <c r="Z147" s="166" t="str">
        <f t="shared" si="103"/>
        <v/>
      </c>
      <c r="AA147" s="166" t="str">
        <f t="shared" si="104"/>
        <v/>
      </c>
      <c r="AB147" s="166" t="str">
        <f t="shared" si="105"/>
        <v/>
      </c>
      <c r="AC147" s="166">
        <f t="shared" si="106"/>
        <v>7.8322945699999877</v>
      </c>
      <c r="AD147" s="166" t="str">
        <f t="shared" si="107"/>
        <v/>
      </c>
      <c r="AE147" s="166" t="str">
        <f t="shared" si="108"/>
        <v/>
      </c>
      <c r="AF147" s="166">
        <f t="shared" si="109"/>
        <v>10.942133990000002</v>
      </c>
      <c r="AG147" s="166" t="str">
        <f t="shared" si="110"/>
        <v/>
      </c>
      <c r="AH147" s="166" t="str">
        <f t="shared" si="111"/>
        <v/>
      </c>
      <c r="AI147" s="166">
        <f t="shared" si="112"/>
        <v>-10.198229479999981</v>
      </c>
      <c r="AJ147" s="166" t="str">
        <f t="shared" si="113"/>
        <v/>
      </c>
      <c r="AK147" s="166" t="str">
        <f t="shared" si="114"/>
        <v/>
      </c>
      <c r="AL147" s="166">
        <f t="shared" si="115"/>
        <v>8.183480099999997</v>
      </c>
      <c r="AO147" s="60">
        <v>144</v>
      </c>
      <c r="AP147" s="54" t="s">
        <v>617</v>
      </c>
      <c r="AQ147" s="31" t="s">
        <v>1317</v>
      </c>
      <c r="AR147" s="31" t="s">
        <v>1317</v>
      </c>
      <c r="AS147" s="31" t="s">
        <v>1317</v>
      </c>
      <c r="AT147" s="31" t="s">
        <v>1317</v>
      </c>
      <c r="AU147" s="31" t="s">
        <v>1317</v>
      </c>
      <c r="AV147" s="31" t="s">
        <v>1317</v>
      </c>
      <c r="AW147" s="31">
        <v>3.1754905099999999</v>
      </c>
      <c r="AX147" s="31">
        <v>251.04106278</v>
      </c>
      <c r="AY147" s="31" t="s">
        <v>1317</v>
      </c>
      <c r="AZ147" s="31">
        <v>14.37462219</v>
      </c>
      <c r="BA147" s="31" t="s">
        <v>1317</v>
      </c>
      <c r="BB147" s="31">
        <v>41.345998409999993</v>
      </c>
      <c r="BC147" s="31">
        <v>773.1567475999999</v>
      </c>
      <c r="BD147" s="31" t="s">
        <v>1317</v>
      </c>
      <c r="BE147" s="58">
        <v>175.73142472999999</v>
      </c>
      <c r="BF147" s="31">
        <v>1258.82534622</v>
      </c>
      <c r="BG147"/>
      <c r="BH147" s="60">
        <v>144</v>
      </c>
      <c r="BI147" s="54" t="s">
        <v>177</v>
      </c>
      <c r="BJ147" s="31" t="s">
        <v>1317</v>
      </c>
      <c r="BK147" s="31">
        <v>122.52677082</v>
      </c>
      <c r="BL147" s="31" t="s">
        <v>1317</v>
      </c>
      <c r="BM147" s="31" t="s">
        <v>1317</v>
      </c>
      <c r="BN147" s="31" t="s">
        <v>1317</v>
      </c>
      <c r="BO147" s="31" t="s">
        <v>1317</v>
      </c>
      <c r="BP147" s="31">
        <v>486.81954150999997</v>
      </c>
      <c r="BQ147" s="31" t="s">
        <v>1317</v>
      </c>
      <c r="BR147" s="31" t="s">
        <v>1317</v>
      </c>
      <c r="BS147" s="31">
        <v>404.52801722000004</v>
      </c>
      <c r="BT147" s="31" t="s">
        <v>1317</v>
      </c>
      <c r="BU147" s="31" t="s">
        <v>1317</v>
      </c>
      <c r="BV147" s="31">
        <v>201.94694031</v>
      </c>
      <c r="BW147" s="31" t="s">
        <v>1317</v>
      </c>
      <c r="BX147" s="58" t="s">
        <v>1317</v>
      </c>
      <c r="BY147" s="31">
        <v>1215.82126986</v>
      </c>
    </row>
    <row r="148" spans="1:77" ht="70">
      <c r="A148" s="116" t="str">
        <f t="shared" si="79"/>
        <v>VENTOR INVESTIMENTOS</v>
      </c>
      <c r="B148" s="24" t="str">
        <f t="shared" si="80"/>
        <v/>
      </c>
      <c r="C148" s="24">
        <f t="shared" si="81"/>
        <v>2.931733206055128</v>
      </c>
      <c r="D148" s="24" t="str">
        <f t="shared" si="82"/>
        <v/>
      </c>
      <c r="E148" s="24" t="str">
        <f t="shared" si="83"/>
        <v/>
      </c>
      <c r="F148" s="24" t="str">
        <f t="shared" si="84"/>
        <v/>
      </c>
      <c r="G148" s="24">
        <f t="shared" si="85"/>
        <v>3.6361230140848875</v>
      </c>
      <c r="H148" s="24" t="str">
        <f t="shared" si="86"/>
        <v/>
      </c>
      <c r="I148" s="24">
        <f t="shared" si="87"/>
        <v>0.85819740709105474</v>
      </c>
      <c r="J148" s="24">
        <f t="shared" si="88"/>
        <v>4.2209505909740983</v>
      </c>
      <c r="K148" s="24">
        <f t="shared" si="89"/>
        <v>0.93445085027090613</v>
      </c>
      <c r="L148" s="24" t="str">
        <f t="shared" si="90"/>
        <v/>
      </c>
      <c r="M148" s="24" t="str">
        <f t="shared" si="91"/>
        <v/>
      </c>
      <c r="N148" s="24">
        <f t="shared" si="92"/>
        <v>0.82080739778605505</v>
      </c>
      <c r="O148" s="24" t="str">
        <f t="shared" si="93"/>
        <v/>
      </c>
      <c r="P148" s="24" t="str">
        <f t="shared" si="94"/>
        <v/>
      </c>
      <c r="Q148" s="24">
        <f t="shared" si="95"/>
        <v>2.2535281421222066</v>
      </c>
      <c r="R148" s="24">
        <f t="shared" si="96"/>
        <v>26.769673689999991</v>
      </c>
      <c r="S148" s="24">
        <f t="shared" si="97"/>
        <v>4.2209505909740983</v>
      </c>
      <c r="T148" s="24">
        <f t="shared" si="98"/>
        <v>0.82080739778605505</v>
      </c>
      <c r="V148" s="118" t="str">
        <f t="shared" si="99"/>
        <v>VENTOR INVESTIMENTOS</v>
      </c>
      <c r="W148" s="166" t="str">
        <f t="shared" si="100"/>
        <v/>
      </c>
      <c r="X148" s="166">
        <f t="shared" si="101"/>
        <v>5.1599970000000051E-2</v>
      </c>
      <c r="Y148" s="166" t="str">
        <f t="shared" si="102"/>
        <v/>
      </c>
      <c r="Z148" s="166" t="str">
        <f t="shared" si="103"/>
        <v/>
      </c>
      <c r="AA148" s="166" t="str">
        <f t="shared" si="104"/>
        <v/>
      </c>
      <c r="AB148" s="166">
        <f t="shared" si="105"/>
        <v>18.845629970000005</v>
      </c>
      <c r="AC148" s="166" t="str">
        <f t="shared" si="106"/>
        <v/>
      </c>
      <c r="AD148" s="166">
        <f t="shared" si="107"/>
        <v>3.809130859999982</v>
      </c>
      <c r="AE148" s="166">
        <f t="shared" si="108"/>
        <v>2.5345702299999928</v>
      </c>
      <c r="AF148" s="166">
        <f t="shared" si="109"/>
        <v>1.5048826099999815</v>
      </c>
      <c r="AG148" s="166" t="str">
        <f t="shared" si="110"/>
        <v/>
      </c>
      <c r="AH148" s="166" t="str">
        <f t="shared" si="111"/>
        <v/>
      </c>
      <c r="AI148" s="166">
        <f t="shared" si="112"/>
        <v>2.3860050000000577E-2</v>
      </c>
      <c r="AJ148" s="166" t="str">
        <f t="shared" si="113"/>
        <v/>
      </c>
      <c r="AK148" s="166" t="str">
        <f t="shared" si="114"/>
        <v/>
      </c>
      <c r="AL148" s="166">
        <f t="shared" si="115"/>
        <v>26.769673689999991</v>
      </c>
      <c r="AO148" s="61">
        <v>145</v>
      </c>
      <c r="AP148" s="56" t="s">
        <v>531</v>
      </c>
      <c r="AQ148" s="30">
        <v>237.11409318</v>
      </c>
      <c r="AR148" s="30">
        <v>87.707508250000004</v>
      </c>
      <c r="AS148" s="30" t="s">
        <v>1317</v>
      </c>
      <c r="AT148" s="30" t="s">
        <v>1317</v>
      </c>
      <c r="AU148" s="30" t="s">
        <v>1317</v>
      </c>
      <c r="AV148" s="30">
        <v>33.154394719999999</v>
      </c>
      <c r="AW148" s="30">
        <v>0.79956998999999995</v>
      </c>
      <c r="AX148" s="30">
        <v>101.95591057999999</v>
      </c>
      <c r="AY148" s="30">
        <v>10.73122019</v>
      </c>
      <c r="AZ148" s="30">
        <v>247.89826774000002</v>
      </c>
      <c r="BA148" s="30" t="s">
        <v>1317</v>
      </c>
      <c r="BB148" s="30">
        <v>0.51820999000000001</v>
      </c>
      <c r="BC148" s="30">
        <v>280.64714392000002</v>
      </c>
      <c r="BD148" s="30">
        <v>3.9214999800000001</v>
      </c>
      <c r="BE148" s="59">
        <v>249.96332106</v>
      </c>
      <c r="BF148" s="30">
        <v>1254.4111395999998</v>
      </c>
      <c r="BG148"/>
      <c r="BH148" s="61">
        <v>145</v>
      </c>
      <c r="BI148" s="56" t="s">
        <v>667</v>
      </c>
      <c r="BJ148" s="30" t="s">
        <v>1317</v>
      </c>
      <c r="BK148" s="30">
        <v>1.81164996</v>
      </c>
      <c r="BL148" s="30" t="s">
        <v>1317</v>
      </c>
      <c r="BM148" s="30" t="s">
        <v>1317</v>
      </c>
      <c r="BN148" s="30" t="s">
        <v>1317</v>
      </c>
      <c r="BO148" s="30">
        <v>537.13474991999999</v>
      </c>
      <c r="BP148" s="30" t="s">
        <v>1317</v>
      </c>
      <c r="BQ148" s="30">
        <v>447.66165575999997</v>
      </c>
      <c r="BR148" s="30">
        <v>62.581949969999997</v>
      </c>
      <c r="BS148" s="30">
        <v>162.54948003999999</v>
      </c>
      <c r="BT148" s="30" t="s">
        <v>1317</v>
      </c>
      <c r="BU148" s="30" t="s">
        <v>1317</v>
      </c>
      <c r="BV148" s="30">
        <v>2.9307600200000001</v>
      </c>
      <c r="BW148" s="30" t="s">
        <v>1317</v>
      </c>
      <c r="BX148" s="59" t="s">
        <v>1317</v>
      </c>
      <c r="BY148" s="30">
        <v>1214.67024567</v>
      </c>
    </row>
    <row r="149" spans="1:77" ht="70">
      <c r="A149" s="116" t="str">
        <f t="shared" si="79"/>
        <v>DLM INVISTA ADMIN DE RECURSOS LTDA</v>
      </c>
      <c r="B149" s="24" t="str">
        <f t="shared" si="80"/>
        <v/>
      </c>
      <c r="C149" s="24">
        <f t="shared" si="81"/>
        <v>1.1734628847594166</v>
      </c>
      <c r="D149" s="24">
        <f t="shared" si="82"/>
        <v>55.342176878405269</v>
      </c>
      <c r="E149" s="24" t="str">
        <f t="shared" si="83"/>
        <v/>
      </c>
      <c r="F149" s="24" t="str">
        <f t="shared" si="84"/>
        <v/>
      </c>
      <c r="G149" s="24">
        <f t="shared" si="85"/>
        <v>-11.967621901916345</v>
      </c>
      <c r="H149" s="24">
        <f t="shared" si="86"/>
        <v>5.6470249905339074</v>
      </c>
      <c r="I149" s="24">
        <f t="shared" si="87"/>
        <v>0.17491628923298208</v>
      </c>
      <c r="J149" s="24">
        <f t="shared" si="88"/>
        <v>-1.6327931820189008</v>
      </c>
      <c r="K149" s="24">
        <f t="shared" si="89"/>
        <v>-3.7228247741611682</v>
      </c>
      <c r="L149" s="24" t="str">
        <f t="shared" si="90"/>
        <v/>
      </c>
      <c r="M149" s="24" t="str">
        <f t="shared" si="91"/>
        <v/>
      </c>
      <c r="N149" s="24">
        <f t="shared" si="92"/>
        <v>1.9066108236199142</v>
      </c>
      <c r="O149" s="24" t="str">
        <f t="shared" si="93"/>
        <v/>
      </c>
      <c r="P149" s="24">
        <f t="shared" si="94"/>
        <v>12.458053686356976</v>
      </c>
      <c r="Q149" s="24">
        <f t="shared" si="95"/>
        <v>10.089707519925099</v>
      </c>
      <c r="R149" s="24">
        <f t="shared" si="96"/>
        <v>105.80455417999974</v>
      </c>
      <c r="S149" s="24">
        <f t="shared" si="97"/>
        <v>55.342176878405269</v>
      </c>
      <c r="T149" s="24">
        <f t="shared" si="98"/>
        <v>-11.967621901916345</v>
      </c>
      <c r="V149" s="118" t="str">
        <f t="shared" si="99"/>
        <v>DLM INVISTA ADMIN DE RECURSOS LTDA</v>
      </c>
      <c r="W149" s="166" t="str">
        <f t="shared" si="100"/>
        <v/>
      </c>
      <c r="X149" s="166">
        <f t="shared" si="101"/>
        <v>0.11139999999999972</v>
      </c>
      <c r="Y149" s="166">
        <f t="shared" si="102"/>
        <v>30.803765290000008</v>
      </c>
      <c r="Z149" s="166" t="str">
        <f t="shared" si="103"/>
        <v/>
      </c>
      <c r="AA149" s="166" t="str">
        <f t="shared" si="104"/>
        <v/>
      </c>
      <c r="AB149" s="166">
        <f t="shared" si="105"/>
        <v>-7.6107002300000062</v>
      </c>
      <c r="AC149" s="166">
        <f t="shared" si="106"/>
        <v>0.23325996999999976</v>
      </c>
      <c r="AD149" s="166">
        <f t="shared" si="107"/>
        <v>0.11816944000000262</v>
      </c>
      <c r="AE149" s="166">
        <f t="shared" si="108"/>
        <v>-0.17378013999999986</v>
      </c>
      <c r="AF149" s="166">
        <f t="shared" si="109"/>
        <v>-3.2653309700000079</v>
      </c>
      <c r="AG149" s="166" t="str">
        <f t="shared" si="110"/>
        <v/>
      </c>
      <c r="AH149" s="166" t="str">
        <f t="shared" si="111"/>
        <v/>
      </c>
      <c r="AI149" s="166">
        <f t="shared" si="112"/>
        <v>1.4146179399999994</v>
      </c>
      <c r="AJ149" s="166" t="str">
        <f t="shared" si="113"/>
        <v/>
      </c>
      <c r="AK149" s="166">
        <f t="shared" si="114"/>
        <v>84.173152879999975</v>
      </c>
      <c r="AL149" s="166">
        <f t="shared" si="115"/>
        <v>105.80455417999974</v>
      </c>
      <c r="AO149" s="60">
        <v>146</v>
      </c>
      <c r="AP149" s="54" t="s">
        <v>147</v>
      </c>
      <c r="AQ149" s="31" t="s">
        <v>1317</v>
      </c>
      <c r="AR149" s="31">
        <v>6.7246500599999992</v>
      </c>
      <c r="AS149" s="31" t="s">
        <v>1317</v>
      </c>
      <c r="AT149" s="31" t="s">
        <v>1317</v>
      </c>
      <c r="AU149" s="31" t="s">
        <v>1317</v>
      </c>
      <c r="AV149" s="31">
        <v>143.93225627999999</v>
      </c>
      <c r="AW149" s="31" t="s">
        <v>1317</v>
      </c>
      <c r="AX149" s="31">
        <v>27.193126489999997</v>
      </c>
      <c r="AY149" s="31" t="s">
        <v>1317</v>
      </c>
      <c r="AZ149" s="31" t="s">
        <v>1317</v>
      </c>
      <c r="BA149" s="31" t="s">
        <v>1317</v>
      </c>
      <c r="BB149" s="31">
        <v>23.126770180000001</v>
      </c>
      <c r="BC149" s="31">
        <v>454.61372225000002</v>
      </c>
      <c r="BD149" s="31">
        <v>42.593850350000004</v>
      </c>
      <c r="BE149" s="58">
        <v>533.56819622</v>
      </c>
      <c r="BF149" s="31">
        <v>1231.7525718300001</v>
      </c>
      <c r="BG149"/>
      <c r="BH149" s="60">
        <v>146</v>
      </c>
      <c r="BI149" s="54" t="s">
        <v>207</v>
      </c>
      <c r="BJ149" s="31" t="s">
        <v>1317</v>
      </c>
      <c r="BK149" s="31">
        <v>9.6046700000000005</v>
      </c>
      <c r="BL149" s="31">
        <v>86.464324790000006</v>
      </c>
      <c r="BM149" s="31" t="s">
        <v>1317</v>
      </c>
      <c r="BN149" s="31" t="s">
        <v>1317</v>
      </c>
      <c r="BO149" s="31">
        <v>55.983389659999993</v>
      </c>
      <c r="BP149" s="31">
        <v>4.3639300199999997</v>
      </c>
      <c r="BQ149" s="31">
        <v>67.675879769999995</v>
      </c>
      <c r="BR149" s="31">
        <v>10.469340000000001</v>
      </c>
      <c r="BS149" s="31">
        <v>84.445780029999995</v>
      </c>
      <c r="BT149" s="31" t="s">
        <v>1317</v>
      </c>
      <c r="BU149" s="31" t="s">
        <v>1317</v>
      </c>
      <c r="BV149" s="31">
        <v>75.610039599999993</v>
      </c>
      <c r="BW149" s="31" t="s">
        <v>1317</v>
      </c>
      <c r="BX149" s="58">
        <v>759.82566650000001</v>
      </c>
      <c r="BY149" s="31">
        <v>1154.4430203699999</v>
      </c>
    </row>
    <row r="150" spans="1:77" ht="70">
      <c r="A150" s="116" t="str">
        <f t="shared" si="79"/>
        <v>BERKANA INV E GESTAO DE RECURSOS LTDA</v>
      </c>
      <c r="B150" s="24" t="str">
        <f t="shared" si="80"/>
        <v/>
      </c>
      <c r="C150" s="24" t="str">
        <f t="shared" si="81"/>
        <v/>
      </c>
      <c r="D150" s="24" t="str">
        <f t="shared" si="82"/>
        <v/>
      </c>
      <c r="E150" s="24">
        <f t="shared" si="83"/>
        <v>0.29289665381642749</v>
      </c>
      <c r="F150" s="24" t="str">
        <f t="shared" si="84"/>
        <v/>
      </c>
      <c r="G150" s="24" t="str">
        <f t="shared" si="85"/>
        <v/>
      </c>
      <c r="H150" s="24" t="str">
        <f t="shared" si="86"/>
        <v/>
      </c>
      <c r="I150" s="24">
        <f t="shared" si="87"/>
        <v>7.5382427956841553</v>
      </c>
      <c r="J150" s="24" t="str">
        <f t="shared" si="88"/>
        <v/>
      </c>
      <c r="K150" s="24">
        <f t="shared" si="89"/>
        <v>0.27949699671732731</v>
      </c>
      <c r="L150" s="24" t="str">
        <f t="shared" si="90"/>
        <v/>
      </c>
      <c r="M150" s="24" t="str">
        <f t="shared" si="91"/>
        <v/>
      </c>
      <c r="N150" s="24" t="str">
        <f t="shared" si="92"/>
        <v/>
      </c>
      <c r="O150" s="24" t="str">
        <f t="shared" si="93"/>
        <v/>
      </c>
      <c r="P150" s="24">
        <f t="shared" si="94"/>
        <v>44.071232295871056</v>
      </c>
      <c r="Q150" s="24">
        <f t="shared" si="95"/>
        <v>28.727701157765807</v>
      </c>
      <c r="R150" s="24">
        <f t="shared" si="96"/>
        <v>257.35679691999997</v>
      </c>
      <c r="S150" s="24">
        <f t="shared" si="97"/>
        <v>44.071232295871056</v>
      </c>
      <c r="T150" s="24">
        <f t="shared" si="98"/>
        <v>0.27949699671732731</v>
      </c>
      <c r="V150" s="118" t="str">
        <f t="shared" si="99"/>
        <v>BERKANA INV E GESTAO DE RECURSOS LTDA</v>
      </c>
      <c r="W150" s="166" t="str">
        <f t="shared" si="100"/>
        <v/>
      </c>
      <c r="X150" s="166" t="str">
        <f t="shared" si="101"/>
        <v/>
      </c>
      <c r="Y150" s="166" t="str">
        <f t="shared" si="102"/>
        <v/>
      </c>
      <c r="Z150" s="166">
        <f t="shared" si="103"/>
        <v>0.12789733999998987</v>
      </c>
      <c r="AA150" s="166" t="str">
        <f t="shared" si="104"/>
        <v/>
      </c>
      <c r="AB150" s="166" t="str">
        <f t="shared" si="105"/>
        <v/>
      </c>
      <c r="AC150" s="166" t="str">
        <f t="shared" si="106"/>
        <v/>
      </c>
      <c r="AD150" s="166">
        <f t="shared" si="107"/>
        <v>16.331367740000019</v>
      </c>
      <c r="AE150" s="166" t="str">
        <f t="shared" si="108"/>
        <v/>
      </c>
      <c r="AF150" s="166">
        <f t="shared" si="109"/>
        <v>0.25013232999999957</v>
      </c>
      <c r="AG150" s="166" t="str">
        <f t="shared" si="110"/>
        <v/>
      </c>
      <c r="AH150" s="166" t="str">
        <f t="shared" si="111"/>
        <v/>
      </c>
      <c r="AI150" s="166" t="str">
        <f t="shared" si="112"/>
        <v/>
      </c>
      <c r="AJ150" s="166" t="str">
        <f t="shared" si="113"/>
        <v/>
      </c>
      <c r="AK150" s="166">
        <f t="shared" si="114"/>
        <v>240.6473995099999</v>
      </c>
      <c r="AL150" s="166">
        <f t="shared" si="115"/>
        <v>257.35679691999997</v>
      </c>
      <c r="AO150" s="61">
        <v>147</v>
      </c>
      <c r="AP150" s="56" t="s">
        <v>177</v>
      </c>
      <c r="AQ150" s="30" t="s">
        <v>1317</v>
      </c>
      <c r="AR150" s="30">
        <v>122.91948979999999</v>
      </c>
      <c r="AS150" s="30" t="s">
        <v>1317</v>
      </c>
      <c r="AT150" s="30" t="s">
        <v>1317</v>
      </c>
      <c r="AU150" s="30" t="s">
        <v>1317</v>
      </c>
      <c r="AV150" s="30" t="s">
        <v>1317</v>
      </c>
      <c r="AW150" s="30">
        <v>478.98724693999998</v>
      </c>
      <c r="AX150" s="30" t="s">
        <v>1317</v>
      </c>
      <c r="AY150" s="30" t="s">
        <v>1317</v>
      </c>
      <c r="AZ150" s="30">
        <v>393.58588323000004</v>
      </c>
      <c r="BA150" s="30" t="s">
        <v>1317</v>
      </c>
      <c r="BB150" s="30" t="s">
        <v>1317</v>
      </c>
      <c r="BC150" s="30">
        <v>212.14516978999998</v>
      </c>
      <c r="BD150" s="30" t="s">
        <v>1317</v>
      </c>
      <c r="BE150" s="59" t="s">
        <v>1317</v>
      </c>
      <c r="BF150" s="30">
        <v>1207.63778976</v>
      </c>
      <c r="BG150"/>
      <c r="BH150" s="61">
        <v>147</v>
      </c>
      <c r="BI150" s="56" t="s">
        <v>101</v>
      </c>
      <c r="BJ150" s="30" t="s">
        <v>1317</v>
      </c>
      <c r="BK150" s="30" t="s">
        <v>1317</v>
      </c>
      <c r="BL150" s="30" t="s">
        <v>1317</v>
      </c>
      <c r="BM150" s="30">
        <v>43.794268509999995</v>
      </c>
      <c r="BN150" s="30" t="s">
        <v>1317</v>
      </c>
      <c r="BO150" s="30" t="s">
        <v>1317</v>
      </c>
      <c r="BP150" s="30" t="s">
        <v>1317</v>
      </c>
      <c r="BQ150" s="30">
        <v>232.97824663</v>
      </c>
      <c r="BR150" s="30" t="s">
        <v>1317</v>
      </c>
      <c r="BS150" s="30">
        <v>89.743877499999996</v>
      </c>
      <c r="BT150" s="30" t="s">
        <v>1317</v>
      </c>
      <c r="BU150" s="30" t="s">
        <v>1317</v>
      </c>
      <c r="BV150" s="30" t="s">
        <v>1317</v>
      </c>
      <c r="BW150" s="30" t="s">
        <v>1317</v>
      </c>
      <c r="BX150" s="59">
        <v>786.68931159999988</v>
      </c>
      <c r="BY150" s="30">
        <v>1153.2057042399999</v>
      </c>
    </row>
    <row r="151" spans="1:77" ht="42">
      <c r="A151" s="116" t="str">
        <f t="shared" si="79"/>
        <v>EOS INVESTIMENTOS</v>
      </c>
      <c r="B151" s="24" t="str">
        <f t="shared" si="80"/>
        <v/>
      </c>
      <c r="C151" s="24" t="str">
        <f t="shared" si="81"/>
        <v/>
      </c>
      <c r="D151" s="24" t="str">
        <f t="shared" si="82"/>
        <v/>
      </c>
      <c r="E151" s="24" t="str">
        <f t="shared" si="83"/>
        <v/>
      </c>
      <c r="F151" s="24" t="str">
        <f t="shared" si="84"/>
        <v/>
      </c>
      <c r="G151" s="24" t="str">
        <f t="shared" si="85"/>
        <v/>
      </c>
      <c r="H151" s="24" t="str">
        <f t="shared" si="86"/>
        <v/>
      </c>
      <c r="I151" s="24">
        <f t="shared" si="87"/>
        <v>-0.97564319411441147</v>
      </c>
      <c r="J151" s="24" t="str">
        <f t="shared" si="88"/>
        <v/>
      </c>
      <c r="K151" s="24">
        <f t="shared" si="89"/>
        <v>0.3897741120079985</v>
      </c>
      <c r="L151" s="24" t="str">
        <f t="shared" si="90"/>
        <v/>
      </c>
      <c r="M151" s="24" t="str">
        <f t="shared" si="91"/>
        <v/>
      </c>
      <c r="N151" s="24">
        <f t="shared" si="92"/>
        <v>0.2152822806596788</v>
      </c>
      <c r="O151" s="24" t="str">
        <f t="shared" si="93"/>
        <v/>
      </c>
      <c r="P151" s="24">
        <f t="shared" si="94"/>
        <v>0.39178898576317067</v>
      </c>
      <c r="Q151" s="24">
        <f t="shared" si="95"/>
        <v>-0.95909838992959351</v>
      </c>
      <c r="R151" s="24">
        <f t="shared" si="96"/>
        <v>-11.067978820000235</v>
      </c>
      <c r="S151" s="24">
        <f t="shared" si="97"/>
        <v>0.39178898576317067</v>
      </c>
      <c r="T151" s="24">
        <f t="shared" si="98"/>
        <v>-0.97564319411441147</v>
      </c>
      <c r="V151" s="118" t="str">
        <f t="shared" si="99"/>
        <v>EOS INVESTIMENTOS</v>
      </c>
      <c r="W151" s="166" t="str">
        <f t="shared" si="100"/>
        <v/>
      </c>
      <c r="X151" s="166" t="str">
        <f t="shared" si="101"/>
        <v/>
      </c>
      <c r="Y151" s="166" t="str">
        <f t="shared" si="102"/>
        <v/>
      </c>
      <c r="Z151" s="166" t="str">
        <f t="shared" si="103"/>
        <v/>
      </c>
      <c r="AA151" s="166" t="str">
        <f t="shared" si="104"/>
        <v/>
      </c>
      <c r="AB151" s="166" t="str">
        <f t="shared" si="105"/>
        <v/>
      </c>
      <c r="AC151" s="166" t="str">
        <f t="shared" si="106"/>
        <v/>
      </c>
      <c r="AD151" s="166">
        <f t="shared" si="107"/>
        <v>-11.103579670000272</v>
      </c>
      <c r="AE151" s="166" t="str">
        <f t="shared" si="108"/>
        <v/>
      </c>
      <c r="AF151" s="166">
        <f t="shared" si="109"/>
        <v>2.2500100000000245E-3</v>
      </c>
      <c r="AG151" s="166" t="str">
        <f t="shared" si="110"/>
        <v/>
      </c>
      <c r="AH151" s="166" t="str">
        <f t="shared" si="111"/>
        <v/>
      </c>
      <c r="AI151" s="166">
        <f t="shared" si="112"/>
        <v>3.2640839999999116E-2</v>
      </c>
      <c r="AJ151" s="166" t="str">
        <f t="shared" si="113"/>
        <v/>
      </c>
      <c r="AK151" s="166">
        <f t="shared" si="114"/>
        <v>7.1000000000001617E-4</v>
      </c>
      <c r="AL151" s="166">
        <f t="shared" si="115"/>
        <v>-11.067978820000235</v>
      </c>
      <c r="AO151" s="60">
        <v>148</v>
      </c>
      <c r="AP151" s="54" t="s">
        <v>115</v>
      </c>
      <c r="AQ151" s="31">
        <v>320.29538977999999</v>
      </c>
      <c r="AR151" s="31">
        <v>162.85248376999999</v>
      </c>
      <c r="AS151" s="31">
        <v>2.9175500599999999</v>
      </c>
      <c r="AT151" s="31">
        <v>61.27575023</v>
      </c>
      <c r="AU151" s="31" t="s">
        <v>1317</v>
      </c>
      <c r="AV151" s="31">
        <v>78.913997140000006</v>
      </c>
      <c r="AW151" s="31">
        <v>18.33890006</v>
      </c>
      <c r="AX151" s="31">
        <v>206.29794593</v>
      </c>
      <c r="AY151" s="31">
        <v>0.77052001000000003</v>
      </c>
      <c r="AZ151" s="31">
        <v>175.96128428999998</v>
      </c>
      <c r="BA151" s="31" t="s">
        <v>1317</v>
      </c>
      <c r="BB151" s="31" t="s">
        <v>1317</v>
      </c>
      <c r="BC151" s="31">
        <v>84.145231530000004</v>
      </c>
      <c r="BD151" s="31">
        <v>11.05364994</v>
      </c>
      <c r="BE151" s="58">
        <v>74.778745739999991</v>
      </c>
      <c r="BF151" s="31">
        <v>1197.60144848</v>
      </c>
      <c r="BG151"/>
      <c r="BH151" s="60">
        <v>148</v>
      </c>
      <c r="BI151" s="54" t="s">
        <v>222</v>
      </c>
      <c r="BJ151" s="31" t="s">
        <v>1317</v>
      </c>
      <c r="BK151" s="31" t="s">
        <v>1317</v>
      </c>
      <c r="BL151" s="31" t="s">
        <v>1317</v>
      </c>
      <c r="BM151" s="31" t="s">
        <v>1317</v>
      </c>
      <c r="BN151" s="31" t="s">
        <v>1317</v>
      </c>
      <c r="BO151" s="31" t="s">
        <v>1317</v>
      </c>
      <c r="BP151" s="31" t="s">
        <v>1317</v>
      </c>
      <c r="BQ151" s="31">
        <v>1126.9743300599998</v>
      </c>
      <c r="BR151" s="31" t="s">
        <v>1317</v>
      </c>
      <c r="BS151" s="31">
        <v>0.57950999999999997</v>
      </c>
      <c r="BT151" s="31" t="s">
        <v>1317</v>
      </c>
      <c r="BU151" s="31" t="s">
        <v>1317</v>
      </c>
      <c r="BV151" s="31">
        <v>15.194520349999999</v>
      </c>
      <c r="BW151" s="31" t="s">
        <v>1317</v>
      </c>
      <c r="BX151" s="58">
        <v>0.18193000000000001</v>
      </c>
      <c r="BY151" s="31">
        <v>1142.9302904099998</v>
      </c>
    </row>
    <row r="152" spans="1:77" ht="70">
      <c r="A152" s="116" t="str">
        <f t="shared" si="79"/>
        <v>VBI REAL ESTATE GESTÃO DE CARTEIRAS LTDA</v>
      </c>
      <c r="B152" s="24" t="str">
        <f t="shared" si="80"/>
        <v/>
      </c>
      <c r="C152" s="24" t="str">
        <f t="shared" si="81"/>
        <v/>
      </c>
      <c r="D152" s="24" t="str">
        <f t="shared" si="82"/>
        <v/>
      </c>
      <c r="E152" s="24" t="str">
        <f t="shared" si="83"/>
        <v/>
      </c>
      <c r="F152" s="24" t="str">
        <f t="shared" si="84"/>
        <v/>
      </c>
      <c r="G152" s="24" t="str">
        <f t="shared" si="85"/>
        <v/>
      </c>
      <c r="H152" s="24" t="str">
        <f t="shared" si="86"/>
        <v/>
      </c>
      <c r="I152" s="24">
        <f t="shared" si="87"/>
        <v>-15.311503612357669</v>
      </c>
      <c r="J152" s="24" t="str">
        <f t="shared" si="88"/>
        <v/>
      </c>
      <c r="K152" s="24" t="str">
        <f t="shared" si="89"/>
        <v/>
      </c>
      <c r="L152" s="24" t="str">
        <f t="shared" si="90"/>
        <v/>
      </c>
      <c r="M152" s="24" t="str">
        <f t="shared" si="91"/>
        <v/>
      </c>
      <c r="N152" s="24">
        <f t="shared" si="92"/>
        <v>-15.311504177990997</v>
      </c>
      <c r="O152" s="24">
        <f t="shared" si="93"/>
        <v>0.12966944522428037</v>
      </c>
      <c r="P152" s="24">
        <f t="shared" si="94"/>
        <v>-99.986659551760937</v>
      </c>
      <c r="Q152" s="24">
        <f t="shared" si="95"/>
        <v>-0.40127277691077268</v>
      </c>
      <c r="R152" s="24">
        <f t="shared" si="96"/>
        <v>-4.4772440300000653</v>
      </c>
      <c r="S152" s="24">
        <f t="shared" si="97"/>
        <v>0.12966944522428037</v>
      </c>
      <c r="T152" s="24">
        <f t="shared" si="98"/>
        <v>-99.986659551760937</v>
      </c>
      <c r="V152" s="118" t="str">
        <f t="shared" si="99"/>
        <v>VBI REAL ESTATE GESTÃO DE CARTEIRAS LTDA</v>
      </c>
      <c r="W152" s="166" t="str">
        <f t="shared" si="100"/>
        <v/>
      </c>
      <c r="X152" s="166" t="str">
        <f t="shared" si="101"/>
        <v/>
      </c>
      <c r="Y152" s="166" t="str">
        <f t="shared" si="102"/>
        <v/>
      </c>
      <c r="Z152" s="166" t="str">
        <f t="shared" si="103"/>
        <v/>
      </c>
      <c r="AA152" s="166" t="str">
        <f t="shared" si="104"/>
        <v/>
      </c>
      <c r="AB152" s="166" t="str">
        <f t="shared" si="105"/>
        <v/>
      </c>
      <c r="AC152" s="166" t="str">
        <f t="shared" si="106"/>
        <v/>
      </c>
      <c r="AD152" s="166">
        <f t="shared" si="107"/>
        <v>-1.9044999299999983</v>
      </c>
      <c r="AE152" s="166" t="str">
        <f t="shared" si="108"/>
        <v/>
      </c>
      <c r="AF152" s="166" t="str">
        <f t="shared" si="109"/>
        <v/>
      </c>
      <c r="AG152" s="166" t="str">
        <f t="shared" si="110"/>
        <v/>
      </c>
      <c r="AH152" s="166" t="str">
        <f t="shared" si="111"/>
        <v/>
      </c>
      <c r="AI152" s="166">
        <f t="shared" si="112"/>
        <v>-3.8953798500000012</v>
      </c>
      <c r="AJ152" s="166">
        <f t="shared" si="113"/>
        <v>1.397585749999962</v>
      </c>
      <c r="AK152" s="166">
        <f t="shared" si="114"/>
        <v>-7.4950000000000003E-2</v>
      </c>
      <c r="AL152" s="166">
        <f t="shared" si="115"/>
        <v>-4.4772440300000653</v>
      </c>
      <c r="AO152" s="61">
        <v>149</v>
      </c>
      <c r="AP152" s="56" t="s">
        <v>587</v>
      </c>
      <c r="AQ152" s="30" t="s">
        <v>1317</v>
      </c>
      <c r="AR152" s="30">
        <v>0.22928004999999999</v>
      </c>
      <c r="AS152" s="30" t="s">
        <v>1317</v>
      </c>
      <c r="AT152" s="30" t="s">
        <v>1317</v>
      </c>
      <c r="AU152" s="30" t="s">
        <v>1317</v>
      </c>
      <c r="AV152" s="30" t="s">
        <v>1317</v>
      </c>
      <c r="AW152" s="30" t="s">
        <v>1317</v>
      </c>
      <c r="AX152" s="30" t="s">
        <v>1317</v>
      </c>
      <c r="AY152" s="30">
        <v>1176.8065516600002</v>
      </c>
      <c r="AZ152" s="30">
        <v>18.977240699999999</v>
      </c>
      <c r="BA152" s="30" t="s">
        <v>1317</v>
      </c>
      <c r="BB152" s="30" t="s">
        <v>1317</v>
      </c>
      <c r="BC152" s="30" t="s">
        <v>1317</v>
      </c>
      <c r="BD152" s="30" t="s">
        <v>1317</v>
      </c>
      <c r="BE152" s="59" t="s">
        <v>1317</v>
      </c>
      <c r="BF152" s="30">
        <v>1196.0130724100002</v>
      </c>
      <c r="BG152"/>
      <c r="BH152" s="61">
        <v>149</v>
      </c>
      <c r="BI152" s="56" t="s">
        <v>660</v>
      </c>
      <c r="BJ152" s="30" t="s">
        <v>1317</v>
      </c>
      <c r="BK152" s="30" t="s">
        <v>1317</v>
      </c>
      <c r="BL152" s="30" t="s">
        <v>1317</v>
      </c>
      <c r="BM152" s="30" t="s">
        <v>1317</v>
      </c>
      <c r="BN152" s="30" t="s">
        <v>1317</v>
      </c>
      <c r="BO152" s="30" t="s">
        <v>1317</v>
      </c>
      <c r="BP152" s="30" t="s">
        <v>1317</v>
      </c>
      <c r="BQ152" s="30">
        <v>10.533860000000001</v>
      </c>
      <c r="BR152" s="30" t="s">
        <v>1317</v>
      </c>
      <c r="BS152" s="30" t="s">
        <v>1317</v>
      </c>
      <c r="BT152" s="30" t="s">
        <v>1317</v>
      </c>
      <c r="BU152" s="30" t="s">
        <v>1317</v>
      </c>
      <c r="BV152" s="30">
        <v>21.545490000000001</v>
      </c>
      <c r="BW152" s="30">
        <v>1079.20411726</v>
      </c>
      <c r="BX152" s="59">
        <v>1.0000000000000001E-5</v>
      </c>
      <c r="BY152" s="30">
        <v>1111.2834772599999</v>
      </c>
    </row>
    <row r="153" spans="1:77" ht="56">
      <c r="A153" s="116" t="str">
        <f t="shared" si="79"/>
        <v>JMALUCELLI INVESTIMENTOS</v>
      </c>
      <c r="B153" s="24">
        <f t="shared" si="80"/>
        <v>2.9571385208842429</v>
      </c>
      <c r="C153" s="24">
        <f t="shared" si="81"/>
        <v>4.3316316433214581</v>
      </c>
      <c r="D153" s="24">
        <f t="shared" si="82"/>
        <v>10.956545625991794</v>
      </c>
      <c r="E153" s="24">
        <f t="shared" si="83"/>
        <v>0.14444627907876395</v>
      </c>
      <c r="F153" s="24" t="str">
        <f t="shared" si="84"/>
        <v/>
      </c>
      <c r="G153" s="24">
        <f t="shared" si="85"/>
        <v>-2.2752102962323306</v>
      </c>
      <c r="H153" s="24" t="str">
        <f t="shared" si="86"/>
        <v/>
      </c>
      <c r="I153" s="24">
        <f t="shared" si="87"/>
        <v>0.77516444528191641</v>
      </c>
      <c r="J153" s="24" t="str">
        <f t="shared" si="88"/>
        <v/>
      </c>
      <c r="K153" s="24">
        <f t="shared" si="89"/>
        <v>-20.746384671187684</v>
      </c>
      <c r="L153" s="24" t="str">
        <f t="shared" si="90"/>
        <v/>
      </c>
      <c r="M153" s="24">
        <f t="shared" si="91"/>
        <v>-0.77874334677150614</v>
      </c>
      <c r="N153" s="24">
        <f t="shared" si="92"/>
        <v>3.6654128952050939</v>
      </c>
      <c r="O153" s="24" t="str">
        <f t="shared" si="93"/>
        <v/>
      </c>
      <c r="P153" s="24">
        <f t="shared" si="94"/>
        <v>6635.2899785254122</v>
      </c>
      <c r="Q153" s="24">
        <f t="shared" si="95"/>
        <v>2.3133434728050588</v>
      </c>
      <c r="R153" s="24">
        <f t="shared" si="96"/>
        <v>24.647985389999803</v>
      </c>
      <c r="S153" s="24">
        <f t="shared" si="97"/>
        <v>6635.2899785254122</v>
      </c>
      <c r="T153" s="24">
        <f t="shared" si="98"/>
        <v>-20.746384671187684</v>
      </c>
      <c r="V153" s="118" t="str">
        <f t="shared" si="99"/>
        <v>JMALUCELLI INVESTIMENTOS</v>
      </c>
      <c r="W153" s="166">
        <f t="shared" si="100"/>
        <v>5.1374869400000307</v>
      </c>
      <c r="X153" s="166">
        <f t="shared" si="101"/>
        <v>4.2934193399999998</v>
      </c>
      <c r="Y153" s="166">
        <f t="shared" si="102"/>
        <v>12.036301909999992</v>
      </c>
      <c r="Z153" s="166">
        <f t="shared" si="103"/>
        <v>0.24469964999997273</v>
      </c>
      <c r="AA153" s="166" t="str">
        <f t="shared" si="104"/>
        <v/>
      </c>
      <c r="AB153" s="166">
        <f t="shared" si="105"/>
        <v>-1.9363299099999978</v>
      </c>
      <c r="AC153" s="166" t="str">
        <f t="shared" si="106"/>
        <v/>
      </c>
      <c r="AD153" s="166">
        <f t="shared" si="107"/>
        <v>2.3029837400000019</v>
      </c>
      <c r="AE153" s="166" t="str">
        <f t="shared" si="108"/>
        <v/>
      </c>
      <c r="AF153" s="166">
        <f t="shared" si="109"/>
        <v>-0.91375997999999958</v>
      </c>
      <c r="AG153" s="166" t="str">
        <f t="shared" si="110"/>
        <v/>
      </c>
      <c r="AH153" s="166">
        <f t="shared" si="111"/>
        <v>-0.36610951999999486</v>
      </c>
      <c r="AI153" s="166">
        <f t="shared" si="112"/>
        <v>2.9223432100000082</v>
      </c>
      <c r="AJ153" s="166" t="str">
        <f t="shared" si="113"/>
        <v/>
      </c>
      <c r="AK153" s="166">
        <f t="shared" si="114"/>
        <v>0.92695000999999999</v>
      </c>
      <c r="AL153" s="166">
        <f t="shared" si="115"/>
        <v>24.647985389999803</v>
      </c>
      <c r="AO153" s="60">
        <v>150</v>
      </c>
      <c r="AP153" s="54" t="s">
        <v>667</v>
      </c>
      <c r="AQ153" s="31" t="s">
        <v>1317</v>
      </c>
      <c r="AR153" s="31">
        <v>1.76004999</v>
      </c>
      <c r="AS153" s="31" t="s">
        <v>1317</v>
      </c>
      <c r="AT153" s="31" t="s">
        <v>1317</v>
      </c>
      <c r="AU153" s="31" t="s">
        <v>1317</v>
      </c>
      <c r="AV153" s="31">
        <v>518.28911994999999</v>
      </c>
      <c r="AW153" s="31" t="s">
        <v>1317</v>
      </c>
      <c r="AX153" s="31">
        <v>443.85252489999999</v>
      </c>
      <c r="AY153" s="31">
        <v>60.047379740000004</v>
      </c>
      <c r="AZ153" s="31">
        <v>161.04459743000001</v>
      </c>
      <c r="BA153" s="31" t="s">
        <v>1317</v>
      </c>
      <c r="BB153" s="31" t="s">
        <v>1317</v>
      </c>
      <c r="BC153" s="31">
        <v>2.9068999699999996</v>
      </c>
      <c r="BD153" s="31" t="s">
        <v>1317</v>
      </c>
      <c r="BE153" s="58" t="s">
        <v>1317</v>
      </c>
      <c r="BF153" s="31">
        <v>1187.90057198</v>
      </c>
      <c r="BG153"/>
      <c r="BH153" s="60">
        <v>150</v>
      </c>
      <c r="BI153" s="54" t="s">
        <v>483</v>
      </c>
      <c r="BJ153" s="31">
        <v>178.86918411000002</v>
      </c>
      <c r="BK153" s="31">
        <v>103.41125053</v>
      </c>
      <c r="BL153" s="31">
        <v>121.89119889</v>
      </c>
      <c r="BM153" s="31">
        <v>169.64999797999999</v>
      </c>
      <c r="BN153" s="31" t="s">
        <v>1317</v>
      </c>
      <c r="BO153" s="31">
        <v>83.169205750000003</v>
      </c>
      <c r="BP153" s="31" t="s">
        <v>1317</v>
      </c>
      <c r="BQ153" s="31">
        <v>299.39913591999999</v>
      </c>
      <c r="BR153" s="31" t="s">
        <v>1317</v>
      </c>
      <c r="BS153" s="31">
        <v>3.4906699700000003</v>
      </c>
      <c r="BT153" s="31" t="s">
        <v>1317</v>
      </c>
      <c r="BU153" s="31">
        <v>46.646750560000001</v>
      </c>
      <c r="BV153" s="31">
        <v>82.649874420000003</v>
      </c>
      <c r="BW153" s="31" t="s">
        <v>1317</v>
      </c>
      <c r="BX153" s="58">
        <v>0.94092001000000003</v>
      </c>
      <c r="BY153" s="31">
        <v>1090.1181881399998</v>
      </c>
    </row>
    <row r="154" spans="1:77" ht="98">
      <c r="A154" s="116" t="str">
        <f t="shared" si="79"/>
        <v>INX ADMINISTRAÇÃO E GESTORA DE RECURSOS *</v>
      </c>
      <c r="B154" s="24" t="str">
        <f t="shared" si="80"/>
        <v/>
      </c>
      <c r="C154" s="24" t="str">
        <f t="shared" si="81"/>
        <v/>
      </c>
      <c r="D154" s="24" t="str">
        <f t="shared" si="82"/>
        <v/>
      </c>
      <c r="E154" s="24" t="str">
        <f t="shared" si="83"/>
        <v/>
      </c>
      <c r="F154" s="24" t="str">
        <f t="shared" si="84"/>
        <v/>
      </c>
      <c r="G154" s="24" t="str">
        <f t="shared" si="85"/>
        <v/>
      </c>
      <c r="H154" s="24" t="str">
        <f t="shared" si="86"/>
        <v/>
      </c>
      <c r="I154" s="24" t="str">
        <f t="shared" si="87"/>
        <v/>
      </c>
      <c r="J154" s="24" t="str">
        <f t="shared" si="88"/>
        <v/>
      </c>
      <c r="K154" s="24" t="str">
        <f t="shared" si="89"/>
        <v/>
      </c>
      <c r="L154" s="24" t="str">
        <f t="shared" si="90"/>
        <v/>
      </c>
      <c r="M154" s="24" t="str">
        <f t="shared" si="91"/>
        <v/>
      </c>
      <c r="N154" s="24" t="str">
        <f t="shared" si="92"/>
        <v/>
      </c>
      <c r="O154" s="24" t="str">
        <f t="shared" si="93"/>
        <v/>
      </c>
      <c r="P154" s="24" t="str">
        <f t="shared" si="94"/>
        <v/>
      </c>
      <c r="Q154" s="24" t="str">
        <f t="shared" si="95"/>
        <v/>
      </c>
      <c r="R154" s="24" t="e">
        <f t="shared" si="96"/>
        <v>#N/A</v>
      </c>
      <c r="S154" s="24">
        <f t="shared" si="97"/>
        <v>0</v>
      </c>
      <c r="T154" s="24">
        <f t="shared" si="98"/>
        <v>0</v>
      </c>
      <c r="V154" s="118" t="str">
        <f t="shared" si="99"/>
        <v>INX ADMINISTRAÇÃO E GESTORA DE RECURSOS *</v>
      </c>
      <c r="W154" s="166" t="str">
        <f t="shared" si="100"/>
        <v/>
      </c>
      <c r="X154" s="166" t="str">
        <f t="shared" si="101"/>
        <v/>
      </c>
      <c r="Y154" s="166" t="str">
        <f t="shared" si="102"/>
        <v/>
      </c>
      <c r="Z154" s="166" t="str">
        <f t="shared" si="103"/>
        <v/>
      </c>
      <c r="AA154" s="166" t="str">
        <f t="shared" si="104"/>
        <v/>
      </c>
      <c r="AB154" s="166" t="str">
        <f t="shared" si="105"/>
        <v/>
      </c>
      <c r="AC154" s="166" t="str">
        <f t="shared" si="106"/>
        <v/>
      </c>
      <c r="AD154" s="166" t="str">
        <f t="shared" si="107"/>
        <v/>
      </c>
      <c r="AE154" s="166" t="str">
        <f t="shared" si="108"/>
        <v/>
      </c>
      <c r="AF154" s="166" t="str">
        <f t="shared" si="109"/>
        <v/>
      </c>
      <c r="AG154" s="166" t="str">
        <f t="shared" si="110"/>
        <v/>
      </c>
      <c r="AH154" s="166" t="str">
        <f t="shared" si="111"/>
        <v/>
      </c>
      <c r="AI154" s="166" t="str">
        <f t="shared" si="112"/>
        <v/>
      </c>
      <c r="AJ154" s="166" t="str">
        <f t="shared" si="113"/>
        <v/>
      </c>
      <c r="AK154" s="166" t="str">
        <f t="shared" si="114"/>
        <v/>
      </c>
      <c r="AL154" s="166" t="str">
        <f t="shared" si="115"/>
        <v/>
      </c>
      <c r="AO154" s="61">
        <v>151</v>
      </c>
      <c r="AP154" s="56" t="s">
        <v>222</v>
      </c>
      <c r="AQ154" s="30" t="s">
        <v>1317</v>
      </c>
      <c r="AR154" s="30" t="s">
        <v>1317</v>
      </c>
      <c r="AS154" s="30" t="s">
        <v>1317</v>
      </c>
      <c r="AT154" s="30" t="s">
        <v>1317</v>
      </c>
      <c r="AU154" s="30" t="s">
        <v>1317</v>
      </c>
      <c r="AV154" s="30" t="s">
        <v>1317</v>
      </c>
      <c r="AW154" s="30" t="s">
        <v>1317</v>
      </c>
      <c r="AX154" s="30">
        <v>1138.0779097300001</v>
      </c>
      <c r="AY154" s="30" t="s">
        <v>1317</v>
      </c>
      <c r="AZ154" s="30">
        <v>0.57725998999999995</v>
      </c>
      <c r="BA154" s="30" t="s">
        <v>1317</v>
      </c>
      <c r="BB154" s="30" t="s">
        <v>1317</v>
      </c>
      <c r="BC154" s="30">
        <v>15.16187951</v>
      </c>
      <c r="BD154" s="30" t="s">
        <v>1317</v>
      </c>
      <c r="BE154" s="59">
        <v>0.18121999999999999</v>
      </c>
      <c r="BF154" s="30">
        <v>1153.99826923</v>
      </c>
      <c r="BG154"/>
      <c r="BH154" s="61">
        <v>151</v>
      </c>
      <c r="BI154" s="56" t="s">
        <v>1326</v>
      </c>
      <c r="BJ154" s="30" t="s">
        <v>1317</v>
      </c>
      <c r="BK154" s="30" t="s">
        <v>1317</v>
      </c>
      <c r="BL154" s="30" t="s">
        <v>1317</v>
      </c>
      <c r="BM154" s="30" t="s">
        <v>1317</v>
      </c>
      <c r="BN154" s="30" t="s">
        <v>1317</v>
      </c>
      <c r="BO154" s="30" t="s">
        <v>1317</v>
      </c>
      <c r="BP154" s="30" t="s">
        <v>1317</v>
      </c>
      <c r="BQ154" s="30">
        <v>0.33447021000000005</v>
      </c>
      <c r="BR154" s="30" t="s">
        <v>1317</v>
      </c>
      <c r="BS154" s="30" t="s">
        <v>1317</v>
      </c>
      <c r="BT154" s="30" t="s">
        <v>1317</v>
      </c>
      <c r="BU154" s="30" t="s">
        <v>1317</v>
      </c>
      <c r="BV154" s="30" t="s">
        <v>1317</v>
      </c>
      <c r="BW154" s="30" t="s">
        <v>1317</v>
      </c>
      <c r="BX154" s="59">
        <v>1086.7808195799996</v>
      </c>
      <c r="BY154" s="30">
        <v>1087.1152897899997</v>
      </c>
    </row>
    <row r="155" spans="1:77" ht="84">
      <c r="A155" s="116" t="str">
        <f t="shared" si="79"/>
        <v>CAPTALYS GESTÃO LTDA</v>
      </c>
      <c r="B155" s="24" t="str">
        <f t="shared" si="80"/>
        <v/>
      </c>
      <c r="C155" s="24" t="str">
        <f t="shared" si="81"/>
        <v/>
      </c>
      <c r="D155" s="24" t="str">
        <f t="shared" si="82"/>
        <v/>
      </c>
      <c r="E155" s="24" t="str">
        <f t="shared" si="83"/>
        <v/>
      </c>
      <c r="F155" s="24" t="str">
        <f t="shared" si="84"/>
        <v/>
      </c>
      <c r="G155" s="24">
        <f t="shared" si="85"/>
        <v>1.4007686128144883</v>
      </c>
      <c r="H155" s="24" t="str">
        <f t="shared" si="86"/>
        <v/>
      </c>
      <c r="I155" s="24" t="str">
        <f t="shared" si="87"/>
        <v/>
      </c>
      <c r="J155" s="24">
        <f t="shared" si="88"/>
        <v>-23.513947337478839</v>
      </c>
      <c r="K155" s="24" t="str">
        <f t="shared" si="89"/>
        <v/>
      </c>
      <c r="L155" s="24" t="str">
        <f t="shared" si="90"/>
        <v/>
      </c>
      <c r="M155" s="24" t="str">
        <f t="shared" si="91"/>
        <v/>
      </c>
      <c r="N155" s="24">
        <f t="shared" si="92"/>
        <v>2.5327239131623713</v>
      </c>
      <c r="O155" s="24">
        <f t="shared" si="93"/>
        <v>0.26893807467396869</v>
      </c>
      <c r="P155" s="24">
        <f t="shared" si="94"/>
        <v>-1.749516114522649</v>
      </c>
      <c r="Q155" s="24">
        <f t="shared" si="95"/>
        <v>1.0745214147651012</v>
      </c>
      <c r="R155" s="24">
        <f t="shared" si="96"/>
        <v>11.496144790000017</v>
      </c>
      <c r="S155" s="24">
        <f t="shared" si="97"/>
        <v>2.5327239131623713</v>
      </c>
      <c r="T155" s="24">
        <f t="shared" si="98"/>
        <v>-23.513947337478839</v>
      </c>
      <c r="V155" s="118" t="str">
        <f t="shared" si="99"/>
        <v>CAPTALYS GESTÃO LTDA</v>
      </c>
      <c r="W155" s="166" t="str">
        <f t="shared" si="100"/>
        <v/>
      </c>
      <c r="X155" s="166" t="str">
        <f t="shared" si="101"/>
        <v/>
      </c>
      <c r="Y155" s="166" t="str">
        <f t="shared" si="102"/>
        <v/>
      </c>
      <c r="Z155" s="166" t="str">
        <f t="shared" si="103"/>
        <v/>
      </c>
      <c r="AA155" s="166" t="str">
        <f t="shared" si="104"/>
        <v/>
      </c>
      <c r="AB155" s="166">
        <f t="shared" si="105"/>
        <v>1.9436732100000143</v>
      </c>
      <c r="AC155" s="166" t="str">
        <f t="shared" si="106"/>
        <v/>
      </c>
      <c r="AD155" s="166" t="str">
        <f t="shared" si="107"/>
        <v/>
      </c>
      <c r="AE155" s="166">
        <f t="shared" si="108"/>
        <v>-9.9331000000000003E-2</v>
      </c>
      <c r="AF155" s="166" t="str">
        <f t="shared" si="109"/>
        <v/>
      </c>
      <c r="AG155" s="166" t="str">
        <f t="shared" si="110"/>
        <v/>
      </c>
      <c r="AH155" s="166" t="str">
        <f t="shared" si="111"/>
        <v/>
      </c>
      <c r="AI155" s="166">
        <f t="shared" si="112"/>
        <v>13.980982010000048</v>
      </c>
      <c r="AJ155" s="166">
        <f t="shared" si="113"/>
        <v>0.30592986999999994</v>
      </c>
      <c r="AK155" s="166">
        <f t="shared" si="114"/>
        <v>-4.6351093000000105</v>
      </c>
      <c r="AL155" s="166">
        <f t="shared" si="115"/>
        <v>11.496144790000017</v>
      </c>
      <c r="AO155" s="60">
        <v>152</v>
      </c>
      <c r="AP155" s="54" t="s">
        <v>1327</v>
      </c>
      <c r="AQ155" s="31" t="s">
        <v>1317</v>
      </c>
      <c r="AR155" s="31" t="s">
        <v>1317</v>
      </c>
      <c r="AS155" s="31" t="s">
        <v>1317</v>
      </c>
      <c r="AT155" s="31" t="s">
        <v>1317</v>
      </c>
      <c r="AU155" s="31" t="s">
        <v>1317</v>
      </c>
      <c r="AV155" s="31" t="s">
        <v>1317</v>
      </c>
      <c r="AW155" s="31" t="s">
        <v>1317</v>
      </c>
      <c r="AX155" s="31">
        <v>0.36771641999999999</v>
      </c>
      <c r="AY155" s="31" t="s">
        <v>1317</v>
      </c>
      <c r="AZ155" s="31" t="s">
        <v>1317</v>
      </c>
      <c r="BA155" s="31" t="s">
        <v>1317</v>
      </c>
      <c r="BB155" s="31" t="s">
        <v>1317</v>
      </c>
      <c r="BC155" s="31" t="s">
        <v>1317</v>
      </c>
      <c r="BD155" s="31" t="s">
        <v>1317</v>
      </c>
      <c r="BE155" s="58">
        <v>1151.2981274499998</v>
      </c>
      <c r="BF155" s="31">
        <v>1151.6658438699999</v>
      </c>
      <c r="BG155"/>
      <c r="BH155" s="60">
        <v>152</v>
      </c>
      <c r="BI155" s="54" t="s">
        <v>158</v>
      </c>
      <c r="BJ155" s="31" t="s">
        <v>1317</v>
      </c>
      <c r="BK155" s="31" t="s">
        <v>1317</v>
      </c>
      <c r="BL155" s="31" t="s">
        <v>1317</v>
      </c>
      <c r="BM155" s="31" t="s">
        <v>1317</v>
      </c>
      <c r="BN155" s="31" t="s">
        <v>1317</v>
      </c>
      <c r="BO155" s="31">
        <v>140.70129471999999</v>
      </c>
      <c r="BP155" s="31" t="s">
        <v>1317</v>
      </c>
      <c r="BQ155" s="31" t="s">
        <v>1317</v>
      </c>
      <c r="BR155" s="31">
        <v>0.32310338999999999</v>
      </c>
      <c r="BS155" s="31" t="s">
        <v>1317</v>
      </c>
      <c r="BT155" s="31" t="s">
        <v>1317</v>
      </c>
      <c r="BU155" s="31" t="s">
        <v>1317</v>
      </c>
      <c r="BV155" s="31">
        <v>565.99464355999999</v>
      </c>
      <c r="BW155" s="31">
        <v>114.06069307</v>
      </c>
      <c r="BX155" s="58">
        <v>260.30153583999999</v>
      </c>
      <c r="BY155" s="31">
        <v>1081.3812705799999</v>
      </c>
    </row>
    <row r="156" spans="1:77" ht="70">
      <c r="A156" s="116" t="str">
        <f t="shared" si="79"/>
        <v>BOZANO INVESTIMENTOS</v>
      </c>
      <c r="B156" s="24">
        <f t="shared" si="80"/>
        <v>-18.370334368663492</v>
      </c>
      <c r="C156" s="24">
        <f t="shared" si="81"/>
        <v>-3.8030030225064877</v>
      </c>
      <c r="D156" s="24">
        <f t="shared" si="82"/>
        <v>4.845839388956378</v>
      </c>
      <c r="E156" s="24">
        <f t="shared" si="83"/>
        <v>-0.97472285163075867</v>
      </c>
      <c r="F156" s="24" t="str">
        <f t="shared" si="84"/>
        <v/>
      </c>
      <c r="G156" s="24">
        <f t="shared" si="85"/>
        <v>-26.033561059583661</v>
      </c>
      <c r="H156" s="24">
        <f t="shared" si="86"/>
        <v>0.22580241925369648</v>
      </c>
      <c r="I156" s="24">
        <f t="shared" si="87"/>
        <v>-3.0671064132393013</v>
      </c>
      <c r="J156" s="24">
        <f t="shared" si="88"/>
        <v>-20.159115660085206</v>
      </c>
      <c r="K156" s="24">
        <f t="shared" si="89"/>
        <v>-11.693245632425359</v>
      </c>
      <c r="L156" s="24" t="str">
        <f t="shared" si="90"/>
        <v/>
      </c>
      <c r="M156" s="24" t="str">
        <f t="shared" si="91"/>
        <v/>
      </c>
      <c r="N156" s="24">
        <f t="shared" si="92"/>
        <v>-17.202094743585519</v>
      </c>
      <c r="O156" s="24">
        <f t="shared" si="93"/>
        <v>-0.48915037379950377</v>
      </c>
      <c r="P156" s="24">
        <f t="shared" si="94"/>
        <v>3.7812886830588894</v>
      </c>
      <c r="Q156" s="24">
        <f t="shared" si="95"/>
        <v>-10.416714669002289</v>
      </c>
      <c r="R156" s="24">
        <f t="shared" si="96"/>
        <v>-124.75072576000002</v>
      </c>
      <c r="S156" s="24">
        <f t="shared" si="97"/>
        <v>4.845839388956378</v>
      </c>
      <c r="T156" s="24">
        <f t="shared" si="98"/>
        <v>-26.033561059583661</v>
      </c>
      <c r="V156" s="118" t="str">
        <f t="shared" si="99"/>
        <v>BOZANO INVESTIMENTOS</v>
      </c>
      <c r="W156" s="166">
        <f t="shared" si="100"/>
        <v>-58.839334070000007</v>
      </c>
      <c r="X156" s="166">
        <f t="shared" si="101"/>
        <v>-6.1932848799999931</v>
      </c>
      <c r="Y156" s="166">
        <f t="shared" si="102"/>
        <v>0.14137979000000023</v>
      </c>
      <c r="Z156" s="166">
        <f t="shared" si="103"/>
        <v>-0.59726873999999697</v>
      </c>
      <c r="AA156" s="166" t="str">
        <f t="shared" si="104"/>
        <v/>
      </c>
      <c r="AB156" s="166">
        <f t="shared" si="105"/>
        <v>-20.544123630000001</v>
      </c>
      <c r="AC156" s="166">
        <f t="shared" si="106"/>
        <v>4.1409679999997451E-2</v>
      </c>
      <c r="AD156" s="166">
        <f t="shared" si="107"/>
        <v>-6.3273775299999784</v>
      </c>
      <c r="AE156" s="166">
        <f t="shared" si="108"/>
        <v>-0.15533002000000007</v>
      </c>
      <c r="AF156" s="166">
        <f t="shared" si="109"/>
        <v>-20.575585189999998</v>
      </c>
      <c r="AG156" s="166" t="str">
        <f t="shared" si="110"/>
        <v/>
      </c>
      <c r="AH156" s="166" t="str">
        <f t="shared" si="111"/>
        <v/>
      </c>
      <c r="AI156" s="166">
        <f t="shared" si="112"/>
        <v>-14.474742449999994</v>
      </c>
      <c r="AJ156" s="166">
        <f t="shared" si="113"/>
        <v>-5.4068969999999439E-2</v>
      </c>
      <c r="AK156" s="166">
        <f t="shared" si="114"/>
        <v>2.8276002500000033</v>
      </c>
      <c r="AL156" s="166">
        <f t="shared" si="115"/>
        <v>-124.75072576000002</v>
      </c>
      <c r="AO156" s="61">
        <v>153</v>
      </c>
      <c r="AP156" s="56" t="s">
        <v>660</v>
      </c>
      <c r="AQ156" s="30" t="s">
        <v>1317</v>
      </c>
      <c r="AR156" s="30" t="s">
        <v>1317</v>
      </c>
      <c r="AS156" s="30" t="s">
        <v>1317</v>
      </c>
      <c r="AT156" s="30" t="s">
        <v>1317</v>
      </c>
      <c r="AU156" s="30" t="s">
        <v>1317</v>
      </c>
      <c r="AV156" s="30" t="s">
        <v>1317</v>
      </c>
      <c r="AW156" s="30" t="s">
        <v>1317</v>
      </c>
      <c r="AX156" s="30">
        <v>12.438359929999999</v>
      </c>
      <c r="AY156" s="30" t="s">
        <v>1317</v>
      </c>
      <c r="AZ156" s="30" t="s">
        <v>1317</v>
      </c>
      <c r="BA156" s="30" t="s">
        <v>1317</v>
      </c>
      <c r="BB156" s="30" t="s">
        <v>1317</v>
      </c>
      <c r="BC156" s="30">
        <v>25.440869850000002</v>
      </c>
      <c r="BD156" s="30">
        <v>1077.80653151</v>
      </c>
      <c r="BE156" s="59">
        <v>7.4959999999999999E-2</v>
      </c>
      <c r="BF156" s="30">
        <v>1115.76072129</v>
      </c>
      <c r="BG156"/>
      <c r="BH156" s="61">
        <v>153</v>
      </c>
      <c r="BI156" s="56" t="s">
        <v>115</v>
      </c>
      <c r="BJ156" s="30">
        <v>261.45605570999999</v>
      </c>
      <c r="BK156" s="30">
        <v>156.65919889</v>
      </c>
      <c r="BL156" s="30">
        <v>3.0589298500000002</v>
      </c>
      <c r="BM156" s="30">
        <v>60.678481490000003</v>
      </c>
      <c r="BN156" s="30" t="s">
        <v>1317</v>
      </c>
      <c r="BO156" s="30">
        <v>58.369873510000005</v>
      </c>
      <c r="BP156" s="30">
        <v>18.380309739999998</v>
      </c>
      <c r="BQ156" s="30">
        <v>199.97056840000002</v>
      </c>
      <c r="BR156" s="30">
        <v>0.61518998999999996</v>
      </c>
      <c r="BS156" s="30">
        <v>155.38569909999998</v>
      </c>
      <c r="BT156" s="30" t="s">
        <v>1317</v>
      </c>
      <c r="BU156" s="30" t="s">
        <v>1317</v>
      </c>
      <c r="BV156" s="30">
        <v>69.67048908000001</v>
      </c>
      <c r="BW156" s="30">
        <v>10.99958097</v>
      </c>
      <c r="BX156" s="59">
        <v>77.606345989999994</v>
      </c>
      <c r="BY156" s="30">
        <v>1072.85072272</v>
      </c>
    </row>
    <row r="157" spans="1:77" ht="70">
      <c r="A157" s="116" t="str">
        <f t="shared" si="79"/>
        <v>BRAINVEST CONSULTORIA FINANCEIRA LTDA</v>
      </c>
      <c r="B157" s="24" t="str">
        <f t="shared" si="80"/>
        <v/>
      </c>
      <c r="C157" s="24" t="str">
        <f t="shared" si="81"/>
        <v/>
      </c>
      <c r="D157" s="24">
        <f t="shared" si="82"/>
        <v>-0.1400151803587022</v>
      </c>
      <c r="E157" s="24" t="str">
        <f t="shared" si="83"/>
        <v/>
      </c>
      <c r="F157" s="24" t="str">
        <f t="shared" si="84"/>
        <v/>
      </c>
      <c r="G157" s="24">
        <f t="shared" si="85"/>
        <v>2.1796027744706521</v>
      </c>
      <c r="H157" s="24" t="str">
        <f t="shared" si="86"/>
        <v/>
      </c>
      <c r="I157" s="24">
        <f t="shared" si="87"/>
        <v>0.20563865377012291</v>
      </c>
      <c r="J157" s="24">
        <f t="shared" si="88"/>
        <v>0.58497519149207733</v>
      </c>
      <c r="K157" s="24">
        <f t="shared" si="89"/>
        <v>0.35377989984353064</v>
      </c>
      <c r="L157" s="24" t="str">
        <f t="shared" si="90"/>
        <v/>
      </c>
      <c r="M157" s="24" t="str">
        <f t="shared" si="91"/>
        <v/>
      </c>
      <c r="N157" s="24">
        <f t="shared" si="92"/>
        <v>-4.0200617316457965E-2</v>
      </c>
      <c r="O157" s="24" t="str">
        <f t="shared" si="93"/>
        <v/>
      </c>
      <c r="P157" s="24">
        <f t="shared" si="94"/>
        <v>-4.3239085239065389E-2</v>
      </c>
      <c r="Q157" s="24">
        <f t="shared" si="95"/>
        <v>0.41632438790905724</v>
      </c>
      <c r="R157" s="24">
        <f t="shared" si="96"/>
        <v>4.407301029999644</v>
      </c>
      <c r="S157" s="24">
        <f t="shared" si="97"/>
        <v>2.1796027744706521</v>
      </c>
      <c r="T157" s="24">
        <f t="shared" si="98"/>
        <v>-0.1400151803587022</v>
      </c>
      <c r="V157" s="118" t="str">
        <f t="shared" si="99"/>
        <v>BRAINVEST CONSULTORIA FINANCEIRA LTDA</v>
      </c>
      <c r="W157" s="166" t="str">
        <f t="shared" si="100"/>
        <v/>
      </c>
      <c r="X157" s="166" t="str">
        <f t="shared" si="101"/>
        <v/>
      </c>
      <c r="Y157" s="166">
        <f t="shared" si="102"/>
        <v>-2.5626360000000403E-2</v>
      </c>
      <c r="Z157" s="166" t="str">
        <f t="shared" si="103"/>
        <v/>
      </c>
      <c r="AA157" s="166" t="str">
        <f t="shared" si="104"/>
        <v/>
      </c>
      <c r="AB157" s="166">
        <f t="shared" si="105"/>
        <v>2.4951160199999975</v>
      </c>
      <c r="AC157" s="166" t="str">
        <f t="shared" si="106"/>
        <v/>
      </c>
      <c r="AD157" s="166">
        <f t="shared" si="107"/>
        <v>1.816087679999896</v>
      </c>
      <c r="AE157" s="166">
        <f t="shared" si="108"/>
        <v>4.1249479999999394E-2</v>
      </c>
      <c r="AF157" s="166">
        <f t="shared" si="109"/>
        <v>8.5163759999996813E-2</v>
      </c>
      <c r="AG157" s="166" t="str">
        <f t="shared" si="110"/>
        <v/>
      </c>
      <c r="AH157" s="166" t="str">
        <f t="shared" si="111"/>
        <v/>
      </c>
      <c r="AI157" s="166">
        <f t="shared" si="112"/>
        <v>-4.1695999999991074E-3</v>
      </c>
      <c r="AJ157" s="166" t="str">
        <f t="shared" si="113"/>
        <v/>
      </c>
      <c r="AK157" s="166">
        <f t="shared" si="114"/>
        <v>-5.199499999997137E-4</v>
      </c>
      <c r="AL157" s="166">
        <f t="shared" si="115"/>
        <v>4.407301029999644</v>
      </c>
      <c r="AO157" s="60">
        <v>154</v>
      </c>
      <c r="AP157" s="54" t="s">
        <v>158</v>
      </c>
      <c r="AQ157" s="31" t="s">
        <v>1317</v>
      </c>
      <c r="AR157" s="31" t="s">
        <v>1317</v>
      </c>
      <c r="AS157" s="31" t="s">
        <v>1317</v>
      </c>
      <c r="AT157" s="31" t="s">
        <v>1317</v>
      </c>
      <c r="AU157" s="31" t="s">
        <v>1317</v>
      </c>
      <c r="AV157" s="31">
        <v>138.75762150999998</v>
      </c>
      <c r="AW157" s="31" t="s">
        <v>1317</v>
      </c>
      <c r="AX157" s="31" t="s">
        <v>1317</v>
      </c>
      <c r="AY157" s="31">
        <v>0.42243438999999999</v>
      </c>
      <c r="AZ157" s="31" t="s">
        <v>1317</v>
      </c>
      <c r="BA157" s="31" t="s">
        <v>1317</v>
      </c>
      <c r="BB157" s="31" t="s">
        <v>1317</v>
      </c>
      <c r="BC157" s="31">
        <v>552.01366154999994</v>
      </c>
      <c r="BD157" s="31">
        <v>113.7547632</v>
      </c>
      <c r="BE157" s="58">
        <v>264.93664514</v>
      </c>
      <c r="BF157" s="31">
        <v>1069.8851257899998</v>
      </c>
      <c r="BG157"/>
      <c r="BH157" s="60">
        <v>154</v>
      </c>
      <c r="BI157" s="54" t="s">
        <v>1328</v>
      </c>
      <c r="BJ157" s="31" t="s">
        <v>1317</v>
      </c>
      <c r="BK157" s="31" t="s">
        <v>1317</v>
      </c>
      <c r="BL157" s="31">
        <v>18.27693193</v>
      </c>
      <c r="BM157" s="31" t="s">
        <v>1317</v>
      </c>
      <c r="BN157" s="31" t="s">
        <v>1317</v>
      </c>
      <c r="BO157" s="31">
        <v>116.97083834999999</v>
      </c>
      <c r="BP157" s="31" t="s">
        <v>1317</v>
      </c>
      <c r="BQ157" s="31">
        <v>884.96118063999995</v>
      </c>
      <c r="BR157" s="31">
        <v>7.0927416799999996</v>
      </c>
      <c r="BS157" s="31">
        <v>24.157690219999999</v>
      </c>
      <c r="BT157" s="31" t="s">
        <v>1317</v>
      </c>
      <c r="BU157" s="31" t="s">
        <v>1317</v>
      </c>
      <c r="BV157" s="31">
        <v>10.36781043</v>
      </c>
      <c r="BW157" s="31" t="s">
        <v>1317</v>
      </c>
      <c r="BX157" s="58">
        <v>1.2019800500000002</v>
      </c>
      <c r="BY157" s="31">
        <v>1063.0291732999999</v>
      </c>
    </row>
    <row r="158" spans="1:77" ht="70">
      <c r="A158" s="116" t="str">
        <f t="shared" si="79"/>
        <v>PRADA ADMINISTRADORA DE RECURSOS LTDA</v>
      </c>
      <c r="B158" s="24" t="str">
        <f t="shared" si="80"/>
        <v/>
      </c>
      <c r="C158" s="24" t="str">
        <f t="shared" si="81"/>
        <v/>
      </c>
      <c r="D158" s="24">
        <f t="shared" si="82"/>
        <v>0.80325499483149088</v>
      </c>
      <c r="E158" s="24" t="str">
        <f t="shared" si="83"/>
        <v/>
      </c>
      <c r="F158" s="24" t="str">
        <f t="shared" si="84"/>
        <v/>
      </c>
      <c r="G158" s="24" t="str">
        <f t="shared" si="85"/>
        <v/>
      </c>
      <c r="H158" s="24" t="str">
        <f t="shared" si="86"/>
        <v/>
      </c>
      <c r="I158" s="24">
        <f t="shared" si="87"/>
        <v>-2.0117146465095885</v>
      </c>
      <c r="J158" s="24" t="str">
        <f t="shared" si="88"/>
        <v/>
      </c>
      <c r="K158" s="24" t="str">
        <f t="shared" si="89"/>
        <v/>
      </c>
      <c r="L158" s="24" t="str">
        <f t="shared" si="90"/>
        <v/>
      </c>
      <c r="M158" s="24" t="str">
        <f t="shared" si="91"/>
        <v/>
      </c>
      <c r="N158" s="24">
        <f t="shared" si="92"/>
        <v>-8.0733095629101683</v>
      </c>
      <c r="O158" s="24">
        <f t="shared" si="93"/>
        <v>4.3099084532737635</v>
      </c>
      <c r="P158" s="24">
        <f t="shared" si="94"/>
        <v>-50.037490627343161</v>
      </c>
      <c r="Q158" s="24">
        <f t="shared" si="95"/>
        <v>-1.6049724940904468</v>
      </c>
      <c r="R158" s="24">
        <f t="shared" si="96"/>
        <v>-16.969880509999712</v>
      </c>
      <c r="S158" s="24">
        <f t="shared" si="97"/>
        <v>4.3099084532737635</v>
      </c>
      <c r="T158" s="24">
        <f t="shared" si="98"/>
        <v>-50.037490627343161</v>
      </c>
      <c r="V158" s="118" t="str">
        <f t="shared" si="99"/>
        <v>PRADA ADMINISTRADORA DE RECURSOS LTDA</v>
      </c>
      <c r="W158" s="166" t="str">
        <f t="shared" si="100"/>
        <v/>
      </c>
      <c r="X158" s="166" t="str">
        <f t="shared" si="101"/>
        <v/>
      </c>
      <c r="Y158" s="166">
        <f t="shared" si="102"/>
        <v>0.91878534000001366</v>
      </c>
      <c r="Z158" s="166" t="str">
        <f t="shared" si="103"/>
        <v/>
      </c>
      <c r="AA158" s="166" t="str">
        <f t="shared" si="104"/>
        <v/>
      </c>
      <c r="AB158" s="166" t="str">
        <f t="shared" si="105"/>
        <v/>
      </c>
      <c r="AC158" s="166" t="str">
        <f t="shared" si="106"/>
        <v/>
      </c>
      <c r="AD158" s="166">
        <f t="shared" si="107"/>
        <v>-18.208955049999986</v>
      </c>
      <c r="AE158" s="166" t="str">
        <f t="shared" si="108"/>
        <v/>
      </c>
      <c r="AF158" s="166" t="str">
        <f t="shared" si="109"/>
        <v/>
      </c>
      <c r="AG158" s="166" t="str">
        <f t="shared" si="110"/>
        <v/>
      </c>
      <c r="AH158" s="166" t="str">
        <f t="shared" si="111"/>
        <v/>
      </c>
      <c r="AI158" s="166">
        <f t="shared" si="112"/>
        <v>-0.85337948000000097</v>
      </c>
      <c r="AJ158" s="166">
        <f t="shared" si="113"/>
        <v>1.1736887000000031</v>
      </c>
      <c r="AK158" s="166">
        <f t="shared" si="114"/>
        <v>-2.0019999999999998E-5</v>
      </c>
      <c r="AL158" s="166">
        <f t="shared" si="115"/>
        <v>-16.969880509999712</v>
      </c>
      <c r="AO158" s="61">
        <v>155</v>
      </c>
      <c r="AP158" s="56" t="s">
        <v>483</v>
      </c>
      <c r="AQ158" s="30">
        <v>173.73169716999999</v>
      </c>
      <c r="AR158" s="30">
        <v>99.117831190000004</v>
      </c>
      <c r="AS158" s="30">
        <v>109.85489698000001</v>
      </c>
      <c r="AT158" s="30">
        <v>169.40529833000002</v>
      </c>
      <c r="AU158" s="30" t="s">
        <v>1317</v>
      </c>
      <c r="AV158" s="30">
        <v>85.105535660000001</v>
      </c>
      <c r="AW158" s="30" t="s">
        <v>1317</v>
      </c>
      <c r="AX158" s="30">
        <v>297.09615217999999</v>
      </c>
      <c r="AY158" s="30" t="s">
        <v>1317</v>
      </c>
      <c r="AZ158" s="30">
        <v>4.4044299499999999</v>
      </c>
      <c r="BA158" s="30" t="s">
        <v>1317</v>
      </c>
      <c r="BB158" s="30">
        <v>47.012860079999996</v>
      </c>
      <c r="BC158" s="30">
        <v>79.727531209999995</v>
      </c>
      <c r="BD158" s="30" t="s">
        <v>1317</v>
      </c>
      <c r="BE158" s="59">
        <v>1.397E-2</v>
      </c>
      <c r="BF158" s="30">
        <v>1065.47020275</v>
      </c>
      <c r="BG158"/>
      <c r="BH158" s="61">
        <v>155</v>
      </c>
      <c r="BI158" s="56" t="s">
        <v>511</v>
      </c>
      <c r="BJ158" s="30" t="s">
        <v>1317</v>
      </c>
      <c r="BK158" s="30" t="s">
        <v>1317</v>
      </c>
      <c r="BL158" s="30">
        <v>115.30155867000001</v>
      </c>
      <c r="BM158" s="30" t="s">
        <v>1317</v>
      </c>
      <c r="BN158" s="30" t="s">
        <v>1317</v>
      </c>
      <c r="BO158" s="30" t="s">
        <v>1317</v>
      </c>
      <c r="BP158" s="30" t="s">
        <v>1317</v>
      </c>
      <c r="BQ158" s="30">
        <v>886.93706462</v>
      </c>
      <c r="BR158" s="30" t="s">
        <v>1317</v>
      </c>
      <c r="BS158" s="30" t="s">
        <v>1317</v>
      </c>
      <c r="BT158" s="30" t="s">
        <v>1317</v>
      </c>
      <c r="BU158" s="30" t="s">
        <v>1317</v>
      </c>
      <c r="BV158" s="30">
        <v>9.7170002799999988</v>
      </c>
      <c r="BW158" s="30">
        <v>28.406023510000001</v>
      </c>
      <c r="BX158" s="59">
        <v>1.999E-5</v>
      </c>
      <c r="BY158" s="30">
        <v>1040.3616670700001</v>
      </c>
    </row>
    <row r="159" spans="1:77" ht="70">
      <c r="A159" s="116" t="str">
        <f t="shared" si="79"/>
        <v>BRESCO GESTAO</v>
      </c>
      <c r="B159" s="24" t="str">
        <f t="shared" si="80"/>
        <v/>
      </c>
      <c r="C159" s="24" t="str">
        <f t="shared" si="81"/>
        <v/>
      </c>
      <c r="D159" s="24" t="str">
        <f t="shared" si="82"/>
        <v/>
      </c>
      <c r="E159" s="24" t="str">
        <f t="shared" si="83"/>
        <v/>
      </c>
      <c r="F159" s="24" t="str">
        <f t="shared" si="84"/>
        <v/>
      </c>
      <c r="G159" s="24" t="str">
        <f t="shared" si="85"/>
        <v/>
      </c>
      <c r="H159" s="24" t="str">
        <f t="shared" si="86"/>
        <v/>
      </c>
      <c r="I159" s="24" t="str">
        <f t="shared" si="87"/>
        <v/>
      </c>
      <c r="J159" s="24" t="str">
        <f t="shared" si="88"/>
        <v/>
      </c>
      <c r="K159" s="24">
        <f t="shared" si="89"/>
        <v>-2.9150844675996268E-2</v>
      </c>
      <c r="L159" s="24" t="str">
        <f t="shared" si="90"/>
        <v/>
      </c>
      <c r="M159" s="24" t="str">
        <f t="shared" si="91"/>
        <v/>
      </c>
      <c r="N159" s="24">
        <f t="shared" si="92"/>
        <v>-2.9155271106006353E-2</v>
      </c>
      <c r="O159" s="24" t="str">
        <f t="shared" si="93"/>
        <v/>
      </c>
      <c r="P159" s="24" t="str">
        <f t="shared" si="94"/>
        <v/>
      </c>
      <c r="Q159" s="24">
        <f t="shared" si="95"/>
        <v>-4.6637186850759349E-2</v>
      </c>
      <c r="R159" s="24">
        <f t="shared" si="96"/>
        <v>-0.48059482000007847</v>
      </c>
      <c r="S159" s="24">
        <f t="shared" si="97"/>
        <v>-2.9150844675996268E-2</v>
      </c>
      <c r="T159" s="24">
        <f t="shared" si="98"/>
        <v>-4.6637186850759349E-2</v>
      </c>
      <c r="V159" s="118" t="str">
        <f t="shared" si="99"/>
        <v>BRESCO GESTAO</v>
      </c>
      <c r="W159" s="166" t="str">
        <f t="shared" si="100"/>
        <v/>
      </c>
      <c r="X159" s="166" t="str">
        <f t="shared" si="101"/>
        <v/>
      </c>
      <c r="Y159" s="166" t="str">
        <f t="shared" si="102"/>
        <v/>
      </c>
      <c r="Z159" s="166" t="str">
        <f t="shared" si="103"/>
        <v/>
      </c>
      <c r="AA159" s="166" t="str">
        <f t="shared" si="104"/>
        <v/>
      </c>
      <c r="AB159" s="166" t="str">
        <f t="shared" si="105"/>
        <v/>
      </c>
      <c r="AC159" s="166" t="str">
        <f t="shared" si="106"/>
        <v/>
      </c>
      <c r="AD159" s="166" t="str">
        <f t="shared" si="107"/>
        <v/>
      </c>
      <c r="AE159" s="166" t="str">
        <f t="shared" si="108"/>
        <v/>
      </c>
      <c r="AF159" s="166">
        <f t="shared" si="109"/>
        <v>-4.5169259999994438E-2</v>
      </c>
      <c r="AG159" s="166" t="str">
        <f t="shared" si="110"/>
        <v/>
      </c>
      <c r="AH159" s="166" t="str">
        <f t="shared" si="111"/>
        <v/>
      </c>
      <c r="AI159" s="166">
        <f t="shared" si="112"/>
        <v>-0.25521553999999469</v>
      </c>
      <c r="AJ159" s="166" t="str">
        <f t="shared" si="113"/>
        <v/>
      </c>
      <c r="AK159" s="166" t="str">
        <f t="shared" si="114"/>
        <v/>
      </c>
      <c r="AL159" s="166">
        <f t="shared" si="115"/>
        <v>-0.48059482000007847</v>
      </c>
      <c r="AO159" s="60">
        <v>156</v>
      </c>
      <c r="AP159" s="54" t="s">
        <v>1328</v>
      </c>
      <c r="AQ159" s="31" t="s">
        <v>1317</v>
      </c>
      <c r="AR159" s="31" t="s">
        <v>1317</v>
      </c>
      <c r="AS159" s="31">
        <v>18.30255829</v>
      </c>
      <c r="AT159" s="31" t="s">
        <v>1317</v>
      </c>
      <c r="AU159" s="31" t="s">
        <v>1317</v>
      </c>
      <c r="AV159" s="31">
        <v>114.47572233</v>
      </c>
      <c r="AW159" s="31" t="s">
        <v>1317</v>
      </c>
      <c r="AX159" s="31">
        <v>883.14509296000006</v>
      </c>
      <c r="AY159" s="31">
        <v>7.0514922000000002</v>
      </c>
      <c r="AZ159" s="31">
        <v>24.072526460000002</v>
      </c>
      <c r="BA159" s="31" t="s">
        <v>1317</v>
      </c>
      <c r="BB159" s="31" t="s">
        <v>1317</v>
      </c>
      <c r="BC159" s="31">
        <v>10.37198003</v>
      </c>
      <c r="BD159" s="31" t="s">
        <v>1317</v>
      </c>
      <c r="BE159" s="58">
        <v>1.2024999999999999</v>
      </c>
      <c r="BF159" s="31">
        <v>1058.6218722700003</v>
      </c>
      <c r="BG159"/>
      <c r="BH159" s="60">
        <v>156</v>
      </c>
      <c r="BI159" s="54" t="s">
        <v>132</v>
      </c>
      <c r="BJ159" s="31" t="s">
        <v>1317</v>
      </c>
      <c r="BK159" s="31" t="s">
        <v>1317</v>
      </c>
      <c r="BL159" s="31" t="s">
        <v>1317</v>
      </c>
      <c r="BM159" s="31" t="s">
        <v>1317</v>
      </c>
      <c r="BN159" s="31" t="s">
        <v>1317</v>
      </c>
      <c r="BO159" s="31" t="s">
        <v>1317</v>
      </c>
      <c r="BP159" s="31" t="s">
        <v>1317</v>
      </c>
      <c r="BQ159" s="31" t="s">
        <v>1317</v>
      </c>
      <c r="BR159" s="31" t="s">
        <v>1317</v>
      </c>
      <c r="BS159" s="31">
        <v>154.90492053</v>
      </c>
      <c r="BT159" s="31" t="s">
        <v>1317</v>
      </c>
      <c r="BU159" s="31" t="s">
        <v>1317</v>
      </c>
      <c r="BV159" s="31">
        <v>875.11150312999996</v>
      </c>
      <c r="BW159" s="31" t="s">
        <v>1317</v>
      </c>
      <c r="BX159" s="58" t="s">
        <v>1317</v>
      </c>
      <c r="BY159" s="31">
        <v>1030.0164236599999</v>
      </c>
    </row>
    <row r="160" spans="1:77" ht="70">
      <c r="A160" s="116" t="str">
        <f t="shared" si="79"/>
        <v>REC GESTÃO DE RECURSOS LTDA.</v>
      </c>
      <c r="B160" s="24" t="str">
        <f t="shared" si="80"/>
        <v/>
      </c>
      <c r="C160" s="24" t="str">
        <f t="shared" si="81"/>
        <v/>
      </c>
      <c r="D160" s="24" t="str">
        <f t="shared" si="82"/>
        <v/>
      </c>
      <c r="E160" s="24" t="str">
        <f t="shared" si="83"/>
        <v/>
      </c>
      <c r="F160" s="24" t="str">
        <f t="shared" si="84"/>
        <v/>
      </c>
      <c r="G160" s="24" t="str">
        <f t="shared" si="85"/>
        <v/>
      </c>
      <c r="H160" s="24" t="str">
        <f t="shared" si="86"/>
        <v/>
      </c>
      <c r="I160" s="24" t="str">
        <f t="shared" si="87"/>
        <v/>
      </c>
      <c r="J160" s="24" t="str">
        <f t="shared" si="88"/>
        <v/>
      </c>
      <c r="K160" s="24" t="str">
        <f t="shared" si="89"/>
        <v/>
      </c>
      <c r="L160" s="24" t="str">
        <f t="shared" si="90"/>
        <v/>
      </c>
      <c r="M160" s="24" t="str">
        <f t="shared" si="91"/>
        <v/>
      </c>
      <c r="N160" s="24" t="str">
        <f t="shared" si="92"/>
        <v/>
      </c>
      <c r="O160" s="24" t="str">
        <f t="shared" si="93"/>
        <v/>
      </c>
      <c r="P160" s="24" t="str">
        <f t="shared" si="94"/>
        <v/>
      </c>
      <c r="Q160" s="24">
        <f t="shared" si="95"/>
        <v>-0.23664916781878276</v>
      </c>
      <c r="R160" s="24">
        <f t="shared" si="96"/>
        <v>-2.328823879999959</v>
      </c>
      <c r="S160" s="24">
        <f t="shared" si="97"/>
        <v>-0.23664916781878276</v>
      </c>
      <c r="T160" s="24">
        <f t="shared" si="98"/>
        <v>-0.23664916781878276</v>
      </c>
      <c r="V160" s="118" t="str">
        <f t="shared" si="99"/>
        <v>REC GESTÃO DE RECURSOS LTDA.</v>
      </c>
      <c r="W160" s="166" t="str">
        <f t="shared" si="100"/>
        <v/>
      </c>
      <c r="X160" s="166" t="str">
        <f t="shared" si="101"/>
        <v/>
      </c>
      <c r="Y160" s="166" t="str">
        <f t="shared" si="102"/>
        <v/>
      </c>
      <c r="Z160" s="166" t="str">
        <f t="shared" si="103"/>
        <v/>
      </c>
      <c r="AA160" s="166" t="str">
        <f t="shared" si="104"/>
        <v/>
      </c>
      <c r="AB160" s="166" t="str">
        <f t="shared" si="105"/>
        <v/>
      </c>
      <c r="AC160" s="166" t="str">
        <f t="shared" si="106"/>
        <v/>
      </c>
      <c r="AD160" s="166" t="str">
        <f t="shared" si="107"/>
        <v/>
      </c>
      <c r="AE160" s="166" t="str">
        <f t="shared" si="108"/>
        <v/>
      </c>
      <c r="AF160" s="166" t="str">
        <f t="shared" si="109"/>
        <v/>
      </c>
      <c r="AG160" s="166" t="str">
        <f t="shared" si="110"/>
        <v/>
      </c>
      <c r="AH160" s="166" t="str">
        <f t="shared" si="111"/>
        <v/>
      </c>
      <c r="AI160" s="166" t="str">
        <f t="shared" si="112"/>
        <v/>
      </c>
      <c r="AJ160" s="166" t="str">
        <f t="shared" si="113"/>
        <v/>
      </c>
      <c r="AK160" s="166" t="str">
        <f t="shared" si="114"/>
        <v/>
      </c>
      <c r="AL160" s="166">
        <f t="shared" si="115"/>
        <v>-2.328823879999959</v>
      </c>
      <c r="AO160" s="61">
        <v>157</v>
      </c>
      <c r="AP160" s="56" t="s">
        <v>511</v>
      </c>
      <c r="AQ160" s="30" t="s">
        <v>1317</v>
      </c>
      <c r="AR160" s="30" t="s">
        <v>1317</v>
      </c>
      <c r="AS160" s="30">
        <v>114.38277332999999</v>
      </c>
      <c r="AT160" s="30" t="s">
        <v>1317</v>
      </c>
      <c r="AU160" s="30" t="s">
        <v>1317</v>
      </c>
      <c r="AV160" s="30" t="s">
        <v>1317</v>
      </c>
      <c r="AW160" s="30" t="s">
        <v>1317</v>
      </c>
      <c r="AX160" s="30">
        <v>905.14601966999999</v>
      </c>
      <c r="AY160" s="30" t="s">
        <v>1317</v>
      </c>
      <c r="AZ160" s="30" t="s">
        <v>1317</v>
      </c>
      <c r="BA160" s="30" t="s">
        <v>1317</v>
      </c>
      <c r="BB160" s="30" t="s">
        <v>1317</v>
      </c>
      <c r="BC160" s="30">
        <v>10.57037976</v>
      </c>
      <c r="BD160" s="30">
        <v>27.232334809999998</v>
      </c>
      <c r="BE160" s="59">
        <v>4.0009999999999998E-5</v>
      </c>
      <c r="BF160" s="30">
        <v>1057.3315475799998</v>
      </c>
      <c r="BG160"/>
      <c r="BH160" s="61">
        <v>157</v>
      </c>
      <c r="BI160" s="56" t="s">
        <v>542</v>
      </c>
      <c r="BJ160" s="30" t="s">
        <v>1317</v>
      </c>
      <c r="BK160" s="30" t="s">
        <v>1317</v>
      </c>
      <c r="BL160" s="30" t="s">
        <v>1317</v>
      </c>
      <c r="BM160" s="30" t="s">
        <v>1317</v>
      </c>
      <c r="BN160" s="30" t="s">
        <v>1317</v>
      </c>
      <c r="BO160" s="30" t="s">
        <v>1317</v>
      </c>
      <c r="BP160" s="30" t="s">
        <v>1317</v>
      </c>
      <c r="BQ160" s="30" t="s">
        <v>1317</v>
      </c>
      <c r="BR160" s="30" t="s">
        <v>1317</v>
      </c>
      <c r="BS160" s="30" t="s">
        <v>1317</v>
      </c>
      <c r="BT160" s="30" t="s">
        <v>1317</v>
      </c>
      <c r="BU160" s="30" t="s">
        <v>1317</v>
      </c>
      <c r="BV160" s="30" t="s">
        <v>1317</v>
      </c>
      <c r="BW160" s="30" t="s">
        <v>1317</v>
      </c>
      <c r="BX160" s="59">
        <v>981.75402815999996</v>
      </c>
      <c r="BY160" s="30">
        <v>981.75402815999996</v>
      </c>
    </row>
    <row r="161" spans="1:77" ht="70">
      <c r="A161" s="116" t="str">
        <f t="shared" si="79"/>
        <v>SCHRODER BRASIL</v>
      </c>
      <c r="B161" s="24" t="str">
        <f t="shared" si="80"/>
        <v/>
      </c>
      <c r="C161" s="24">
        <f t="shared" si="81"/>
        <v>0.45720584818434418</v>
      </c>
      <c r="D161" s="24">
        <f t="shared" si="82"/>
        <v>-94.616718150852961</v>
      </c>
      <c r="E161" s="24" t="str">
        <f t="shared" si="83"/>
        <v/>
      </c>
      <c r="F161" s="24" t="str">
        <f t="shared" si="84"/>
        <v/>
      </c>
      <c r="G161" s="24" t="str">
        <f t="shared" si="85"/>
        <v/>
      </c>
      <c r="H161" s="24" t="str">
        <f t="shared" si="86"/>
        <v/>
      </c>
      <c r="I161" s="24">
        <f t="shared" si="87"/>
        <v>0.45726081809685581</v>
      </c>
      <c r="J161" s="24">
        <f t="shared" si="88"/>
        <v>-2.7151425231544124</v>
      </c>
      <c r="K161" s="24">
        <f t="shared" si="89"/>
        <v>87.912002275244816</v>
      </c>
      <c r="L161" s="24" t="str">
        <f t="shared" si="90"/>
        <v/>
      </c>
      <c r="M161" s="24">
        <f t="shared" si="91"/>
        <v>9.6438795269012161</v>
      </c>
      <c r="N161" s="24">
        <f t="shared" si="92"/>
        <v>8.711475640566178</v>
      </c>
      <c r="O161" s="24">
        <f t="shared" si="93"/>
        <v>-9.8003844466944656E-2</v>
      </c>
      <c r="P161" s="24">
        <f t="shared" si="94"/>
        <v>-98.302782722055554</v>
      </c>
      <c r="Q161" s="24">
        <f t="shared" si="95"/>
        <v>-90.849155463021262</v>
      </c>
      <c r="R161" s="24">
        <f t="shared" si="96"/>
        <v>-9519.8604715599995</v>
      </c>
      <c r="S161" s="24">
        <f t="shared" si="97"/>
        <v>87.912002275244816</v>
      </c>
      <c r="T161" s="24">
        <f t="shared" si="98"/>
        <v>-98.302782722055554</v>
      </c>
      <c r="V161" s="118" t="str">
        <f t="shared" si="99"/>
        <v>SCHRODER BRASIL</v>
      </c>
      <c r="W161" s="166" t="str">
        <f t="shared" si="100"/>
        <v/>
      </c>
      <c r="X161" s="166">
        <f t="shared" si="101"/>
        <v>5.535885000000107E-2</v>
      </c>
      <c r="Y161" s="166">
        <f t="shared" si="102"/>
        <v>-386.34148697000001</v>
      </c>
      <c r="Z161" s="166" t="str">
        <f t="shared" si="103"/>
        <v/>
      </c>
      <c r="AA161" s="166" t="str">
        <f t="shared" si="104"/>
        <v/>
      </c>
      <c r="AB161" s="166" t="str">
        <f t="shared" si="105"/>
        <v/>
      </c>
      <c r="AC161" s="166" t="str">
        <f t="shared" si="106"/>
        <v/>
      </c>
      <c r="AD161" s="166">
        <f t="shared" si="107"/>
        <v>2.1419560000000892E-2</v>
      </c>
      <c r="AE161" s="166">
        <f t="shared" si="108"/>
        <v>-6.0390200000000505E-2</v>
      </c>
      <c r="AF161" s="166">
        <f t="shared" si="109"/>
        <v>22.787430110000003</v>
      </c>
      <c r="AG161" s="166" t="str">
        <f t="shared" si="110"/>
        <v/>
      </c>
      <c r="AH161" s="166">
        <f t="shared" si="111"/>
        <v>0.23738020999999998</v>
      </c>
      <c r="AI161" s="166">
        <f t="shared" si="112"/>
        <v>21.119676220000002</v>
      </c>
      <c r="AJ161" s="166">
        <f t="shared" si="113"/>
        <v>-6.2035180000002299E-2</v>
      </c>
      <c r="AK161" s="166">
        <f t="shared" si="114"/>
        <v>-9552.3760940600005</v>
      </c>
      <c r="AL161" s="166">
        <f t="shared" si="115"/>
        <v>-9519.8604715599995</v>
      </c>
      <c r="AO161" s="60">
        <v>158</v>
      </c>
      <c r="AP161" s="54" t="s">
        <v>207</v>
      </c>
      <c r="AQ161" s="31" t="s">
        <v>1317</v>
      </c>
      <c r="AR161" s="31">
        <v>9.4932700000000008</v>
      </c>
      <c r="AS161" s="31">
        <v>55.660559499999998</v>
      </c>
      <c r="AT161" s="31" t="s">
        <v>1317</v>
      </c>
      <c r="AU161" s="31" t="s">
        <v>1317</v>
      </c>
      <c r="AV161" s="31">
        <v>63.594089889999999</v>
      </c>
      <c r="AW161" s="31">
        <v>4.13067005</v>
      </c>
      <c r="AX161" s="31">
        <v>67.557710329999992</v>
      </c>
      <c r="AY161" s="31">
        <v>10.643120140000001</v>
      </c>
      <c r="AZ161" s="31">
        <v>87.711111000000002</v>
      </c>
      <c r="BA161" s="31" t="s">
        <v>1317</v>
      </c>
      <c r="BB161" s="31" t="s">
        <v>1317</v>
      </c>
      <c r="BC161" s="31">
        <v>74.195421659999994</v>
      </c>
      <c r="BD161" s="31" t="s">
        <v>1317</v>
      </c>
      <c r="BE161" s="58">
        <v>675.65251362000004</v>
      </c>
      <c r="BF161" s="31">
        <v>1048.6384661900001</v>
      </c>
      <c r="BG161"/>
      <c r="BH161" s="60">
        <v>158</v>
      </c>
      <c r="BI161" s="54" t="s">
        <v>565</v>
      </c>
      <c r="BJ161" s="31" t="s">
        <v>1317</v>
      </c>
      <c r="BK161" s="31">
        <v>12.163438880000001</v>
      </c>
      <c r="BL161" s="31">
        <v>21.981158879999999</v>
      </c>
      <c r="BM161" s="31">
        <v>374.75826989999996</v>
      </c>
      <c r="BN161" s="31" t="s">
        <v>1317</v>
      </c>
      <c r="BO161" s="31" t="s">
        <v>1317</v>
      </c>
      <c r="BP161" s="31" t="s">
        <v>1317</v>
      </c>
      <c r="BQ161" s="31">
        <v>4.7057395700000004</v>
      </c>
      <c r="BR161" s="31">
        <v>2.1638097999999997</v>
      </c>
      <c r="BS161" s="31">
        <v>48.708157110000002</v>
      </c>
      <c r="BT161" s="31" t="s">
        <v>1317</v>
      </c>
      <c r="BU161" s="31">
        <v>2.6988399300000001</v>
      </c>
      <c r="BV161" s="31">
        <v>263.55479388999998</v>
      </c>
      <c r="BW161" s="31">
        <v>63.236685739999999</v>
      </c>
      <c r="BX161" s="58">
        <v>164.9236909</v>
      </c>
      <c r="BY161" s="31">
        <v>958.89458460000003</v>
      </c>
    </row>
    <row r="162" spans="1:77" ht="56">
      <c r="A162" s="116" t="str">
        <f t="shared" si="79"/>
        <v>ARTESANAL INVESTIMENTOS</v>
      </c>
      <c r="B162" s="24" t="str">
        <f t="shared" si="80"/>
        <v/>
      </c>
      <c r="C162" s="24" t="str">
        <f t="shared" si="81"/>
        <v/>
      </c>
      <c r="D162" s="24" t="str">
        <f t="shared" si="82"/>
        <v/>
      </c>
      <c r="E162" s="24" t="str">
        <f t="shared" si="83"/>
        <v/>
      </c>
      <c r="F162" s="24" t="str">
        <f t="shared" si="84"/>
        <v/>
      </c>
      <c r="G162" s="24">
        <f t="shared" si="85"/>
        <v>16.879185248896775</v>
      </c>
      <c r="H162" s="24">
        <f t="shared" si="86"/>
        <v>-4.6464514123368872</v>
      </c>
      <c r="I162" s="24">
        <f t="shared" si="87"/>
        <v>7.448131385612669</v>
      </c>
      <c r="J162" s="24">
        <f t="shared" si="88"/>
        <v>8.6882559456779234</v>
      </c>
      <c r="K162" s="24">
        <f t="shared" si="89"/>
        <v>21.958715224110222</v>
      </c>
      <c r="L162" s="24" t="str">
        <f t="shared" si="90"/>
        <v/>
      </c>
      <c r="M162" s="24">
        <f t="shared" si="91"/>
        <v>-3.2538641790967375</v>
      </c>
      <c r="N162" s="24">
        <f t="shared" si="92"/>
        <v>1.9941858070276766</v>
      </c>
      <c r="O162" s="24" t="str">
        <f t="shared" si="93"/>
        <v/>
      </c>
      <c r="P162" s="24">
        <f t="shared" si="94"/>
        <v>1.3298869552565264</v>
      </c>
      <c r="Q162" s="24">
        <f t="shared" si="95"/>
        <v>5.3680803531507451</v>
      </c>
      <c r="R162" s="24">
        <f t="shared" si="96"/>
        <v>48.486007609999888</v>
      </c>
      <c r="S162" s="24">
        <f t="shared" si="97"/>
        <v>21.958715224110222</v>
      </c>
      <c r="T162" s="24">
        <f t="shared" si="98"/>
        <v>-4.6464514123368872</v>
      </c>
      <c r="V162" s="118" t="str">
        <f t="shared" si="99"/>
        <v>ARTESANAL INVESTIMENTOS</v>
      </c>
      <c r="W162" s="166" t="str">
        <f t="shared" si="100"/>
        <v/>
      </c>
      <c r="X162" s="166" t="str">
        <f t="shared" si="101"/>
        <v/>
      </c>
      <c r="Y162" s="166" t="str">
        <f t="shared" si="102"/>
        <v/>
      </c>
      <c r="Z162" s="166" t="str">
        <f t="shared" si="103"/>
        <v/>
      </c>
      <c r="AA162" s="166" t="str">
        <f t="shared" si="104"/>
        <v/>
      </c>
      <c r="AB162" s="166">
        <f t="shared" si="105"/>
        <v>4.8656144700000006</v>
      </c>
      <c r="AC162" s="166">
        <f t="shared" si="106"/>
        <v>-2.292303270000005</v>
      </c>
      <c r="AD162" s="166">
        <f t="shared" si="107"/>
        <v>12.076054540000001</v>
      </c>
      <c r="AE162" s="166">
        <f t="shared" si="108"/>
        <v>0.97813510999999842</v>
      </c>
      <c r="AF162" s="166">
        <f t="shared" si="109"/>
        <v>23.428914590000005</v>
      </c>
      <c r="AG162" s="166" t="str">
        <f t="shared" si="110"/>
        <v/>
      </c>
      <c r="AH162" s="166">
        <f t="shared" si="111"/>
        <v>-0.12541863000000042</v>
      </c>
      <c r="AI162" s="166">
        <f t="shared" si="112"/>
        <v>7.0805892700000186</v>
      </c>
      <c r="AJ162" s="166" t="str">
        <f t="shared" si="113"/>
        <v/>
      </c>
      <c r="AK162" s="166">
        <f t="shared" si="114"/>
        <v>2.4744215300000008</v>
      </c>
      <c r="AL162" s="166">
        <f t="shared" si="115"/>
        <v>48.486007609999888</v>
      </c>
      <c r="AO162" s="61">
        <v>159</v>
      </c>
      <c r="AP162" s="56" t="s">
        <v>132</v>
      </c>
      <c r="AQ162" s="30" t="s">
        <v>1317</v>
      </c>
      <c r="AR162" s="30" t="s">
        <v>1317</v>
      </c>
      <c r="AS162" s="30" t="s">
        <v>1317</v>
      </c>
      <c r="AT162" s="30" t="s">
        <v>1317</v>
      </c>
      <c r="AU162" s="30" t="s">
        <v>1317</v>
      </c>
      <c r="AV162" s="30" t="s">
        <v>1317</v>
      </c>
      <c r="AW162" s="30" t="s">
        <v>1317</v>
      </c>
      <c r="AX162" s="30" t="s">
        <v>1317</v>
      </c>
      <c r="AY162" s="30" t="s">
        <v>1317</v>
      </c>
      <c r="AZ162" s="30">
        <v>154.95008978999999</v>
      </c>
      <c r="BA162" s="30" t="s">
        <v>1317</v>
      </c>
      <c r="BB162" s="30" t="s">
        <v>1317</v>
      </c>
      <c r="BC162" s="30">
        <v>875.36671866999995</v>
      </c>
      <c r="BD162" s="30" t="s">
        <v>1317</v>
      </c>
      <c r="BE162" s="59">
        <v>0.18021002</v>
      </c>
      <c r="BF162" s="30">
        <v>1030.49701848</v>
      </c>
      <c r="BG162"/>
      <c r="BH162" s="61">
        <v>159</v>
      </c>
      <c r="BI162" s="56" t="s">
        <v>57</v>
      </c>
      <c r="BJ162" s="30" t="s">
        <v>1317</v>
      </c>
      <c r="BK162" s="30" t="s">
        <v>1317</v>
      </c>
      <c r="BL162" s="30" t="s">
        <v>1317</v>
      </c>
      <c r="BM162" s="30" t="s">
        <v>1317</v>
      </c>
      <c r="BN162" s="30" t="s">
        <v>1317</v>
      </c>
      <c r="BO162" s="30">
        <v>33.6917361</v>
      </c>
      <c r="BP162" s="30">
        <v>47.042190229999996</v>
      </c>
      <c r="BQ162" s="30">
        <v>174.21141326</v>
      </c>
      <c r="BR162" s="30">
        <v>12.23626466</v>
      </c>
      <c r="BS162" s="30">
        <v>130.12420323000001</v>
      </c>
      <c r="BT162" s="30" t="s">
        <v>1317</v>
      </c>
      <c r="BU162" s="30">
        <v>3.7290332799999999</v>
      </c>
      <c r="BV162" s="30">
        <v>362.14225127999998</v>
      </c>
      <c r="BW162" s="30" t="s">
        <v>1317</v>
      </c>
      <c r="BX162" s="59">
        <v>188.53696769000001</v>
      </c>
      <c r="BY162" s="30">
        <v>951.71405972999992</v>
      </c>
    </row>
    <row r="163" spans="1:77" ht="70">
      <c r="A163" s="116" t="str">
        <f t="shared" si="79"/>
        <v>RPS CAPITAL ADM DE RECURSOS LTDA</v>
      </c>
      <c r="B163" s="24" t="str">
        <f t="shared" si="80"/>
        <v/>
      </c>
      <c r="C163" s="24" t="str">
        <f t="shared" si="81"/>
        <v/>
      </c>
      <c r="D163" s="24" t="str">
        <f t="shared" si="82"/>
        <v/>
      </c>
      <c r="E163" s="24" t="str">
        <f t="shared" si="83"/>
        <v/>
      </c>
      <c r="F163" s="24" t="str">
        <f t="shared" si="84"/>
        <v/>
      </c>
      <c r="G163" s="24" t="str">
        <f t="shared" si="85"/>
        <v/>
      </c>
      <c r="H163" s="24" t="str">
        <f t="shared" si="86"/>
        <v/>
      </c>
      <c r="I163" s="24">
        <f t="shared" si="87"/>
        <v>1.1557560669960907</v>
      </c>
      <c r="J163" s="24" t="str">
        <f t="shared" si="88"/>
        <v/>
      </c>
      <c r="K163" s="24" t="str">
        <f t="shared" si="89"/>
        <v/>
      </c>
      <c r="L163" s="24" t="str">
        <f t="shared" si="90"/>
        <v/>
      </c>
      <c r="M163" s="24" t="str">
        <f t="shared" si="91"/>
        <v/>
      </c>
      <c r="N163" s="24" t="str">
        <f t="shared" si="92"/>
        <v/>
      </c>
      <c r="O163" s="24" t="str">
        <f t="shared" si="93"/>
        <v/>
      </c>
      <c r="P163" s="24">
        <f t="shared" si="94"/>
        <v>2.9833905205327653</v>
      </c>
      <c r="Q163" s="24">
        <f t="shared" si="95"/>
        <v>1.1592139459178981</v>
      </c>
      <c r="R163" s="24">
        <f t="shared" si="96"/>
        <v>10.859866650000072</v>
      </c>
      <c r="S163" s="24">
        <f t="shared" si="97"/>
        <v>2.9833905205327653</v>
      </c>
      <c r="T163" s="24">
        <f t="shared" si="98"/>
        <v>1.1557560669960907</v>
      </c>
      <c r="V163" s="118" t="str">
        <f t="shared" si="99"/>
        <v>RPS CAPITAL ADM DE RECURSOS LTDA</v>
      </c>
      <c r="W163" s="166" t="str">
        <f t="shared" si="100"/>
        <v/>
      </c>
      <c r="X163" s="166" t="str">
        <f t="shared" si="101"/>
        <v/>
      </c>
      <c r="Y163" s="166" t="str">
        <f t="shared" si="102"/>
        <v/>
      </c>
      <c r="Z163" s="166" t="str">
        <f t="shared" si="103"/>
        <v/>
      </c>
      <c r="AA163" s="166" t="str">
        <f t="shared" si="104"/>
        <v/>
      </c>
      <c r="AB163" s="166" t="str">
        <f t="shared" si="105"/>
        <v/>
      </c>
      <c r="AC163" s="166" t="str">
        <f t="shared" si="106"/>
        <v/>
      </c>
      <c r="AD163" s="166">
        <f t="shared" si="107"/>
        <v>10.806986649999999</v>
      </c>
      <c r="AE163" s="166" t="str">
        <f t="shared" si="108"/>
        <v/>
      </c>
      <c r="AF163" s="166" t="str">
        <f t="shared" si="109"/>
        <v/>
      </c>
      <c r="AG163" s="166" t="str">
        <f t="shared" si="110"/>
        <v/>
      </c>
      <c r="AH163" s="166" t="str">
        <f t="shared" si="111"/>
        <v/>
      </c>
      <c r="AI163" s="166" t="str">
        <f t="shared" si="112"/>
        <v/>
      </c>
      <c r="AJ163" s="166" t="str">
        <f t="shared" si="113"/>
        <v/>
      </c>
      <c r="AK163" s="166">
        <f t="shared" si="114"/>
        <v>5.2880000000000038E-2</v>
      </c>
      <c r="AL163" s="166">
        <f t="shared" si="115"/>
        <v>10.859866650000072</v>
      </c>
      <c r="AO163" s="60">
        <v>160</v>
      </c>
      <c r="AP163" s="54" t="s">
        <v>542</v>
      </c>
      <c r="AQ163" s="31" t="s">
        <v>1317</v>
      </c>
      <c r="AR163" s="31" t="s">
        <v>1317</v>
      </c>
      <c r="AS163" s="31" t="s">
        <v>1317</v>
      </c>
      <c r="AT163" s="31" t="s">
        <v>1317</v>
      </c>
      <c r="AU163" s="31" t="s">
        <v>1317</v>
      </c>
      <c r="AV163" s="31">
        <v>984.08285203999992</v>
      </c>
      <c r="AW163" s="31" t="s">
        <v>1317</v>
      </c>
      <c r="AX163" s="31" t="s">
        <v>1317</v>
      </c>
      <c r="AY163" s="31" t="s">
        <v>1317</v>
      </c>
      <c r="AZ163" s="31" t="s">
        <v>1317</v>
      </c>
      <c r="BA163" s="31" t="s">
        <v>1317</v>
      </c>
      <c r="BB163" s="31" t="s">
        <v>1317</v>
      </c>
      <c r="BC163" s="31" t="s">
        <v>1317</v>
      </c>
      <c r="BD163" s="31" t="s">
        <v>1317</v>
      </c>
      <c r="BE163" s="58" t="s">
        <v>1317</v>
      </c>
      <c r="BF163" s="31">
        <v>984.08285203999992</v>
      </c>
      <c r="BG163"/>
      <c r="BH163" s="60">
        <v>160</v>
      </c>
      <c r="BI163" s="54" t="s">
        <v>557</v>
      </c>
      <c r="BJ163" s="31" t="s">
        <v>1317</v>
      </c>
      <c r="BK163" s="31" t="s">
        <v>1317</v>
      </c>
      <c r="BL163" s="31" t="s">
        <v>1317</v>
      </c>
      <c r="BM163" s="31" t="s">
        <v>1317</v>
      </c>
      <c r="BN163" s="31" t="s">
        <v>1317</v>
      </c>
      <c r="BO163" s="31" t="s">
        <v>1317</v>
      </c>
      <c r="BP163" s="31" t="s">
        <v>1317</v>
      </c>
      <c r="BQ163" s="31">
        <v>945.86473444000001</v>
      </c>
      <c r="BR163" s="31" t="s">
        <v>1317</v>
      </c>
      <c r="BS163" s="31" t="s">
        <v>1317</v>
      </c>
      <c r="BT163" s="31" t="s">
        <v>1317</v>
      </c>
      <c r="BU163" s="31" t="s">
        <v>1317</v>
      </c>
      <c r="BV163" s="31" t="s">
        <v>1317</v>
      </c>
      <c r="BW163" s="31" t="s">
        <v>1317</v>
      </c>
      <c r="BX163" s="58">
        <v>1.8253599899999999</v>
      </c>
      <c r="BY163" s="31">
        <v>947.69009443000004</v>
      </c>
    </row>
    <row r="164" spans="1:77" ht="42">
      <c r="A164" s="116" t="str">
        <f t="shared" si="79"/>
        <v>RAFTER INVESTIMENTOS</v>
      </c>
      <c r="B164" s="24" t="str">
        <f t="shared" si="80"/>
        <v/>
      </c>
      <c r="C164" s="24" t="str">
        <f t="shared" si="81"/>
        <v/>
      </c>
      <c r="D164" s="24" t="str">
        <f t="shared" si="82"/>
        <v/>
      </c>
      <c r="E164" s="24" t="str">
        <f t="shared" si="83"/>
        <v/>
      </c>
      <c r="F164" s="24" t="str">
        <f t="shared" si="84"/>
        <v/>
      </c>
      <c r="G164" s="24" t="str">
        <f t="shared" si="85"/>
        <v/>
      </c>
      <c r="H164" s="24" t="str">
        <f t="shared" si="86"/>
        <v/>
      </c>
      <c r="I164" s="24">
        <f t="shared" si="87"/>
        <v>4.3388825307799408</v>
      </c>
      <c r="J164" s="24" t="str">
        <f t="shared" si="88"/>
        <v/>
      </c>
      <c r="K164" s="24" t="str">
        <f t="shared" si="89"/>
        <v/>
      </c>
      <c r="L164" s="24" t="str">
        <f t="shared" si="90"/>
        <v/>
      </c>
      <c r="M164" s="24" t="str">
        <f t="shared" si="91"/>
        <v/>
      </c>
      <c r="N164" s="24" t="str">
        <f t="shared" si="92"/>
        <v/>
      </c>
      <c r="O164" s="24" t="str">
        <f t="shared" si="93"/>
        <v/>
      </c>
      <c r="P164" s="24" t="str">
        <f t="shared" si="94"/>
        <v/>
      </c>
      <c r="Q164" s="24">
        <f t="shared" si="95"/>
        <v>4.6026719630552151</v>
      </c>
      <c r="R164" s="24">
        <f t="shared" si="96"/>
        <v>40.318263939999952</v>
      </c>
      <c r="S164" s="24">
        <f t="shared" si="97"/>
        <v>4.6026719630552151</v>
      </c>
      <c r="T164" s="24">
        <f t="shared" si="98"/>
        <v>4.3388825307799408</v>
      </c>
      <c r="V164" s="118" t="str">
        <f t="shared" si="99"/>
        <v>RAFTER INVESTIMENTOS</v>
      </c>
      <c r="W164" s="166" t="str">
        <f t="shared" si="100"/>
        <v/>
      </c>
      <c r="X164" s="166" t="str">
        <f t="shared" si="101"/>
        <v/>
      </c>
      <c r="Y164" s="166" t="str">
        <f t="shared" si="102"/>
        <v/>
      </c>
      <c r="Z164" s="166" t="str">
        <f t="shared" si="103"/>
        <v/>
      </c>
      <c r="AA164" s="166" t="str">
        <f t="shared" si="104"/>
        <v/>
      </c>
      <c r="AB164" s="166" t="str">
        <f t="shared" si="105"/>
        <v/>
      </c>
      <c r="AC164" s="166" t="str">
        <f t="shared" si="106"/>
        <v/>
      </c>
      <c r="AD164" s="166">
        <f t="shared" si="107"/>
        <v>38.007533989999956</v>
      </c>
      <c r="AE164" s="166" t="str">
        <f t="shared" si="108"/>
        <v/>
      </c>
      <c r="AF164" s="166" t="str">
        <f t="shared" si="109"/>
        <v/>
      </c>
      <c r="AG164" s="166" t="str">
        <f t="shared" si="110"/>
        <v/>
      </c>
      <c r="AH164" s="166" t="str">
        <f t="shared" si="111"/>
        <v/>
      </c>
      <c r="AI164" s="166" t="str">
        <f t="shared" si="112"/>
        <v/>
      </c>
      <c r="AJ164" s="166" t="str">
        <f t="shared" si="113"/>
        <v/>
      </c>
      <c r="AK164" s="166" t="str">
        <f t="shared" si="114"/>
        <v/>
      </c>
      <c r="AL164" s="166">
        <f t="shared" si="115"/>
        <v>40.318263939999952</v>
      </c>
      <c r="AO164" s="61">
        <v>161</v>
      </c>
      <c r="AP164" s="56" t="s">
        <v>593</v>
      </c>
      <c r="AQ164" s="30" t="s">
        <v>1317</v>
      </c>
      <c r="AR164" s="30" t="s">
        <v>1317</v>
      </c>
      <c r="AS164" s="30" t="s">
        <v>1317</v>
      </c>
      <c r="AT164" s="30" t="s">
        <v>1317</v>
      </c>
      <c r="AU164" s="30" t="s">
        <v>1317</v>
      </c>
      <c r="AV164" s="30">
        <v>967.58538689</v>
      </c>
      <c r="AW164" s="30" t="s">
        <v>1317</v>
      </c>
      <c r="AX164" s="30" t="s">
        <v>1317</v>
      </c>
      <c r="AY164" s="30" t="s">
        <v>1317</v>
      </c>
      <c r="AZ164" s="30" t="s">
        <v>1317</v>
      </c>
      <c r="BA164" s="30" t="s">
        <v>1317</v>
      </c>
      <c r="BB164" s="30" t="s">
        <v>1317</v>
      </c>
      <c r="BC164" s="30" t="s">
        <v>1317</v>
      </c>
      <c r="BD164" s="30" t="s">
        <v>1317</v>
      </c>
      <c r="BE164" s="59" t="s">
        <v>1317</v>
      </c>
      <c r="BF164" s="30">
        <v>967.58538689</v>
      </c>
      <c r="BG164"/>
      <c r="BH164" s="61">
        <v>161</v>
      </c>
      <c r="BI164" s="56" t="s">
        <v>529</v>
      </c>
      <c r="BJ164" s="30" t="s">
        <v>1317</v>
      </c>
      <c r="BK164" s="30" t="s">
        <v>1317</v>
      </c>
      <c r="BL164" s="30" t="s">
        <v>1317</v>
      </c>
      <c r="BM164" s="30" t="s">
        <v>1317</v>
      </c>
      <c r="BN164" s="30" t="s">
        <v>1317</v>
      </c>
      <c r="BO164" s="30" t="s">
        <v>1317</v>
      </c>
      <c r="BP164" s="30" t="s">
        <v>1317</v>
      </c>
      <c r="BQ164" s="30">
        <v>913.98271239999997</v>
      </c>
      <c r="BR164" s="30" t="s">
        <v>1317</v>
      </c>
      <c r="BS164" s="30" t="s">
        <v>1317</v>
      </c>
      <c r="BT164" s="30" t="s">
        <v>1317</v>
      </c>
      <c r="BU164" s="30" t="s">
        <v>1317</v>
      </c>
      <c r="BV164" s="30">
        <v>2.3107299500000003</v>
      </c>
      <c r="BW164" s="30" t="s">
        <v>1317</v>
      </c>
      <c r="BX164" s="59" t="s">
        <v>1317</v>
      </c>
      <c r="BY164" s="30">
        <v>916.29344234999996</v>
      </c>
    </row>
    <row r="165" spans="1:77" ht="70">
      <c r="A165" s="116" t="str">
        <f t="shared" si="79"/>
        <v>CADENCE GESTORA DE RECURSOS LTDA.</v>
      </c>
      <c r="B165" s="24" t="str">
        <f t="shared" si="80"/>
        <v/>
      </c>
      <c r="C165" s="24">
        <f t="shared" si="81"/>
        <v>-0.13696088150048524</v>
      </c>
      <c r="D165" s="24" t="str">
        <f t="shared" si="82"/>
        <v/>
      </c>
      <c r="E165" s="24" t="str">
        <f t="shared" si="83"/>
        <v/>
      </c>
      <c r="F165" s="24" t="str">
        <f t="shared" si="84"/>
        <v/>
      </c>
      <c r="G165" s="24">
        <f t="shared" si="85"/>
        <v>-0.29641849646962726</v>
      </c>
      <c r="H165" s="24" t="str">
        <f t="shared" si="86"/>
        <v/>
      </c>
      <c r="I165" s="24">
        <f t="shared" si="87"/>
        <v>39.916303680607058</v>
      </c>
      <c r="J165" s="24" t="str">
        <f t="shared" si="88"/>
        <v/>
      </c>
      <c r="K165" s="24" t="str">
        <f t="shared" si="89"/>
        <v/>
      </c>
      <c r="L165" s="24" t="str">
        <f t="shared" si="90"/>
        <v/>
      </c>
      <c r="M165" s="24">
        <f t="shared" si="91"/>
        <v>-0.13694272807444463</v>
      </c>
      <c r="N165" s="24">
        <f t="shared" si="92"/>
        <v>-0.12574589855553597</v>
      </c>
      <c r="O165" s="24">
        <f t="shared" si="93"/>
        <v>-0.13694652988797884</v>
      </c>
      <c r="P165" s="24">
        <f t="shared" si="94"/>
        <v>-65.537241615468787</v>
      </c>
      <c r="Q165" s="24">
        <f t="shared" si="95"/>
        <v>-27.597173821603775</v>
      </c>
      <c r="R165" s="24">
        <f t="shared" si="96"/>
        <v>-339.92889830000013</v>
      </c>
      <c r="S165" s="24">
        <f t="shared" si="97"/>
        <v>39.916303680607058</v>
      </c>
      <c r="T165" s="24">
        <f t="shared" si="98"/>
        <v>-65.537241615468787</v>
      </c>
      <c r="V165" s="118" t="str">
        <f t="shared" si="99"/>
        <v>CADENCE GESTORA DE RECURSOS LTDA.</v>
      </c>
      <c r="W165" s="166" t="str">
        <f t="shared" si="100"/>
        <v/>
      </c>
      <c r="X165" s="166">
        <f t="shared" si="101"/>
        <v>-9.2101399999995337E-3</v>
      </c>
      <c r="Y165" s="166" t="str">
        <f t="shared" si="102"/>
        <v/>
      </c>
      <c r="Z165" s="166" t="str">
        <f t="shared" si="103"/>
        <v/>
      </c>
      <c r="AA165" s="166" t="str">
        <f t="shared" si="104"/>
        <v/>
      </c>
      <c r="AB165" s="166">
        <f t="shared" si="105"/>
        <v>-0.42664182999999412</v>
      </c>
      <c r="AC165" s="166" t="str">
        <f t="shared" si="106"/>
        <v/>
      </c>
      <c r="AD165" s="166">
        <f t="shared" si="107"/>
        <v>10.854490949999999</v>
      </c>
      <c r="AE165" s="166" t="str">
        <f t="shared" si="108"/>
        <v/>
      </c>
      <c r="AF165" s="166" t="str">
        <f t="shared" si="109"/>
        <v/>
      </c>
      <c r="AG165" s="166" t="str">
        <f t="shared" si="110"/>
        <v/>
      </c>
      <c r="AH165" s="166">
        <f t="shared" si="111"/>
        <v>-3.1670430000001915E-2</v>
      </c>
      <c r="AI165" s="166">
        <f t="shared" si="112"/>
        <v>-0.57165811000004396</v>
      </c>
      <c r="AJ165" s="166">
        <f t="shared" si="113"/>
        <v>-5.8330800000007343E-2</v>
      </c>
      <c r="AK165" s="166">
        <f t="shared" si="114"/>
        <v>-349.68587794000001</v>
      </c>
      <c r="AL165" s="166">
        <f t="shared" si="115"/>
        <v>-339.92889830000013</v>
      </c>
      <c r="AO165" s="60">
        <v>162</v>
      </c>
      <c r="AP165" s="54" t="s">
        <v>557</v>
      </c>
      <c r="AQ165" s="31" t="s">
        <v>1317</v>
      </c>
      <c r="AR165" s="31" t="s">
        <v>1317</v>
      </c>
      <c r="AS165" s="31" t="s">
        <v>1317</v>
      </c>
      <c r="AT165" s="31" t="s">
        <v>1317</v>
      </c>
      <c r="AU165" s="31" t="s">
        <v>1317</v>
      </c>
      <c r="AV165" s="31" t="s">
        <v>1317</v>
      </c>
      <c r="AW165" s="31" t="s">
        <v>1317</v>
      </c>
      <c r="AX165" s="31">
        <v>935.05774779000001</v>
      </c>
      <c r="AY165" s="31" t="s">
        <v>1317</v>
      </c>
      <c r="AZ165" s="31" t="s">
        <v>1317</v>
      </c>
      <c r="BA165" s="31" t="s">
        <v>1317</v>
      </c>
      <c r="BB165" s="31" t="s">
        <v>1317</v>
      </c>
      <c r="BC165" s="31" t="s">
        <v>1317</v>
      </c>
      <c r="BD165" s="31" t="s">
        <v>1317</v>
      </c>
      <c r="BE165" s="58">
        <v>1.7724799899999999</v>
      </c>
      <c r="BF165" s="31">
        <v>936.83022777999997</v>
      </c>
      <c r="BG165"/>
      <c r="BH165" s="60">
        <v>162</v>
      </c>
      <c r="BI165" s="54" t="s">
        <v>147</v>
      </c>
      <c r="BJ165" s="31" t="s">
        <v>1317</v>
      </c>
      <c r="BK165" s="31">
        <v>6.7154399199999997</v>
      </c>
      <c r="BL165" s="31" t="s">
        <v>1317</v>
      </c>
      <c r="BM165" s="31" t="s">
        <v>1317</v>
      </c>
      <c r="BN165" s="31" t="s">
        <v>1317</v>
      </c>
      <c r="BO165" s="31">
        <v>143.50561445</v>
      </c>
      <c r="BP165" s="31" t="s">
        <v>1317</v>
      </c>
      <c r="BQ165" s="31">
        <v>38.047617439999996</v>
      </c>
      <c r="BR165" s="31" t="s">
        <v>1317</v>
      </c>
      <c r="BS165" s="31" t="s">
        <v>1317</v>
      </c>
      <c r="BT165" s="31" t="s">
        <v>1317</v>
      </c>
      <c r="BU165" s="31">
        <v>23.095099749999999</v>
      </c>
      <c r="BV165" s="31">
        <v>454.04206413999998</v>
      </c>
      <c r="BW165" s="31">
        <v>42.535519549999997</v>
      </c>
      <c r="BX165" s="58">
        <v>183.88231827999999</v>
      </c>
      <c r="BY165" s="31">
        <v>891.82367352999995</v>
      </c>
    </row>
    <row r="166" spans="1:77" ht="70">
      <c r="A166" s="116" t="str">
        <f t="shared" si="79"/>
        <v>MORE INVEST GESTORA DE RECURSOS</v>
      </c>
      <c r="B166" s="24" t="str">
        <f t="shared" si="80"/>
        <v/>
      </c>
      <c r="C166" s="24">
        <f t="shared" si="81"/>
        <v>0.46869882602113933</v>
      </c>
      <c r="D166" s="24">
        <f t="shared" si="82"/>
        <v>0.33128379918383644</v>
      </c>
      <c r="E166" s="24">
        <f t="shared" si="83"/>
        <v>0.3113943013582201</v>
      </c>
      <c r="F166" s="24" t="str">
        <f t="shared" si="84"/>
        <v/>
      </c>
      <c r="G166" s="24">
        <f t="shared" si="85"/>
        <v>-15.709484472662709</v>
      </c>
      <c r="H166" s="24" t="str">
        <f t="shared" si="86"/>
        <v/>
      </c>
      <c r="I166" s="24">
        <f t="shared" si="87"/>
        <v>0.23843505711253954</v>
      </c>
      <c r="J166" s="24" t="str">
        <f t="shared" si="88"/>
        <v/>
      </c>
      <c r="K166" s="24">
        <f t="shared" si="89"/>
        <v>0.61326319469112889</v>
      </c>
      <c r="L166" s="24" t="str">
        <f t="shared" si="90"/>
        <v/>
      </c>
      <c r="M166" s="24" t="str">
        <f t="shared" si="91"/>
        <v/>
      </c>
      <c r="N166" s="24" t="str">
        <f t="shared" si="92"/>
        <v/>
      </c>
      <c r="O166" s="24" t="str">
        <f t="shared" si="93"/>
        <v/>
      </c>
      <c r="P166" s="24" t="str">
        <f t="shared" si="94"/>
        <v/>
      </c>
      <c r="Q166" s="24">
        <f t="shared" si="95"/>
        <v>-0.14934018382413683</v>
      </c>
      <c r="R166" s="24">
        <f t="shared" si="96"/>
        <v>-1.3167594699999654</v>
      </c>
      <c r="S166" s="24">
        <f t="shared" si="97"/>
        <v>0.61326319469112889</v>
      </c>
      <c r="T166" s="24">
        <f t="shared" si="98"/>
        <v>-15.709484472662709</v>
      </c>
      <c r="V166" s="118" t="str">
        <f t="shared" si="99"/>
        <v>MORE INVEST GESTORA DE RECURSOS</v>
      </c>
      <c r="W166" s="166" t="str">
        <f t="shared" si="100"/>
        <v/>
      </c>
      <c r="X166" s="166">
        <f t="shared" si="101"/>
        <v>0.14267908000000062</v>
      </c>
      <c r="Y166" s="166">
        <f t="shared" si="102"/>
        <v>0.27507476000000963</v>
      </c>
      <c r="Z166" s="166">
        <f t="shared" si="103"/>
        <v>2.7651089999999101E-2</v>
      </c>
      <c r="AA166" s="166" t="str">
        <f t="shared" si="104"/>
        <v/>
      </c>
      <c r="AB166" s="166">
        <f t="shared" si="105"/>
        <v>-3.54542468</v>
      </c>
      <c r="AC166" s="166" t="str">
        <f t="shared" si="106"/>
        <v/>
      </c>
      <c r="AD166" s="166">
        <f t="shared" si="107"/>
        <v>1.7399257399999897</v>
      </c>
      <c r="AE166" s="166" t="str">
        <f t="shared" si="108"/>
        <v/>
      </c>
      <c r="AF166" s="166">
        <f t="shared" si="109"/>
        <v>4.3344539999999654E-2</v>
      </c>
      <c r="AG166" s="166" t="str">
        <f t="shared" si="110"/>
        <v/>
      </c>
      <c r="AH166" s="166" t="str">
        <f t="shared" si="111"/>
        <v/>
      </c>
      <c r="AI166" s="166" t="str">
        <f t="shared" si="112"/>
        <v/>
      </c>
      <c r="AJ166" s="166" t="str">
        <f t="shared" si="113"/>
        <v/>
      </c>
      <c r="AK166" s="166" t="str">
        <f t="shared" si="114"/>
        <v/>
      </c>
      <c r="AL166" s="166">
        <f t="shared" si="115"/>
        <v>-1.3167594699999654</v>
      </c>
      <c r="AO166" s="61">
        <v>163</v>
      </c>
      <c r="AP166" s="56" t="s">
        <v>466</v>
      </c>
      <c r="AQ166" s="30">
        <v>5.0649247300000004</v>
      </c>
      <c r="AR166" s="30">
        <v>704.31442435999998</v>
      </c>
      <c r="AS166" s="30">
        <v>3.7516001299999999</v>
      </c>
      <c r="AT166" s="30">
        <v>7.0937573700000005</v>
      </c>
      <c r="AU166" s="30" t="s">
        <v>1317</v>
      </c>
      <c r="AV166" s="30">
        <v>6.59E-2</v>
      </c>
      <c r="AW166" s="30" t="s">
        <v>1317</v>
      </c>
      <c r="AX166" s="30">
        <v>3.36030988</v>
      </c>
      <c r="AY166" s="30" t="s">
        <v>1317</v>
      </c>
      <c r="AZ166" s="30">
        <v>0.14369999999999999</v>
      </c>
      <c r="BA166" s="30" t="s">
        <v>1317</v>
      </c>
      <c r="BB166" s="30">
        <v>1.6697999299999999</v>
      </c>
      <c r="BC166" s="30">
        <v>165.93684248</v>
      </c>
      <c r="BD166" s="30" t="s">
        <v>1317</v>
      </c>
      <c r="BE166" s="59">
        <v>13.385255579999999</v>
      </c>
      <c r="BF166" s="30">
        <v>904.78651446000015</v>
      </c>
      <c r="BG166"/>
      <c r="BH166" s="61">
        <v>163</v>
      </c>
      <c r="BI166" s="56" t="s">
        <v>450</v>
      </c>
      <c r="BJ166" s="30" t="s">
        <v>1317</v>
      </c>
      <c r="BK166" s="30">
        <v>30.58420615</v>
      </c>
      <c r="BL166" s="30">
        <v>83.30803945000001</v>
      </c>
      <c r="BM166" s="30">
        <v>8.9074185999999997</v>
      </c>
      <c r="BN166" s="30" t="s">
        <v>1317</v>
      </c>
      <c r="BO166" s="30">
        <v>19.023264229999999</v>
      </c>
      <c r="BP166" s="30" t="s">
        <v>1317</v>
      </c>
      <c r="BQ166" s="30">
        <v>731.46724061999998</v>
      </c>
      <c r="BR166" s="30" t="s">
        <v>1317</v>
      </c>
      <c r="BS166" s="30">
        <v>7.1111973600000002</v>
      </c>
      <c r="BT166" s="30" t="s">
        <v>1317</v>
      </c>
      <c r="BU166" s="30" t="s">
        <v>1317</v>
      </c>
      <c r="BV166" s="30" t="s">
        <v>1317</v>
      </c>
      <c r="BW166" s="30" t="s">
        <v>1317</v>
      </c>
      <c r="BX166" s="59" t="s">
        <v>1317</v>
      </c>
      <c r="BY166" s="30">
        <v>880.40136641000004</v>
      </c>
    </row>
    <row r="167" spans="1:77" ht="56">
      <c r="A167" s="116" t="str">
        <f t="shared" si="79"/>
        <v>MHFT INVESTIMENTOS SA</v>
      </c>
      <c r="B167" s="24">
        <f t="shared" si="80"/>
        <v>6.2046835164579761E-3</v>
      </c>
      <c r="C167" s="24" t="str">
        <f t="shared" si="81"/>
        <v/>
      </c>
      <c r="D167" s="24">
        <f t="shared" si="82"/>
        <v>-2.3888405617102819</v>
      </c>
      <c r="E167" s="24" t="str">
        <f t="shared" si="83"/>
        <v/>
      </c>
      <c r="F167" s="24" t="str">
        <f t="shared" si="84"/>
        <v/>
      </c>
      <c r="G167" s="24" t="str">
        <f t="shared" si="85"/>
        <v/>
      </c>
      <c r="H167" s="24" t="str">
        <f t="shared" si="86"/>
        <v/>
      </c>
      <c r="I167" s="24" t="str">
        <f t="shared" si="87"/>
        <v/>
      </c>
      <c r="J167" s="24" t="str">
        <f t="shared" si="88"/>
        <v/>
      </c>
      <c r="K167" s="24" t="str">
        <f t="shared" si="89"/>
        <v/>
      </c>
      <c r="L167" s="24" t="str">
        <f t="shared" si="90"/>
        <v/>
      </c>
      <c r="M167" s="24">
        <f t="shared" si="91"/>
        <v>0.25568186144502647</v>
      </c>
      <c r="N167" s="24">
        <f t="shared" si="92"/>
        <v>-4.1150929526526596</v>
      </c>
      <c r="O167" s="24" t="str">
        <f t="shared" si="93"/>
        <v/>
      </c>
      <c r="P167" s="24">
        <f t="shared" si="94"/>
        <v>8.5727788763279023E-4</v>
      </c>
      <c r="Q167" s="24">
        <f t="shared" si="95"/>
        <v>-0.77562280244610804</v>
      </c>
      <c r="R167" s="24">
        <f t="shared" si="96"/>
        <v>-6.8496768400000292</v>
      </c>
      <c r="S167" s="24">
        <f t="shared" si="97"/>
        <v>0.25568186144502647</v>
      </c>
      <c r="T167" s="24">
        <f t="shared" si="98"/>
        <v>-4.1150929526526596</v>
      </c>
      <c r="V167" s="118" t="str">
        <f t="shared" si="99"/>
        <v>MHFT INVESTIMENTOS SA</v>
      </c>
      <c r="W167" s="166">
        <f t="shared" si="100"/>
        <v>1.4481000000010624E-3</v>
      </c>
      <c r="X167" s="166" t="str">
        <f t="shared" si="101"/>
        <v/>
      </c>
      <c r="Y167" s="166">
        <f t="shared" si="102"/>
        <v>-0.2630994900000001</v>
      </c>
      <c r="Z167" s="166" t="str">
        <f t="shared" si="103"/>
        <v/>
      </c>
      <c r="AA167" s="166" t="str">
        <f t="shared" si="104"/>
        <v/>
      </c>
      <c r="AB167" s="166" t="str">
        <f t="shared" si="105"/>
        <v/>
      </c>
      <c r="AC167" s="166" t="str">
        <f t="shared" si="106"/>
        <v/>
      </c>
      <c r="AD167" s="166" t="str">
        <f t="shared" si="107"/>
        <v/>
      </c>
      <c r="AE167" s="166" t="str">
        <f t="shared" si="108"/>
        <v/>
      </c>
      <c r="AF167" s="166" t="str">
        <f t="shared" si="109"/>
        <v/>
      </c>
      <c r="AG167" s="166" t="str">
        <f t="shared" si="110"/>
        <v/>
      </c>
      <c r="AH167" s="166">
        <f t="shared" si="111"/>
        <v>0.18151156999998364</v>
      </c>
      <c r="AI167" s="166">
        <f t="shared" si="112"/>
        <v>-6.7747933600000181</v>
      </c>
      <c r="AJ167" s="166" t="str">
        <f t="shared" si="113"/>
        <v/>
      </c>
      <c r="AK167" s="166">
        <f t="shared" si="114"/>
        <v>5.2563399999598914E-3</v>
      </c>
      <c r="AL167" s="166">
        <f t="shared" si="115"/>
        <v>-6.8496768400000292</v>
      </c>
      <c r="AO167" s="60">
        <v>164</v>
      </c>
      <c r="AP167" s="54" t="s">
        <v>57</v>
      </c>
      <c r="AQ167" s="31" t="s">
        <v>1317</v>
      </c>
      <c r="AR167" s="31" t="s">
        <v>1317</v>
      </c>
      <c r="AS167" s="31" t="s">
        <v>1317</v>
      </c>
      <c r="AT167" s="31" t="s">
        <v>1317</v>
      </c>
      <c r="AU167" s="31" t="s">
        <v>1317</v>
      </c>
      <c r="AV167" s="31">
        <v>28.826121629999999</v>
      </c>
      <c r="AW167" s="31">
        <v>49.334493500000001</v>
      </c>
      <c r="AX167" s="31">
        <v>162.13535872</v>
      </c>
      <c r="AY167" s="31">
        <v>11.258129550000001</v>
      </c>
      <c r="AZ167" s="31">
        <v>106.69528864</v>
      </c>
      <c r="BA167" s="31" t="s">
        <v>1317</v>
      </c>
      <c r="BB167" s="31">
        <v>3.8544519100000003</v>
      </c>
      <c r="BC167" s="31">
        <v>355.06166200999996</v>
      </c>
      <c r="BD167" s="31" t="s">
        <v>1317</v>
      </c>
      <c r="BE167" s="58">
        <v>186.06254616000001</v>
      </c>
      <c r="BF167" s="31">
        <v>903.22805212000003</v>
      </c>
      <c r="BG167"/>
      <c r="BH167" s="60">
        <v>164</v>
      </c>
      <c r="BI167" s="54" t="s">
        <v>438</v>
      </c>
      <c r="BJ167" s="31">
        <v>23.340269429999999</v>
      </c>
      <c r="BK167" s="31" t="s">
        <v>1317</v>
      </c>
      <c r="BL167" s="31">
        <v>10.75059034</v>
      </c>
      <c r="BM167" s="31" t="s">
        <v>1317</v>
      </c>
      <c r="BN167" s="31" t="s">
        <v>1317</v>
      </c>
      <c r="BO167" s="31" t="s">
        <v>1317</v>
      </c>
      <c r="BP167" s="31" t="s">
        <v>1317</v>
      </c>
      <c r="BQ167" s="31" t="s">
        <v>1317</v>
      </c>
      <c r="BR167" s="31" t="s">
        <v>1317</v>
      </c>
      <c r="BS167" s="31" t="s">
        <v>1317</v>
      </c>
      <c r="BT167" s="31" t="s">
        <v>1317</v>
      </c>
      <c r="BU167" s="31">
        <v>71.172691379999989</v>
      </c>
      <c r="BV167" s="31">
        <v>157.85802145</v>
      </c>
      <c r="BW167" s="31" t="s">
        <v>1317</v>
      </c>
      <c r="BX167" s="58">
        <v>613.14833116</v>
      </c>
      <c r="BY167" s="31">
        <v>876.26990376000003</v>
      </c>
    </row>
    <row r="168" spans="1:77" ht="70">
      <c r="A168" s="116" t="str">
        <f t="shared" si="79"/>
        <v>CONCORDIA GESTAO</v>
      </c>
      <c r="B168" s="24" t="str">
        <f t="shared" si="80"/>
        <v/>
      </c>
      <c r="C168" s="24" t="str">
        <f t="shared" si="81"/>
        <v/>
      </c>
      <c r="D168" s="24" t="str">
        <f t="shared" si="82"/>
        <v/>
      </c>
      <c r="E168" s="24" t="str">
        <f t="shared" si="83"/>
        <v/>
      </c>
      <c r="F168" s="24" t="str">
        <f t="shared" si="84"/>
        <v/>
      </c>
      <c r="G168" s="24">
        <f t="shared" si="85"/>
        <v>-3.5230751660805026</v>
      </c>
      <c r="H168" s="24">
        <f t="shared" si="86"/>
        <v>42.30170001867782</v>
      </c>
      <c r="I168" s="24">
        <f t="shared" si="87"/>
        <v>1.6872176465207929</v>
      </c>
      <c r="J168" s="24">
        <f t="shared" si="88"/>
        <v>0.6035024596526597</v>
      </c>
      <c r="K168" s="24">
        <f t="shared" si="89"/>
        <v>-10.100187852080765</v>
      </c>
      <c r="L168" s="24" t="str">
        <f t="shared" si="90"/>
        <v/>
      </c>
      <c r="M168" s="24" t="str">
        <f t="shared" si="91"/>
        <v/>
      </c>
      <c r="N168" s="24">
        <f t="shared" si="92"/>
        <v>10.100865959356128</v>
      </c>
      <c r="O168" s="24" t="str">
        <f t="shared" si="93"/>
        <v/>
      </c>
      <c r="P168" s="24">
        <f t="shared" si="94"/>
        <v>48.101397211652596</v>
      </c>
      <c r="Q168" s="24">
        <f t="shared" si="95"/>
        <v>0.44088675417330592</v>
      </c>
      <c r="R168" s="24">
        <f t="shared" si="96"/>
        <v>3.7518843999998808</v>
      </c>
      <c r="S168" s="24">
        <f t="shared" si="97"/>
        <v>48.101397211652596</v>
      </c>
      <c r="T168" s="24">
        <f t="shared" si="98"/>
        <v>-10.100187852080765</v>
      </c>
      <c r="V168" s="118" t="str">
        <f t="shared" si="99"/>
        <v>CONCORDIA GESTAO</v>
      </c>
      <c r="W168" s="166" t="str">
        <f t="shared" si="100"/>
        <v/>
      </c>
      <c r="X168" s="166" t="str">
        <f t="shared" si="101"/>
        <v/>
      </c>
      <c r="Y168" s="166" t="str">
        <f t="shared" si="102"/>
        <v/>
      </c>
      <c r="Z168" s="166" t="str">
        <f t="shared" si="103"/>
        <v/>
      </c>
      <c r="AA168" s="166" t="str">
        <f t="shared" si="104"/>
        <v/>
      </c>
      <c r="AB168" s="166">
        <f t="shared" si="105"/>
        <v>-16.232005290000018</v>
      </c>
      <c r="AC168" s="166">
        <f t="shared" si="106"/>
        <v>14.709995030000002</v>
      </c>
      <c r="AD168" s="166">
        <f t="shared" si="107"/>
        <v>3.5140019700000096</v>
      </c>
      <c r="AE168" s="166">
        <f t="shared" si="108"/>
        <v>0.40899964999999838</v>
      </c>
      <c r="AF168" s="166">
        <f t="shared" si="109"/>
        <v>-3.3370011199999965</v>
      </c>
      <c r="AG168" s="166" t="str">
        <f t="shared" si="110"/>
        <v/>
      </c>
      <c r="AH168" s="166" t="str">
        <f t="shared" si="111"/>
        <v/>
      </c>
      <c r="AI168" s="166">
        <f t="shared" si="112"/>
        <v>4.6859941499999991</v>
      </c>
      <c r="AJ168" s="166" t="str">
        <f t="shared" si="113"/>
        <v/>
      </c>
      <c r="AK168" s="166">
        <f t="shared" si="114"/>
        <v>1.9000099999999997E-3</v>
      </c>
      <c r="AL168" s="166">
        <f t="shared" si="115"/>
        <v>3.7518843999998808</v>
      </c>
      <c r="AO168" s="61">
        <v>165</v>
      </c>
      <c r="AP168" s="56" t="s">
        <v>101</v>
      </c>
      <c r="AQ168" s="30" t="s">
        <v>1317</v>
      </c>
      <c r="AR168" s="30" t="s">
        <v>1317</v>
      </c>
      <c r="AS168" s="30" t="s">
        <v>1317</v>
      </c>
      <c r="AT168" s="30">
        <v>43.666371170000005</v>
      </c>
      <c r="AU168" s="30" t="s">
        <v>1317</v>
      </c>
      <c r="AV168" s="30" t="s">
        <v>1317</v>
      </c>
      <c r="AW168" s="30" t="s">
        <v>1317</v>
      </c>
      <c r="AX168" s="30">
        <v>216.64687888999998</v>
      </c>
      <c r="AY168" s="30" t="s">
        <v>1317</v>
      </c>
      <c r="AZ168" s="30">
        <v>89.493745169999997</v>
      </c>
      <c r="BA168" s="30" t="s">
        <v>1317</v>
      </c>
      <c r="BB168" s="30" t="s">
        <v>1317</v>
      </c>
      <c r="BC168" s="30" t="s">
        <v>1317</v>
      </c>
      <c r="BD168" s="30" t="s">
        <v>1317</v>
      </c>
      <c r="BE168" s="59">
        <v>546.04191208999998</v>
      </c>
      <c r="BF168" s="30">
        <v>895.84890731999997</v>
      </c>
      <c r="BG168"/>
      <c r="BH168" s="61">
        <v>165</v>
      </c>
      <c r="BI168" s="56" t="s">
        <v>179</v>
      </c>
      <c r="BJ168" s="30" t="s">
        <v>1317</v>
      </c>
      <c r="BK168" s="30" t="s">
        <v>1317</v>
      </c>
      <c r="BL168" s="30" t="s">
        <v>1317</v>
      </c>
      <c r="BM168" s="30" t="s">
        <v>1317</v>
      </c>
      <c r="BN168" s="30" t="s">
        <v>1317</v>
      </c>
      <c r="BO168" s="30">
        <v>444.50199908999997</v>
      </c>
      <c r="BP168" s="30">
        <v>49.483999439999998</v>
      </c>
      <c r="BQ168" s="30">
        <v>211.78600394</v>
      </c>
      <c r="BR168" s="30">
        <v>68.179999330000001</v>
      </c>
      <c r="BS168" s="30">
        <v>29.701999430000001</v>
      </c>
      <c r="BT168" s="30" t="s">
        <v>1317</v>
      </c>
      <c r="BU168" s="30" t="s">
        <v>1317</v>
      </c>
      <c r="BV168" s="30">
        <v>51.07799825</v>
      </c>
      <c r="BW168" s="30" t="s">
        <v>1317</v>
      </c>
      <c r="BX168" s="59">
        <v>5.85002E-3</v>
      </c>
      <c r="BY168" s="30">
        <v>854.73784949999992</v>
      </c>
    </row>
    <row r="169" spans="1:77" ht="70">
      <c r="A169" s="116" t="str">
        <f t="shared" si="79"/>
        <v>BELVEDERE ADM DE VALORES MOB LTDA</v>
      </c>
      <c r="B169" s="24">
        <f t="shared" si="80"/>
        <v>-10.489560471566335</v>
      </c>
      <c r="C169" s="24" t="str">
        <f t="shared" si="81"/>
        <v/>
      </c>
      <c r="D169" s="24" t="str">
        <f t="shared" si="82"/>
        <v/>
      </c>
      <c r="E169" s="24" t="str">
        <f t="shared" si="83"/>
        <v/>
      </c>
      <c r="F169" s="24" t="str">
        <f t="shared" si="84"/>
        <v/>
      </c>
      <c r="G169" s="24">
        <f t="shared" si="85"/>
        <v>-0.25912624295503406</v>
      </c>
      <c r="H169" s="24">
        <f t="shared" si="86"/>
        <v>0.6992441345398106</v>
      </c>
      <c r="I169" s="24">
        <f t="shared" si="87"/>
        <v>0.23712667269208509</v>
      </c>
      <c r="J169" s="24" t="str">
        <f t="shared" si="88"/>
        <v/>
      </c>
      <c r="K169" s="24">
        <f t="shared" si="89"/>
        <v>1.7606275839266345</v>
      </c>
      <c r="L169" s="24" t="str">
        <f t="shared" si="90"/>
        <v/>
      </c>
      <c r="M169" s="24">
        <f t="shared" si="91"/>
        <v>-10.489560652890219</v>
      </c>
      <c r="N169" s="24">
        <f t="shared" si="92"/>
        <v>6.2852087728804094</v>
      </c>
      <c r="O169" s="24" t="str">
        <f t="shared" si="93"/>
        <v/>
      </c>
      <c r="P169" s="24">
        <f t="shared" si="94"/>
        <v>6.9122568564013562</v>
      </c>
      <c r="Q169" s="24">
        <f t="shared" si="95"/>
        <v>3.2664626155864909</v>
      </c>
      <c r="R169" s="24">
        <f t="shared" si="96"/>
        <v>27.003826060000165</v>
      </c>
      <c r="S169" s="24">
        <f t="shared" si="97"/>
        <v>6.9122568564013562</v>
      </c>
      <c r="T169" s="24">
        <f t="shared" si="98"/>
        <v>-10.489560652890219</v>
      </c>
      <c r="V169" s="118" t="str">
        <f t="shared" si="99"/>
        <v>BELVEDERE ADM DE VALORES MOB LTDA</v>
      </c>
      <c r="W169" s="166">
        <f t="shared" si="100"/>
        <v>-0.29825995999999977</v>
      </c>
      <c r="X169" s="166" t="str">
        <f t="shared" si="101"/>
        <v/>
      </c>
      <c r="Y169" s="166" t="str">
        <f t="shared" si="102"/>
        <v/>
      </c>
      <c r="Z169" s="166" t="str">
        <f t="shared" si="103"/>
        <v/>
      </c>
      <c r="AA169" s="166" t="str">
        <f t="shared" si="104"/>
        <v/>
      </c>
      <c r="AB169" s="166">
        <f t="shared" si="105"/>
        <v>-1.2757160000000489E-2</v>
      </c>
      <c r="AC169" s="166">
        <f t="shared" si="106"/>
        <v>2.8651789999999622E-2</v>
      </c>
      <c r="AD169" s="166">
        <f t="shared" si="107"/>
        <v>0.8544429399999558</v>
      </c>
      <c r="AE169" s="166" t="str">
        <f t="shared" si="108"/>
        <v/>
      </c>
      <c r="AF169" s="166">
        <f t="shared" si="109"/>
        <v>0.87245031999999867</v>
      </c>
      <c r="AG169" s="166" t="str">
        <f t="shared" si="110"/>
        <v/>
      </c>
      <c r="AH169" s="166">
        <f t="shared" si="111"/>
        <v>-0.11743677000000008</v>
      </c>
      <c r="AI169" s="166">
        <f t="shared" si="112"/>
        <v>22.423216140000079</v>
      </c>
      <c r="AJ169" s="166" t="str">
        <f t="shared" si="113"/>
        <v/>
      </c>
      <c r="AK169" s="166">
        <f t="shared" si="114"/>
        <v>3.2535187600000057</v>
      </c>
      <c r="AL169" s="166">
        <f t="shared" si="115"/>
        <v>27.003826060000165</v>
      </c>
      <c r="AO169" s="60">
        <v>166</v>
      </c>
      <c r="AP169" s="54" t="s">
        <v>282</v>
      </c>
      <c r="AQ169" s="31" t="s">
        <v>1317</v>
      </c>
      <c r="AR169" s="31" t="s">
        <v>1317</v>
      </c>
      <c r="AS169" s="31" t="s">
        <v>1317</v>
      </c>
      <c r="AT169" s="31" t="s">
        <v>1317</v>
      </c>
      <c r="AU169" s="31" t="s">
        <v>1317</v>
      </c>
      <c r="AV169" s="31">
        <v>11.24688435</v>
      </c>
      <c r="AW169" s="31" t="s">
        <v>1317</v>
      </c>
      <c r="AX169" s="31">
        <v>20.610868069999999</v>
      </c>
      <c r="AY169" s="31">
        <v>0.42050865000000004</v>
      </c>
      <c r="AZ169" s="31" t="s">
        <v>1317</v>
      </c>
      <c r="BA169" s="31">
        <v>32.202984069999999</v>
      </c>
      <c r="BB169" s="31">
        <v>302.19741938999999</v>
      </c>
      <c r="BC169" s="31">
        <v>84.917660639999994</v>
      </c>
      <c r="BD169" s="31" t="s">
        <v>1317</v>
      </c>
      <c r="BE169" s="58">
        <v>440.33132188999997</v>
      </c>
      <c r="BF169" s="31">
        <v>891.92764706000003</v>
      </c>
      <c r="BG169"/>
      <c r="BH169" s="60">
        <v>166</v>
      </c>
      <c r="BI169" s="54" t="s">
        <v>100</v>
      </c>
      <c r="BJ169" s="31">
        <v>2.5451381099999999</v>
      </c>
      <c r="BK169" s="31" t="s">
        <v>1317</v>
      </c>
      <c r="BL169" s="31" t="s">
        <v>1317</v>
      </c>
      <c r="BM169" s="31" t="s">
        <v>1317</v>
      </c>
      <c r="BN169" s="31" t="s">
        <v>1317</v>
      </c>
      <c r="BO169" s="31">
        <v>4.9103875800000001</v>
      </c>
      <c r="BP169" s="31">
        <v>4.1261891999999998</v>
      </c>
      <c r="BQ169" s="31">
        <v>361.18629860999999</v>
      </c>
      <c r="BR169" s="31" t="s">
        <v>1317</v>
      </c>
      <c r="BS169" s="31">
        <v>50.425821399999997</v>
      </c>
      <c r="BT169" s="31" t="s">
        <v>1317</v>
      </c>
      <c r="BU169" s="31">
        <v>1.0021217499999999</v>
      </c>
      <c r="BV169" s="31">
        <v>379.18489185000004</v>
      </c>
      <c r="BW169" s="31" t="s">
        <v>1317</v>
      </c>
      <c r="BX169" s="58">
        <v>50.322353550000003</v>
      </c>
      <c r="BY169" s="31">
        <v>853.70320205000007</v>
      </c>
    </row>
    <row r="170" spans="1:77" ht="42">
      <c r="A170" s="116" t="str">
        <f t="shared" si="79"/>
        <v>DEC INVESTIMENTOS LTDA</v>
      </c>
      <c r="B170" s="24" t="str">
        <f t="shared" si="80"/>
        <v/>
      </c>
      <c r="C170" s="24" t="str">
        <f t="shared" si="81"/>
        <v/>
      </c>
      <c r="D170" s="24" t="str">
        <f t="shared" si="82"/>
        <v/>
      </c>
      <c r="E170" s="24" t="str">
        <f t="shared" si="83"/>
        <v/>
      </c>
      <c r="F170" s="24" t="str">
        <f t="shared" si="84"/>
        <v/>
      </c>
      <c r="G170" s="24" t="str">
        <f t="shared" si="85"/>
        <v/>
      </c>
      <c r="H170" s="24" t="str">
        <f t="shared" si="86"/>
        <v/>
      </c>
      <c r="I170" s="24">
        <f t="shared" si="87"/>
        <v>0.81562195876327337</v>
      </c>
      <c r="J170" s="24" t="str">
        <f t="shared" si="88"/>
        <v/>
      </c>
      <c r="K170" s="24" t="str">
        <f t="shared" si="89"/>
        <v/>
      </c>
      <c r="L170" s="24" t="str">
        <f t="shared" si="90"/>
        <v/>
      </c>
      <c r="M170" s="24" t="str">
        <f t="shared" si="91"/>
        <v/>
      </c>
      <c r="N170" s="24" t="str">
        <f t="shared" si="92"/>
        <v/>
      </c>
      <c r="O170" s="24" t="str">
        <f t="shared" si="93"/>
        <v/>
      </c>
      <c r="P170" s="24" t="str">
        <f t="shared" si="94"/>
        <v/>
      </c>
      <c r="Q170" s="24">
        <f t="shared" si="95"/>
        <v>0.81562195876327337</v>
      </c>
      <c r="R170" s="24">
        <f t="shared" si="96"/>
        <v>6.8828802000000451</v>
      </c>
      <c r="S170" s="24">
        <f t="shared" si="97"/>
        <v>0.81562195876327337</v>
      </c>
      <c r="T170" s="24">
        <f t="shared" si="98"/>
        <v>0.81562195876327337</v>
      </c>
      <c r="V170" s="118" t="str">
        <f t="shared" si="99"/>
        <v>DEC INVESTIMENTOS LTDA</v>
      </c>
      <c r="W170" s="166" t="str">
        <f t="shared" si="100"/>
        <v/>
      </c>
      <c r="X170" s="166" t="str">
        <f t="shared" si="101"/>
        <v/>
      </c>
      <c r="Y170" s="166" t="str">
        <f t="shared" si="102"/>
        <v/>
      </c>
      <c r="Z170" s="166" t="str">
        <f t="shared" si="103"/>
        <v/>
      </c>
      <c r="AA170" s="166" t="str">
        <f t="shared" si="104"/>
        <v/>
      </c>
      <c r="AB170" s="166" t="str">
        <f t="shared" si="105"/>
        <v/>
      </c>
      <c r="AC170" s="166" t="str">
        <f t="shared" si="106"/>
        <v/>
      </c>
      <c r="AD170" s="166">
        <f t="shared" si="107"/>
        <v>6.8828802000000451</v>
      </c>
      <c r="AE170" s="166" t="str">
        <f t="shared" si="108"/>
        <v/>
      </c>
      <c r="AF170" s="166" t="str">
        <f t="shared" si="109"/>
        <v/>
      </c>
      <c r="AG170" s="166" t="str">
        <f t="shared" si="110"/>
        <v/>
      </c>
      <c r="AH170" s="166" t="str">
        <f t="shared" si="111"/>
        <v/>
      </c>
      <c r="AI170" s="166" t="str">
        <f t="shared" si="112"/>
        <v/>
      </c>
      <c r="AJ170" s="166" t="str">
        <f t="shared" si="113"/>
        <v/>
      </c>
      <c r="AK170" s="166" t="str">
        <f t="shared" si="114"/>
        <v/>
      </c>
      <c r="AL170" s="166">
        <f t="shared" si="115"/>
        <v>6.8828802000000451</v>
      </c>
      <c r="AO170" s="61">
        <v>167</v>
      </c>
      <c r="AP170" s="56" t="s">
        <v>438</v>
      </c>
      <c r="AQ170" s="30">
        <v>23.338821329999998</v>
      </c>
      <c r="AR170" s="30" t="s">
        <v>1317</v>
      </c>
      <c r="AS170" s="30">
        <v>11.013689830000001</v>
      </c>
      <c r="AT170" s="30" t="s">
        <v>1317</v>
      </c>
      <c r="AU170" s="30" t="s">
        <v>1317</v>
      </c>
      <c r="AV170" s="30" t="s">
        <v>1317</v>
      </c>
      <c r="AW170" s="30" t="s">
        <v>1317</v>
      </c>
      <c r="AX170" s="30" t="s">
        <v>1317</v>
      </c>
      <c r="AY170" s="30" t="s">
        <v>1317</v>
      </c>
      <c r="AZ170" s="30" t="s">
        <v>1317</v>
      </c>
      <c r="BA170" s="30" t="s">
        <v>1317</v>
      </c>
      <c r="BB170" s="30">
        <v>70.991179810000006</v>
      </c>
      <c r="BC170" s="30">
        <v>164.63281481000001</v>
      </c>
      <c r="BD170" s="30" t="s">
        <v>1317</v>
      </c>
      <c r="BE170" s="59">
        <v>613.14307482000004</v>
      </c>
      <c r="BF170" s="30">
        <v>883.11958060000006</v>
      </c>
      <c r="BG170"/>
      <c r="BH170" s="61">
        <v>167</v>
      </c>
      <c r="BI170" s="56" t="s">
        <v>1329</v>
      </c>
      <c r="BJ170" s="30" t="s">
        <v>1317</v>
      </c>
      <c r="BK170" s="30" t="s">
        <v>1317</v>
      </c>
      <c r="BL170" s="30" t="s">
        <v>1317</v>
      </c>
      <c r="BM170" s="30" t="s">
        <v>1317</v>
      </c>
      <c r="BN170" s="30" t="s">
        <v>1317</v>
      </c>
      <c r="BO170" s="30" t="s">
        <v>1317</v>
      </c>
      <c r="BP170" s="30" t="s">
        <v>1317</v>
      </c>
      <c r="BQ170" s="30">
        <v>850.76405898000007</v>
      </c>
      <c r="BR170" s="30" t="s">
        <v>1317</v>
      </c>
      <c r="BS170" s="30" t="s">
        <v>1317</v>
      </c>
      <c r="BT170" s="30" t="s">
        <v>1317</v>
      </c>
      <c r="BU170" s="30" t="s">
        <v>1317</v>
      </c>
      <c r="BV170" s="30" t="s">
        <v>1317</v>
      </c>
      <c r="BW170" s="30" t="s">
        <v>1317</v>
      </c>
      <c r="BX170" s="59" t="s">
        <v>1317</v>
      </c>
      <c r="BY170" s="30">
        <v>850.76405898000007</v>
      </c>
    </row>
    <row r="171" spans="1:77" ht="70">
      <c r="A171" s="116" t="str">
        <f t="shared" si="79"/>
        <v>GGR INVESTIMENTOS</v>
      </c>
      <c r="B171" s="24" t="str">
        <f t="shared" si="80"/>
        <v/>
      </c>
      <c r="C171" s="24" t="str">
        <f t="shared" si="81"/>
        <v/>
      </c>
      <c r="D171" s="24" t="str">
        <f t="shared" si="82"/>
        <v/>
      </c>
      <c r="E171" s="24" t="str">
        <f t="shared" si="83"/>
        <v/>
      </c>
      <c r="F171" s="24" t="str">
        <f t="shared" si="84"/>
        <v/>
      </c>
      <c r="G171" s="24">
        <f t="shared" si="85"/>
        <v>12.326250869646401</v>
      </c>
      <c r="H171" s="24" t="str">
        <f t="shared" si="86"/>
        <v/>
      </c>
      <c r="I171" s="24">
        <f t="shared" si="87"/>
        <v>-1.7782433944811373</v>
      </c>
      <c r="J171" s="24">
        <f t="shared" si="88"/>
        <v>-1.7782440384995795</v>
      </c>
      <c r="K171" s="24" t="str">
        <f t="shared" si="89"/>
        <v/>
      </c>
      <c r="L171" s="24">
        <f t="shared" si="90"/>
        <v>-3.4681948342807658</v>
      </c>
      <c r="M171" s="24">
        <f t="shared" si="91"/>
        <v>-12.705037801944414</v>
      </c>
      <c r="N171" s="24">
        <f t="shared" si="92"/>
        <v>-0.68325878931088369</v>
      </c>
      <c r="O171" s="24" t="str">
        <f t="shared" si="93"/>
        <v/>
      </c>
      <c r="P171" s="24">
        <f t="shared" si="94"/>
        <v>-0.92451632841529374</v>
      </c>
      <c r="Q171" s="24">
        <f t="shared" si="95"/>
        <v>-4.8378330890663932</v>
      </c>
      <c r="R171" s="24">
        <f t="shared" si="96"/>
        <v>-43.149970839999924</v>
      </c>
      <c r="S171" s="24">
        <f t="shared" si="97"/>
        <v>12.326250869646401</v>
      </c>
      <c r="T171" s="24">
        <f t="shared" si="98"/>
        <v>-12.705037801944414</v>
      </c>
      <c r="V171" s="118" t="str">
        <f t="shared" si="99"/>
        <v>GGR INVESTIMENTOS</v>
      </c>
      <c r="W171" s="166" t="str">
        <f t="shared" si="100"/>
        <v/>
      </c>
      <c r="X171" s="166" t="str">
        <f t="shared" si="101"/>
        <v/>
      </c>
      <c r="Y171" s="166" t="str">
        <f t="shared" si="102"/>
        <v/>
      </c>
      <c r="Z171" s="166" t="str">
        <f t="shared" si="103"/>
        <v/>
      </c>
      <c r="AA171" s="166" t="str">
        <f t="shared" si="104"/>
        <v/>
      </c>
      <c r="AB171" s="166">
        <f t="shared" si="105"/>
        <v>1.3863191799999992</v>
      </c>
      <c r="AC171" s="166" t="str">
        <f t="shared" si="106"/>
        <v/>
      </c>
      <c r="AD171" s="166">
        <f t="shared" si="107"/>
        <v>-0.36651139999999671</v>
      </c>
      <c r="AE171" s="166">
        <f t="shared" si="108"/>
        <v>-7.4776700000000473E-3</v>
      </c>
      <c r="AF171" s="166" t="str">
        <f t="shared" si="109"/>
        <v/>
      </c>
      <c r="AG171" s="166">
        <f t="shared" si="110"/>
        <v>-1.1168622299999988</v>
      </c>
      <c r="AH171" s="166">
        <f t="shared" si="111"/>
        <v>-38.394296370000006</v>
      </c>
      <c r="AI171" s="166">
        <f t="shared" si="112"/>
        <v>-0.58020737999999028</v>
      </c>
      <c r="AJ171" s="166" t="str">
        <f t="shared" si="113"/>
        <v/>
      </c>
      <c r="AK171" s="166">
        <f t="shared" si="114"/>
        <v>-4.0709349699999393</v>
      </c>
      <c r="AL171" s="166">
        <f t="shared" si="115"/>
        <v>-43.149970839999924</v>
      </c>
      <c r="AO171" s="60">
        <v>168</v>
      </c>
      <c r="AP171" s="54" t="s">
        <v>450</v>
      </c>
      <c r="AQ171" s="31" t="s">
        <v>1317</v>
      </c>
      <c r="AR171" s="31">
        <v>30.441527069999999</v>
      </c>
      <c r="AS171" s="31">
        <v>83.03296469</v>
      </c>
      <c r="AT171" s="31">
        <v>8.8797675100000006</v>
      </c>
      <c r="AU171" s="31" t="s">
        <v>1317</v>
      </c>
      <c r="AV171" s="31">
        <v>22.568688909999999</v>
      </c>
      <c r="AW171" s="31" t="s">
        <v>1317</v>
      </c>
      <c r="AX171" s="31">
        <v>729.72731487999999</v>
      </c>
      <c r="AY171" s="31" t="s">
        <v>1317</v>
      </c>
      <c r="AZ171" s="31">
        <v>7.0678528200000006</v>
      </c>
      <c r="BA171" s="31" t="s">
        <v>1317</v>
      </c>
      <c r="BB171" s="31" t="s">
        <v>1317</v>
      </c>
      <c r="BC171" s="31" t="s">
        <v>1317</v>
      </c>
      <c r="BD171" s="31" t="s">
        <v>1317</v>
      </c>
      <c r="BE171" s="58">
        <v>1.0000000000000001E-5</v>
      </c>
      <c r="BF171" s="31">
        <v>881.71812588</v>
      </c>
      <c r="BG171"/>
      <c r="BH171" s="60">
        <v>168</v>
      </c>
      <c r="BI171" s="54" t="s">
        <v>282</v>
      </c>
      <c r="BJ171" s="31" t="s">
        <v>1317</v>
      </c>
      <c r="BK171" s="31" t="s">
        <v>1317</v>
      </c>
      <c r="BL171" s="31" t="s">
        <v>1317</v>
      </c>
      <c r="BM171" s="31" t="s">
        <v>1317</v>
      </c>
      <c r="BN171" s="31" t="s">
        <v>1317</v>
      </c>
      <c r="BO171" s="31">
        <v>12.633203529999999</v>
      </c>
      <c r="BP171" s="31" t="s">
        <v>1317</v>
      </c>
      <c r="BQ171" s="31">
        <v>20.244356670000002</v>
      </c>
      <c r="BR171" s="31">
        <v>0.41303097999999999</v>
      </c>
      <c r="BS171" s="31" t="s">
        <v>1317</v>
      </c>
      <c r="BT171" s="31">
        <v>31.086121840000001</v>
      </c>
      <c r="BU171" s="31">
        <v>263.80312301999999</v>
      </c>
      <c r="BV171" s="31">
        <v>84.337453260000004</v>
      </c>
      <c r="BW171" s="31" t="s">
        <v>1317</v>
      </c>
      <c r="BX171" s="58">
        <v>436.26038692000003</v>
      </c>
      <c r="BY171" s="31">
        <v>848.7776762200001</v>
      </c>
    </row>
    <row r="172" spans="1:77" ht="42">
      <c r="A172" s="116" t="str">
        <f t="shared" si="79"/>
        <v>NOVERO INVESTIMENTOS</v>
      </c>
      <c r="B172" s="24">
        <f t="shared" si="80"/>
        <v>0.44377500551719606</v>
      </c>
      <c r="C172" s="24">
        <f t="shared" si="81"/>
        <v>-8.2647742778936504</v>
      </c>
      <c r="D172" s="24">
        <f t="shared" si="82"/>
        <v>0.1276732549851971</v>
      </c>
      <c r="E172" s="24">
        <f t="shared" si="83"/>
        <v>-16.252150586311913</v>
      </c>
      <c r="F172" s="24" t="str">
        <f t="shared" si="84"/>
        <v/>
      </c>
      <c r="G172" s="24">
        <f t="shared" si="85"/>
        <v>-7.5857359635804755E-2</v>
      </c>
      <c r="H172" s="24" t="str">
        <f t="shared" si="86"/>
        <v/>
      </c>
      <c r="I172" s="24">
        <f t="shared" si="87"/>
        <v>16.945171437581834</v>
      </c>
      <c r="J172" s="24" t="str">
        <f t="shared" si="88"/>
        <v/>
      </c>
      <c r="K172" s="24">
        <f t="shared" si="89"/>
        <v>-8.3493389004857477E-2</v>
      </c>
      <c r="L172" s="24" t="str">
        <f t="shared" si="90"/>
        <v/>
      </c>
      <c r="M172" s="24">
        <f t="shared" si="91"/>
        <v>0.60905859542108942</v>
      </c>
      <c r="N172" s="24">
        <f t="shared" si="92"/>
        <v>5.6372053729583484</v>
      </c>
      <c r="O172" s="24" t="str">
        <f t="shared" si="93"/>
        <v/>
      </c>
      <c r="P172" s="24">
        <f t="shared" si="94"/>
        <v>-54.977914512111241</v>
      </c>
      <c r="Q172" s="24">
        <f t="shared" si="95"/>
        <v>-6.2734071908528364</v>
      </c>
      <c r="R172" s="24">
        <f t="shared" si="96"/>
        <v>-56.76094226000032</v>
      </c>
      <c r="S172" s="24">
        <f t="shared" si="97"/>
        <v>16.945171437581834</v>
      </c>
      <c r="T172" s="24">
        <f t="shared" si="98"/>
        <v>-54.977914512111241</v>
      </c>
      <c r="V172" s="118" t="str">
        <f t="shared" si="99"/>
        <v>NOVERO INVESTIMENTOS</v>
      </c>
      <c r="W172" s="166">
        <f t="shared" si="100"/>
        <v>2.2476869999999316E-2</v>
      </c>
      <c r="X172" s="166">
        <f t="shared" si="101"/>
        <v>-58.209997380000004</v>
      </c>
      <c r="Y172" s="166">
        <f t="shared" si="102"/>
        <v>4.7897899999997939E-3</v>
      </c>
      <c r="Z172" s="166">
        <f t="shared" si="103"/>
        <v>-1.15288813</v>
      </c>
      <c r="AA172" s="166" t="str">
        <f t="shared" si="104"/>
        <v/>
      </c>
      <c r="AB172" s="166">
        <f t="shared" si="105"/>
        <v>-4.9989999999999757E-5</v>
      </c>
      <c r="AC172" s="166" t="str">
        <f t="shared" si="106"/>
        <v/>
      </c>
      <c r="AD172" s="166">
        <f t="shared" si="107"/>
        <v>0.56941027000000011</v>
      </c>
      <c r="AE172" s="166" t="str">
        <f t="shared" si="108"/>
        <v/>
      </c>
      <c r="AF172" s="166">
        <f t="shared" si="109"/>
        <v>-1.1997999999999176E-4</v>
      </c>
      <c r="AG172" s="166" t="str">
        <f t="shared" si="110"/>
        <v/>
      </c>
      <c r="AH172" s="166">
        <f t="shared" si="111"/>
        <v>1.0170060000000092E-2</v>
      </c>
      <c r="AI172" s="166">
        <f t="shared" si="112"/>
        <v>9.3542006000000129</v>
      </c>
      <c r="AJ172" s="166" t="str">
        <f t="shared" si="113"/>
        <v/>
      </c>
      <c r="AK172" s="166">
        <f t="shared" si="114"/>
        <v>-7.3589343699999992</v>
      </c>
      <c r="AL172" s="166">
        <f t="shared" si="115"/>
        <v>-56.76094226000032</v>
      </c>
      <c r="AO172" s="61">
        <v>169</v>
      </c>
      <c r="AP172" s="56" t="s">
        <v>529</v>
      </c>
      <c r="AQ172" s="30" t="s">
        <v>1317</v>
      </c>
      <c r="AR172" s="30" t="s">
        <v>1317</v>
      </c>
      <c r="AS172" s="30" t="s">
        <v>1317</v>
      </c>
      <c r="AT172" s="30" t="s">
        <v>1317</v>
      </c>
      <c r="AU172" s="30" t="s">
        <v>1317</v>
      </c>
      <c r="AV172" s="30" t="s">
        <v>1317</v>
      </c>
      <c r="AW172" s="30" t="s">
        <v>1317</v>
      </c>
      <c r="AX172" s="30">
        <v>875.97517841000001</v>
      </c>
      <c r="AY172" s="30" t="s">
        <v>1317</v>
      </c>
      <c r="AZ172" s="30" t="s">
        <v>1317</v>
      </c>
      <c r="BA172" s="30" t="s">
        <v>1317</v>
      </c>
      <c r="BB172" s="30" t="s">
        <v>1317</v>
      </c>
      <c r="BC172" s="30" t="s">
        <v>1317</v>
      </c>
      <c r="BD172" s="30" t="s">
        <v>1317</v>
      </c>
      <c r="BE172" s="59" t="s">
        <v>1317</v>
      </c>
      <c r="BF172" s="30">
        <v>875.97517841000001</v>
      </c>
      <c r="BG172"/>
      <c r="BH172" s="61">
        <v>169</v>
      </c>
      <c r="BI172" s="56" t="s">
        <v>466</v>
      </c>
      <c r="BJ172" s="30">
        <v>5.0874015999999997</v>
      </c>
      <c r="BK172" s="30">
        <v>646.10442697999997</v>
      </c>
      <c r="BL172" s="30">
        <v>3.7563899199999997</v>
      </c>
      <c r="BM172" s="30">
        <v>5.9408692400000005</v>
      </c>
      <c r="BN172" s="30" t="s">
        <v>1317</v>
      </c>
      <c r="BO172" s="30">
        <v>6.585001E-2</v>
      </c>
      <c r="BP172" s="30" t="s">
        <v>1317</v>
      </c>
      <c r="BQ172" s="30">
        <v>3.9297201500000001</v>
      </c>
      <c r="BR172" s="30" t="s">
        <v>1317</v>
      </c>
      <c r="BS172" s="30">
        <v>0.14358002</v>
      </c>
      <c r="BT172" s="30" t="s">
        <v>1317</v>
      </c>
      <c r="BU172" s="30">
        <v>1.67996999</v>
      </c>
      <c r="BV172" s="30">
        <v>175.29104308000001</v>
      </c>
      <c r="BW172" s="30" t="s">
        <v>1317</v>
      </c>
      <c r="BX172" s="59">
        <v>6.0263212099999999</v>
      </c>
      <c r="BY172" s="30">
        <v>848.02557219999983</v>
      </c>
    </row>
    <row r="173" spans="1:77" ht="70">
      <c r="A173" s="116" t="str">
        <f t="shared" si="79"/>
        <v>DEUTSCHE</v>
      </c>
      <c r="B173" s="24" t="str">
        <f t="shared" si="80"/>
        <v/>
      </c>
      <c r="C173" s="24">
        <f t="shared" si="81"/>
        <v>7.5058072891733332</v>
      </c>
      <c r="D173" s="24" t="str">
        <f t="shared" si="82"/>
        <v/>
      </c>
      <c r="E173" s="24" t="str">
        <f t="shared" si="83"/>
        <v/>
      </c>
      <c r="F173" s="24" t="str">
        <f t="shared" si="84"/>
        <v/>
      </c>
      <c r="G173" s="24" t="str">
        <f t="shared" si="85"/>
        <v/>
      </c>
      <c r="H173" s="24" t="str">
        <f t="shared" si="86"/>
        <v/>
      </c>
      <c r="I173" s="24">
        <f t="shared" si="87"/>
        <v>12.264113678977282</v>
      </c>
      <c r="J173" s="24" t="str">
        <f t="shared" si="88"/>
        <v/>
      </c>
      <c r="K173" s="24">
        <f t="shared" si="89"/>
        <v>12.264617325196795</v>
      </c>
      <c r="L173" s="24" t="str">
        <f t="shared" si="90"/>
        <v/>
      </c>
      <c r="M173" s="24" t="str">
        <f t="shared" si="91"/>
        <v/>
      </c>
      <c r="N173" s="24">
        <f t="shared" si="92"/>
        <v>0.49647760624691273</v>
      </c>
      <c r="O173" s="24">
        <f t="shared" si="93"/>
        <v>0.49930191591029427</v>
      </c>
      <c r="P173" s="24">
        <f t="shared" si="94"/>
        <v>13.826698525922694</v>
      </c>
      <c r="Q173" s="24">
        <f t="shared" si="95"/>
        <v>0.67179604565208706</v>
      </c>
      <c r="R173" s="24">
        <f t="shared" si="96"/>
        <v>5.6573054099998217</v>
      </c>
      <c r="S173" s="24">
        <f t="shared" si="97"/>
        <v>13.826698525922694</v>
      </c>
      <c r="T173" s="24">
        <f t="shared" si="98"/>
        <v>0.49647760624691273</v>
      </c>
      <c r="V173" s="118" t="str">
        <f t="shared" si="99"/>
        <v>DEUTSCHE</v>
      </c>
      <c r="W173" s="166" t="str">
        <f t="shared" si="100"/>
        <v/>
      </c>
      <c r="X173" s="166">
        <f t="shared" si="101"/>
        <v>1.0435812900000005</v>
      </c>
      <c r="Y173" s="166" t="str">
        <f t="shared" si="102"/>
        <v/>
      </c>
      <c r="Z173" s="166" t="str">
        <f t="shared" si="103"/>
        <v/>
      </c>
      <c r="AA173" s="166" t="str">
        <f t="shared" si="104"/>
        <v/>
      </c>
      <c r="AB173" s="166" t="str">
        <f t="shared" si="105"/>
        <v/>
      </c>
      <c r="AC173" s="166" t="str">
        <f t="shared" si="106"/>
        <v/>
      </c>
      <c r="AD173" s="166">
        <f t="shared" si="107"/>
        <v>5.095004000000003E-2</v>
      </c>
      <c r="AE173" s="166" t="str">
        <f t="shared" si="108"/>
        <v/>
      </c>
      <c r="AF173" s="166">
        <f t="shared" si="109"/>
        <v>0.22515018999999969</v>
      </c>
      <c r="AG173" s="166" t="str">
        <f t="shared" si="110"/>
        <v/>
      </c>
      <c r="AH173" s="166" t="str">
        <f t="shared" si="111"/>
        <v/>
      </c>
      <c r="AI173" s="166">
        <f t="shared" si="112"/>
        <v>2.0463054299999044</v>
      </c>
      <c r="AJ173" s="166">
        <f t="shared" si="113"/>
        <v>2.0576582899999494</v>
      </c>
      <c r="AK173" s="166">
        <f t="shared" si="114"/>
        <v>0.23366017000000006</v>
      </c>
      <c r="AL173" s="166">
        <f t="shared" si="115"/>
        <v>5.6573054099998217</v>
      </c>
      <c r="AO173" s="60">
        <v>170</v>
      </c>
      <c r="AP173" s="54" t="s">
        <v>1330</v>
      </c>
      <c r="AQ173" s="31">
        <v>69.74999305</v>
      </c>
      <c r="AR173" s="31">
        <v>92.754464439999992</v>
      </c>
      <c r="AS173" s="31" t="s">
        <v>1317</v>
      </c>
      <c r="AT173" s="31" t="s">
        <v>1317</v>
      </c>
      <c r="AU173" s="31" t="s">
        <v>1317</v>
      </c>
      <c r="AV173" s="31" t="s">
        <v>1317</v>
      </c>
      <c r="AW173" s="31" t="s">
        <v>1317</v>
      </c>
      <c r="AX173" s="31">
        <v>161.95810322</v>
      </c>
      <c r="AY173" s="31">
        <v>0.59090997999999995</v>
      </c>
      <c r="AZ173" s="31">
        <v>425.76179666000002</v>
      </c>
      <c r="BA173" s="31" t="s">
        <v>1317</v>
      </c>
      <c r="BB173" s="31" t="s">
        <v>1317</v>
      </c>
      <c r="BC173" s="31">
        <v>106.73463192</v>
      </c>
      <c r="BD173" s="31" t="s">
        <v>1317</v>
      </c>
      <c r="BE173" s="58">
        <v>6.1583298899999992</v>
      </c>
      <c r="BF173" s="31">
        <v>863.70822915999997</v>
      </c>
      <c r="BG173"/>
      <c r="BH173" s="60">
        <v>170</v>
      </c>
      <c r="BI173" s="54" t="s">
        <v>200</v>
      </c>
      <c r="BJ173" s="31" t="s">
        <v>1317</v>
      </c>
      <c r="BK173" s="31">
        <v>14.94723282</v>
      </c>
      <c r="BL173" s="31" t="s">
        <v>1317</v>
      </c>
      <c r="BM173" s="31" t="s">
        <v>1317</v>
      </c>
      <c r="BN173" s="31" t="s">
        <v>1317</v>
      </c>
      <c r="BO173" s="31" t="s">
        <v>1317</v>
      </c>
      <c r="BP173" s="31" t="s">
        <v>1317</v>
      </c>
      <c r="BQ173" s="31">
        <v>0.46639009000000003</v>
      </c>
      <c r="BR173" s="31" t="s">
        <v>1317</v>
      </c>
      <c r="BS173" s="31">
        <v>2.0609203899999997</v>
      </c>
      <c r="BT173" s="31" t="s">
        <v>1317</v>
      </c>
      <c r="BU173" s="31" t="s">
        <v>1317</v>
      </c>
      <c r="BV173" s="31">
        <v>414.21100414999995</v>
      </c>
      <c r="BW173" s="31">
        <v>414.16468700999997</v>
      </c>
      <c r="BX173" s="58">
        <v>1.9235803600000001</v>
      </c>
      <c r="BY173" s="31">
        <v>847.77381481999987</v>
      </c>
    </row>
    <row r="174" spans="1:77" ht="56">
      <c r="A174" s="116" t="str">
        <f t="shared" si="79"/>
        <v>QUATA GESTAO DE RECURSOS LTDA</v>
      </c>
      <c r="B174" s="24" t="str">
        <f t="shared" si="80"/>
        <v/>
      </c>
      <c r="C174" s="24">
        <f t="shared" si="81"/>
        <v>-1.4714458473893046</v>
      </c>
      <c r="D174" s="24" t="str">
        <f t="shared" si="82"/>
        <v/>
      </c>
      <c r="E174" s="24" t="str">
        <f t="shared" si="83"/>
        <v/>
      </c>
      <c r="F174" s="24" t="str">
        <f t="shared" si="84"/>
        <v/>
      </c>
      <c r="G174" s="24" t="str">
        <f t="shared" si="85"/>
        <v/>
      </c>
      <c r="H174" s="24" t="str">
        <f t="shared" si="86"/>
        <v/>
      </c>
      <c r="I174" s="24">
        <f t="shared" si="87"/>
        <v>2.6416566329455264</v>
      </c>
      <c r="J174" s="24">
        <f t="shared" si="88"/>
        <v>-1.1265450044649015</v>
      </c>
      <c r="K174" s="24">
        <f t="shared" si="89"/>
        <v>-0.29428734327851203</v>
      </c>
      <c r="L174" s="24" t="str">
        <f t="shared" si="90"/>
        <v/>
      </c>
      <c r="M174" s="24">
        <f t="shared" si="91"/>
        <v>-2.4967903599887507</v>
      </c>
      <c r="N174" s="24">
        <f t="shared" si="92"/>
        <v>4.3215290361672487</v>
      </c>
      <c r="O174" s="24" t="str">
        <f t="shared" si="93"/>
        <v/>
      </c>
      <c r="P174" s="24">
        <f t="shared" si="94"/>
        <v>-4.0141772290878635</v>
      </c>
      <c r="Q174" s="24">
        <f t="shared" si="95"/>
        <v>1.7247446560372452</v>
      </c>
      <c r="R174" s="24">
        <f t="shared" si="96"/>
        <v>14.350478029999977</v>
      </c>
      <c r="S174" s="24">
        <f t="shared" si="97"/>
        <v>4.3215290361672487</v>
      </c>
      <c r="T174" s="24">
        <f t="shared" si="98"/>
        <v>-4.0141772290878635</v>
      </c>
      <c r="V174" s="118" t="str">
        <f t="shared" si="99"/>
        <v>QUATA GESTAO DE RECURSOS LTDA</v>
      </c>
      <c r="W174" s="166" t="str">
        <f t="shared" si="100"/>
        <v/>
      </c>
      <c r="X174" s="166">
        <f t="shared" si="101"/>
        <v>-0.11621615999999957</v>
      </c>
      <c r="Y174" s="166" t="str">
        <f t="shared" si="102"/>
        <v/>
      </c>
      <c r="Z174" s="166" t="str">
        <f t="shared" si="103"/>
        <v/>
      </c>
      <c r="AA174" s="166" t="str">
        <f t="shared" si="104"/>
        <v/>
      </c>
      <c r="AB174" s="166" t="str">
        <f t="shared" si="105"/>
        <v/>
      </c>
      <c r="AC174" s="166" t="str">
        <f t="shared" si="106"/>
        <v/>
      </c>
      <c r="AD174" s="166">
        <f t="shared" si="107"/>
        <v>2.2832406099999929</v>
      </c>
      <c r="AE174" s="166">
        <f t="shared" si="108"/>
        <v>-0.2530337999999972</v>
      </c>
      <c r="AF174" s="166">
        <f t="shared" si="109"/>
        <v>-1.5448670000000497E-2</v>
      </c>
      <c r="AG174" s="166" t="str">
        <f t="shared" si="110"/>
        <v/>
      </c>
      <c r="AH174" s="166">
        <f t="shared" si="111"/>
        <v>-0.97695565000000784</v>
      </c>
      <c r="AI174" s="166">
        <f t="shared" si="112"/>
        <v>20.923360159999959</v>
      </c>
      <c r="AJ174" s="166" t="str">
        <f t="shared" si="113"/>
        <v/>
      </c>
      <c r="AK174" s="166">
        <f t="shared" si="114"/>
        <v>-7.4944684599999789</v>
      </c>
      <c r="AL174" s="166">
        <f t="shared" si="115"/>
        <v>14.350478029999977</v>
      </c>
      <c r="AO174" s="61">
        <v>171</v>
      </c>
      <c r="AP174" s="56" t="s">
        <v>179</v>
      </c>
      <c r="AQ174" s="30" t="s">
        <v>1317</v>
      </c>
      <c r="AR174" s="30" t="s">
        <v>1317</v>
      </c>
      <c r="AS174" s="30" t="s">
        <v>1317</v>
      </c>
      <c r="AT174" s="30" t="s">
        <v>1317</v>
      </c>
      <c r="AU174" s="30" t="s">
        <v>1317</v>
      </c>
      <c r="AV174" s="30">
        <v>460.73400437999999</v>
      </c>
      <c r="AW174" s="30">
        <v>34.774004409999996</v>
      </c>
      <c r="AX174" s="30">
        <v>208.27200196999999</v>
      </c>
      <c r="AY174" s="30">
        <v>67.770999680000003</v>
      </c>
      <c r="AZ174" s="30">
        <v>33.039000549999997</v>
      </c>
      <c r="BA174" s="30" t="s">
        <v>1317</v>
      </c>
      <c r="BB174" s="30" t="s">
        <v>1317</v>
      </c>
      <c r="BC174" s="30">
        <v>46.392004100000001</v>
      </c>
      <c r="BD174" s="30" t="s">
        <v>1317</v>
      </c>
      <c r="BE174" s="59">
        <v>3.9500100000000003E-3</v>
      </c>
      <c r="BF174" s="30">
        <v>850.98596510000004</v>
      </c>
      <c r="BG174"/>
      <c r="BH174" s="61">
        <v>171</v>
      </c>
      <c r="BI174" s="56" t="s">
        <v>525</v>
      </c>
      <c r="BJ174" s="30" t="s">
        <v>1317</v>
      </c>
      <c r="BK174" s="30">
        <v>7.7818767400000004</v>
      </c>
      <c r="BL174" s="30" t="s">
        <v>1317</v>
      </c>
      <c r="BM174" s="30" t="s">
        <v>1317</v>
      </c>
      <c r="BN174" s="30" t="s">
        <v>1317</v>
      </c>
      <c r="BO174" s="30" t="s">
        <v>1317</v>
      </c>
      <c r="BP174" s="30" t="s">
        <v>1317</v>
      </c>
      <c r="BQ174" s="30">
        <v>88.715390099999993</v>
      </c>
      <c r="BR174" s="30">
        <v>22.20801294</v>
      </c>
      <c r="BS174" s="30">
        <v>5.2340703299999998</v>
      </c>
      <c r="BT174" s="30" t="s">
        <v>1317</v>
      </c>
      <c r="BU174" s="30">
        <v>38.151505659999998</v>
      </c>
      <c r="BV174" s="30">
        <v>505.08903357999998</v>
      </c>
      <c r="BW174" s="30" t="s">
        <v>1317</v>
      </c>
      <c r="BX174" s="59">
        <v>179.20552091000002</v>
      </c>
      <c r="BY174" s="30">
        <v>846.38541025999996</v>
      </c>
    </row>
    <row r="175" spans="1:77" ht="70">
      <c r="A175" s="116" t="str">
        <f t="shared" si="79"/>
        <v>SAGA CONSULTORIA E GESTAO DE INV FIN</v>
      </c>
      <c r="B175" s="24">
        <f t="shared" si="80"/>
        <v>-1.647618357719665</v>
      </c>
      <c r="C175" s="24">
        <f t="shared" si="81"/>
        <v>-10.280941524026105</v>
      </c>
      <c r="D175" s="24" t="str">
        <f t="shared" si="82"/>
        <v/>
      </c>
      <c r="E175" s="24" t="str">
        <f t="shared" si="83"/>
        <v/>
      </c>
      <c r="F175" s="24" t="str">
        <f t="shared" si="84"/>
        <v/>
      </c>
      <c r="G175" s="24" t="str">
        <f t="shared" si="85"/>
        <v/>
      </c>
      <c r="H175" s="24" t="str">
        <f t="shared" si="86"/>
        <v/>
      </c>
      <c r="I175" s="24">
        <f t="shared" si="87"/>
        <v>-1.9246569316545674</v>
      </c>
      <c r="J175" s="24">
        <f t="shared" si="88"/>
        <v>-79.262492740433999</v>
      </c>
      <c r="K175" s="24">
        <f t="shared" si="89"/>
        <v>-1.5083142852120091E-2</v>
      </c>
      <c r="L175" s="24" t="str">
        <f t="shared" si="90"/>
        <v/>
      </c>
      <c r="M175" s="24" t="str">
        <f t="shared" si="91"/>
        <v/>
      </c>
      <c r="N175" s="24">
        <f t="shared" si="92"/>
        <v>-7.0196701438158726</v>
      </c>
      <c r="O175" s="24" t="str">
        <f t="shared" si="93"/>
        <v/>
      </c>
      <c r="P175" s="24">
        <f t="shared" si="94"/>
        <v>34.09625852310424</v>
      </c>
      <c r="Q175" s="24">
        <f t="shared" si="95"/>
        <v>-2.2840619533272388</v>
      </c>
      <c r="R175" s="24">
        <f t="shared" si="96"/>
        <v>-19.727631050000014</v>
      </c>
      <c r="S175" s="24">
        <f t="shared" si="97"/>
        <v>34.09625852310424</v>
      </c>
      <c r="T175" s="24">
        <f t="shared" si="98"/>
        <v>-79.262492740433999</v>
      </c>
      <c r="V175" s="118" t="str">
        <f t="shared" si="99"/>
        <v>SAGA CONSULTORIA E GESTAO DE INV FIN</v>
      </c>
      <c r="W175" s="166">
        <f t="shared" si="100"/>
        <v>-1.1492136899999963</v>
      </c>
      <c r="X175" s="166">
        <f t="shared" si="101"/>
        <v>-9.536032249999991</v>
      </c>
      <c r="Y175" s="166" t="str">
        <f t="shared" si="102"/>
        <v/>
      </c>
      <c r="Z175" s="166" t="str">
        <f t="shared" si="103"/>
        <v/>
      </c>
      <c r="AA175" s="166" t="str">
        <f t="shared" si="104"/>
        <v/>
      </c>
      <c r="AB175" s="166" t="str">
        <f t="shared" si="105"/>
        <v/>
      </c>
      <c r="AC175" s="166" t="str">
        <f t="shared" si="106"/>
        <v/>
      </c>
      <c r="AD175" s="166">
        <f t="shared" si="107"/>
        <v>-3.1171378599999855</v>
      </c>
      <c r="AE175" s="166">
        <f t="shared" si="108"/>
        <v>-0.46836997999999996</v>
      </c>
      <c r="AF175" s="166">
        <f t="shared" si="109"/>
        <v>-6.421826000001829E-2</v>
      </c>
      <c r="AG175" s="166" t="str">
        <f t="shared" si="110"/>
        <v/>
      </c>
      <c r="AH175" s="166" t="str">
        <f t="shared" si="111"/>
        <v/>
      </c>
      <c r="AI175" s="166">
        <f t="shared" si="112"/>
        <v>-7.4924190899999985</v>
      </c>
      <c r="AJ175" s="166" t="str">
        <f t="shared" si="113"/>
        <v/>
      </c>
      <c r="AK175" s="166">
        <f t="shared" si="114"/>
        <v>2.0997600800000011</v>
      </c>
      <c r="AL175" s="166">
        <f t="shared" si="115"/>
        <v>-19.727631050000014</v>
      </c>
      <c r="AO175" s="60">
        <v>172</v>
      </c>
      <c r="AP175" s="54" t="s">
        <v>1329</v>
      </c>
      <c r="AQ175" s="31" t="s">
        <v>1317</v>
      </c>
      <c r="AR175" s="31" t="s">
        <v>1317</v>
      </c>
      <c r="AS175" s="31" t="s">
        <v>1317</v>
      </c>
      <c r="AT175" s="31" t="s">
        <v>1317</v>
      </c>
      <c r="AU175" s="31" t="s">
        <v>1317</v>
      </c>
      <c r="AV175" s="31" t="s">
        <v>1317</v>
      </c>
      <c r="AW175" s="31" t="s">
        <v>1317</v>
      </c>
      <c r="AX175" s="31">
        <v>843.88117878000003</v>
      </c>
      <c r="AY175" s="31" t="s">
        <v>1317</v>
      </c>
      <c r="AZ175" s="31" t="s">
        <v>1317</v>
      </c>
      <c r="BA175" s="31" t="s">
        <v>1317</v>
      </c>
      <c r="BB175" s="31" t="s">
        <v>1317</v>
      </c>
      <c r="BC175" s="31" t="s">
        <v>1317</v>
      </c>
      <c r="BD175" s="31" t="s">
        <v>1317</v>
      </c>
      <c r="BE175" s="58" t="s">
        <v>1317</v>
      </c>
      <c r="BF175" s="31">
        <v>843.88117878000003</v>
      </c>
      <c r="BG175"/>
      <c r="BH175" s="60">
        <v>172</v>
      </c>
      <c r="BI175" s="54" t="s">
        <v>1330</v>
      </c>
      <c r="BJ175" s="31">
        <v>68.600779360000004</v>
      </c>
      <c r="BK175" s="31">
        <v>83.218432190000001</v>
      </c>
      <c r="BL175" s="31" t="s">
        <v>1317</v>
      </c>
      <c r="BM175" s="31" t="s">
        <v>1317</v>
      </c>
      <c r="BN175" s="31" t="s">
        <v>1317</v>
      </c>
      <c r="BO175" s="31" t="s">
        <v>1317</v>
      </c>
      <c r="BP175" s="31" t="s">
        <v>1317</v>
      </c>
      <c r="BQ175" s="31">
        <v>158.84096536000001</v>
      </c>
      <c r="BR175" s="31">
        <v>0.12254</v>
      </c>
      <c r="BS175" s="31">
        <v>425.6975784</v>
      </c>
      <c r="BT175" s="31" t="s">
        <v>1317</v>
      </c>
      <c r="BU175" s="31" t="s">
        <v>1317</v>
      </c>
      <c r="BV175" s="31">
        <v>99.24221283</v>
      </c>
      <c r="BW175" s="31" t="s">
        <v>1317</v>
      </c>
      <c r="BX175" s="58">
        <v>8.2580899700000003</v>
      </c>
      <c r="BY175" s="31">
        <v>843.98059810999996</v>
      </c>
    </row>
    <row r="176" spans="1:77" ht="70">
      <c r="A176" s="116" t="str">
        <f t="shared" si="79"/>
        <v>ALAOF DO BRASIL ADM DE VAL MOB  E CONSUL</v>
      </c>
      <c r="B176" s="24" t="str">
        <f t="shared" si="80"/>
        <v/>
      </c>
      <c r="C176" s="24" t="str">
        <f t="shared" si="81"/>
        <v/>
      </c>
      <c r="D176" s="24" t="str">
        <f t="shared" si="82"/>
        <v/>
      </c>
      <c r="E176" s="24" t="str">
        <f t="shared" si="83"/>
        <v/>
      </c>
      <c r="F176" s="24" t="str">
        <f t="shared" si="84"/>
        <v/>
      </c>
      <c r="G176" s="24" t="str">
        <f t="shared" si="85"/>
        <v/>
      </c>
      <c r="H176" s="24" t="str">
        <f t="shared" si="86"/>
        <v/>
      </c>
      <c r="I176" s="24">
        <f t="shared" si="87"/>
        <v>-0.33107728394456615</v>
      </c>
      <c r="J176" s="24" t="str">
        <f t="shared" si="88"/>
        <v/>
      </c>
      <c r="K176" s="24" t="str">
        <f t="shared" si="89"/>
        <v/>
      </c>
      <c r="L176" s="24" t="str">
        <f t="shared" si="90"/>
        <v/>
      </c>
      <c r="M176" s="24" t="str">
        <f t="shared" si="91"/>
        <v/>
      </c>
      <c r="N176" s="24">
        <f t="shared" si="92"/>
        <v>-1.105851124310675E-2</v>
      </c>
      <c r="O176" s="24">
        <f t="shared" si="93"/>
        <v>-1.1886143857367415E-2</v>
      </c>
      <c r="P176" s="24">
        <f t="shared" si="94"/>
        <v>-1.3079563758168433E-2</v>
      </c>
      <c r="Q176" s="24">
        <f t="shared" si="95"/>
        <v>-1.2272192498059553E-2</v>
      </c>
      <c r="R176" s="24">
        <f t="shared" si="96"/>
        <v>-0.10274149999997917</v>
      </c>
      <c r="S176" s="24">
        <f t="shared" si="97"/>
        <v>-1.105851124310675E-2</v>
      </c>
      <c r="T176" s="24">
        <f t="shared" si="98"/>
        <v>-0.33107728394456615</v>
      </c>
      <c r="V176" s="118" t="str">
        <f t="shared" si="99"/>
        <v>ALAOF DO BRASIL ADM DE VAL MOB  E CONSUL</v>
      </c>
      <c r="W176" s="166" t="str">
        <f t="shared" si="100"/>
        <v/>
      </c>
      <c r="X176" s="166" t="str">
        <f t="shared" si="101"/>
        <v/>
      </c>
      <c r="Y176" s="166" t="str">
        <f t="shared" si="102"/>
        <v/>
      </c>
      <c r="Z176" s="166" t="str">
        <f t="shared" si="103"/>
        <v/>
      </c>
      <c r="AA176" s="166" t="str">
        <f t="shared" si="104"/>
        <v/>
      </c>
      <c r="AB176" s="166" t="str">
        <f t="shared" si="105"/>
        <v/>
      </c>
      <c r="AC176" s="166" t="str">
        <f t="shared" si="106"/>
        <v/>
      </c>
      <c r="AD176" s="166">
        <f t="shared" si="107"/>
        <v>-1.8969999999999231E-5</v>
      </c>
      <c r="AE176" s="166" t="str">
        <f t="shared" si="108"/>
        <v/>
      </c>
      <c r="AF176" s="166" t="str">
        <f t="shared" si="109"/>
        <v/>
      </c>
      <c r="AG176" s="166" t="str">
        <f t="shared" si="110"/>
        <v/>
      </c>
      <c r="AH176" s="166" t="str">
        <f t="shared" si="111"/>
        <v/>
      </c>
      <c r="AI176" s="166">
        <f t="shared" si="112"/>
        <v>-2.2921699999969292E-3</v>
      </c>
      <c r="AJ176" s="166">
        <f t="shared" si="113"/>
        <v>-6.3329269999940152E-2</v>
      </c>
      <c r="AK176" s="166">
        <f t="shared" si="114"/>
        <v>-3.7101090000021486E-2</v>
      </c>
      <c r="AL176" s="166">
        <f t="shared" si="115"/>
        <v>-0.10274149999997917</v>
      </c>
      <c r="AO176" s="61">
        <v>173</v>
      </c>
      <c r="AP176" s="56" t="s">
        <v>200</v>
      </c>
      <c r="AQ176" s="30" t="s">
        <v>1317</v>
      </c>
      <c r="AR176" s="30">
        <v>13.903651529999999</v>
      </c>
      <c r="AS176" s="30" t="s">
        <v>1317</v>
      </c>
      <c r="AT176" s="30" t="s">
        <v>1317</v>
      </c>
      <c r="AU176" s="30" t="s">
        <v>1317</v>
      </c>
      <c r="AV176" s="30" t="s">
        <v>1317</v>
      </c>
      <c r="AW176" s="30" t="s">
        <v>1317</v>
      </c>
      <c r="AX176" s="30">
        <v>0.41544005000000001</v>
      </c>
      <c r="AY176" s="30" t="s">
        <v>1317</v>
      </c>
      <c r="AZ176" s="30">
        <v>1.8357702</v>
      </c>
      <c r="BA176" s="30" t="s">
        <v>1317</v>
      </c>
      <c r="BB176" s="30" t="s">
        <v>1317</v>
      </c>
      <c r="BC176" s="30">
        <v>412.16469872000005</v>
      </c>
      <c r="BD176" s="30">
        <v>412.10702872000002</v>
      </c>
      <c r="BE176" s="59">
        <v>1.68992019</v>
      </c>
      <c r="BF176" s="30">
        <v>842.11650941000005</v>
      </c>
      <c r="BG176"/>
      <c r="BH176" s="61">
        <v>173</v>
      </c>
      <c r="BI176" s="56" t="s">
        <v>22</v>
      </c>
      <c r="BJ176" s="30" t="s">
        <v>1317</v>
      </c>
      <c r="BK176" s="30" t="s">
        <v>1317</v>
      </c>
      <c r="BL176" s="30" t="s">
        <v>1317</v>
      </c>
      <c r="BM176" s="30" t="s">
        <v>1317</v>
      </c>
      <c r="BN176" s="30" t="s">
        <v>1317</v>
      </c>
      <c r="BO176" s="30" t="s">
        <v>1317</v>
      </c>
      <c r="BP176" s="30" t="s">
        <v>1317</v>
      </c>
      <c r="BQ176" s="30">
        <v>5.7108100000000002E-3</v>
      </c>
      <c r="BR176" s="30" t="s">
        <v>1317</v>
      </c>
      <c r="BS176" s="30" t="s">
        <v>1317</v>
      </c>
      <c r="BT176" s="30" t="s">
        <v>1317</v>
      </c>
      <c r="BU176" s="30" t="s">
        <v>1317</v>
      </c>
      <c r="BV176" s="30">
        <v>20.7253623</v>
      </c>
      <c r="BW176" s="30">
        <v>532.73579179000001</v>
      </c>
      <c r="BX176" s="59">
        <v>283.61983644999998</v>
      </c>
      <c r="BY176" s="30">
        <v>837.08670135</v>
      </c>
    </row>
    <row r="177" spans="1:77" ht="70">
      <c r="A177" s="116" t="str">
        <f t="shared" si="79"/>
        <v>VISION BRAZIL</v>
      </c>
      <c r="B177" s="24" t="str">
        <f t="shared" si="80"/>
        <v/>
      </c>
      <c r="C177" s="24" t="str">
        <f t="shared" si="81"/>
        <v/>
      </c>
      <c r="D177" s="24" t="str">
        <f t="shared" si="82"/>
        <v/>
      </c>
      <c r="E177" s="24" t="str">
        <f t="shared" si="83"/>
        <v/>
      </c>
      <c r="F177" s="24" t="str">
        <f t="shared" si="84"/>
        <v/>
      </c>
      <c r="G177" s="24" t="str">
        <f t="shared" si="85"/>
        <v/>
      </c>
      <c r="H177" s="24">
        <f t="shared" si="86"/>
        <v>-0.13467646664796007</v>
      </c>
      <c r="I177" s="24" t="str">
        <f t="shared" si="87"/>
        <v/>
      </c>
      <c r="J177" s="24" t="str">
        <f t="shared" si="88"/>
        <v/>
      </c>
      <c r="K177" s="24" t="str">
        <f t="shared" si="89"/>
        <v/>
      </c>
      <c r="L177" s="24" t="str">
        <f t="shared" si="90"/>
        <v/>
      </c>
      <c r="M177" s="24" t="str">
        <f t="shared" si="91"/>
        <v/>
      </c>
      <c r="N177" s="24" t="str">
        <f t="shared" si="92"/>
        <v/>
      </c>
      <c r="O177" s="24">
        <f t="shared" si="93"/>
        <v>7.6204223902891499E-3</v>
      </c>
      <c r="P177" s="24">
        <f t="shared" si="94"/>
        <v>-4.432720340106755E-2</v>
      </c>
      <c r="Q177" s="24">
        <f t="shared" si="95"/>
        <v>-1.3471501926829887E-2</v>
      </c>
      <c r="R177" s="24">
        <f t="shared" si="96"/>
        <v>-0.11272762999988117</v>
      </c>
      <c r="S177" s="24">
        <f t="shared" si="97"/>
        <v>7.6204223902891499E-3</v>
      </c>
      <c r="T177" s="24">
        <f t="shared" si="98"/>
        <v>-0.13467646664796007</v>
      </c>
      <c r="V177" s="118" t="str">
        <f t="shared" si="99"/>
        <v>VISION BRAZIL</v>
      </c>
      <c r="W177" s="166" t="str">
        <f t="shared" si="100"/>
        <v/>
      </c>
      <c r="X177" s="166" t="str">
        <f t="shared" si="101"/>
        <v/>
      </c>
      <c r="Y177" s="166" t="str">
        <f t="shared" si="102"/>
        <v/>
      </c>
      <c r="Z177" s="166" t="str">
        <f t="shared" si="103"/>
        <v/>
      </c>
      <c r="AA177" s="166" t="str">
        <f t="shared" si="104"/>
        <v/>
      </c>
      <c r="AB177" s="166" t="str">
        <f t="shared" si="105"/>
        <v/>
      </c>
      <c r="AC177" s="166">
        <f t="shared" si="106"/>
        <v>-1.991184000000068E-2</v>
      </c>
      <c r="AD177" s="166" t="str">
        <f t="shared" si="107"/>
        <v/>
      </c>
      <c r="AE177" s="166" t="str">
        <f t="shared" si="108"/>
        <v/>
      </c>
      <c r="AF177" s="166" t="str">
        <f t="shared" si="109"/>
        <v/>
      </c>
      <c r="AG177" s="166" t="str">
        <f t="shared" si="110"/>
        <v/>
      </c>
      <c r="AH177" s="166" t="str">
        <f t="shared" si="111"/>
        <v/>
      </c>
      <c r="AI177" s="166" t="str">
        <f t="shared" si="112"/>
        <v/>
      </c>
      <c r="AJ177" s="166">
        <f t="shared" si="113"/>
        <v>3.9835470000070927E-2</v>
      </c>
      <c r="AK177" s="166">
        <f t="shared" si="114"/>
        <v>-0.13265125999998872</v>
      </c>
      <c r="AL177" s="166">
        <f t="shared" si="115"/>
        <v>-0.11272762999988117</v>
      </c>
      <c r="AO177" s="60">
        <v>174</v>
      </c>
      <c r="AP177" s="54" t="s">
        <v>22</v>
      </c>
      <c r="AQ177" s="31" t="s">
        <v>1317</v>
      </c>
      <c r="AR177" s="31" t="s">
        <v>1317</v>
      </c>
      <c r="AS177" s="31" t="s">
        <v>1317</v>
      </c>
      <c r="AT177" s="31" t="s">
        <v>1317</v>
      </c>
      <c r="AU177" s="31" t="s">
        <v>1317</v>
      </c>
      <c r="AV177" s="31" t="s">
        <v>1317</v>
      </c>
      <c r="AW177" s="31" t="s">
        <v>1317</v>
      </c>
      <c r="AX177" s="31">
        <v>5.7297799999999994E-3</v>
      </c>
      <c r="AY177" s="31" t="s">
        <v>1317</v>
      </c>
      <c r="AZ177" s="31" t="s">
        <v>1317</v>
      </c>
      <c r="BA177" s="31" t="s">
        <v>1317</v>
      </c>
      <c r="BB177" s="31" t="s">
        <v>1317</v>
      </c>
      <c r="BC177" s="31">
        <v>20.727654469999997</v>
      </c>
      <c r="BD177" s="31">
        <v>532.79912105999995</v>
      </c>
      <c r="BE177" s="58">
        <v>283.65693754</v>
      </c>
      <c r="BF177" s="31">
        <v>837.18944284999998</v>
      </c>
      <c r="BG177"/>
      <c r="BH177" s="60">
        <v>174</v>
      </c>
      <c r="BI177" s="54" t="s">
        <v>681</v>
      </c>
      <c r="BJ177" s="31" t="s">
        <v>1317</v>
      </c>
      <c r="BK177" s="31" t="s">
        <v>1317</v>
      </c>
      <c r="BL177" s="31" t="s">
        <v>1317</v>
      </c>
      <c r="BM177" s="31" t="s">
        <v>1317</v>
      </c>
      <c r="BN177" s="31" t="s">
        <v>1317</v>
      </c>
      <c r="BO177" s="31" t="s">
        <v>1317</v>
      </c>
      <c r="BP177" s="31">
        <v>14.765032029999999</v>
      </c>
      <c r="BQ177" s="31" t="s">
        <v>1317</v>
      </c>
      <c r="BR177" s="31" t="s">
        <v>1317</v>
      </c>
      <c r="BS177" s="31" t="s">
        <v>1317</v>
      </c>
      <c r="BT177" s="31" t="s">
        <v>1317</v>
      </c>
      <c r="BU177" s="31" t="s">
        <v>1317</v>
      </c>
      <c r="BV177" s="31" t="s">
        <v>1317</v>
      </c>
      <c r="BW177" s="31">
        <v>522.78605556000002</v>
      </c>
      <c r="BX177" s="58">
        <v>299.12209486</v>
      </c>
      <c r="BY177" s="31">
        <v>836.67318245000001</v>
      </c>
    </row>
    <row r="178" spans="1:77" ht="28">
      <c r="A178" s="116" t="str">
        <f t="shared" si="79"/>
        <v>NOVA S R M</v>
      </c>
      <c r="B178" s="24" t="str">
        <f t="shared" si="80"/>
        <v/>
      </c>
      <c r="C178" s="24" t="str">
        <f t="shared" si="81"/>
        <v/>
      </c>
      <c r="D178" s="24" t="str">
        <f t="shared" si="82"/>
        <v/>
      </c>
      <c r="E178" s="24" t="str">
        <f t="shared" si="83"/>
        <v/>
      </c>
      <c r="F178" s="24" t="str">
        <f t="shared" si="84"/>
        <v/>
      </c>
      <c r="G178" s="24">
        <f t="shared" si="85"/>
        <v>-27.053646079773515</v>
      </c>
      <c r="H178" s="24">
        <f t="shared" si="86"/>
        <v>4.0000460364907156</v>
      </c>
      <c r="I178" s="24">
        <f t="shared" si="87"/>
        <v>3.3461947881153122</v>
      </c>
      <c r="J178" s="24">
        <f t="shared" si="88"/>
        <v>3.8327116447445917</v>
      </c>
      <c r="K178" s="24">
        <f t="shared" si="89"/>
        <v>3.9383660883739253</v>
      </c>
      <c r="L178" s="24" t="str">
        <f t="shared" si="90"/>
        <v/>
      </c>
      <c r="M178" s="24">
        <f t="shared" si="91"/>
        <v>3.9339435940465535</v>
      </c>
      <c r="N178" s="24">
        <f t="shared" si="92"/>
        <v>2.4302094839224964</v>
      </c>
      <c r="O178" s="24" t="str">
        <f t="shared" si="93"/>
        <v/>
      </c>
      <c r="P178" s="24">
        <f t="shared" si="94"/>
        <v>8.8728886799649587</v>
      </c>
      <c r="Q178" s="24">
        <f t="shared" si="95"/>
        <v>2.4144054415201595</v>
      </c>
      <c r="R178" s="24">
        <f t="shared" si="96"/>
        <v>19.606991350000044</v>
      </c>
      <c r="S178" s="24">
        <f t="shared" si="97"/>
        <v>8.8728886799649587</v>
      </c>
      <c r="T178" s="24">
        <f t="shared" si="98"/>
        <v>-27.053646079773515</v>
      </c>
      <c r="V178" s="118" t="str">
        <f t="shared" si="99"/>
        <v>NOVA S R M</v>
      </c>
      <c r="W178" s="166" t="str">
        <f t="shared" si="100"/>
        <v/>
      </c>
      <c r="X178" s="166" t="str">
        <f t="shared" si="101"/>
        <v/>
      </c>
      <c r="Y178" s="166" t="str">
        <f t="shared" si="102"/>
        <v/>
      </c>
      <c r="Z178" s="166" t="str">
        <f t="shared" si="103"/>
        <v/>
      </c>
      <c r="AA178" s="166" t="str">
        <f t="shared" si="104"/>
        <v/>
      </c>
      <c r="AB178" s="166">
        <f t="shared" si="105"/>
        <v>-4.6941015299999957</v>
      </c>
      <c r="AC178" s="166">
        <f t="shared" si="106"/>
        <v>4.6780819999999945E-2</v>
      </c>
      <c r="AD178" s="166">
        <f t="shared" si="107"/>
        <v>0.21496331999999985</v>
      </c>
      <c r="AE178" s="166">
        <f t="shared" si="108"/>
        <v>0.15060022000000028</v>
      </c>
      <c r="AF178" s="166">
        <f t="shared" si="109"/>
        <v>0.16926735000000015</v>
      </c>
      <c r="AG178" s="166" t="str">
        <f t="shared" si="110"/>
        <v/>
      </c>
      <c r="AH178" s="166">
        <f t="shared" si="111"/>
        <v>1.3830216599999972</v>
      </c>
      <c r="AI178" s="166">
        <f t="shared" si="112"/>
        <v>16.467306740000026</v>
      </c>
      <c r="AJ178" s="166" t="str">
        <f t="shared" si="113"/>
        <v/>
      </c>
      <c r="AK178" s="166">
        <f t="shared" si="114"/>
        <v>5.8691527699999995</v>
      </c>
      <c r="AL178" s="166">
        <f t="shared" si="115"/>
        <v>19.606991350000044</v>
      </c>
      <c r="AO178" s="61">
        <v>175</v>
      </c>
      <c r="AP178" s="56" t="s">
        <v>681</v>
      </c>
      <c r="AQ178" s="30" t="s">
        <v>1317</v>
      </c>
      <c r="AR178" s="30" t="s">
        <v>1317</v>
      </c>
      <c r="AS178" s="30" t="s">
        <v>1317</v>
      </c>
      <c r="AT178" s="30" t="s">
        <v>1317</v>
      </c>
      <c r="AU178" s="30" t="s">
        <v>1317</v>
      </c>
      <c r="AV178" s="30" t="s">
        <v>1317</v>
      </c>
      <c r="AW178" s="30">
        <v>14.784943869999999</v>
      </c>
      <c r="AX178" s="30" t="s">
        <v>1317</v>
      </c>
      <c r="AY178" s="30" t="s">
        <v>1317</v>
      </c>
      <c r="AZ178" s="30" t="s">
        <v>1317</v>
      </c>
      <c r="BA178" s="30" t="s">
        <v>1317</v>
      </c>
      <c r="BB178" s="30" t="s">
        <v>1317</v>
      </c>
      <c r="BC178" s="30" t="s">
        <v>1317</v>
      </c>
      <c r="BD178" s="30">
        <v>522.74622008999995</v>
      </c>
      <c r="BE178" s="59">
        <v>299.25474611999999</v>
      </c>
      <c r="BF178" s="30">
        <v>836.78591007999989</v>
      </c>
      <c r="BG178"/>
      <c r="BH178" s="61">
        <v>175</v>
      </c>
      <c r="BI178" s="56" t="s">
        <v>465</v>
      </c>
      <c r="BJ178" s="30" t="s">
        <v>1317</v>
      </c>
      <c r="BK178" s="30" t="s">
        <v>1317</v>
      </c>
      <c r="BL178" s="30" t="s">
        <v>1317</v>
      </c>
      <c r="BM178" s="30" t="s">
        <v>1317</v>
      </c>
      <c r="BN178" s="30" t="s">
        <v>1317</v>
      </c>
      <c r="BO178" s="30">
        <v>12.656984960000001</v>
      </c>
      <c r="BP178" s="30">
        <v>1.21628786</v>
      </c>
      <c r="BQ178" s="30">
        <v>6.63907589</v>
      </c>
      <c r="BR178" s="30">
        <v>4.0799388700000003</v>
      </c>
      <c r="BS178" s="30">
        <v>4.4671753199999999</v>
      </c>
      <c r="BT178" s="30" t="s">
        <v>1317</v>
      </c>
      <c r="BU178" s="30">
        <v>36.539134779999998</v>
      </c>
      <c r="BV178" s="30">
        <v>694.07583591999992</v>
      </c>
      <c r="BW178" s="30" t="s">
        <v>1317</v>
      </c>
      <c r="BX178" s="59">
        <v>72.016187649999992</v>
      </c>
      <c r="BY178" s="30">
        <v>831.69062124999994</v>
      </c>
    </row>
    <row r="179" spans="1:77" ht="56">
      <c r="A179" s="116" t="str">
        <f t="shared" si="79"/>
        <v>HEDGE INVESTMENTS</v>
      </c>
      <c r="B179" s="24" t="str">
        <f t="shared" si="80"/>
        <v/>
      </c>
      <c r="C179" s="24" t="str">
        <f t="shared" si="81"/>
        <v/>
      </c>
      <c r="D179" s="24" t="str">
        <f t="shared" si="82"/>
        <v/>
      </c>
      <c r="E179" s="24" t="str">
        <f t="shared" si="83"/>
        <v/>
      </c>
      <c r="F179" s="24" t="str">
        <f t="shared" si="84"/>
        <v/>
      </c>
      <c r="G179" s="24">
        <f t="shared" si="85"/>
        <v>1.1832917780978391E-2</v>
      </c>
      <c r="H179" s="24" t="str">
        <f t="shared" si="86"/>
        <v/>
      </c>
      <c r="I179" s="24">
        <f t="shared" si="87"/>
        <v>-1.8551505896809317E-2</v>
      </c>
      <c r="J179" s="24">
        <f t="shared" si="88"/>
        <v>2.0260782302959512</v>
      </c>
      <c r="K179" s="24">
        <f t="shared" si="89"/>
        <v>0.5330987040824624</v>
      </c>
      <c r="L179" s="24" t="str">
        <f t="shared" si="90"/>
        <v/>
      </c>
      <c r="M179" s="24" t="str">
        <f t="shared" si="91"/>
        <v/>
      </c>
      <c r="N179" s="24" t="str">
        <f t="shared" si="92"/>
        <v/>
      </c>
      <c r="O179" s="24" t="str">
        <f t="shared" si="93"/>
        <v/>
      </c>
      <c r="P179" s="24">
        <f t="shared" si="94"/>
        <v>16.748874440388221</v>
      </c>
      <c r="Q179" s="24">
        <f t="shared" si="95"/>
        <v>1.5623999030760558</v>
      </c>
      <c r="R179" s="24">
        <f t="shared" si="96"/>
        <v>12.412832159999994</v>
      </c>
      <c r="S179" s="24">
        <f t="shared" si="97"/>
        <v>16.748874440388221</v>
      </c>
      <c r="T179" s="24">
        <f t="shared" si="98"/>
        <v>-1.8551505896809317E-2</v>
      </c>
      <c r="V179" s="118" t="str">
        <f t="shared" si="99"/>
        <v>HEDGE INVESTMENTS</v>
      </c>
      <c r="W179" s="166" t="str">
        <f t="shared" si="100"/>
        <v/>
      </c>
      <c r="X179" s="166" t="str">
        <f t="shared" si="101"/>
        <v/>
      </c>
      <c r="Y179" s="166" t="str">
        <f t="shared" si="102"/>
        <v/>
      </c>
      <c r="Z179" s="166" t="str">
        <f t="shared" si="103"/>
        <v/>
      </c>
      <c r="AA179" s="166" t="str">
        <f t="shared" si="104"/>
        <v/>
      </c>
      <c r="AB179" s="166">
        <f t="shared" si="105"/>
        <v>9.9999999999961231E-6</v>
      </c>
      <c r="AC179" s="166" t="str">
        <f t="shared" si="106"/>
        <v/>
      </c>
      <c r="AD179" s="166">
        <f t="shared" si="107"/>
        <v>-0.11988180999992437</v>
      </c>
      <c r="AE179" s="166">
        <f t="shared" si="108"/>
        <v>1.3830010000000059E-2</v>
      </c>
      <c r="AF179" s="166">
        <f t="shared" si="109"/>
        <v>0.40057826000000318</v>
      </c>
      <c r="AG179" s="166" t="str">
        <f t="shared" si="110"/>
        <v/>
      </c>
      <c r="AH179" s="166" t="str">
        <f t="shared" si="111"/>
        <v/>
      </c>
      <c r="AI179" s="166" t="str">
        <f t="shared" si="112"/>
        <v/>
      </c>
      <c r="AJ179" s="166" t="str">
        <f t="shared" si="113"/>
        <v/>
      </c>
      <c r="AK179" s="166">
        <f t="shared" si="114"/>
        <v>12.118295700000004</v>
      </c>
      <c r="AL179" s="166">
        <f t="shared" si="115"/>
        <v>12.412832159999994</v>
      </c>
      <c r="AO179" s="60">
        <v>176</v>
      </c>
      <c r="AP179" s="54" t="s">
        <v>525</v>
      </c>
      <c r="AQ179" s="31" t="s">
        <v>1317</v>
      </c>
      <c r="AR179" s="31">
        <v>7.8980929</v>
      </c>
      <c r="AS179" s="31" t="s">
        <v>1317</v>
      </c>
      <c r="AT179" s="31" t="s">
        <v>1317</v>
      </c>
      <c r="AU179" s="31" t="s">
        <v>1317</v>
      </c>
      <c r="AV179" s="31" t="s">
        <v>1317</v>
      </c>
      <c r="AW179" s="31" t="s">
        <v>1317</v>
      </c>
      <c r="AX179" s="31">
        <v>86.43214949</v>
      </c>
      <c r="AY179" s="31">
        <v>22.461046739999997</v>
      </c>
      <c r="AZ179" s="31">
        <v>5.2495190000000003</v>
      </c>
      <c r="BA179" s="31" t="s">
        <v>1317</v>
      </c>
      <c r="BB179" s="31">
        <v>39.128461310000006</v>
      </c>
      <c r="BC179" s="31">
        <v>484.16567342000002</v>
      </c>
      <c r="BD179" s="31" t="s">
        <v>1317</v>
      </c>
      <c r="BE179" s="58">
        <v>186.69998937</v>
      </c>
      <c r="BF179" s="31">
        <v>832.03493222999998</v>
      </c>
      <c r="BG179"/>
      <c r="BH179" s="60">
        <v>176</v>
      </c>
      <c r="BI179" s="54" t="s">
        <v>309</v>
      </c>
      <c r="BJ179" s="31" t="s">
        <v>1317</v>
      </c>
      <c r="BK179" s="31" t="s">
        <v>1317</v>
      </c>
      <c r="BL179" s="31" t="s">
        <v>1317</v>
      </c>
      <c r="BM179" s="31" t="s">
        <v>1317</v>
      </c>
      <c r="BN179" s="31" t="s">
        <v>1317</v>
      </c>
      <c r="BO179" s="31">
        <v>8.4520009999999993E-2</v>
      </c>
      <c r="BP179" s="31" t="s">
        <v>1317</v>
      </c>
      <c r="BQ179" s="31">
        <v>646.09078522000004</v>
      </c>
      <c r="BR179" s="31">
        <v>0.69643001000000004</v>
      </c>
      <c r="BS179" s="31">
        <v>75.542058990000001</v>
      </c>
      <c r="BT179" s="31" t="s">
        <v>1317</v>
      </c>
      <c r="BU179" s="31" t="s">
        <v>1317</v>
      </c>
      <c r="BV179" s="31" t="s">
        <v>1317</v>
      </c>
      <c r="BW179" s="31" t="s">
        <v>1317</v>
      </c>
      <c r="BX179" s="58">
        <v>84.471191669999996</v>
      </c>
      <c r="BY179" s="31">
        <v>806.88498589999995</v>
      </c>
    </row>
    <row r="180" spans="1:77" ht="70">
      <c r="A180" s="116" t="str">
        <f t="shared" si="79"/>
        <v>BRASIF GESTÃO INTERNACIONAL LTDA</v>
      </c>
      <c r="B180" s="24" t="str">
        <f t="shared" si="80"/>
        <v/>
      </c>
      <c r="C180" s="24" t="str">
        <f t="shared" si="81"/>
        <v/>
      </c>
      <c r="D180" s="24" t="str">
        <f t="shared" si="82"/>
        <v/>
      </c>
      <c r="E180" s="24" t="str">
        <f t="shared" si="83"/>
        <v/>
      </c>
      <c r="F180" s="24" t="str">
        <f t="shared" si="84"/>
        <v/>
      </c>
      <c r="G180" s="24" t="str">
        <f t="shared" si="85"/>
        <v/>
      </c>
      <c r="H180" s="24" t="str">
        <f t="shared" si="86"/>
        <v/>
      </c>
      <c r="I180" s="24">
        <f t="shared" si="87"/>
        <v>0.89590692429075602</v>
      </c>
      <c r="J180" s="24" t="str">
        <f t="shared" si="88"/>
        <v/>
      </c>
      <c r="K180" s="24" t="str">
        <f t="shared" si="89"/>
        <v/>
      </c>
      <c r="L180" s="24" t="str">
        <f t="shared" si="90"/>
        <v/>
      </c>
      <c r="M180" s="24" t="str">
        <f t="shared" si="91"/>
        <v/>
      </c>
      <c r="N180" s="24" t="str">
        <f t="shared" si="92"/>
        <v/>
      </c>
      <c r="O180" s="24">
        <f t="shared" si="93"/>
        <v>1.4337297281152388</v>
      </c>
      <c r="P180" s="24" t="str">
        <f t="shared" si="94"/>
        <v/>
      </c>
      <c r="Q180" s="24">
        <f t="shared" si="95"/>
        <v>0.88529934667975851</v>
      </c>
      <c r="R180" s="24">
        <f t="shared" si="96"/>
        <v>7.0249402200001896</v>
      </c>
      <c r="S180" s="24">
        <f t="shared" si="97"/>
        <v>1.4337297281152388</v>
      </c>
      <c r="T180" s="24">
        <f t="shared" si="98"/>
        <v>0.88529934667975851</v>
      </c>
      <c r="V180" s="118" t="str">
        <f t="shared" si="99"/>
        <v>BRASIF GESTÃO INTERNACIONAL LTDA</v>
      </c>
      <c r="W180" s="166" t="str">
        <f t="shared" si="100"/>
        <v/>
      </c>
      <c r="X180" s="166" t="str">
        <f t="shared" si="101"/>
        <v/>
      </c>
      <c r="Y180" s="166" t="str">
        <f t="shared" si="102"/>
        <v/>
      </c>
      <c r="Z180" s="166" t="str">
        <f t="shared" si="103"/>
        <v/>
      </c>
      <c r="AA180" s="166" t="str">
        <f t="shared" si="104"/>
        <v/>
      </c>
      <c r="AB180" s="166" t="str">
        <f t="shared" si="105"/>
        <v/>
      </c>
      <c r="AC180" s="166" t="str">
        <f t="shared" si="106"/>
        <v/>
      </c>
      <c r="AD180" s="166">
        <f t="shared" si="107"/>
        <v>5.3924291600001197</v>
      </c>
      <c r="AE180" s="166" t="str">
        <f t="shared" si="108"/>
        <v/>
      </c>
      <c r="AF180" s="166" t="str">
        <f t="shared" si="109"/>
        <v/>
      </c>
      <c r="AG180" s="166" t="str">
        <f t="shared" si="110"/>
        <v/>
      </c>
      <c r="AH180" s="166" t="str">
        <f t="shared" si="111"/>
        <v/>
      </c>
      <c r="AI180" s="166" t="str">
        <f t="shared" si="112"/>
        <v/>
      </c>
      <c r="AJ180" s="166">
        <f t="shared" si="113"/>
        <v>2.7314710400000024</v>
      </c>
      <c r="AK180" s="166" t="str">
        <f t="shared" si="114"/>
        <v/>
      </c>
      <c r="AL180" s="166">
        <f t="shared" si="115"/>
        <v>7.0249402200001896</v>
      </c>
      <c r="AO180" s="61">
        <v>177</v>
      </c>
      <c r="AP180" s="56" t="s">
        <v>100</v>
      </c>
      <c r="AQ180" s="30">
        <v>2.8433980699999997</v>
      </c>
      <c r="AR180" s="30" t="s">
        <v>1317</v>
      </c>
      <c r="AS180" s="30" t="s">
        <v>1317</v>
      </c>
      <c r="AT180" s="30" t="s">
        <v>1317</v>
      </c>
      <c r="AU180" s="30" t="s">
        <v>1317</v>
      </c>
      <c r="AV180" s="30">
        <v>4.9231447400000006</v>
      </c>
      <c r="AW180" s="30">
        <v>4.0975374100000002</v>
      </c>
      <c r="AX180" s="30">
        <v>360.33185567000004</v>
      </c>
      <c r="AY180" s="30" t="s">
        <v>1317</v>
      </c>
      <c r="AZ180" s="30">
        <v>49.553371079999998</v>
      </c>
      <c r="BA180" s="30" t="s">
        <v>1317</v>
      </c>
      <c r="BB180" s="30">
        <v>1.11955852</v>
      </c>
      <c r="BC180" s="30">
        <v>356.76167570999996</v>
      </c>
      <c r="BD180" s="30" t="s">
        <v>1317</v>
      </c>
      <c r="BE180" s="59">
        <v>47.068834789999997</v>
      </c>
      <c r="BF180" s="30">
        <v>826.69937598999991</v>
      </c>
      <c r="BG180"/>
      <c r="BH180" s="61">
        <v>177</v>
      </c>
      <c r="BI180" s="56" t="s">
        <v>122</v>
      </c>
      <c r="BJ180" s="30" t="s">
        <v>1317</v>
      </c>
      <c r="BK180" s="30" t="s">
        <v>1317</v>
      </c>
      <c r="BL180" s="30" t="s">
        <v>1317</v>
      </c>
      <c r="BM180" s="30" t="s">
        <v>1317</v>
      </c>
      <c r="BN180" s="30" t="s">
        <v>1317</v>
      </c>
      <c r="BO180" s="30" t="s">
        <v>1317</v>
      </c>
      <c r="BP180" s="30" t="s">
        <v>1317</v>
      </c>
      <c r="BQ180" s="30">
        <v>607.28856522000001</v>
      </c>
      <c r="BR180" s="30" t="s">
        <v>1317</v>
      </c>
      <c r="BS180" s="30" t="s">
        <v>1317</v>
      </c>
      <c r="BT180" s="30" t="s">
        <v>1317</v>
      </c>
      <c r="BU180" s="30" t="s">
        <v>1317</v>
      </c>
      <c r="BV180" s="30" t="s">
        <v>1317</v>
      </c>
      <c r="BW180" s="30">
        <v>193.24653022000001</v>
      </c>
      <c r="BX180" s="59" t="s">
        <v>1317</v>
      </c>
      <c r="BY180" s="30">
        <v>800.53509544000008</v>
      </c>
    </row>
    <row r="181" spans="1:77" ht="28">
      <c r="A181" s="116" t="str">
        <f t="shared" si="79"/>
        <v>2B CAPITAL S/A</v>
      </c>
      <c r="B181" s="24" t="str">
        <f t="shared" si="80"/>
        <v/>
      </c>
      <c r="C181" s="24" t="str">
        <f t="shared" si="81"/>
        <v/>
      </c>
      <c r="D181" s="24" t="str">
        <f t="shared" si="82"/>
        <v/>
      </c>
      <c r="E181" s="24" t="str">
        <f t="shared" si="83"/>
        <v/>
      </c>
      <c r="F181" s="24" t="str">
        <f t="shared" si="84"/>
        <v/>
      </c>
      <c r="G181" s="24">
        <f t="shared" si="85"/>
        <v>-3.6566300438177706</v>
      </c>
      <c r="H181" s="24" t="str">
        <f t="shared" si="86"/>
        <v/>
      </c>
      <c r="I181" s="24">
        <f t="shared" si="87"/>
        <v>-8.8054432868574395E-2</v>
      </c>
      <c r="J181" s="24" t="str">
        <f t="shared" si="88"/>
        <v/>
      </c>
      <c r="K181" s="24" t="str">
        <f t="shared" si="89"/>
        <v/>
      </c>
      <c r="L181" s="24" t="str">
        <f t="shared" si="90"/>
        <v/>
      </c>
      <c r="M181" s="24" t="str">
        <f t="shared" si="91"/>
        <v/>
      </c>
      <c r="N181" s="24">
        <f t="shared" si="92"/>
        <v>-8.8054322319834455E-2</v>
      </c>
      <c r="O181" s="24" t="str">
        <f t="shared" si="93"/>
        <v/>
      </c>
      <c r="P181" s="24">
        <f t="shared" si="94"/>
        <v>-8.8054323425382108E-2</v>
      </c>
      <c r="Q181" s="24">
        <f t="shared" si="95"/>
        <v>-2.2481447737820588</v>
      </c>
      <c r="R181" s="24">
        <f t="shared" si="96"/>
        <v>-18.403977669999904</v>
      </c>
      <c r="S181" s="24">
        <f t="shared" si="97"/>
        <v>-8.8054322319834455E-2</v>
      </c>
      <c r="T181" s="24">
        <f t="shared" si="98"/>
        <v>-3.6566300438177706</v>
      </c>
      <c r="V181" s="118" t="str">
        <f t="shared" si="99"/>
        <v>2B CAPITAL S/A</v>
      </c>
      <c r="W181" s="166" t="str">
        <f t="shared" si="100"/>
        <v/>
      </c>
      <c r="X181" s="166" t="str">
        <f t="shared" si="101"/>
        <v/>
      </c>
      <c r="Y181" s="166" t="str">
        <f t="shared" si="102"/>
        <v/>
      </c>
      <c r="Z181" s="166" t="str">
        <f t="shared" si="103"/>
        <v/>
      </c>
      <c r="AA181" s="166" t="str">
        <f t="shared" si="104"/>
        <v/>
      </c>
      <c r="AB181" s="166">
        <f t="shared" si="105"/>
        <v>-18.119469000000038</v>
      </c>
      <c r="AC181" s="166" t="str">
        <f t="shared" si="106"/>
        <v/>
      </c>
      <c r="AD181" s="166">
        <f t="shared" si="107"/>
        <v>-2.780220000000444E-3</v>
      </c>
      <c r="AE181" s="166" t="str">
        <f t="shared" si="108"/>
        <v/>
      </c>
      <c r="AF181" s="166" t="str">
        <f t="shared" si="109"/>
        <v/>
      </c>
      <c r="AG181" s="166" t="str">
        <f t="shared" si="110"/>
        <v/>
      </c>
      <c r="AH181" s="166" t="str">
        <f t="shared" si="111"/>
        <v/>
      </c>
      <c r="AI181" s="166">
        <f t="shared" si="112"/>
        <v>-9.2673800000007134E-3</v>
      </c>
      <c r="AJ181" s="166" t="str">
        <f t="shared" si="113"/>
        <v/>
      </c>
      <c r="AK181" s="166">
        <f t="shared" si="114"/>
        <v>-0.272461069999963</v>
      </c>
      <c r="AL181" s="166">
        <f t="shared" si="115"/>
        <v>-18.403977669999904</v>
      </c>
      <c r="AO181" s="60">
        <v>178</v>
      </c>
      <c r="AP181" s="54" t="s">
        <v>0</v>
      </c>
      <c r="AQ181" s="31" t="s">
        <v>1317</v>
      </c>
      <c r="AR181" s="31" t="s">
        <v>1317</v>
      </c>
      <c r="AS181" s="31" t="s">
        <v>1317</v>
      </c>
      <c r="AT181" s="31" t="s">
        <v>1317</v>
      </c>
      <c r="AU181" s="31" t="s">
        <v>1317</v>
      </c>
      <c r="AV181" s="31">
        <v>495.52371399000003</v>
      </c>
      <c r="AW181" s="31" t="s">
        <v>1317</v>
      </c>
      <c r="AX181" s="31">
        <v>3.1573878900000003</v>
      </c>
      <c r="AY181" s="31" t="s">
        <v>1317</v>
      </c>
      <c r="AZ181" s="31" t="s">
        <v>1317</v>
      </c>
      <c r="BA181" s="31" t="s">
        <v>1317</v>
      </c>
      <c r="BB181" s="31" t="s">
        <v>1317</v>
      </c>
      <c r="BC181" s="31">
        <v>10.5246168</v>
      </c>
      <c r="BD181" s="31" t="s">
        <v>1317</v>
      </c>
      <c r="BE181" s="58">
        <v>309.42384132999996</v>
      </c>
      <c r="BF181" s="31">
        <v>818.62956000999998</v>
      </c>
      <c r="BG181"/>
      <c r="BH181" s="60">
        <v>178</v>
      </c>
      <c r="BI181" s="54" t="s">
        <v>0</v>
      </c>
      <c r="BJ181" s="31" t="s">
        <v>1317</v>
      </c>
      <c r="BK181" s="31" t="s">
        <v>1317</v>
      </c>
      <c r="BL181" s="31" t="s">
        <v>1317</v>
      </c>
      <c r="BM181" s="31" t="s">
        <v>1317</v>
      </c>
      <c r="BN181" s="31" t="s">
        <v>1317</v>
      </c>
      <c r="BO181" s="31">
        <v>477.40424499</v>
      </c>
      <c r="BP181" s="31" t="s">
        <v>1317</v>
      </c>
      <c r="BQ181" s="31">
        <v>3.1546076699999999</v>
      </c>
      <c r="BR181" s="31" t="s">
        <v>1317</v>
      </c>
      <c r="BS181" s="31" t="s">
        <v>1317</v>
      </c>
      <c r="BT181" s="31" t="s">
        <v>1317</v>
      </c>
      <c r="BU181" s="31" t="s">
        <v>1317</v>
      </c>
      <c r="BV181" s="31">
        <v>10.51534942</v>
      </c>
      <c r="BW181" s="31" t="s">
        <v>1317</v>
      </c>
      <c r="BX181" s="58">
        <v>309.15138026</v>
      </c>
      <c r="BY181" s="31">
        <v>800.22558234000007</v>
      </c>
    </row>
    <row r="182" spans="1:77" ht="42">
      <c r="A182" s="116" t="str">
        <f t="shared" si="79"/>
        <v>TRILHA INVESTIMENTOS</v>
      </c>
      <c r="B182" s="24" t="str">
        <f t="shared" si="80"/>
        <v/>
      </c>
      <c r="C182" s="24" t="str">
        <f t="shared" si="81"/>
        <v/>
      </c>
      <c r="D182" s="24" t="str">
        <f t="shared" si="82"/>
        <v/>
      </c>
      <c r="E182" s="24" t="str">
        <f t="shared" si="83"/>
        <v/>
      </c>
      <c r="F182" s="24" t="str">
        <f t="shared" si="84"/>
        <v/>
      </c>
      <c r="G182" s="24">
        <f t="shared" si="85"/>
        <v>0.62366640096071535</v>
      </c>
      <c r="H182" s="24" t="str">
        <f t="shared" si="86"/>
        <v/>
      </c>
      <c r="I182" s="24">
        <f t="shared" si="87"/>
        <v>1.2257358731355481</v>
      </c>
      <c r="J182" s="24">
        <f t="shared" si="88"/>
        <v>0.93040133109336409</v>
      </c>
      <c r="K182" s="24">
        <f t="shared" si="89"/>
        <v>0.92232749093892608</v>
      </c>
      <c r="L182" s="24" t="str">
        <f t="shared" si="90"/>
        <v/>
      </c>
      <c r="M182" s="24" t="str">
        <f t="shared" si="91"/>
        <v/>
      </c>
      <c r="N182" s="24">
        <f t="shared" si="92"/>
        <v>-3.0745898617492031</v>
      </c>
      <c r="O182" s="24" t="str">
        <f t="shared" si="93"/>
        <v/>
      </c>
      <c r="P182" s="24">
        <f t="shared" si="94"/>
        <v>100</v>
      </c>
      <c r="Q182" s="24">
        <f t="shared" si="95"/>
        <v>1.1340434495914451</v>
      </c>
      <c r="R182" s="24">
        <f t="shared" si="96"/>
        <v>8.9121423199999299</v>
      </c>
      <c r="S182" s="24">
        <f t="shared" si="97"/>
        <v>100</v>
      </c>
      <c r="T182" s="24">
        <f t="shared" si="98"/>
        <v>-3.0745898617492031</v>
      </c>
      <c r="V182" s="118" t="str">
        <f t="shared" si="99"/>
        <v>TRILHA INVESTIMENTOS</v>
      </c>
      <c r="W182" s="166" t="str">
        <f t="shared" si="100"/>
        <v/>
      </c>
      <c r="X182" s="166" t="str">
        <f t="shared" si="101"/>
        <v/>
      </c>
      <c r="Y182" s="166" t="str">
        <f t="shared" si="102"/>
        <v/>
      </c>
      <c r="Z182" s="166" t="str">
        <f t="shared" si="103"/>
        <v/>
      </c>
      <c r="AA182" s="166" t="str">
        <f t="shared" si="104"/>
        <v/>
      </c>
      <c r="AB182" s="166">
        <f t="shared" si="105"/>
        <v>1.3199899999999931E-3</v>
      </c>
      <c r="AC182" s="166" t="str">
        <f t="shared" si="106"/>
        <v/>
      </c>
      <c r="AD182" s="166">
        <f t="shared" si="107"/>
        <v>8.2076475100000152</v>
      </c>
      <c r="AE182" s="166">
        <f t="shared" si="108"/>
        <v>0.50875714000000016</v>
      </c>
      <c r="AF182" s="166">
        <f t="shared" si="109"/>
        <v>0.48027752000000135</v>
      </c>
      <c r="AG182" s="166" t="str">
        <f t="shared" si="110"/>
        <v/>
      </c>
      <c r="AH182" s="166" t="str">
        <f t="shared" si="111"/>
        <v/>
      </c>
      <c r="AI182" s="166">
        <f t="shared" si="112"/>
        <v>-0.28586984000000015</v>
      </c>
      <c r="AJ182" s="166" t="str">
        <f t="shared" si="113"/>
        <v/>
      </c>
      <c r="AK182" s="166">
        <f t="shared" si="114"/>
        <v>1.0000000000000001E-5</v>
      </c>
      <c r="AL182" s="166">
        <f t="shared" si="115"/>
        <v>8.9121423199999299</v>
      </c>
      <c r="AO182" s="61">
        <v>179</v>
      </c>
      <c r="AP182" s="56" t="s">
        <v>465</v>
      </c>
      <c r="AQ182" s="30" t="s">
        <v>1317</v>
      </c>
      <c r="AR182" s="30" t="s">
        <v>1317</v>
      </c>
      <c r="AS182" s="30" t="s">
        <v>1317</v>
      </c>
      <c r="AT182" s="30" t="s">
        <v>1317</v>
      </c>
      <c r="AU182" s="30" t="s">
        <v>1317</v>
      </c>
      <c r="AV182" s="30">
        <v>17.351086489999997</v>
      </c>
      <c r="AW182" s="30">
        <v>1.1695070400000001</v>
      </c>
      <c r="AX182" s="30">
        <v>6.4241125700000001</v>
      </c>
      <c r="AY182" s="30">
        <v>3.92933865</v>
      </c>
      <c r="AZ182" s="30">
        <v>4.2979079699999998</v>
      </c>
      <c r="BA182" s="30" t="s">
        <v>1317</v>
      </c>
      <c r="BB182" s="30">
        <v>35.156113120000001</v>
      </c>
      <c r="BC182" s="30">
        <v>677.60852917999989</v>
      </c>
      <c r="BD182" s="30" t="s">
        <v>1317</v>
      </c>
      <c r="BE182" s="59">
        <v>66.147034879999993</v>
      </c>
      <c r="BF182" s="30">
        <v>812.08362989999989</v>
      </c>
      <c r="BG182"/>
      <c r="BH182" s="61">
        <v>179</v>
      </c>
      <c r="BI182" s="56" t="s">
        <v>638</v>
      </c>
      <c r="BJ182" s="30" t="s">
        <v>1317</v>
      </c>
      <c r="BK182" s="30" t="s">
        <v>1317</v>
      </c>
      <c r="BL182" s="30" t="s">
        <v>1317</v>
      </c>
      <c r="BM182" s="30" t="s">
        <v>1317</v>
      </c>
      <c r="BN182" s="30" t="s">
        <v>1317</v>
      </c>
      <c r="BO182" s="30">
        <v>0.21296999999999999</v>
      </c>
      <c r="BP182" s="30" t="s">
        <v>1317</v>
      </c>
      <c r="BQ182" s="30">
        <v>677.81744599000001</v>
      </c>
      <c r="BR182" s="30">
        <v>55.190228779999998</v>
      </c>
      <c r="BS182" s="30">
        <v>52.552618930000001</v>
      </c>
      <c r="BT182" s="30" t="s">
        <v>1317</v>
      </c>
      <c r="BU182" s="30" t="s">
        <v>1317</v>
      </c>
      <c r="BV182" s="30">
        <v>9.0119504499999987</v>
      </c>
      <c r="BW182" s="30" t="s">
        <v>1317</v>
      </c>
      <c r="BX182" s="59">
        <v>2.0000000000000002E-5</v>
      </c>
      <c r="BY182" s="30">
        <v>794.78523414999995</v>
      </c>
    </row>
    <row r="183" spans="1:77" ht="56">
      <c r="A183" s="116" t="str">
        <f t="shared" si="79"/>
        <v>LIZAR ADM DE CART DE VAL MOBILI LTDA</v>
      </c>
      <c r="B183" s="24" t="str">
        <f t="shared" si="80"/>
        <v/>
      </c>
      <c r="C183" s="24" t="str">
        <f t="shared" si="81"/>
        <v/>
      </c>
      <c r="D183" s="24" t="str">
        <f t="shared" si="82"/>
        <v/>
      </c>
      <c r="E183" s="24" t="str">
        <f t="shared" si="83"/>
        <v/>
      </c>
      <c r="F183" s="24" t="str">
        <f t="shared" si="84"/>
        <v/>
      </c>
      <c r="G183" s="24">
        <f t="shared" si="85"/>
        <v>94.104183196711062</v>
      </c>
      <c r="H183" s="24" t="str">
        <f t="shared" si="86"/>
        <v/>
      </c>
      <c r="I183" s="24" t="str">
        <f t="shared" si="87"/>
        <v/>
      </c>
      <c r="J183" s="24" t="str">
        <f t="shared" si="88"/>
        <v/>
      </c>
      <c r="K183" s="24" t="str">
        <f t="shared" si="89"/>
        <v/>
      </c>
      <c r="L183" s="24" t="str">
        <f t="shared" si="90"/>
        <v/>
      </c>
      <c r="M183" s="24" t="str">
        <f t="shared" si="91"/>
        <v/>
      </c>
      <c r="N183" s="24" t="str">
        <f t="shared" si="92"/>
        <v/>
      </c>
      <c r="O183" s="24" t="str">
        <f t="shared" si="93"/>
        <v/>
      </c>
      <c r="P183" s="24" t="str">
        <f t="shared" si="94"/>
        <v/>
      </c>
      <c r="Q183" s="24">
        <f t="shared" si="95"/>
        <v>94.104183196711062</v>
      </c>
      <c r="R183" s="24">
        <f t="shared" si="96"/>
        <v>379.5911847700001</v>
      </c>
      <c r="S183" s="24">
        <f t="shared" si="97"/>
        <v>94.104183196711062</v>
      </c>
      <c r="T183" s="24">
        <f t="shared" si="98"/>
        <v>94.104183196711062</v>
      </c>
      <c r="V183" s="118" t="str">
        <f t="shared" si="99"/>
        <v>LIZAR ADM DE CART DE VAL MOBILI LTDA</v>
      </c>
      <c r="W183" s="166" t="str">
        <f t="shared" si="100"/>
        <v/>
      </c>
      <c r="X183" s="166" t="str">
        <f t="shared" si="101"/>
        <v/>
      </c>
      <c r="Y183" s="166" t="str">
        <f t="shared" si="102"/>
        <v/>
      </c>
      <c r="Z183" s="166" t="str">
        <f t="shared" si="103"/>
        <v/>
      </c>
      <c r="AA183" s="166" t="str">
        <f t="shared" si="104"/>
        <v/>
      </c>
      <c r="AB183" s="166">
        <f t="shared" si="105"/>
        <v>379.5911847700001</v>
      </c>
      <c r="AC183" s="166" t="str">
        <f t="shared" si="106"/>
        <v/>
      </c>
      <c r="AD183" s="166" t="str">
        <f t="shared" si="107"/>
        <v/>
      </c>
      <c r="AE183" s="166" t="str">
        <f t="shared" si="108"/>
        <v/>
      </c>
      <c r="AF183" s="166" t="str">
        <f t="shared" si="109"/>
        <v/>
      </c>
      <c r="AG183" s="166" t="str">
        <f t="shared" si="110"/>
        <v/>
      </c>
      <c r="AH183" s="166" t="str">
        <f t="shared" si="111"/>
        <v/>
      </c>
      <c r="AI183" s="166" t="str">
        <f t="shared" si="112"/>
        <v/>
      </c>
      <c r="AJ183" s="166" t="str">
        <f t="shared" si="113"/>
        <v/>
      </c>
      <c r="AK183" s="166" t="str">
        <f t="shared" si="114"/>
        <v/>
      </c>
      <c r="AL183" s="166">
        <f t="shared" si="115"/>
        <v>379.5911847700001</v>
      </c>
      <c r="AO183" s="60">
        <v>180</v>
      </c>
      <c r="AP183" s="54" t="s">
        <v>309</v>
      </c>
      <c r="AQ183" s="31" t="s">
        <v>1317</v>
      </c>
      <c r="AR183" s="31" t="s">
        <v>1317</v>
      </c>
      <c r="AS183" s="31" t="s">
        <v>1317</v>
      </c>
      <c r="AT183" s="31" t="s">
        <v>1317</v>
      </c>
      <c r="AU183" s="31" t="s">
        <v>1317</v>
      </c>
      <c r="AV183" s="31">
        <v>8.4510009999999997E-2</v>
      </c>
      <c r="AW183" s="31" t="s">
        <v>1317</v>
      </c>
      <c r="AX183" s="31">
        <v>646.21066702999997</v>
      </c>
      <c r="AY183" s="31">
        <v>0.68259999999999998</v>
      </c>
      <c r="AZ183" s="31">
        <v>75.141480729999998</v>
      </c>
      <c r="BA183" s="31" t="s">
        <v>1317</v>
      </c>
      <c r="BB183" s="31" t="s">
        <v>1317</v>
      </c>
      <c r="BC183" s="31" t="s">
        <v>1317</v>
      </c>
      <c r="BD183" s="31" t="s">
        <v>1317</v>
      </c>
      <c r="BE183" s="58">
        <v>72.352895969999992</v>
      </c>
      <c r="BF183" s="31">
        <v>794.47215373999995</v>
      </c>
      <c r="BG183"/>
      <c r="BH183" s="60">
        <v>180</v>
      </c>
      <c r="BI183" s="54" t="s">
        <v>413</v>
      </c>
      <c r="BJ183" s="31" t="s">
        <v>1317</v>
      </c>
      <c r="BK183" s="31" t="s">
        <v>1317</v>
      </c>
      <c r="BL183" s="31" t="s">
        <v>1317</v>
      </c>
      <c r="BM183" s="31" t="s">
        <v>1317</v>
      </c>
      <c r="BN183" s="31" t="s">
        <v>1317</v>
      </c>
      <c r="BO183" s="31">
        <v>782.9645225700001</v>
      </c>
      <c r="BP183" s="31" t="s">
        <v>1317</v>
      </c>
      <c r="BQ183" s="31" t="s">
        <v>1317</v>
      </c>
      <c r="BR183" s="31" t="s">
        <v>1317</v>
      </c>
      <c r="BS183" s="31" t="s">
        <v>1317</v>
      </c>
      <c r="BT183" s="31" t="s">
        <v>1317</v>
      </c>
      <c r="BU183" s="31" t="s">
        <v>1317</v>
      </c>
      <c r="BV183" s="31" t="s">
        <v>1317</v>
      </c>
      <c r="BW183" s="31" t="s">
        <v>1317</v>
      </c>
      <c r="BX183" s="58" t="s">
        <v>1317</v>
      </c>
      <c r="BY183" s="31">
        <v>782.9645225700001</v>
      </c>
    </row>
    <row r="184" spans="1:77" ht="70">
      <c r="A184" s="116" t="str">
        <f t="shared" si="79"/>
        <v>THE AXXON GROUP PRIVATE EQUITY ASS LTDA</v>
      </c>
      <c r="B184" s="24" t="str">
        <f t="shared" si="80"/>
        <v/>
      </c>
      <c r="C184" s="24" t="str">
        <f t="shared" si="81"/>
        <v/>
      </c>
      <c r="D184" s="24" t="str">
        <f t="shared" si="82"/>
        <v/>
      </c>
      <c r="E184" s="24" t="str">
        <f t="shared" si="83"/>
        <v/>
      </c>
      <c r="F184" s="24" t="str">
        <f t="shared" si="84"/>
        <v/>
      </c>
      <c r="G184" s="24" t="str">
        <f t="shared" si="85"/>
        <v/>
      </c>
      <c r="H184" s="24" t="str">
        <f t="shared" si="86"/>
        <v/>
      </c>
      <c r="I184" s="24">
        <f t="shared" si="87"/>
        <v>0.35234554126850526</v>
      </c>
      <c r="J184" s="24" t="str">
        <f t="shared" si="88"/>
        <v/>
      </c>
      <c r="K184" s="24" t="str">
        <f t="shared" si="89"/>
        <v/>
      </c>
      <c r="L184" s="24" t="str">
        <f t="shared" si="90"/>
        <v/>
      </c>
      <c r="M184" s="24" t="str">
        <f t="shared" si="91"/>
        <v/>
      </c>
      <c r="N184" s="24" t="str">
        <f t="shared" si="92"/>
        <v/>
      </c>
      <c r="O184" s="24">
        <f t="shared" si="93"/>
        <v>0.35217851365190711</v>
      </c>
      <c r="P184" s="24" t="str">
        <f t="shared" si="94"/>
        <v/>
      </c>
      <c r="Q184" s="24">
        <f t="shared" si="95"/>
        <v>0.35217822151938094</v>
      </c>
      <c r="R184" s="24">
        <f t="shared" si="96"/>
        <v>2.7390115499998728</v>
      </c>
      <c r="S184" s="24">
        <f t="shared" si="97"/>
        <v>0.35234554126850526</v>
      </c>
      <c r="T184" s="24">
        <f t="shared" si="98"/>
        <v>0.35217822151938094</v>
      </c>
      <c r="V184" s="118" t="str">
        <f t="shared" si="99"/>
        <v>THE AXXON GROUP PRIVATE EQUITY ASS LTDA</v>
      </c>
      <c r="W184" s="166" t="str">
        <f t="shared" si="100"/>
        <v/>
      </c>
      <c r="X184" s="166" t="str">
        <f t="shared" si="101"/>
        <v/>
      </c>
      <c r="Y184" s="166" t="str">
        <f t="shared" si="102"/>
        <v/>
      </c>
      <c r="Z184" s="166" t="str">
        <f t="shared" si="103"/>
        <v/>
      </c>
      <c r="AA184" s="166" t="str">
        <f t="shared" si="104"/>
        <v/>
      </c>
      <c r="AB184" s="166" t="str">
        <f t="shared" si="105"/>
        <v/>
      </c>
      <c r="AC184" s="166" t="str">
        <f t="shared" si="106"/>
        <v/>
      </c>
      <c r="AD184" s="166">
        <f t="shared" si="107"/>
        <v>1.6440020000000999E-2</v>
      </c>
      <c r="AE184" s="166" t="str">
        <f t="shared" si="108"/>
        <v/>
      </c>
      <c r="AF184" s="166" t="str">
        <f t="shared" si="109"/>
        <v/>
      </c>
      <c r="AG184" s="166" t="str">
        <f t="shared" si="110"/>
        <v/>
      </c>
      <c r="AH184" s="166" t="str">
        <f t="shared" si="111"/>
        <v/>
      </c>
      <c r="AI184" s="166" t="str">
        <f t="shared" si="112"/>
        <v/>
      </c>
      <c r="AJ184" s="166">
        <f t="shared" si="113"/>
        <v>2.7225815599998668</v>
      </c>
      <c r="AK184" s="166" t="str">
        <f t="shared" si="114"/>
        <v/>
      </c>
      <c r="AL184" s="166">
        <f t="shared" si="115"/>
        <v>2.7390115499998728</v>
      </c>
      <c r="AO184" s="61">
        <v>181</v>
      </c>
      <c r="AP184" s="56" t="s">
        <v>122</v>
      </c>
      <c r="AQ184" s="30" t="s">
        <v>1317</v>
      </c>
      <c r="AR184" s="30" t="s">
        <v>1317</v>
      </c>
      <c r="AS184" s="30" t="s">
        <v>1317</v>
      </c>
      <c r="AT184" s="30" t="s">
        <v>1317</v>
      </c>
      <c r="AU184" s="30" t="s">
        <v>1317</v>
      </c>
      <c r="AV184" s="30" t="s">
        <v>1317</v>
      </c>
      <c r="AW184" s="30" t="s">
        <v>1317</v>
      </c>
      <c r="AX184" s="30">
        <v>601.89613605999989</v>
      </c>
      <c r="AY184" s="30" t="s">
        <v>1317</v>
      </c>
      <c r="AZ184" s="30">
        <v>1.0989599800000001</v>
      </c>
      <c r="BA184" s="30" t="s">
        <v>1317</v>
      </c>
      <c r="BB184" s="30" t="s">
        <v>1317</v>
      </c>
      <c r="BC184" s="30" t="s">
        <v>1317</v>
      </c>
      <c r="BD184" s="30">
        <v>190.51505918000001</v>
      </c>
      <c r="BE184" s="59" t="s">
        <v>1317</v>
      </c>
      <c r="BF184" s="30">
        <v>793.51015521999989</v>
      </c>
      <c r="BG184"/>
      <c r="BH184" s="61">
        <v>181</v>
      </c>
      <c r="BI184" s="56" t="s">
        <v>629</v>
      </c>
      <c r="BJ184" s="30" t="s">
        <v>1317</v>
      </c>
      <c r="BK184" s="30" t="s">
        <v>1317</v>
      </c>
      <c r="BL184" s="30" t="s">
        <v>1317</v>
      </c>
      <c r="BM184" s="30" t="s">
        <v>1317</v>
      </c>
      <c r="BN184" s="30" t="s">
        <v>1317</v>
      </c>
      <c r="BO184" s="30" t="s">
        <v>1317</v>
      </c>
      <c r="BP184" s="30" t="s">
        <v>1317</v>
      </c>
      <c r="BQ184" s="30">
        <v>4.6823199800000008</v>
      </c>
      <c r="BR184" s="30" t="s">
        <v>1317</v>
      </c>
      <c r="BS184" s="30" t="s">
        <v>1317</v>
      </c>
      <c r="BT184" s="30" t="s">
        <v>1317</v>
      </c>
      <c r="BU184" s="30" t="s">
        <v>1317</v>
      </c>
      <c r="BV184" s="30" t="s">
        <v>1317</v>
      </c>
      <c r="BW184" s="30">
        <v>775.79119717999993</v>
      </c>
      <c r="BX184" s="59" t="s">
        <v>1317</v>
      </c>
      <c r="BY184" s="30">
        <v>780.47351715999991</v>
      </c>
    </row>
    <row r="185" spans="1:77" ht="56">
      <c r="A185" s="116" t="str">
        <f t="shared" si="79"/>
        <v>TABOACO, NIECKELE E ASSOCIADOS</v>
      </c>
      <c r="B185" s="24" t="str">
        <f t="shared" si="80"/>
        <v/>
      </c>
      <c r="C185" s="24" t="str">
        <f t="shared" si="81"/>
        <v/>
      </c>
      <c r="D185" s="24" t="str">
        <f t="shared" si="82"/>
        <v/>
      </c>
      <c r="E185" s="24" t="str">
        <f t="shared" si="83"/>
        <v/>
      </c>
      <c r="F185" s="24" t="str">
        <f t="shared" si="84"/>
        <v/>
      </c>
      <c r="G185" s="24" t="str">
        <f t="shared" si="85"/>
        <v/>
      </c>
      <c r="H185" s="24" t="str">
        <f t="shared" si="86"/>
        <v/>
      </c>
      <c r="I185" s="24">
        <f t="shared" si="87"/>
        <v>-0.2287255898979339</v>
      </c>
      <c r="J185" s="24">
        <f t="shared" si="88"/>
        <v>0.42458836004190914</v>
      </c>
      <c r="K185" s="24">
        <f t="shared" si="89"/>
        <v>0.58431915773657295</v>
      </c>
      <c r="L185" s="24" t="str">
        <f t="shared" si="90"/>
        <v/>
      </c>
      <c r="M185" s="24" t="str">
        <f t="shared" si="91"/>
        <v/>
      </c>
      <c r="N185" s="24">
        <f t="shared" si="92"/>
        <v>-1.724855877389075</v>
      </c>
      <c r="O185" s="24" t="str">
        <f t="shared" si="93"/>
        <v/>
      </c>
      <c r="P185" s="24" t="str">
        <f t="shared" si="94"/>
        <v/>
      </c>
      <c r="Q185" s="24">
        <f t="shared" si="95"/>
        <v>-0.27339979926652802</v>
      </c>
      <c r="R185" s="24">
        <f t="shared" si="96"/>
        <v>-2.0856564400002071</v>
      </c>
      <c r="S185" s="24">
        <f t="shared" si="97"/>
        <v>0.58431915773657295</v>
      </c>
      <c r="T185" s="24">
        <f t="shared" si="98"/>
        <v>-1.724855877389075</v>
      </c>
      <c r="V185" s="118" t="str">
        <f t="shared" si="99"/>
        <v>TABOACO, NIECKELE E ASSOCIADOS</v>
      </c>
      <c r="W185" s="166" t="str">
        <f t="shared" si="100"/>
        <v/>
      </c>
      <c r="X185" s="166" t="str">
        <f t="shared" si="101"/>
        <v/>
      </c>
      <c r="Y185" s="166" t="str">
        <f t="shared" si="102"/>
        <v/>
      </c>
      <c r="Z185" s="166" t="str">
        <f t="shared" si="103"/>
        <v/>
      </c>
      <c r="AA185" s="166" t="str">
        <f t="shared" si="104"/>
        <v/>
      </c>
      <c r="AB185" s="166" t="str">
        <f t="shared" si="105"/>
        <v/>
      </c>
      <c r="AC185" s="166" t="str">
        <f t="shared" si="106"/>
        <v/>
      </c>
      <c r="AD185" s="166">
        <f t="shared" si="107"/>
        <v>-1.6106343900000866</v>
      </c>
      <c r="AE185" s="166">
        <f t="shared" si="108"/>
        <v>8.1360760000002585E-2</v>
      </c>
      <c r="AF185" s="166">
        <f t="shared" si="109"/>
        <v>3.1699720000000653E-2</v>
      </c>
      <c r="AG185" s="166" t="str">
        <f t="shared" si="110"/>
        <v/>
      </c>
      <c r="AH185" s="166" t="str">
        <f t="shared" si="111"/>
        <v/>
      </c>
      <c r="AI185" s="166">
        <f t="shared" si="112"/>
        <v>-0.58808253000000121</v>
      </c>
      <c r="AJ185" s="166" t="str">
        <f t="shared" si="113"/>
        <v/>
      </c>
      <c r="AK185" s="166" t="str">
        <f t="shared" si="114"/>
        <v/>
      </c>
      <c r="AL185" s="166">
        <f t="shared" si="115"/>
        <v>-2.0856564400002071</v>
      </c>
      <c r="AO185" s="60">
        <v>182</v>
      </c>
      <c r="AP185" s="54" t="s">
        <v>638</v>
      </c>
      <c r="AQ185" s="31" t="s">
        <v>1317</v>
      </c>
      <c r="AR185" s="31" t="s">
        <v>1317</v>
      </c>
      <c r="AS185" s="31" t="s">
        <v>1317</v>
      </c>
      <c r="AT185" s="31" t="s">
        <v>1317</v>
      </c>
      <c r="AU185" s="31" t="s">
        <v>1317</v>
      </c>
      <c r="AV185" s="31">
        <v>0.21165001</v>
      </c>
      <c r="AW185" s="31" t="s">
        <v>1317</v>
      </c>
      <c r="AX185" s="31">
        <v>669.60979847999999</v>
      </c>
      <c r="AY185" s="31">
        <v>54.681471639999998</v>
      </c>
      <c r="AZ185" s="31">
        <v>52.07234141</v>
      </c>
      <c r="BA185" s="31" t="s">
        <v>1317</v>
      </c>
      <c r="BB185" s="31" t="s">
        <v>1317</v>
      </c>
      <c r="BC185" s="31">
        <v>9.2978202899999989</v>
      </c>
      <c r="BD185" s="31" t="s">
        <v>1317</v>
      </c>
      <c r="BE185" s="58">
        <v>1.0000000000000001E-5</v>
      </c>
      <c r="BF185" s="31">
        <v>785.87309183000002</v>
      </c>
      <c r="BG185"/>
      <c r="BH185" s="60">
        <v>182</v>
      </c>
      <c r="BI185" s="54" t="s">
        <v>610</v>
      </c>
      <c r="BJ185" s="31" t="s">
        <v>1317</v>
      </c>
      <c r="BK185" s="31" t="s">
        <v>1317</v>
      </c>
      <c r="BL185" s="31" t="s">
        <v>1317</v>
      </c>
      <c r="BM185" s="31" t="s">
        <v>1317</v>
      </c>
      <c r="BN185" s="31" t="s">
        <v>1317</v>
      </c>
      <c r="BO185" s="31" t="s">
        <v>1317</v>
      </c>
      <c r="BP185" s="31" t="s">
        <v>1317</v>
      </c>
      <c r="BQ185" s="31">
        <v>702.56697455999995</v>
      </c>
      <c r="BR185" s="31">
        <v>19.24362889</v>
      </c>
      <c r="BS185" s="31">
        <v>5.4567691500000004</v>
      </c>
      <c r="BT185" s="31" t="s">
        <v>1317</v>
      </c>
      <c r="BU185" s="31" t="s">
        <v>1317</v>
      </c>
      <c r="BV185" s="31">
        <v>33.50650692</v>
      </c>
      <c r="BW185" s="31" t="s">
        <v>1317</v>
      </c>
      <c r="BX185" s="58" t="s">
        <v>1317</v>
      </c>
      <c r="BY185" s="31">
        <v>760.77387951999992</v>
      </c>
    </row>
    <row r="186" spans="1:77" ht="70">
      <c r="A186" s="116" t="str">
        <f t="shared" si="79"/>
        <v>HIX INVESTIMENTOS LTDA</v>
      </c>
      <c r="B186" s="24" t="str">
        <f t="shared" si="80"/>
        <v/>
      </c>
      <c r="C186" s="24">
        <f t="shared" si="81"/>
        <v>-1.7594204466816308</v>
      </c>
      <c r="D186" s="24" t="str">
        <f t="shared" si="82"/>
        <v/>
      </c>
      <c r="E186" s="24" t="str">
        <f t="shared" si="83"/>
        <v/>
      </c>
      <c r="F186" s="24" t="str">
        <f t="shared" si="84"/>
        <v/>
      </c>
      <c r="G186" s="24" t="str">
        <f t="shared" si="85"/>
        <v/>
      </c>
      <c r="H186" s="24">
        <f t="shared" si="86"/>
        <v>-1.2907321201862203</v>
      </c>
      <c r="I186" s="24">
        <f t="shared" si="87"/>
        <v>-0.33502411939321064</v>
      </c>
      <c r="J186" s="24">
        <f t="shared" si="88"/>
        <v>0.85709181523579048</v>
      </c>
      <c r="K186" s="24">
        <f t="shared" si="89"/>
        <v>3.9005272423395354E-2</v>
      </c>
      <c r="L186" s="24" t="str">
        <f t="shared" si="90"/>
        <v/>
      </c>
      <c r="M186" s="24">
        <f t="shared" si="91"/>
        <v>-0.64433287063437206</v>
      </c>
      <c r="N186" s="24">
        <f t="shared" si="92"/>
        <v>-0.33731388444135746</v>
      </c>
      <c r="O186" s="24" t="str">
        <f t="shared" si="93"/>
        <v/>
      </c>
      <c r="P186" s="24">
        <f t="shared" si="94"/>
        <v>1.1057010380467887</v>
      </c>
      <c r="Q186" s="24">
        <f t="shared" si="95"/>
        <v>-5.9310499826651153E-2</v>
      </c>
      <c r="R186" s="24">
        <f t="shared" si="96"/>
        <v>-0.44935306000002129</v>
      </c>
      <c r="S186" s="24">
        <f t="shared" si="97"/>
        <v>1.1057010380467887</v>
      </c>
      <c r="T186" s="24">
        <f t="shared" si="98"/>
        <v>-1.7594204466816308</v>
      </c>
      <c r="V186" s="118" t="str">
        <f t="shared" si="99"/>
        <v>HIX INVESTIMENTOS LTDA</v>
      </c>
      <c r="W186" s="166" t="str">
        <f t="shared" si="100"/>
        <v/>
      </c>
      <c r="X186" s="166">
        <f t="shared" si="101"/>
        <v>-9.3002999999999836E-4</v>
      </c>
      <c r="Y186" s="166" t="str">
        <f t="shared" si="102"/>
        <v/>
      </c>
      <c r="Z186" s="166" t="str">
        <f t="shared" si="103"/>
        <v/>
      </c>
      <c r="AA186" s="166" t="str">
        <f t="shared" si="104"/>
        <v/>
      </c>
      <c r="AB186" s="166" t="str">
        <f t="shared" si="105"/>
        <v/>
      </c>
      <c r="AC186" s="166">
        <f t="shared" si="106"/>
        <v>-2.4400000000000255E-3</v>
      </c>
      <c r="AD186" s="166">
        <f t="shared" si="107"/>
        <v>-0.85331104999997365</v>
      </c>
      <c r="AE186" s="166">
        <f t="shared" si="108"/>
        <v>0.22449027000000044</v>
      </c>
      <c r="AF186" s="166">
        <f t="shared" si="109"/>
        <v>1.3278070000005471E-2</v>
      </c>
      <c r="AG186" s="166" t="str">
        <f t="shared" si="110"/>
        <v/>
      </c>
      <c r="AH186" s="166">
        <f t="shared" si="111"/>
        <v>-1.486011999999981E-2</v>
      </c>
      <c r="AI186" s="166">
        <f t="shared" si="112"/>
        <v>-1.0945093099999781</v>
      </c>
      <c r="AJ186" s="166" t="str">
        <f t="shared" si="113"/>
        <v/>
      </c>
      <c r="AK186" s="166">
        <f t="shared" si="114"/>
        <v>1.2789291099999929</v>
      </c>
      <c r="AL186" s="166">
        <f t="shared" si="115"/>
        <v>-0.44935306000002129</v>
      </c>
      <c r="AO186" s="61">
        <v>183</v>
      </c>
      <c r="AP186" s="56" t="s">
        <v>629</v>
      </c>
      <c r="AQ186" s="30" t="s">
        <v>1317</v>
      </c>
      <c r="AR186" s="30" t="s">
        <v>1317</v>
      </c>
      <c r="AS186" s="30" t="s">
        <v>1317</v>
      </c>
      <c r="AT186" s="30" t="s">
        <v>1317</v>
      </c>
      <c r="AU186" s="30" t="s">
        <v>1317</v>
      </c>
      <c r="AV186" s="30" t="s">
        <v>1317</v>
      </c>
      <c r="AW186" s="30" t="s">
        <v>1317</v>
      </c>
      <c r="AX186" s="30">
        <v>4.6658799599999998</v>
      </c>
      <c r="AY186" s="30" t="s">
        <v>1317</v>
      </c>
      <c r="AZ186" s="30" t="s">
        <v>1317</v>
      </c>
      <c r="BA186" s="30" t="s">
        <v>1317</v>
      </c>
      <c r="BB186" s="30" t="s">
        <v>1317</v>
      </c>
      <c r="BC186" s="30" t="s">
        <v>1317</v>
      </c>
      <c r="BD186" s="30">
        <v>773.06861562000006</v>
      </c>
      <c r="BE186" s="59">
        <v>1.0029999999999999E-5</v>
      </c>
      <c r="BF186" s="30">
        <v>777.73450561000004</v>
      </c>
      <c r="BG186"/>
      <c r="BH186" s="61">
        <v>183</v>
      </c>
      <c r="BI186" s="56" t="s">
        <v>312</v>
      </c>
      <c r="BJ186" s="30" t="s">
        <v>1317</v>
      </c>
      <c r="BK186" s="30">
        <v>5.1929989999999995E-2</v>
      </c>
      <c r="BL186" s="30" t="s">
        <v>1317</v>
      </c>
      <c r="BM186" s="30" t="s">
        <v>1317</v>
      </c>
      <c r="BN186" s="30" t="s">
        <v>1317</v>
      </c>
      <c r="BO186" s="30" t="s">
        <v>1317</v>
      </c>
      <c r="BP186" s="30">
        <v>0.18659999999999999</v>
      </c>
      <c r="BQ186" s="30">
        <v>253.84806733000002</v>
      </c>
      <c r="BR186" s="30">
        <v>26.416581480000001</v>
      </c>
      <c r="BS186" s="30">
        <v>34.055009290000001</v>
      </c>
      <c r="BT186" s="30" t="s">
        <v>1317</v>
      </c>
      <c r="BU186" s="30">
        <v>2.29141986</v>
      </c>
      <c r="BV186" s="30">
        <v>323.38348002999999</v>
      </c>
      <c r="BW186" s="30" t="s">
        <v>1317</v>
      </c>
      <c r="BX186" s="59">
        <v>116.94573831</v>
      </c>
      <c r="BY186" s="30">
        <v>757.17882628999996</v>
      </c>
    </row>
    <row r="187" spans="1:77" ht="56">
      <c r="A187" s="116" t="str">
        <f t="shared" si="79"/>
        <v>SOUTHERN CROSS DO BRASIL ADM</v>
      </c>
      <c r="B187" s="24" t="str">
        <f t="shared" si="80"/>
        <v/>
      </c>
      <c r="C187" s="24" t="str">
        <f t="shared" si="81"/>
        <v/>
      </c>
      <c r="D187" s="24" t="str">
        <f t="shared" si="82"/>
        <v/>
      </c>
      <c r="E187" s="24" t="str">
        <f t="shared" si="83"/>
        <v/>
      </c>
      <c r="F187" s="24" t="str">
        <f t="shared" si="84"/>
        <v/>
      </c>
      <c r="G187" s="24">
        <f t="shared" si="85"/>
        <v>-22.583513257920032</v>
      </c>
      <c r="H187" s="24" t="str">
        <f t="shared" si="86"/>
        <v/>
      </c>
      <c r="I187" s="24" t="str">
        <f t="shared" si="87"/>
        <v/>
      </c>
      <c r="J187" s="24" t="str">
        <f t="shared" si="88"/>
        <v/>
      </c>
      <c r="K187" s="24" t="str">
        <f t="shared" si="89"/>
        <v/>
      </c>
      <c r="L187" s="24" t="str">
        <f t="shared" si="90"/>
        <v/>
      </c>
      <c r="M187" s="24" t="str">
        <f t="shared" si="91"/>
        <v/>
      </c>
      <c r="N187" s="24" t="str">
        <f t="shared" si="92"/>
        <v/>
      </c>
      <c r="O187" s="24" t="str">
        <f t="shared" si="93"/>
        <v/>
      </c>
      <c r="P187" s="24" t="str">
        <f t="shared" si="94"/>
        <v/>
      </c>
      <c r="Q187" s="24">
        <f t="shared" si="95"/>
        <v>-22.583513257920032</v>
      </c>
      <c r="R187" s="24">
        <f t="shared" si="96"/>
        <v>-218.51477412999998</v>
      </c>
      <c r="S187" s="24">
        <f t="shared" si="97"/>
        <v>-22.583513257920032</v>
      </c>
      <c r="T187" s="24">
        <f t="shared" si="98"/>
        <v>-22.583513257920032</v>
      </c>
      <c r="V187" s="118" t="str">
        <f t="shared" si="99"/>
        <v>SOUTHERN CROSS DO BRASIL ADM</v>
      </c>
      <c r="W187" s="166" t="str">
        <f t="shared" si="100"/>
        <v/>
      </c>
      <c r="X187" s="166" t="str">
        <f t="shared" si="101"/>
        <v/>
      </c>
      <c r="Y187" s="166" t="str">
        <f t="shared" si="102"/>
        <v/>
      </c>
      <c r="Z187" s="166" t="str">
        <f t="shared" si="103"/>
        <v/>
      </c>
      <c r="AA187" s="166" t="str">
        <f t="shared" si="104"/>
        <v/>
      </c>
      <c r="AB187" s="166">
        <f t="shared" si="105"/>
        <v>-218.51477412999998</v>
      </c>
      <c r="AC187" s="166" t="str">
        <f t="shared" si="106"/>
        <v/>
      </c>
      <c r="AD187" s="166" t="str">
        <f t="shared" si="107"/>
        <v/>
      </c>
      <c r="AE187" s="166" t="str">
        <f t="shared" si="108"/>
        <v/>
      </c>
      <c r="AF187" s="166" t="str">
        <f t="shared" si="109"/>
        <v/>
      </c>
      <c r="AG187" s="166" t="str">
        <f t="shared" si="110"/>
        <v/>
      </c>
      <c r="AH187" s="166" t="str">
        <f t="shared" si="111"/>
        <v/>
      </c>
      <c r="AI187" s="166" t="str">
        <f t="shared" si="112"/>
        <v/>
      </c>
      <c r="AJ187" s="166" t="str">
        <f t="shared" si="113"/>
        <v/>
      </c>
      <c r="AK187" s="166" t="str">
        <f t="shared" si="114"/>
        <v/>
      </c>
      <c r="AL187" s="166">
        <f t="shared" si="115"/>
        <v>-218.51477412999998</v>
      </c>
      <c r="AO187" s="60">
        <v>184</v>
      </c>
      <c r="AP187" s="54" t="s">
        <v>610</v>
      </c>
      <c r="AQ187" s="31" t="s">
        <v>1317</v>
      </c>
      <c r="AR187" s="31" t="s">
        <v>1317</v>
      </c>
      <c r="AS187" s="31" t="s">
        <v>1317</v>
      </c>
      <c r="AT187" s="31" t="s">
        <v>1317</v>
      </c>
      <c r="AU187" s="31" t="s">
        <v>1317</v>
      </c>
      <c r="AV187" s="31" t="s">
        <v>1317</v>
      </c>
      <c r="AW187" s="31" t="s">
        <v>1317</v>
      </c>
      <c r="AX187" s="31">
        <v>704.17760895000004</v>
      </c>
      <c r="AY187" s="31">
        <v>19.162268129999998</v>
      </c>
      <c r="AZ187" s="31">
        <v>5.4250694299999997</v>
      </c>
      <c r="BA187" s="31" t="s">
        <v>1317</v>
      </c>
      <c r="BB187" s="31" t="s">
        <v>1317</v>
      </c>
      <c r="BC187" s="31">
        <v>34.094589450000001</v>
      </c>
      <c r="BD187" s="31" t="s">
        <v>1317</v>
      </c>
      <c r="BE187" s="58" t="s">
        <v>1317</v>
      </c>
      <c r="BF187" s="31">
        <v>762.85953596000013</v>
      </c>
      <c r="BG187"/>
      <c r="BH187" s="60">
        <v>184</v>
      </c>
      <c r="BI187" s="54" t="s">
        <v>593</v>
      </c>
      <c r="BJ187" s="31" t="s">
        <v>1317</v>
      </c>
      <c r="BK187" s="31" t="s">
        <v>1317</v>
      </c>
      <c r="BL187" s="31" t="s">
        <v>1317</v>
      </c>
      <c r="BM187" s="31" t="s">
        <v>1317</v>
      </c>
      <c r="BN187" s="31" t="s">
        <v>1317</v>
      </c>
      <c r="BO187" s="31">
        <v>749.07061276000002</v>
      </c>
      <c r="BP187" s="31" t="s">
        <v>1317</v>
      </c>
      <c r="BQ187" s="31" t="s">
        <v>1317</v>
      </c>
      <c r="BR187" s="31" t="s">
        <v>1317</v>
      </c>
      <c r="BS187" s="31" t="s">
        <v>1317</v>
      </c>
      <c r="BT187" s="31" t="s">
        <v>1317</v>
      </c>
      <c r="BU187" s="31" t="s">
        <v>1317</v>
      </c>
      <c r="BV187" s="31" t="s">
        <v>1317</v>
      </c>
      <c r="BW187" s="31" t="s">
        <v>1317</v>
      </c>
      <c r="BX187" s="58" t="s">
        <v>1317</v>
      </c>
      <c r="BY187" s="31">
        <v>749.07061276000002</v>
      </c>
    </row>
    <row r="188" spans="1:77" ht="70">
      <c r="A188" s="116" t="str">
        <f t="shared" si="79"/>
        <v>LEGATUS GESTORA DE RECURSOS LTDA</v>
      </c>
      <c r="B188" s="24" t="str">
        <f t="shared" si="80"/>
        <v/>
      </c>
      <c r="C188" s="24">
        <f t="shared" si="81"/>
        <v>150.83879814296384</v>
      </c>
      <c r="D188" s="24" t="str">
        <f t="shared" si="82"/>
        <v/>
      </c>
      <c r="E188" s="24" t="str">
        <f t="shared" si="83"/>
        <v/>
      </c>
      <c r="F188" s="24" t="str">
        <f t="shared" si="84"/>
        <v/>
      </c>
      <c r="G188" s="24">
        <f t="shared" si="85"/>
        <v>2.5187479695027974</v>
      </c>
      <c r="H188" s="24" t="str">
        <f t="shared" si="86"/>
        <v/>
      </c>
      <c r="I188" s="24" t="str">
        <f t="shared" si="87"/>
        <v/>
      </c>
      <c r="J188" s="24" t="str">
        <f t="shared" si="88"/>
        <v/>
      </c>
      <c r="K188" s="24" t="str">
        <f t="shared" si="89"/>
        <v/>
      </c>
      <c r="L188" s="24" t="str">
        <f t="shared" si="90"/>
        <v/>
      </c>
      <c r="M188" s="24">
        <f t="shared" si="91"/>
        <v>215.80149258274355</v>
      </c>
      <c r="N188" s="24" t="str">
        <f t="shared" si="92"/>
        <v/>
      </c>
      <c r="O188" s="24" t="str">
        <f t="shared" si="93"/>
        <v/>
      </c>
      <c r="P188" s="24" t="str">
        <f t="shared" si="94"/>
        <v/>
      </c>
      <c r="Q188" s="24">
        <f t="shared" si="95"/>
        <v>12.228417578987631</v>
      </c>
      <c r="R188" s="24">
        <f t="shared" si="96"/>
        <v>79.591184350000049</v>
      </c>
      <c r="S188" s="24">
        <f t="shared" si="97"/>
        <v>215.80149258274355</v>
      </c>
      <c r="T188" s="24">
        <f t="shared" si="98"/>
        <v>2.5187479695027974</v>
      </c>
      <c r="V188" s="118" t="str">
        <f t="shared" si="99"/>
        <v>LEGATUS GESTORA DE RECURSOS LTDA</v>
      </c>
      <c r="W188" s="166" t="str">
        <f t="shared" si="100"/>
        <v/>
      </c>
      <c r="X188" s="166">
        <f t="shared" si="101"/>
        <v>34.046820679999996</v>
      </c>
      <c r="Y188" s="166" t="str">
        <f t="shared" si="102"/>
        <v/>
      </c>
      <c r="Z188" s="166" t="str">
        <f t="shared" si="103"/>
        <v/>
      </c>
      <c r="AA188" s="166" t="str">
        <f t="shared" si="104"/>
        <v/>
      </c>
      <c r="AB188" s="166">
        <f t="shared" si="105"/>
        <v>15.474303130000067</v>
      </c>
      <c r="AC188" s="166" t="str">
        <f t="shared" si="106"/>
        <v/>
      </c>
      <c r="AD188" s="166" t="str">
        <f t="shared" si="107"/>
        <v/>
      </c>
      <c r="AE188" s="166" t="str">
        <f t="shared" si="108"/>
        <v/>
      </c>
      <c r="AF188" s="166" t="str">
        <f t="shared" si="109"/>
        <v/>
      </c>
      <c r="AG188" s="166" t="str">
        <f t="shared" si="110"/>
        <v/>
      </c>
      <c r="AH188" s="166">
        <f t="shared" si="111"/>
        <v>30.070060539999997</v>
      </c>
      <c r="AI188" s="166" t="str">
        <f t="shared" si="112"/>
        <v/>
      </c>
      <c r="AJ188" s="166" t="str">
        <f t="shared" si="113"/>
        <v/>
      </c>
      <c r="AK188" s="166" t="str">
        <f t="shared" si="114"/>
        <v/>
      </c>
      <c r="AL188" s="166">
        <f t="shared" si="115"/>
        <v>79.591184350000049</v>
      </c>
      <c r="AO188" s="61">
        <v>185</v>
      </c>
      <c r="AP188" s="56" t="s">
        <v>312</v>
      </c>
      <c r="AQ188" s="30" t="s">
        <v>1317</v>
      </c>
      <c r="AR188" s="30">
        <v>5.2860019999999994E-2</v>
      </c>
      <c r="AS188" s="30" t="s">
        <v>1317</v>
      </c>
      <c r="AT188" s="30" t="s">
        <v>1317</v>
      </c>
      <c r="AU188" s="30" t="s">
        <v>1317</v>
      </c>
      <c r="AV188" s="30" t="s">
        <v>1317</v>
      </c>
      <c r="AW188" s="30">
        <v>0.18904000000000001</v>
      </c>
      <c r="AX188" s="30">
        <v>254.70137837999999</v>
      </c>
      <c r="AY188" s="30">
        <v>26.192091210000001</v>
      </c>
      <c r="AZ188" s="30">
        <v>34.041731219999996</v>
      </c>
      <c r="BA188" s="30" t="s">
        <v>1317</v>
      </c>
      <c r="BB188" s="30">
        <v>2.3062799799999998</v>
      </c>
      <c r="BC188" s="30">
        <v>324.47798933999997</v>
      </c>
      <c r="BD188" s="30" t="s">
        <v>1317</v>
      </c>
      <c r="BE188" s="59">
        <v>115.6668092</v>
      </c>
      <c r="BF188" s="30">
        <v>757.62817934999998</v>
      </c>
      <c r="BG188"/>
      <c r="BH188" s="61">
        <v>185</v>
      </c>
      <c r="BI188" s="56" t="s">
        <v>402</v>
      </c>
      <c r="BJ188" s="30" t="s">
        <v>1317</v>
      </c>
      <c r="BK188" s="30">
        <v>56.618480689999998</v>
      </c>
      <c r="BL188" s="30" t="s">
        <v>1317</v>
      </c>
      <c r="BM188" s="30" t="s">
        <v>1317</v>
      </c>
      <c r="BN188" s="30" t="s">
        <v>1317</v>
      </c>
      <c r="BO188" s="30">
        <v>629.83919065999999</v>
      </c>
      <c r="BP188" s="30" t="s">
        <v>1317</v>
      </c>
      <c r="BQ188" s="30" t="s">
        <v>1317</v>
      </c>
      <c r="BR188" s="30" t="s">
        <v>1317</v>
      </c>
      <c r="BS188" s="30" t="s">
        <v>1317</v>
      </c>
      <c r="BT188" s="30" t="s">
        <v>1317</v>
      </c>
      <c r="BU188" s="30">
        <v>44.004190549999997</v>
      </c>
      <c r="BV188" s="30" t="s">
        <v>1317</v>
      </c>
      <c r="BW188" s="30" t="s">
        <v>1317</v>
      </c>
      <c r="BX188" s="59" t="s">
        <v>1317</v>
      </c>
      <c r="BY188" s="30">
        <v>730.46186189999992</v>
      </c>
    </row>
    <row r="189" spans="1:77" ht="70">
      <c r="A189" s="116" t="str">
        <f t="shared" si="79"/>
        <v>ANGRA PARTNERS GESTAO DE RECURSOS E ASSET</v>
      </c>
      <c r="B189" s="24">
        <f t="shared" si="80"/>
        <v>0.13176313647275606</v>
      </c>
      <c r="C189" s="24">
        <f t="shared" si="81"/>
        <v>-0.19697326801770032</v>
      </c>
      <c r="D189" s="24" t="str">
        <f t="shared" si="82"/>
        <v/>
      </c>
      <c r="E189" s="24" t="str">
        <f t="shared" si="83"/>
        <v/>
      </c>
      <c r="F189" s="24" t="str">
        <f t="shared" si="84"/>
        <v/>
      </c>
      <c r="G189" s="24">
        <f t="shared" si="85"/>
        <v>0.12991739391480905</v>
      </c>
      <c r="H189" s="24">
        <f t="shared" si="86"/>
        <v>-0.1474819278427475</v>
      </c>
      <c r="I189" s="24">
        <f t="shared" si="87"/>
        <v>-0.14709920248009212</v>
      </c>
      <c r="J189" s="24">
        <f t="shared" si="88"/>
        <v>-0.14854219969690519</v>
      </c>
      <c r="K189" s="24">
        <f t="shared" si="89"/>
        <v>0.11593310751169383</v>
      </c>
      <c r="L189" s="24" t="str">
        <f t="shared" si="90"/>
        <v/>
      </c>
      <c r="M189" s="24" t="str">
        <f t="shared" si="91"/>
        <v/>
      </c>
      <c r="N189" s="24" t="str">
        <f t="shared" si="92"/>
        <v/>
      </c>
      <c r="O189" s="24" t="str">
        <f t="shared" si="93"/>
        <v/>
      </c>
      <c r="P189" s="24">
        <f t="shared" si="94"/>
        <v>0.1838447657135589</v>
      </c>
      <c r="Q189" s="24">
        <f t="shared" si="95"/>
        <v>5.0571337976307973E-2</v>
      </c>
      <c r="R189" s="24">
        <f t="shared" si="96"/>
        <v>0.36881958999981634</v>
      </c>
      <c r="S189" s="24">
        <f t="shared" si="97"/>
        <v>0.1838447657135589</v>
      </c>
      <c r="T189" s="24">
        <f t="shared" si="98"/>
        <v>-0.19697326801770032</v>
      </c>
      <c r="V189" s="118" t="str">
        <f t="shared" si="99"/>
        <v>ANGRA PARTNERS GESTAO DE RECURSOS E ASSET</v>
      </c>
      <c r="W189" s="166">
        <f t="shared" si="100"/>
        <v>0.44768576999996412</v>
      </c>
      <c r="X189" s="166">
        <f t="shared" si="101"/>
        <v>-0.33156345000000442</v>
      </c>
      <c r="Y189" s="166" t="str">
        <f t="shared" si="102"/>
        <v/>
      </c>
      <c r="Z189" s="166" t="str">
        <f t="shared" si="103"/>
        <v/>
      </c>
      <c r="AA189" s="166" t="str">
        <f t="shared" si="104"/>
        <v/>
      </c>
      <c r="AB189" s="166">
        <f t="shared" si="105"/>
        <v>0.26157754000001887</v>
      </c>
      <c r="AC189" s="166">
        <f t="shared" si="106"/>
        <v>-1.5840089999999307E-2</v>
      </c>
      <c r="AD189" s="166">
        <f t="shared" si="107"/>
        <v>-2.4300200000000327E-3</v>
      </c>
      <c r="AE189" s="166">
        <f t="shared" si="108"/>
        <v>-3.500100000000117E-4</v>
      </c>
      <c r="AF189" s="166">
        <f t="shared" si="109"/>
        <v>6.0998899999997747E-3</v>
      </c>
      <c r="AG189" s="166" t="str">
        <f t="shared" si="110"/>
        <v/>
      </c>
      <c r="AH189" s="166" t="str">
        <f t="shared" si="111"/>
        <v/>
      </c>
      <c r="AI189" s="166" t="str">
        <f t="shared" si="112"/>
        <v/>
      </c>
      <c r="AJ189" s="166" t="str">
        <f t="shared" si="113"/>
        <v/>
      </c>
      <c r="AK189" s="166">
        <f t="shared" si="114"/>
        <v>3.6399599999998866E-3</v>
      </c>
      <c r="AL189" s="166">
        <f t="shared" si="115"/>
        <v>0.36881958999981634</v>
      </c>
      <c r="AO189" s="60">
        <v>186</v>
      </c>
      <c r="AP189" s="54" t="s">
        <v>36</v>
      </c>
      <c r="AQ189" s="31">
        <v>339.76556872000003</v>
      </c>
      <c r="AR189" s="31">
        <v>168.32916127999999</v>
      </c>
      <c r="AS189" s="31" t="s">
        <v>1317</v>
      </c>
      <c r="AT189" s="31" t="s">
        <v>1317</v>
      </c>
      <c r="AU189" s="31" t="s">
        <v>1317</v>
      </c>
      <c r="AV189" s="31">
        <v>201.34143097999998</v>
      </c>
      <c r="AW189" s="31">
        <v>10.74036001</v>
      </c>
      <c r="AX189" s="31">
        <v>1.65196001</v>
      </c>
      <c r="AY189" s="31">
        <v>0.23563001</v>
      </c>
      <c r="AZ189" s="31">
        <v>5.2615599900000003</v>
      </c>
      <c r="BA189" s="31" t="s">
        <v>1317</v>
      </c>
      <c r="BB189" s="31" t="s">
        <v>1317</v>
      </c>
      <c r="BC189" s="31" t="s">
        <v>1317</v>
      </c>
      <c r="BD189" s="31" t="s">
        <v>1317</v>
      </c>
      <c r="BE189" s="58">
        <v>1.9799095099999999</v>
      </c>
      <c r="BF189" s="31">
        <v>729.30558051000014</v>
      </c>
      <c r="BG189"/>
      <c r="BH189" s="60">
        <v>186</v>
      </c>
      <c r="BI189" s="54" t="s">
        <v>36</v>
      </c>
      <c r="BJ189" s="31">
        <v>340.21325449</v>
      </c>
      <c r="BK189" s="31">
        <v>167.99759782999999</v>
      </c>
      <c r="BL189" s="31" t="s">
        <v>1317</v>
      </c>
      <c r="BM189" s="31" t="s">
        <v>1317</v>
      </c>
      <c r="BN189" s="31" t="s">
        <v>1317</v>
      </c>
      <c r="BO189" s="31">
        <v>201.60300852</v>
      </c>
      <c r="BP189" s="31">
        <v>10.724519920000001</v>
      </c>
      <c r="BQ189" s="31">
        <v>1.64952999</v>
      </c>
      <c r="BR189" s="31">
        <v>0.23527999999999999</v>
      </c>
      <c r="BS189" s="31">
        <v>5.2676598800000001</v>
      </c>
      <c r="BT189" s="31" t="s">
        <v>1317</v>
      </c>
      <c r="BU189" s="31" t="s">
        <v>1317</v>
      </c>
      <c r="BV189" s="31" t="s">
        <v>1317</v>
      </c>
      <c r="BW189" s="31" t="s">
        <v>1317</v>
      </c>
      <c r="BX189" s="58">
        <v>1.9835494699999998</v>
      </c>
      <c r="BY189" s="31">
        <v>729.67440009999996</v>
      </c>
    </row>
    <row r="190" spans="1:77" ht="70">
      <c r="A190" s="116" t="str">
        <f t="shared" si="79"/>
        <v>3G RADAR GESTORA DE RECURSOS LTDA</v>
      </c>
      <c r="B190" s="24" t="str">
        <f t="shared" si="80"/>
        <v/>
      </c>
      <c r="C190" s="24" t="str">
        <f t="shared" si="81"/>
        <v/>
      </c>
      <c r="D190" s="24" t="str">
        <f t="shared" si="82"/>
        <v/>
      </c>
      <c r="E190" s="24" t="str">
        <f t="shared" si="83"/>
        <v/>
      </c>
      <c r="F190" s="24" t="str">
        <f t="shared" si="84"/>
        <v/>
      </c>
      <c r="G190" s="24" t="str">
        <f t="shared" si="85"/>
        <v/>
      </c>
      <c r="H190" s="24" t="str">
        <f t="shared" si="86"/>
        <v/>
      </c>
      <c r="I190" s="24">
        <f t="shared" si="87"/>
        <v>2.0837840568995745</v>
      </c>
      <c r="J190" s="24" t="str">
        <f t="shared" si="88"/>
        <v/>
      </c>
      <c r="K190" s="24" t="str">
        <f t="shared" si="89"/>
        <v/>
      </c>
      <c r="L190" s="24" t="str">
        <f t="shared" si="90"/>
        <v/>
      </c>
      <c r="M190" s="24" t="str">
        <f t="shared" si="91"/>
        <v/>
      </c>
      <c r="N190" s="24" t="str">
        <f t="shared" si="92"/>
        <v/>
      </c>
      <c r="O190" s="24" t="str">
        <f t="shared" si="93"/>
        <v/>
      </c>
      <c r="P190" s="24">
        <f t="shared" si="94"/>
        <v>4.5597449609958716</v>
      </c>
      <c r="Q190" s="24">
        <f t="shared" si="95"/>
        <v>2.0865548975072699</v>
      </c>
      <c r="R190" s="24">
        <f t="shared" si="96"/>
        <v>14.655144650000125</v>
      </c>
      <c r="S190" s="24">
        <f t="shared" si="97"/>
        <v>4.5597449609958716</v>
      </c>
      <c r="T190" s="24">
        <f t="shared" si="98"/>
        <v>2.0837840568995745</v>
      </c>
      <c r="V190" s="118" t="str">
        <f t="shared" si="99"/>
        <v>3G RADAR GESTORA DE RECURSOS LTDA</v>
      </c>
      <c r="W190" s="166" t="str">
        <f t="shared" si="100"/>
        <v/>
      </c>
      <c r="X190" s="166" t="str">
        <f t="shared" si="101"/>
        <v/>
      </c>
      <c r="Y190" s="166" t="str">
        <f t="shared" si="102"/>
        <v/>
      </c>
      <c r="Z190" s="166" t="str">
        <f t="shared" si="103"/>
        <v/>
      </c>
      <c r="AA190" s="166" t="str">
        <f t="shared" si="104"/>
        <v/>
      </c>
      <c r="AB190" s="166" t="str">
        <f t="shared" si="105"/>
        <v/>
      </c>
      <c r="AC190" s="166" t="str">
        <f t="shared" si="106"/>
        <v/>
      </c>
      <c r="AD190" s="166">
        <f t="shared" si="107"/>
        <v>14.619304600000078</v>
      </c>
      <c r="AE190" s="166" t="str">
        <f t="shared" si="108"/>
        <v/>
      </c>
      <c r="AF190" s="166" t="str">
        <f t="shared" si="109"/>
        <v/>
      </c>
      <c r="AG190" s="166" t="str">
        <f t="shared" si="110"/>
        <v/>
      </c>
      <c r="AH190" s="166" t="str">
        <f t="shared" si="111"/>
        <v/>
      </c>
      <c r="AI190" s="166" t="str">
        <f t="shared" si="112"/>
        <v/>
      </c>
      <c r="AJ190" s="166" t="str">
        <f t="shared" si="113"/>
        <v/>
      </c>
      <c r="AK190" s="166">
        <f t="shared" si="114"/>
        <v>3.5840050000000123E-2</v>
      </c>
      <c r="AL190" s="166">
        <f t="shared" si="115"/>
        <v>14.655144650000125</v>
      </c>
      <c r="AO190" s="61">
        <v>187</v>
      </c>
      <c r="AP190" s="56" t="s">
        <v>614</v>
      </c>
      <c r="AQ190" s="30" t="s">
        <v>1317</v>
      </c>
      <c r="AR190" s="30" t="s">
        <v>1317</v>
      </c>
      <c r="AS190" s="30" t="s">
        <v>1317</v>
      </c>
      <c r="AT190" s="30" t="s">
        <v>1317</v>
      </c>
      <c r="AU190" s="30" t="s">
        <v>1317</v>
      </c>
      <c r="AV190" s="30" t="s">
        <v>1317</v>
      </c>
      <c r="AW190" s="30" t="s">
        <v>1317</v>
      </c>
      <c r="AX190" s="30">
        <v>508.42085624000003</v>
      </c>
      <c r="AY190" s="30">
        <v>97.483523560000009</v>
      </c>
      <c r="AZ190" s="30">
        <v>112.00670637</v>
      </c>
      <c r="BA190" s="30" t="s">
        <v>1317</v>
      </c>
      <c r="BB190" s="30" t="s">
        <v>1317</v>
      </c>
      <c r="BC190" s="30">
        <v>1.36071999</v>
      </c>
      <c r="BD190" s="30" t="s">
        <v>1317</v>
      </c>
      <c r="BE190" s="59" t="s">
        <v>1317</v>
      </c>
      <c r="BF190" s="30">
        <v>719.27180615999998</v>
      </c>
      <c r="BG190"/>
      <c r="BH190" s="61">
        <v>187</v>
      </c>
      <c r="BI190" s="56" t="s">
        <v>1</v>
      </c>
      <c r="BJ190" s="30" t="s">
        <v>1317</v>
      </c>
      <c r="BK190" s="30" t="s">
        <v>1317</v>
      </c>
      <c r="BL190" s="30" t="s">
        <v>1317</v>
      </c>
      <c r="BM190" s="30" t="s">
        <v>1317</v>
      </c>
      <c r="BN190" s="30" t="s">
        <v>1317</v>
      </c>
      <c r="BO190" s="30" t="s">
        <v>1317</v>
      </c>
      <c r="BP190" s="30" t="s">
        <v>1317</v>
      </c>
      <c r="BQ190" s="30">
        <v>716.19414157000006</v>
      </c>
      <c r="BR190" s="30" t="s">
        <v>1317</v>
      </c>
      <c r="BS190" s="30" t="s">
        <v>1317</v>
      </c>
      <c r="BT190" s="30" t="s">
        <v>1317</v>
      </c>
      <c r="BU190" s="30" t="s">
        <v>1317</v>
      </c>
      <c r="BV190" s="30" t="s">
        <v>1317</v>
      </c>
      <c r="BW190" s="30" t="s">
        <v>1317</v>
      </c>
      <c r="BX190" s="59">
        <v>0.82185002000000007</v>
      </c>
      <c r="BY190" s="30">
        <v>717.01599159000011</v>
      </c>
    </row>
    <row r="191" spans="1:77" ht="70">
      <c r="A191" s="116" t="str">
        <f t="shared" si="79"/>
        <v>TALER PLANEJAMENTOS FINANCEIROS</v>
      </c>
      <c r="B191" s="24" t="str">
        <f t="shared" si="80"/>
        <v/>
      </c>
      <c r="C191" s="24" t="str">
        <f t="shared" si="81"/>
        <v/>
      </c>
      <c r="D191" s="24" t="str">
        <f t="shared" si="82"/>
        <v/>
      </c>
      <c r="E191" s="24" t="str">
        <f t="shared" si="83"/>
        <v/>
      </c>
      <c r="F191" s="24" t="str">
        <f t="shared" si="84"/>
        <v/>
      </c>
      <c r="G191" s="24" t="str">
        <f t="shared" si="85"/>
        <v/>
      </c>
      <c r="H191" s="24" t="str">
        <f t="shared" si="86"/>
        <v/>
      </c>
      <c r="I191" s="24">
        <f t="shared" si="87"/>
        <v>0.56106498287580564</v>
      </c>
      <c r="J191" s="24">
        <f t="shared" si="88"/>
        <v>-5.2352863167269987</v>
      </c>
      <c r="K191" s="24">
        <f t="shared" si="89"/>
        <v>-0.94043688466331332</v>
      </c>
      <c r="L191" s="24" t="str">
        <f t="shared" si="90"/>
        <v/>
      </c>
      <c r="M191" s="24" t="str">
        <f t="shared" si="91"/>
        <v/>
      </c>
      <c r="N191" s="24">
        <f t="shared" si="92"/>
        <v>0.46960286076196667</v>
      </c>
      <c r="O191" s="24" t="str">
        <f t="shared" si="93"/>
        <v/>
      </c>
      <c r="P191" s="24" t="str">
        <f t="shared" si="94"/>
        <v/>
      </c>
      <c r="Q191" s="24">
        <f t="shared" si="95"/>
        <v>-0.45850991958195664</v>
      </c>
      <c r="R191" s="24">
        <f t="shared" si="96"/>
        <v>-3.2979325799999515</v>
      </c>
      <c r="S191" s="24">
        <f t="shared" si="97"/>
        <v>0.56106498287580564</v>
      </c>
      <c r="T191" s="24">
        <f t="shared" si="98"/>
        <v>-5.2352863167269987</v>
      </c>
      <c r="V191" s="118" t="str">
        <f t="shared" si="99"/>
        <v>TALER PLANEJAMENTOS FINANCEIROS</v>
      </c>
      <c r="W191" s="166" t="str">
        <f t="shared" si="100"/>
        <v/>
      </c>
      <c r="X191" s="166" t="str">
        <f t="shared" si="101"/>
        <v/>
      </c>
      <c r="Y191" s="166" t="str">
        <f t="shared" si="102"/>
        <v/>
      </c>
      <c r="Z191" s="166" t="str">
        <f t="shared" si="103"/>
        <v/>
      </c>
      <c r="AA191" s="166" t="str">
        <f t="shared" si="104"/>
        <v/>
      </c>
      <c r="AB191" s="166" t="str">
        <f t="shared" si="105"/>
        <v/>
      </c>
      <c r="AC191" s="166" t="str">
        <f t="shared" si="106"/>
        <v/>
      </c>
      <c r="AD191" s="166">
        <f t="shared" si="107"/>
        <v>2.8525713899999801</v>
      </c>
      <c r="AE191" s="166">
        <f t="shared" si="108"/>
        <v>-5.1035415700000186</v>
      </c>
      <c r="AF191" s="166">
        <f t="shared" si="109"/>
        <v>-1.0533523800000069</v>
      </c>
      <c r="AG191" s="166" t="str">
        <f t="shared" si="110"/>
        <v/>
      </c>
      <c r="AH191" s="166" t="str">
        <f t="shared" si="111"/>
        <v/>
      </c>
      <c r="AI191" s="166">
        <f t="shared" si="112"/>
        <v>6.3899800000000173E-3</v>
      </c>
      <c r="AJ191" s="166" t="str">
        <f t="shared" si="113"/>
        <v/>
      </c>
      <c r="AK191" s="166" t="str">
        <f t="shared" si="114"/>
        <v/>
      </c>
      <c r="AL191" s="166">
        <f t="shared" si="115"/>
        <v>-3.2979325799999515</v>
      </c>
      <c r="AO191" s="60">
        <v>188</v>
      </c>
      <c r="AP191" s="54" t="s">
        <v>1</v>
      </c>
      <c r="AQ191" s="31" t="s">
        <v>1317</v>
      </c>
      <c r="AR191" s="31" t="s">
        <v>1317</v>
      </c>
      <c r="AS191" s="31" t="s">
        <v>1317</v>
      </c>
      <c r="AT191" s="31" t="s">
        <v>1317</v>
      </c>
      <c r="AU191" s="31" t="s">
        <v>1317</v>
      </c>
      <c r="AV191" s="31" t="s">
        <v>1317</v>
      </c>
      <c r="AW191" s="31" t="s">
        <v>1317</v>
      </c>
      <c r="AX191" s="31">
        <v>701.57483696999998</v>
      </c>
      <c r="AY191" s="31" t="s">
        <v>1317</v>
      </c>
      <c r="AZ191" s="31" t="s">
        <v>1317</v>
      </c>
      <c r="BA191" s="31" t="s">
        <v>1317</v>
      </c>
      <c r="BB191" s="31" t="s">
        <v>1317</v>
      </c>
      <c r="BC191" s="31" t="s">
        <v>1317</v>
      </c>
      <c r="BD191" s="31" t="s">
        <v>1317</v>
      </c>
      <c r="BE191" s="58">
        <v>0.78600996999999995</v>
      </c>
      <c r="BF191" s="31">
        <v>702.36084693999999</v>
      </c>
      <c r="BG191"/>
      <c r="BH191" s="60">
        <v>188</v>
      </c>
      <c r="BI191" s="54" t="s">
        <v>614</v>
      </c>
      <c r="BJ191" s="31" t="s">
        <v>1317</v>
      </c>
      <c r="BK191" s="31" t="s">
        <v>1317</v>
      </c>
      <c r="BL191" s="31" t="s">
        <v>1317</v>
      </c>
      <c r="BM191" s="31" t="s">
        <v>1317</v>
      </c>
      <c r="BN191" s="31" t="s">
        <v>1317</v>
      </c>
      <c r="BO191" s="31" t="s">
        <v>1317</v>
      </c>
      <c r="BP191" s="31" t="s">
        <v>1317</v>
      </c>
      <c r="BQ191" s="31">
        <v>511.27342763000001</v>
      </c>
      <c r="BR191" s="31">
        <v>92.37998198999999</v>
      </c>
      <c r="BS191" s="31">
        <v>110.95335399</v>
      </c>
      <c r="BT191" s="31" t="s">
        <v>1317</v>
      </c>
      <c r="BU191" s="31" t="s">
        <v>1317</v>
      </c>
      <c r="BV191" s="31">
        <v>1.36710997</v>
      </c>
      <c r="BW191" s="31" t="s">
        <v>1317</v>
      </c>
      <c r="BX191" s="58" t="s">
        <v>1317</v>
      </c>
      <c r="BY191" s="31">
        <v>715.97387358000003</v>
      </c>
    </row>
    <row r="192" spans="1:77" ht="56">
      <c r="A192" s="116" t="str">
        <f t="shared" si="79"/>
        <v>V8 CAPITAL GESTAO DE INVESTIMENTOS LTDA</v>
      </c>
      <c r="B192" s="24" t="str">
        <f t="shared" si="80"/>
        <v/>
      </c>
      <c r="C192" s="24" t="str">
        <f t="shared" si="81"/>
        <v/>
      </c>
      <c r="D192" s="24" t="str">
        <f t="shared" si="82"/>
        <v/>
      </c>
      <c r="E192" s="24" t="str">
        <f t="shared" si="83"/>
        <v/>
      </c>
      <c r="F192" s="24" t="str">
        <f t="shared" si="84"/>
        <v/>
      </c>
      <c r="G192" s="24" t="str">
        <f t="shared" si="85"/>
        <v/>
      </c>
      <c r="H192" s="24" t="str">
        <f t="shared" si="86"/>
        <v/>
      </c>
      <c r="I192" s="24">
        <f t="shared" si="87"/>
        <v>-0.60925424784879567</v>
      </c>
      <c r="J192" s="24" t="str">
        <f t="shared" si="88"/>
        <v/>
      </c>
      <c r="K192" s="24">
        <f t="shared" si="89"/>
        <v>-0.18851058477490312</v>
      </c>
      <c r="L192" s="24" t="str">
        <f t="shared" si="90"/>
        <v/>
      </c>
      <c r="M192" s="24" t="str">
        <f t="shared" si="91"/>
        <v/>
      </c>
      <c r="N192" s="24">
        <f t="shared" si="92"/>
        <v>103.45909371402601</v>
      </c>
      <c r="O192" s="24" t="str">
        <f t="shared" si="93"/>
        <v/>
      </c>
      <c r="P192" s="24" t="str">
        <f t="shared" si="94"/>
        <v/>
      </c>
      <c r="Q192" s="24">
        <f t="shared" si="95"/>
        <v>36.256303771271973</v>
      </c>
      <c r="R192" s="24">
        <f t="shared" si="96"/>
        <v>187.00346547000004</v>
      </c>
      <c r="S192" s="24">
        <f t="shared" si="97"/>
        <v>103.45909371402601</v>
      </c>
      <c r="T192" s="24">
        <f t="shared" si="98"/>
        <v>-0.60925424784879567</v>
      </c>
      <c r="V192" s="118" t="str">
        <f t="shared" si="99"/>
        <v>V8 CAPITAL GESTAO DE INVESTIMENTOS LTDA</v>
      </c>
      <c r="W192" s="166" t="str">
        <f t="shared" si="100"/>
        <v/>
      </c>
      <c r="X192" s="166" t="str">
        <f t="shared" si="101"/>
        <v/>
      </c>
      <c r="Y192" s="166" t="str">
        <f t="shared" si="102"/>
        <v/>
      </c>
      <c r="Z192" s="166" t="str">
        <f t="shared" si="103"/>
        <v/>
      </c>
      <c r="AA192" s="166" t="str">
        <f t="shared" si="104"/>
        <v/>
      </c>
      <c r="AB192" s="166" t="str">
        <f t="shared" si="105"/>
        <v/>
      </c>
      <c r="AC192" s="166" t="str">
        <f t="shared" si="106"/>
        <v/>
      </c>
      <c r="AD192" s="166">
        <f t="shared" si="107"/>
        <v>-1.9338967400000229</v>
      </c>
      <c r="AE192" s="166" t="str">
        <f t="shared" si="108"/>
        <v/>
      </c>
      <c r="AF192" s="166">
        <f t="shared" si="109"/>
        <v>-2.9619990000000485E-2</v>
      </c>
      <c r="AG192" s="166" t="str">
        <f t="shared" si="110"/>
        <v/>
      </c>
      <c r="AH192" s="166" t="str">
        <f t="shared" si="111"/>
        <v/>
      </c>
      <c r="AI192" s="166">
        <f t="shared" si="112"/>
        <v>188.96698220000002</v>
      </c>
      <c r="AJ192" s="166" t="str">
        <f t="shared" si="113"/>
        <v/>
      </c>
      <c r="AK192" s="166" t="str">
        <f t="shared" si="114"/>
        <v/>
      </c>
      <c r="AL192" s="166">
        <f t="shared" si="115"/>
        <v>187.00346547000004</v>
      </c>
      <c r="AO192" s="61">
        <v>189</v>
      </c>
      <c r="AP192" s="56" t="s">
        <v>41</v>
      </c>
      <c r="AQ192" s="30" t="s">
        <v>1317</v>
      </c>
      <c r="AR192" s="30" t="s">
        <v>1317</v>
      </c>
      <c r="AS192" s="30" t="s">
        <v>1317</v>
      </c>
      <c r="AT192" s="30" t="s">
        <v>1317</v>
      </c>
      <c r="AU192" s="30" t="s">
        <v>1317</v>
      </c>
      <c r="AV192" s="30" t="s">
        <v>1317</v>
      </c>
      <c r="AW192" s="30" t="s">
        <v>1317</v>
      </c>
      <c r="AX192" s="30">
        <v>690.43763733000003</v>
      </c>
      <c r="AY192" s="30" t="s">
        <v>1317</v>
      </c>
      <c r="AZ192" s="30" t="s">
        <v>1317</v>
      </c>
      <c r="BA192" s="30" t="s">
        <v>1317</v>
      </c>
      <c r="BB192" s="30" t="s">
        <v>1317</v>
      </c>
      <c r="BC192" s="30" t="s">
        <v>1317</v>
      </c>
      <c r="BD192" s="30" t="s">
        <v>1317</v>
      </c>
      <c r="BE192" s="59" t="s">
        <v>1317</v>
      </c>
      <c r="BF192" s="30">
        <v>690.43763733000003</v>
      </c>
      <c r="BG192"/>
      <c r="BH192" s="61">
        <v>189</v>
      </c>
      <c r="BI192" s="56" t="s">
        <v>655</v>
      </c>
      <c r="BJ192" s="30" t="s">
        <v>1317</v>
      </c>
      <c r="BK192" s="30" t="s">
        <v>1317</v>
      </c>
      <c r="BL192" s="30" t="s">
        <v>1317</v>
      </c>
      <c r="BM192" s="30" t="s">
        <v>1317</v>
      </c>
      <c r="BN192" s="30" t="s">
        <v>1317</v>
      </c>
      <c r="BO192" s="30" t="s">
        <v>1317</v>
      </c>
      <c r="BP192" s="30" t="s">
        <v>1317</v>
      </c>
      <c r="BQ192" s="30">
        <v>315.48641617999999</v>
      </c>
      <c r="BR192" s="30" t="s">
        <v>1317</v>
      </c>
      <c r="BS192" s="30">
        <v>15.68302025</v>
      </c>
      <c r="BT192" s="30" t="s">
        <v>1317</v>
      </c>
      <c r="BU192" s="30" t="s">
        <v>1317</v>
      </c>
      <c r="BV192" s="30">
        <v>371.61596492000001</v>
      </c>
      <c r="BW192" s="30" t="s">
        <v>1317</v>
      </c>
      <c r="BX192" s="59" t="s">
        <v>1317</v>
      </c>
      <c r="BY192" s="30">
        <v>702.78540135000003</v>
      </c>
    </row>
    <row r="193" spans="1:77" ht="28">
      <c r="A193" s="116" t="str">
        <f t="shared" si="79"/>
        <v>PLANNER REDWOOD</v>
      </c>
      <c r="B193" s="24" t="str">
        <f t="shared" si="80"/>
        <v/>
      </c>
      <c r="C193" s="24" t="str">
        <f t="shared" si="81"/>
        <v/>
      </c>
      <c r="D193" s="24" t="str">
        <f t="shared" si="82"/>
        <v/>
      </c>
      <c r="E193" s="24" t="str">
        <f t="shared" si="83"/>
        <v/>
      </c>
      <c r="F193" s="24" t="str">
        <f t="shared" si="84"/>
        <v/>
      </c>
      <c r="G193" s="24" t="str">
        <f t="shared" si="85"/>
        <v/>
      </c>
      <c r="H193" s="24" t="str">
        <f t="shared" si="86"/>
        <v/>
      </c>
      <c r="I193" s="24">
        <f t="shared" si="87"/>
        <v>1.1489218029225867E-2</v>
      </c>
      <c r="J193" s="24" t="str">
        <f t="shared" si="88"/>
        <v/>
      </c>
      <c r="K193" s="24">
        <f t="shared" si="89"/>
        <v>2.0052165724180782E-2</v>
      </c>
      <c r="L193" s="24" t="str">
        <f t="shared" si="90"/>
        <v/>
      </c>
      <c r="M193" s="24" t="str">
        <f t="shared" si="91"/>
        <v/>
      </c>
      <c r="N193" s="24">
        <f t="shared" si="92"/>
        <v>-8.5607424533122867E-2</v>
      </c>
      <c r="O193" s="24" t="str">
        <f t="shared" si="93"/>
        <v/>
      </c>
      <c r="P193" s="24" t="str">
        <f t="shared" si="94"/>
        <v/>
      </c>
      <c r="Q193" s="24">
        <f t="shared" si="95"/>
        <v>1.1322044359403094E-2</v>
      </c>
      <c r="R193" s="24">
        <f t="shared" si="96"/>
        <v>7.8024260000006507E-2</v>
      </c>
      <c r="S193" s="24">
        <f t="shared" si="97"/>
        <v>2.0052165724180782E-2</v>
      </c>
      <c r="T193" s="24">
        <f t="shared" si="98"/>
        <v>-8.5607424533122867E-2</v>
      </c>
      <c r="V193" s="118" t="str">
        <f t="shared" si="99"/>
        <v>PLANNER REDWOOD</v>
      </c>
      <c r="W193" s="166" t="str">
        <f t="shared" si="100"/>
        <v/>
      </c>
      <c r="X193" s="166" t="str">
        <f t="shared" si="101"/>
        <v/>
      </c>
      <c r="Y193" s="166" t="str">
        <f t="shared" si="102"/>
        <v/>
      </c>
      <c r="Z193" s="166" t="str">
        <f t="shared" si="103"/>
        <v/>
      </c>
      <c r="AA193" s="166" t="str">
        <f t="shared" si="104"/>
        <v/>
      </c>
      <c r="AB193" s="166" t="str">
        <f t="shared" si="105"/>
        <v/>
      </c>
      <c r="AC193" s="166" t="str">
        <f t="shared" si="106"/>
        <v/>
      </c>
      <c r="AD193" s="166">
        <f t="shared" si="107"/>
        <v>7.9028709999988678E-2</v>
      </c>
      <c r="AE193" s="166" t="str">
        <f t="shared" si="108"/>
        <v/>
      </c>
      <c r="AF193" s="166">
        <f t="shared" si="109"/>
        <v>1.998999999999751E-5</v>
      </c>
      <c r="AG193" s="166" t="str">
        <f t="shared" si="110"/>
        <v/>
      </c>
      <c r="AH193" s="166" t="str">
        <f t="shared" si="111"/>
        <v/>
      </c>
      <c r="AI193" s="166">
        <f t="shared" si="112"/>
        <v>-1.0144599999999393E-3</v>
      </c>
      <c r="AJ193" s="166" t="str">
        <f t="shared" si="113"/>
        <v/>
      </c>
      <c r="AK193" s="166" t="str">
        <f t="shared" si="114"/>
        <v/>
      </c>
      <c r="AL193" s="166">
        <f t="shared" si="115"/>
        <v>7.8024260000006507E-2</v>
      </c>
      <c r="AO193" s="60">
        <v>190</v>
      </c>
      <c r="AP193" s="54" t="s">
        <v>502</v>
      </c>
      <c r="AQ193" s="31" t="s">
        <v>1317</v>
      </c>
      <c r="AR193" s="31" t="s">
        <v>1317</v>
      </c>
      <c r="AS193" s="31" t="s">
        <v>1317</v>
      </c>
      <c r="AT193" s="31" t="s">
        <v>1317</v>
      </c>
      <c r="AU193" s="31" t="s">
        <v>1317</v>
      </c>
      <c r="AV193" s="31" t="s">
        <v>1317</v>
      </c>
      <c r="AW193" s="31" t="s">
        <v>1317</v>
      </c>
      <c r="AX193" s="31">
        <v>687.85107741000002</v>
      </c>
      <c r="AY193" s="31" t="s">
        <v>1317</v>
      </c>
      <c r="AZ193" s="31">
        <v>9.9689979999999997E-2</v>
      </c>
      <c r="BA193" s="31" t="s">
        <v>1317</v>
      </c>
      <c r="BB193" s="31" t="s">
        <v>1317</v>
      </c>
      <c r="BC193" s="31">
        <v>1.18501404</v>
      </c>
      <c r="BD193" s="31" t="s">
        <v>1317</v>
      </c>
      <c r="BE193" s="58">
        <v>9.980000000000001E-6</v>
      </c>
      <c r="BF193" s="31">
        <v>689.13579141000002</v>
      </c>
      <c r="BG193"/>
      <c r="BH193" s="60">
        <v>190</v>
      </c>
      <c r="BI193" s="54" t="s">
        <v>502</v>
      </c>
      <c r="BJ193" s="31" t="s">
        <v>1317</v>
      </c>
      <c r="BK193" s="31" t="s">
        <v>1317</v>
      </c>
      <c r="BL193" s="31" t="s">
        <v>1317</v>
      </c>
      <c r="BM193" s="31" t="s">
        <v>1317</v>
      </c>
      <c r="BN193" s="31" t="s">
        <v>1317</v>
      </c>
      <c r="BO193" s="31" t="s">
        <v>1317</v>
      </c>
      <c r="BP193" s="31" t="s">
        <v>1317</v>
      </c>
      <c r="BQ193" s="31">
        <v>687.93010612</v>
      </c>
      <c r="BR193" s="31" t="s">
        <v>1317</v>
      </c>
      <c r="BS193" s="31">
        <v>9.9709969999999995E-2</v>
      </c>
      <c r="BT193" s="31" t="s">
        <v>1317</v>
      </c>
      <c r="BU193" s="31" t="s">
        <v>1317</v>
      </c>
      <c r="BV193" s="31">
        <v>1.1839995800000001</v>
      </c>
      <c r="BW193" s="31" t="s">
        <v>1317</v>
      </c>
      <c r="BX193" s="58" t="s">
        <v>1317</v>
      </c>
      <c r="BY193" s="31">
        <v>689.21381567000003</v>
      </c>
    </row>
    <row r="194" spans="1:77" ht="56">
      <c r="A194" s="116" t="str">
        <f t="shared" si="79"/>
        <v>INDIE CAPITAL INVESTIMENTOS LTDA</v>
      </c>
      <c r="B194" s="24">
        <f t="shared" si="80"/>
        <v>-1.4148784422199441</v>
      </c>
      <c r="C194" s="24">
        <f t="shared" si="81"/>
        <v>3.8238335372994072</v>
      </c>
      <c r="D194" s="24" t="str">
        <f t="shared" si="82"/>
        <v/>
      </c>
      <c r="E194" s="24" t="str">
        <f t="shared" si="83"/>
        <v/>
      </c>
      <c r="F194" s="24" t="str">
        <f t="shared" si="84"/>
        <v/>
      </c>
      <c r="G194" s="24">
        <f t="shared" si="85"/>
        <v>6.314523534647364</v>
      </c>
      <c r="H194" s="24">
        <f t="shared" si="86"/>
        <v>3.3759908136483006</v>
      </c>
      <c r="I194" s="24">
        <f t="shared" si="87"/>
        <v>4.2499140495412036</v>
      </c>
      <c r="J194" s="24">
        <f t="shared" si="88"/>
        <v>-0.11464857945205154</v>
      </c>
      <c r="K194" s="24">
        <f t="shared" si="89"/>
        <v>1.7683371686312768</v>
      </c>
      <c r="L194" s="24" t="str">
        <f t="shared" si="90"/>
        <v/>
      </c>
      <c r="M194" s="24" t="str">
        <f t="shared" si="91"/>
        <v/>
      </c>
      <c r="N194" s="24">
        <f t="shared" si="92"/>
        <v>16.293340236199725</v>
      </c>
      <c r="O194" s="24" t="str">
        <f t="shared" si="93"/>
        <v/>
      </c>
      <c r="P194" s="24" t="str">
        <f t="shared" si="94"/>
        <v/>
      </c>
      <c r="Q194" s="24">
        <f t="shared" si="95"/>
        <v>3.0151961214804004</v>
      </c>
      <c r="R194" s="24">
        <f t="shared" si="96"/>
        <v>20.128849029999969</v>
      </c>
      <c r="S194" s="24">
        <f t="shared" si="97"/>
        <v>16.293340236199725</v>
      </c>
      <c r="T194" s="24">
        <f t="shared" si="98"/>
        <v>-1.4148784422199441</v>
      </c>
      <c r="V194" s="118" t="str">
        <f t="shared" si="99"/>
        <v>INDIE CAPITAL INVESTIMENTOS LTDA</v>
      </c>
      <c r="W194" s="166">
        <f t="shared" si="100"/>
        <v>-1.7056812299999962</v>
      </c>
      <c r="X194" s="166">
        <f t="shared" si="101"/>
        <v>5.9191896100000179</v>
      </c>
      <c r="Y194" s="166" t="str">
        <f t="shared" si="102"/>
        <v/>
      </c>
      <c r="Z194" s="166" t="str">
        <f t="shared" si="103"/>
        <v/>
      </c>
      <c r="AA194" s="166" t="str">
        <f t="shared" si="104"/>
        <v/>
      </c>
      <c r="AB194" s="166">
        <f t="shared" si="105"/>
        <v>0.16730014000000049</v>
      </c>
      <c r="AC194" s="166">
        <f t="shared" si="106"/>
        <v>1.0290020000000011E-2</v>
      </c>
      <c r="AD194" s="166">
        <f t="shared" si="107"/>
        <v>12.12785490999994</v>
      </c>
      <c r="AE194" s="166">
        <f t="shared" si="108"/>
        <v>-1.7499500000000001E-3</v>
      </c>
      <c r="AF194" s="166">
        <f t="shared" si="109"/>
        <v>1.5911750300000023</v>
      </c>
      <c r="AG194" s="166" t="str">
        <f t="shared" si="110"/>
        <v/>
      </c>
      <c r="AH194" s="166" t="str">
        <f t="shared" si="111"/>
        <v/>
      </c>
      <c r="AI194" s="166">
        <f t="shared" si="112"/>
        <v>2.0204605000000004</v>
      </c>
      <c r="AJ194" s="166" t="str">
        <f t="shared" si="113"/>
        <v/>
      </c>
      <c r="AK194" s="166" t="str">
        <f t="shared" si="114"/>
        <v/>
      </c>
      <c r="AL194" s="166">
        <f t="shared" si="115"/>
        <v>20.128849029999969</v>
      </c>
      <c r="AO194" s="61">
        <v>191</v>
      </c>
      <c r="AP194" s="56" t="s">
        <v>674</v>
      </c>
      <c r="AQ194" s="30" t="s">
        <v>1317</v>
      </c>
      <c r="AR194" s="30" t="s">
        <v>1317</v>
      </c>
      <c r="AS194" s="30" t="s">
        <v>1317</v>
      </c>
      <c r="AT194" s="30" t="s">
        <v>1317</v>
      </c>
      <c r="AU194" s="30" t="s">
        <v>1317</v>
      </c>
      <c r="AV194" s="30" t="s">
        <v>1317</v>
      </c>
      <c r="AW194" s="30" t="s">
        <v>1317</v>
      </c>
      <c r="AX194" s="30">
        <v>2.9110500699999999</v>
      </c>
      <c r="AY194" s="30" t="s">
        <v>1317</v>
      </c>
      <c r="AZ194" s="30" t="s">
        <v>1317</v>
      </c>
      <c r="BA194" s="30" t="s">
        <v>1317</v>
      </c>
      <c r="BB194" s="30" t="s">
        <v>1317</v>
      </c>
      <c r="BC194" s="30" t="s">
        <v>1317</v>
      </c>
      <c r="BD194" s="30">
        <v>668.76342975</v>
      </c>
      <c r="BE194" s="59" t="s">
        <v>1317</v>
      </c>
      <c r="BF194" s="30">
        <v>671.67447981999999</v>
      </c>
      <c r="BG194"/>
      <c r="BH194" s="61">
        <v>191</v>
      </c>
      <c r="BI194" s="56" t="s">
        <v>329</v>
      </c>
      <c r="BJ194" s="30">
        <v>118.84751819</v>
      </c>
      <c r="BK194" s="30">
        <v>160.71645137000002</v>
      </c>
      <c r="BL194" s="30" t="s">
        <v>1317</v>
      </c>
      <c r="BM194" s="30" t="s">
        <v>1317</v>
      </c>
      <c r="BN194" s="30" t="s">
        <v>1317</v>
      </c>
      <c r="BO194" s="30">
        <v>2.8167500800000003</v>
      </c>
      <c r="BP194" s="30">
        <v>0.31509002000000003</v>
      </c>
      <c r="BQ194" s="30">
        <v>297.49491806999998</v>
      </c>
      <c r="BR194" s="30">
        <v>1.52461</v>
      </c>
      <c r="BS194" s="30">
        <v>91.572602680000003</v>
      </c>
      <c r="BT194" s="30" t="s">
        <v>1317</v>
      </c>
      <c r="BU194" s="30" t="s">
        <v>1317</v>
      </c>
      <c r="BV194" s="30">
        <v>14.420990230000001</v>
      </c>
      <c r="BW194" s="30" t="s">
        <v>1317</v>
      </c>
      <c r="BX194" s="59">
        <v>1.0000000000000001E-5</v>
      </c>
      <c r="BY194" s="30">
        <v>687.70894064000015</v>
      </c>
    </row>
    <row r="195" spans="1:77" ht="70">
      <c r="A195" s="116" t="str">
        <f t="shared" si="79"/>
        <v>DMI INVESTIMENTOS  E GESTAO DE RECURSOS</v>
      </c>
      <c r="B195" s="24" t="str">
        <f t="shared" si="80"/>
        <v/>
      </c>
      <c r="C195" s="24" t="str">
        <f t="shared" si="81"/>
        <v/>
      </c>
      <c r="D195" s="24" t="str">
        <f t="shared" si="82"/>
        <v/>
      </c>
      <c r="E195" s="24" t="str">
        <f t="shared" si="83"/>
        <v/>
      </c>
      <c r="F195" s="24" t="str">
        <f t="shared" si="84"/>
        <v/>
      </c>
      <c r="G195" s="24" t="str">
        <f t="shared" si="85"/>
        <v/>
      </c>
      <c r="H195" s="24" t="str">
        <f t="shared" si="86"/>
        <v/>
      </c>
      <c r="I195" s="24" t="str">
        <f t="shared" si="87"/>
        <v/>
      </c>
      <c r="J195" s="24" t="str">
        <f t="shared" si="88"/>
        <v/>
      </c>
      <c r="K195" s="24" t="str">
        <f t="shared" si="89"/>
        <v/>
      </c>
      <c r="L195" s="24" t="str">
        <f t="shared" si="90"/>
        <v/>
      </c>
      <c r="M195" s="24" t="str">
        <f t="shared" si="91"/>
        <v/>
      </c>
      <c r="N195" s="24" t="str">
        <f t="shared" si="92"/>
        <v/>
      </c>
      <c r="O195" s="24" t="str">
        <f t="shared" si="93"/>
        <v/>
      </c>
      <c r="P195" s="24" t="str">
        <f t="shared" si="94"/>
        <v/>
      </c>
      <c r="Q195" s="24" t="str">
        <f t="shared" si="95"/>
        <v/>
      </c>
      <c r="R195" s="24" t="e">
        <f t="shared" si="96"/>
        <v>#N/A</v>
      </c>
      <c r="S195" s="24">
        <f t="shared" si="97"/>
        <v>0</v>
      </c>
      <c r="T195" s="24">
        <f t="shared" si="98"/>
        <v>0</v>
      </c>
      <c r="V195" s="118" t="str">
        <f t="shared" si="99"/>
        <v>DMI INVESTIMENTOS  E GESTAO DE RECURSOS</v>
      </c>
      <c r="W195" s="166" t="str">
        <f t="shared" si="100"/>
        <v/>
      </c>
      <c r="X195" s="166" t="str">
        <f t="shared" si="101"/>
        <v/>
      </c>
      <c r="Y195" s="166" t="str">
        <f t="shared" si="102"/>
        <v/>
      </c>
      <c r="Z195" s="166" t="str">
        <f t="shared" si="103"/>
        <v/>
      </c>
      <c r="AA195" s="166" t="str">
        <f t="shared" si="104"/>
        <v/>
      </c>
      <c r="AB195" s="166" t="str">
        <f t="shared" si="105"/>
        <v/>
      </c>
      <c r="AC195" s="166" t="str">
        <f t="shared" si="106"/>
        <v/>
      </c>
      <c r="AD195" s="166" t="str">
        <f t="shared" si="107"/>
        <v/>
      </c>
      <c r="AE195" s="166" t="str">
        <f t="shared" si="108"/>
        <v/>
      </c>
      <c r="AF195" s="166" t="str">
        <f t="shared" si="109"/>
        <v/>
      </c>
      <c r="AG195" s="166" t="str">
        <f t="shared" si="110"/>
        <v/>
      </c>
      <c r="AH195" s="166" t="str">
        <f t="shared" si="111"/>
        <v/>
      </c>
      <c r="AI195" s="166" t="str">
        <f t="shared" si="112"/>
        <v/>
      </c>
      <c r="AJ195" s="166" t="str">
        <f t="shared" si="113"/>
        <v/>
      </c>
      <c r="AK195" s="166" t="str">
        <f t="shared" si="114"/>
        <v/>
      </c>
      <c r="AL195" s="166" t="str">
        <f t="shared" si="115"/>
        <v/>
      </c>
      <c r="AO195" s="60">
        <v>192</v>
      </c>
      <c r="AP195" s="54" t="s">
        <v>205</v>
      </c>
      <c r="AQ195" s="31" t="s">
        <v>1317</v>
      </c>
      <c r="AR195" s="31">
        <v>372.80881929000003</v>
      </c>
      <c r="AS195" s="31" t="s">
        <v>1317</v>
      </c>
      <c r="AT195" s="31" t="s">
        <v>1317</v>
      </c>
      <c r="AU195" s="31" t="s">
        <v>1317</v>
      </c>
      <c r="AV195" s="31" t="s">
        <v>1317</v>
      </c>
      <c r="AW195" s="31" t="s">
        <v>1317</v>
      </c>
      <c r="AX195" s="31" t="s">
        <v>1317</v>
      </c>
      <c r="AY195" s="31" t="s">
        <v>1317</v>
      </c>
      <c r="AZ195" s="31" t="s">
        <v>1317</v>
      </c>
      <c r="BA195" s="31" t="s">
        <v>1317</v>
      </c>
      <c r="BB195" s="31" t="s">
        <v>1317</v>
      </c>
      <c r="BC195" s="31">
        <v>294.88351310000002</v>
      </c>
      <c r="BD195" s="31" t="s">
        <v>1317</v>
      </c>
      <c r="BE195" s="58" t="s">
        <v>1317</v>
      </c>
      <c r="BF195" s="31">
        <v>667.69233239000005</v>
      </c>
      <c r="BG195"/>
      <c r="BH195" s="60">
        <v>192</v>
      </c>
      <c r="BI195" s="54" t="s">
        <v>208</v>
      </c>
      <c r="BJ195" s="31" t="s">
        <v>1317</v>
      </c>
      <c r="BK195" s="31">
        <v>372.84669435000001</v>
      </c>
      <c r="BL195" s="31" t="s">
        <v>1317</v>
      </c>
      <c r="BM195" s="31" t="s">
        <v>1317</v>
      </c>
      <c r="BN195" s="31" t="s">
        <v>1317</v>
      </c>
      <c r="BO195" s="31" t="s">
        <v>1317</v>
      </c>
      <c r="BP195" s="31" t="s">
        <v>1317</v>
      </c>
      <c r="BQ195" s="31" t="s">
        <v>1317</v>
      </c>
      <c r="BR195" s="31" t="s">
        <v>1317</v>
      </c>
      <c r="BS195" s="31" t="s">
        <v>1317</v>
      </c>
      <c r="BT195" s="31" t="s">
        <v>1317</v>
      </c>
      <c r="BU195" s="31" t="s">
        <v>1317</v>
      </c>
      <c r="BV195" s="31">
        <v>297.33541931000002</v>
      </c>
      <c r="BW195" s="31" t="s">
        <v>1317</v>
      </c>
      <c r="BX195" s="58" t="s">
        <v>1317</v>
      </c>
      <c r="BY195" s="31">
        <v>670.18211366000003</v>
      </c>
    </row>
    <row r="196" spans="1:77" ht="56">
      <c r="A196" s="116" t="str">
        <f t="shared" ref="A196:A259" si="116">BI196</f>
        <v>ROMA ASSET MANAGEMENT LTDA</v>
      </c>
      <c r="B196" s="24" t="str">
        <f t="shared" ref="B196:B259" si="117">IFERROR(BJ196/VLOOKUP($A196,$AP:$BF,B$1,0)*100-100,"")</f>
        <v/>
      </c>
      <c r="C196" s="24" t="str">
        <f t="shared" ref="C196:C259" si="118">IFERROR(BK196/VLOOKUP($A196,$AP:$BF,C$1,0)*100-100,"")</f>
        <v/>
      </c>
      <c r="D196" s="24" t="str">
        <f t="shared" ref="D196:D259" si="119">IFERROR(BL196/VLOOKUP($A196,$AP:$BF,D$1,0)*100-100,"")</f>
        <v/>
      </c>
      <c r="E196" s="24" t="str">
        <f t="shared" ref="E196:E259" si="120">IFERROR(BM196/VLOOKUP($A196,$AP:$BF,E$1,0)*100-100,"")</f>
        <v/>
      </c>
      <c r="F196" s="24" t="str">
        <f t="shared" ref="F196:F259" si="121">IFERROR(BN196/VLOOKUP($A196,$AP:$BF,F$1,0)*100-100,"")</f>
        <v/>
      </c>
      <c r="G196" s="24" t="str">
        <f t="shared" ref="G196:G259" si="122">IFERROR(BO196/VLOOKUP($A196,$AP:$BF,G$1,0)*100-100,"")</f>
        <v/>
      </c>
      <c r="H196" s="24" t="str">
        <f t="shared" ref="H196:H259" si="123">IFERROR(BP196/VLOOKUP($A196,$AP:$BF,H$1,0)*100-100,"")</f>
        <v/>
      </c>
      <c r="I196" s="24" t="str">
        <f t="shared" ref="I196:I259" si="124">IFERROR(BQ196/VLOOKUP($A196,$AP:$BF,I$1,0)*100-100,"")</f>
        <v/>
      </c>
      <c r="J196" s="24" t="str">
        <f t="shared" ref="J196:J259" si="125">IFERROR(BR196/VLOOKUP($A196,$AP:$BF,J$1,0)*100-100,"")</f>
        <v/>
      </c>
      <c r="K196" s="24">
        <f t="shared" ref="K196:K259" si="126">IFERROR(BS196/VLOOKUP($A196,$AP:$BF,K$1,0)*100-100,"")</f>
        <v>0.54151090701448368</v>
      </c>
      <c r="L196" s="24" t="str">
        <f t="shared" ref="L196:L259" si="127">IFERROR(BT196/VLOOKUP($A196,$AP:$BF,L$1,0)*100-100,"")</f>
        <v/>
      </c>
      <c r="M196" s="24">
        <f t="shared" ref="M196:M259" si="128">IFERROR(BU196/VLOOKUP($A196,$AP:$BF,M$1,0)*100-100,"")</f>
        <v>-0.1631131237354424</v>
      </c>
      <c r="N196" s="24">
        <f t="shared" ref="N196:N259" si="129">IFERROR(BV196/VLOOKUP($A196,$AP:$BF,N$1,0)*100-100,"")</f>
        <v>0.30600102897729187</v>
      </c>
      <c r="O196" s="24" t="str">
        <f t="shared" ref="O196:O259" si="130">IFERROR(BW196/VLOOKUP($A196,$AP:$BF,O$1,0)*100-100,"")</f>
        <v/>
      </c>
      <c r="P196" s="24">
        <f t="shared" ref="P196:P259" si="131">IFERROR(BX196/VLOOKUP($A196,$AP:$BF,P$1,0)*100-100,"")</f>
        <v>0.6167699127008035</v>
      </c>
      <c r="Q196" s="24">
        <f t="shared" ref="Q196:Q259" si="132">IFERROR(BY196/VLOOKUP($A196,$AP:$BF,Q$1,0)*100-100,"")</f>
        <v>0.32198276187631336</v>
      </c>
      <c r="R196" s="24">
        <f t="shared" si="96"/>
        <v>2.1415160599999581</v>
      </c>
      <c r="S196" s="24">
        <f t="shared" si="97"/>
        <v>0.6167699127008035</v>
      </c>
      <c r="T196" s="24">
        <f t="shared" si="98"/>
        <v>-0.1631131237354424</v>
      </c>
      <c r="V196" s="118" t="str">
        <f t="shared" si="99"/>
        <v>ROMA ASSET MANAGEMENT LTDA</v>
      </c>
      <c r="W196" s="166" t="str">
        <f t="shared" si="100"/>
        <v/>
      </c>
      <c r="X196" s="166" t="str">
        <f t="shared" si="101"/>
        <v/>
      </c>
      <c r="Y196" s="166" t="str">
        <f t="shared" si="102"/>
        <v/>
      </c>
      <c r="Z196" s="166" t="str">
        <f t="shared" si="103"/>
        <v/>
      </c>
      <c r="AA196" s="166" t="str">
        <f t="shared" si="104"/>
        <v/>
      </c>
      <c r="AB196" s="166" t="str">
        <f t="shared" si="105"/>
        <v/>
      </c>
      <c r="AC196" s="166" t="str">
        <f t="shared" si="106"/>
        <v/>
      </c>
      <c r="AD196" s="166" t="str">
        <f t="shared" si="107"/>
        <v/>
      </c>
      <c r="AE196" s="166" t="str">
        <f t="shared" si="108"/>
        <v/>
      </c>
      <c r="AF196" s="166">
        <f t="shared" si="109"/>
        <v>3.7736220000000209E-2</v>
      </c>
      <c r="AG196" s="166" t="str">
        <f t="shared" si="110"/>
        <v/>
      </c>
      <c r="AH196" s="166">
        <f t="shared" si="111"/>
        <v>-0.34150017999999704</v>
      </c>
      <c r="AI196" s="166">
        <f t="shared" si="112"/>
        <v>0.31764899000000923</v>
      </c>
      <c r="AJ196" s="166" t="str">
        <f t="shared" si="113"/>
        <v/>
      </c>
      <c r="AK196" s="166">
        <f t="shared" si="114"/>
        <v>2.127631029999975</v>
      </c>
      <c r="AL196" s="166">
        <f t="shared" si="115"/>
        <v>2.1415160599999581</v>
      </c>
      <c r="AO196" s="61">
        <v>193</v>
      </c>
      <c r="AP196" s="56" t="s">
        <v>329</v>
      </c>
      <c r="AQ196" s="30">
        <v>120.55319942</v>
      </c>
      <c r="AR196" s="30">
        <v>154.79726176</v>
      </c>
      <c r="AS196" s="30" t="s">
        <v>1317</v>
      </c>
      <c r="AT196" s="30" t="s">
        <v>1317</v>
      </c>
      <c r="AU196" s="30" t="s">
        <v>1317</v>
      </c>
      <c r="AV196" s="30">
        <v>2.6494499399999998</v>
      </c>
      <c r="AW196" s="30">
        <v>0.30480000000000002</v>
      </c>
      <c r="AX196" s="30">
        <v>285.36706316000004</v>
      </c>
      <c r="AY196" s="30">
        <v>1.52635995</v>
      </c>
      <c r="AZ196" s="30">
        <v>89.981427650000001</v>
      </c>
      <c r="BA196" s="30" t="s">
        <v>1317</v>
      </c>
      <c r="BB196" s="30" t="s">
        <v>1317</v>
      </c>
      <c r="BC196" s="30">
        <v>12.400529730000001</v>
      </c>
      <c r="BD196" s="30" t="s">
        <v>1317</v>
      </c>
      <c r="BE196" s="59" t="s">
        <v>1317</v>
      </c>
      <c r="BF196" s="30">
        <v>667.58009161000018</v>
      </c>
      <c r="BG196"/>
      <c r="BH196" s="61">
        <v>193</v>
      </c>
      <c r="BI196" s="56" t="s">
        <v>554</v>
      </c>
      <c r="BJ196" s="30" t="s">
        <v>1317</v>
      </c>
      <c r="BK196" s="30" t="s">
        <v>1317</v>
      </c>
      <c r="BL196" s="30" t="s">
        <v>1317</v>
      </c>
      <c r="BM196" s="30" t="s">
        <v>1317</v>
      </c>
      <c r="BN196" s="30" t="s">
        <v>1317</v>
      </c>
      <c r="BO196" s="30" t="s">
        <v>1317</v>
      </c>
      <c r="BP196" s="30" t="s">
        <v>1317</v>
      </c>
      <c r="BQ196" s="30" t="s">
        <v>1317</v>
      </c>
      <c r="BR196" s="30" t="s">
        <v>1317</v>
      </c>
      <c r="BS196" s="30">
        <v>7.0064268800000002</v>
      </c>
      <c r="BT196" s="30" t="s">
        <v>1317</v>
      </c>
      <c r="BU196" s="30">
        <v>209.02251185</v>
      </c>
      <c r="BV196" s="30">
        <v>104.12415940000001</v>
      </c>
      <c r="BW196" s="30" t="s">
        <v>1317</v>
      </c>
      <c r="BX196" s="59">
        <v>347.09112327999998</v>
      </c>
      <c r="BY196" s="30">
        <v>667.24422140999991</v>
      </c>
    </row>
    <row r="197" spans="1:77" ht="56">
      <c r="A197" s="116" t="str">
        <f t="shared" si="116"/>
        <v>BRKB DTVM S.A.</v>
      </c>
      <c r="B197" s="24" t="str">
        <f t="shared" si="117"/>
        <v/>
      </c>
      <c r="C197" s="24" t="str">
        <f t="shared" si="118"/>
        <v/>
      </c>
      <c r="D197" s="24" t="str">
        <f t="shared" si="119"/>
        <v/>
      </c>
      <c r="E197" s="24" t="str">
        <f t="shared" si="120"/>
        <v/>
      </c>
      <c r="F197" s="24" t="str">
        <f t="shared" si="121"/>
        <v/>
      </c>
      <c r="G197" s="24" t="str">
        <f t="shared" si="122"/>
        <v/>
      </c>
      <c r="H197" s="24" t="str">
        <f t="shared" si="123"/>
        <v/>
      </c>
      <c r="I197" s="24" t="str">
        <f t="shared" si="124"/>
        <v/>
      </c>
      <c r="J197" s="24" t="str">
        <f t="shared" si="125"/>
        <v/>
      </c>
      <c r="K197" s="24" t="str">
        <f t="shared" si="126"/>
        <v/>
      </c>
      <c r="L197" s="24" t="str">
        <f t="shared" si="127"/>
        <v/>
      </c>
      <c r="M197" s="24" t="str">
        <f t="shared" si="128"/>
        <v/>
      </c>
      <c r="N197" s="24">
        <f t="shared" si="129"/>
        <v>-0.19187756879290419</v>
      </c>
      <c r="O197" s="24" t="str">
        <f t="shared" si="130"/>
        <v/>
      </c>
      <c r="P197" s="24" t="str">
        <f t="shared" si="131"/>
        <v/>
      </c>
      <c r="Q197" s="24">
        <f t="shared" si="132"/>
        <v>-0.19187756879290419</v>
      </c>
      <c r="R197" s="24">
        <f t="shared" ref="R197:R260" si="133">BY197-VLOOKUP($A197,$AP:$BF,Q$1,0)</f>
        <v>-1.2718879999999899</v>
      </c>
      <c r="S197" s="24">
        <f t="shared" ref="S197:S260" si="134">MAX(B197:Q197)</f>
        <v>-0.19187756879290419</v>
      </c>
      <c r="T197" s="24">
        <f t="shared" ref="T197:T260" si="135">MIN(B197:Q197)</f>
        <v>-0.19187756879290419</v>
      </c>
      <c r="V197" s="118" t="str">
        <f t="shared" ref="V197:V260" si="136">A197</f>
        <v>BRKB DTVM S.A.</v>
      </c>
      <c r="W197" s="166" t="str">
        <f t="shared" ref="W197:W260" si="137">IFERROR(BJ197-VLOOKUP($V197,$AP:$BF,W$1,0),"")</f>
        <v/>
      </c>
      <c r="X197" s="166" t="str">
        <f t="shared" ref="X197:X260" si="138">IFERROR(BK197-VLOOKUP($V197,$AP:$BF,X$1,0),"")</f>
        <v/>
      </c>
      <c r="Y197" s="166" t="str">
        <f t="shared" ref="Y197:Y260" si="139">IFERROR(BL197-VLOOKUP($V197,$AP:$BF,Y$1,0),"")</f>
        <v/>
      </c>
      <c r="Z197" s="166" t="str">
        <f t="shared" ref="Z197:Z260" si="140">IFERROR(BM197-VLOOKUP($V197,$AP:$BF,Z$1,0),"")</f>
        <v/>
      </c>
      <c r="AA197" s="166" t="str">
        <f t="shared" ref="AA197:AA260" si="141">IFERROR(BN197-VLOOKUP($V197,$AP:$BF,AA$1,0),"")</f>
        <v/>
      </c>
      <c r="AB197" s="166" t="str">
        <f t="shared" ref="AB197:AB260" si="142">IFERROR(BO197-VLOOKUP($V197,$AP:$BF,AB$1,0),"")</f>
        <v/>
      </c>
      <c r="AC197" s="166" t="str">
        <f t="shared" ref="AC197:AC260" si="143">IFERROR(BP197-VLOOKUP($V197,$AP:$BF,AC$1,0),"")</f>
        <v/>
      </c>
      <c r="AD197" s="166" t="str">
        <f t="shared" ref="AD197:AD260" si="144">IFERROR(BQ197-VLOOKUP($V197,$AP:$BF,AD$1,0),"")</f>
        <v/>
      </c>
      <c r="AE197" s="166" t="str">
        <f t="shared" ref="AE197:AE260" si="145">IFERROR(BR197-VLOOKUP($V197,$AP:$BF,AE$1,0),"")</f>
        <v/>
      </c>
      <c r="AF197" s="166" t="str">
        <f t="shared" ref="AF197:AF260" si="146">IFERROR(BS197-VLOOKUP($V197,$AP:$BF,AF$1,0),"")</f>
        <v/>
      </c>
      <c r="AG197" s="166" t="str">
        <f t="shared" ref="AG197:AG260" si="147">IFERROR(BT197-VLOOKUP($V197,$AP:$BF,AG$1,0),"")</f>
        <v/>
      </c>
      <c r="AH197" s="166" t="str">
        <f t="shared" ref="AH197:AH260" si="148">IFERROR(BU197-VLOOKUP($V197,$AP:$BF,AH$1,0),"")</f>
        <v/>
      </c>
      <c r="AI197" s="166">
        <f t="shared" ref="AI197:AI260" si="149">IFERROR(BV197-VLOOKUP($V197,$AP:$BF,AI$1,0),"")</f>
        <v>-1.2718879999999899</v>
      </c>
      <c r="AJ197" s="166" t="str">
        <f t="shared" ref="AJ197:AJ260" si="150">IFERROR(BW197-VLOOKUP($V197,$AP:$BF,AJ$1,0),"")</f>
        <v/>
      </c>
      <c r="AK197" s="166" t="str">
        <f t="shared" ref="AK197:AK260" si="151">IFERROR(BX197-VLOOKUP($V197,$AP:$BF,AK$1,0),"")</f>
        <v/>
      </c>
      <c r="AL197" s="166">
        <f t="shared" ref="AL197:AL260" si="152">IFERROR(BY197-VLOOKUP($V197,$AP:$BF,AL$1,0),"")</f>
        <v>-1.2718879999999899</v>
      </c>
      <c r="AO197" s="60">
        <v>194</v>
      </c>
      <c r="AP197" s="54" t="s">
        <v>554</v>
      </c>
      <c r="AQ197" s="31" t="s">
        <v>1317</v>
      </c>
      <c r="AR197" s="31" t="s">
        <v>1317</v>
      </c>
      <c r="AS197" s="31" t="s">
        <v>1317</v>
      </c>
      <c r="AT197" s="31" t="s">
        <v>1317</v>
      </c>
      <c r="AU197" s="31" t="s">
        <v>1317</v>
      </c>
      <c r="AV197" s="31" t="s">
        <v>1317</v>
      </c>
      <c r="AW197" s="31" t="s">
        <v>1317</v>
      </c>
      <c r="AX197" s="31" t="s">
        <v>1317</v>
      </c>
      <c r="AY197" s="31" t="s">
        <v>1317</v>
      </c>
      <c r="AZ197" s="31">
        <v>6.96869066</v>
      </c>
      <c r="BA197" s="31" t="s">
        <v>1317</v>
      </c>
      <c r="BB197" s="31">
        <v>209.36401203</v>
      </c>
      <c r="BC197" s="31">
        <v>103.80651041</v>
      </c>
      <c r="BD197" s="31" t="s">
        <v>1317</v>
      </c>
      <c r="BE197" s="58">
        <v>344.96349225</v>
      </c>
      <c r="BF197" s="31">
        <v>665.10270534999995</v>
      </c>
      <c r="BG197"/>
      <c r="BH197" s="60">
        <v>194</v>
      </c>
      <c r="BI197" s="54" t="s">
        <v>136</v>
      </c>
      <c r="BJ197" s="31" t="s">
        <v>1317</v>
      </c>
      <c r="BK197" s="31" t="s">
        <v>1317</v>
      </c>
      <c r="BL197" s="31" t="s">
        <v>1317</v>
      </c>
      <c r="BM197" s="31" t="s">
        <v>1317</v>
      </c>
      <c r="BN197" s="31" t="s">
        <v>1317</v>
      </c>
      <c r="BO197" s="31" t="s">
        <v>1317</v>
      </c>
      <c r="BP197" s="31" t="s">
        <v>1317</v>
      </c>
      <c r="BQ197" s="31" t="s">
        <v>1317</v>
      </c>
      <c r="BR197" s="31" t="s">
        <v>1317</v>
      </c>
      <c r="BS197" s="31" t="s">
        <v>1317</v>
      </c>
      <c r="BT197" s="31" t="s">
        <v>1317</v>
      </c>
      <c r="BU197" s="31" t="s">
        <v>1317</v>
      </c>
      <c r="BV197" s="31">
        <v>661.59246242999996</v>
      </c>
      <c r="BW197" s="31" t="s">
        <v>1317</v>
      </c>
      <c r="BX197" s="58" t="s">
        <v>1317</v>
      </c>
      <c r="BY197" s="31">
        <v>661.59246242999996</v>
      </c>
    </row>
    <row r="198" spans="1:77" ht="70">
      <c r="A198" s="116" t="str">
        <f t="shared" si="116"/>
        <v>SEVEN INVEST GESTÃO DE RECURSOS LTDA.</v>
      </c>
      <c r="B198" s="24" t="str">
        <f t="shared" si="117"/>
        <v/>
      </c>
      <c r="C198" s="24" t="str">
        <f t="shared" si="118"/>
        <v/>
      </c>
      <c r="D198" s="24" t="str">
        <f t="shared" si="119"/>
        <v/>
      </c>
      <c r="E198" s="24" t="str">
        <f t="shared" si="120"/>
        <v/>
      </c>
      <c r="F198" s="24" t="str">
        <f t="shared" si="121"/>
        <v/>
      </c>
      <c r="G198" s="24" t="str">
        <f t="shared" si="122"/>
        <v/>
      </c>
      <c r="H198" s="24" t="str">
        <f t="shared" si="123"/>
        <v/>
      </c>
      <c r="I198" s="24">
        <f t="shared" si="124"/>
        <v>2.3755907296873175</v>
      </c>
      <c r="J198" s="24" t="str">
        <f t="shared" si="125"/>
        <v/>
      </c>
      <c r="K198" s="24" t="str">
        <f t="shared" si="126"/>
        <v/>
      </c>
      <c r="L198" s="24" t="str">
        <f t="shared" si="127"/>
        <v/>
      </c>
      <c r="M198" s="24" t="str">
        <f t="shared" si="128"/>
        <v/>
      </c>
      <c r="N198" s="24" t="str">
        <f t="shared" si="129"/>
        <v/>
      </c>
      <c r="O198" s="24" t="str">
        <f t="shared" si="130"/>
        <v/>
      </c>
      <c r="P198" s="24" t="str">
        <f t="shared" si="131"/>
        <v/>
      </c>
      <c r="Q198" s="24">
        <f t="shared" si="132"/>
        <v>2.3755907296873175</v>
      </c>
      <c r="R198" s="24">
        <f t="shared" si="133"/>
        <v>15.044848139999999</v>
      </c>
      <c r="S198" s="24">
        <f t="shared" si="134"/>
        <v>2.3755907296873175</v>
      </c>
      <c r="T198" s="24">
        <f t="shared" si="135"/>
        <v>2.3755907296873175</v>
      </c>
      <c r="V198" s="118" t="str">
        <f t="shared" si="136"/>
        <v>SEVEN INVEST GESTÃO DE RECURSOS LTDA.</v>
      </c>
      <c r="W198" s="166" t="str">
        <f t="shared" si="137"/>
        <v/>
      </c>
      <c r="X198" s="166" t="str">
        <f t="shared" si="138"/>
        <v/>
      </c>
      <c r="Y198" s="166" t="str">
        <f t="shared" si="139"/>
        <v/>
      </c>
      <c r="Z198" s="166" t="str">
        <f t="shared" si="140"/>
        <v/>
      </c>
      <c r="AA198" s="166" t="str">
        <f t="shared" si="141"/>
        <v/>
      </c>
      <c r="AB198" s="166" t="str">
        <f t="shared" si="142"/>
        <v/>
      </c>
      <c r="AC198" s="166" t="str">
        <f t="shared" si="143"/>
        <v/>
      </c>
      <c r="AD198" s="166">
        <f t="shared" si="144"/>
        <v>15.044848139999999</v>
      </c>
      <c r="AE198" s="166" t="str">
        <f t="shared" si="145"/>
        <v/>
      </c>
      <c r="AF198" s="166" t="str">
        <f t="shared" si="146"/>
        <v/>
      </c>
      <c r="AG198" s="166" t="str">
        <f t="shared" si="147"/>
        <v/>
      </c>
      <c r="AH198" s="166" t="str">
        <f t="shared" si="148"/>
        <v/>
      </c>
      <c r="AI198" s="166" t="str">
        <f t="shared" si="149"/>
        <v/>
      </c>
      <c r="AJ198" s="166" t="str">
        <f t="shared" si="150"/>
        <v/>
      </c>
      <c r="AK198" s="166" t="str">
        <f t="shared" si="151"/>
        <v/>
      </c>
      <c r="AL198" s="166">
        <f t="shared" si="152"/>
        <v>15.044848139999999</v>
      </c>
      <c r="AO198" s="61">
        <v>195</v>
      </c>
      <c r="AP198" s="56" t="s">
        <v>644</v>
      </c>
      <c r="AQ198" s="30" t="s">
        <v>1317</v>
      </c>
      <c r="AR198" s="30" t="s">
        <v>1317</v>
      </c>
      <c r="AS198" s="30" t="s">
        <v>1317</v>
      </c>
      <c r="AT198" s="30" t="s">
        <v>1317</v>
      </c>
      <c r="AU198" s="30" t="s">
        <v>1317</v>
      </c>
      <c r="AV198" s="30">
        <v>6.6360252099999997</v>
      </c>
      <c r="AW198" s="30">
        <v>0.44666</v>
      </c>
      <c r="AX198" s="30">
        <v>325.59990169999998</v>
      </c>
      <c r="AY198" s="30" t="s">
        <v>1317</v>
      </c>
      <c r="AZ198" s="30">
        <v>156.72402915000001</v>
      </c>
      <c r="BA198" s="30" t="s">
        <v>1317</v>
      </c>
      <c r="BB198" s="30">
        <v>2.2470882099999998</v>
      </c>
      <c r="BC198" s="30">
        <v>30.850149680000001</v>
      </c>
      <c r="BD198" s="30">
        <v>87.99444170999999</v>
      </c>
      <c r="BE198" s="59">
        <v>53.193885979999997</v>
      </c>
      <c r="BF198" s="30">
        <v>663.69218163999994</v>
      </c>
      <c r="BG198"/>
      <c r="BH198" s="61">
        <v>195</v>
      </c>
      <c r="BI198" s="56" t="s">
        <v>570</v>
      </c>
      <c r="BJ198" s="30" t="s">
        <v>1317</v>
      </c>
      <c r="BK198" s="30" t="s">
        <v>1317</v>
      </c>
      <c r="BL198" s="30" t="s">
        <v>1317</v>
      </c>
      <c r="BM198" s="30" t="s">
        <v>1317</v>
      </c>
      <c r="BN198" s="30" t="s">
        <v>1317</v>
      </c>
      <c r="BO198" s="30" t="s">
        <v>1317</v>
      </c>
      <c r="BP198" s="30" t="s">
        <v>1317</v>
      </c>
      <c r="BQ198" s="30">
        <v>648.35461619</v>
      </c>
      <c r="BR198" s="30" t="s">
        <v>1317</v>
      </c>
      <c r="BS198" s="30" t="s">
        <v>1317</v>
      </c>
      <c r="BT198" s="30" t="s">
        <v>1317</v>
      </c>
      <c r="BU198" s="30" t="s">
        <v>1317</v>
      </c>
      <c r="BV198" s="30" t="s">
        <v>1317</v>
      </c>
      <c r="BW198" s="30" t="s">
        <v>1317</v>
      </c>
      <c r="BX198" s="59" t="s">
        <v>1317</v>
      </c>
      <c r="BY198" s="30">
        <v>648.35461619</v>
      </c>
    </row>
    <row r="199" spans="1:77" ht="56">
      <c r="A199" s="116" t="str">
        <f t="shared" si="116"/>
        <v>TRX GESTORA DE RECURSOS</v>
      </c>
      <c r="B199" s="24" t="str">
        <f t="shared" si="117"/>
        <v/>
      </c>
      <c r="C199" s="24" t="str">
        <f t="shared" si="118"/>
        <v/>
      </c>
      <c r="D199" s="24" t="str">
        <f t="shared" si="119"/>
        <v/>
      </c>
      <c r="E199" s="24" t="str">
        <f t="shared" si="120"/>
        <v/>
      </c>
      <c r="F199" s="24" t="str">
        <f t="shared" si="121"/>
        <v/>
      </c>
      <c r="G199" s="24">
        <f t="shared" si="122"/>
        <v>6.7322848521848897</v>
      </c>
      <c r="H199" s="24">
        <f t="shared" si="123"/>
        <v>3.0649711189719255</v>
      </c>
      <c r="I199" s="24">
        <f t="shared" si="124"/>
        <v>-7.4327537427508901</v>
      </c>
      <c r="J199" s="24" t="str">
        <f t="shared" si="125"/>
        <v/>
      </c>
      <c r="K199" s="24">
        <f t="shared" si="126"/>
        <v>-1.9123407280012543</v>
      </c>
      <c r="L199" s="24" t="str">
        <f t="shared" si="127"/>
        <v/>
      </c>
      <c r="M199" s="24">
        <f t="shared" si="128"/>
        <v>-10.005429203867337</v>
      </c>
      <c r="N199" s="24">
        <f t="shared" si="129"/>
        <v>5.2551458803813347</v>
      </c>
      <c r="O199" s="24">
        <f t="shared" si="130"/>
        <v>4.8674685772945452</v>
      </c>
      <c r="P199" s="24">
        <f t="shared" si="131"/>
        <v>-0.97089216267104916</v>
      </c>
      <c r="Q199" s="24">
        <f t="shared" si="132"/>
        <v>-3.2507018640310861</v>
      </c>
      <c r="R199" s="24">
        <f t="shared" si="133"/>
        <v>-21.574654119999991</v>
      </c>
      <c r="S199" s="24">
        <f t="shared" si="134"/>
        <v>6.7322848521848897</v>
      </c>
      <c r="T199" s="24">
        <f t="shared" si="135"/>
        <v>-10.005429203867337</v>
      </c>
      <c r="V199" s="118" t="str">
        <f t="shared" si="136"/>
        <v>TRX GESTORA DE RECURSOS</v>
      </c>
      <c r="W199" s="166" t="str">
        <f t="shared" si="137"/>
        <v/>
      </c>
      <c r="X199" s="166" t="str">
        <f t="shared" si="138"/>
        <v/>
      </c>
      <c r="Y199" s="166" t="str">
        <f t="shared" si="139"/>
        <v/>
      </c>
      <c r="Z199" s="166" t="str">
        <f t="shared" si="140"/>
        <v/>
      </c>
      <c r="AA199" s="166" t="str">
        <f t="shared" si="141"/>
        <v/>
      </c>
      <c r="AB199" s="166">
        <f t="shared" si="142"/>
        <v>0.44675612000000076</v>
      </c>
      <c r="AC199" s="166">
        <f t="shared" si="143"/>
        <v>1.368999999999998E-2</v>
      </c>
      <c r="AD199" s="166">
        <f t="shared" si="144"/>
        <v>-24.201038879999999</v>
      </c>
      <c r="AE199" s="166" t="str">
        <f t="shared" si="145"/>
        <v/>
      </c>
      <c r="AF199" s="166">
        <f t="shared" si="146"/>
        <v>-2.9970974400000046</v>
      </c>
      <c r="AG199" s="166" t="str">
        <f t="shared" si="147"/>
        <v/>
      </c>
      <c r="AH199" s="166">
        <f t="shared" si="148"/>
        <v>-0.22483081999999976</v>
      </c>
      <c r="AI199" s="166">
        <f t="shared" si="149"/>
        <v>1.6212203699999961</v>
      </c>
      <c r="AJ199" s="166">
        <f t="shared" si="150"/>
        <v>4.2831018000000114</v>
      </c>
      <c r="AK199" s="166">
        <f t="shared" si="151"/>
        <v>-0.51645526999999447</v>
      </c>
      <c r="AL199" s="166">
        <f t="shared" si="152"/>
        <v>-21.574654119999991</v>
      </c>
      <c r="AO199" s="60">
        <v>196</v>
      </c>
      <c r="AP199" s="54" t="s">
        <v>136</v>
      </c>
      <c r="AQ199" s="31" t="s">
        <v>1317</v>
      </c>
      <c r="AR199" s="31" t="s">
        <v>1317</v>
      </c>
      <c r="AS199" s="31" t="s">
        <v>1317</v>
      </c>
      <c r="AT199" s="31" t="s">
        <v>1317</v>
      </c>
      <c r="AU199" s="31" t="s">
        <v>1317</v>
      </c>
      <c r="AV199" s="31" t="s">
        <v>1317</v>
      </c>
      <c r="AW199" s="31" t="s">
        <v>1317</v>
      </c>
      <c r="AX199" s="31" t="s">
        <v>1317</v>
      </c>
      <c r="AY199" s="31" t="s">
        <v>1317</v>
      </c>
      <c r="AZ199" s="31" t="s">
        <v>1317</v>
      </c>
      <c r="BA199" s="31" t="s">
        <v>1317</v>
      </c>
      <c r="BB199" s="31" t="s">
        <v>1317</v>
      </c>
      <c r="BC199" s="31">
        <v>662.86435042999994</v>
      </c>
      <c r="BD199" s="31" t="s">
        <v>1317</v>
      </c>
      <c r="BE199" s="58" t="s">
        <v>1317</v>
      </c>
      <c r="BF199" s="31">
        <v>662.86435042999994</v>
      </c>
      <c r="BG199"/>
      <c r="BH199" s="60">
        <v>196</v>
      </c>
      <c r="BI199" s="54" t="s">
        <v>644</v>
      </c>
      <c r="BJ199" s="31" t="s">
        <v>1317</v>
      </c>
      <c r="BK199" s="31" t="s">
        <v>1317</v>
      </c>
      <c r="BL199" s="31" t="s">
        <v>1317</v>
      </c>
      <c r="BM199" s="31" t="s">
        <v>1317</v>
      </c>
      <c r="BN199" s="31" t="s">
        <v>1317</v>
      </c>
      <c r="BO199" s="31">
        <v>7.0827813300000004</v>
      </c>
      <c r="BP199" s="31">
        <v>0.46034999999999998</v>
      </c>
      <c r="BQ199" s="31">
        <v>301.39886281999998</v>
      </c>
      <c r="BR199" s="31" t="s">
        <v>1317</v>
      </c>
      <c r="BS199" s="31">
        <v>153.72693171</v>
      </c>
      <c r="BT199" s="31" t="s">
        <v>1317</v>
      </c>
      <c r="BU199" s="31">
        <v>2.02225739</v>
      </c>
      <c r="BV199" s="31">
        <v>32.471370049999997</v>
      </c>
      <c r="BW199" s="31">
        <v>92.277543510000001</v>
      </c>
      <c r="BX199" s="58">
        <v>52.677430710000003</v>
      </c>
      <c r="BY199" s="31">
        <v>642.11752751999995</v>
      </c>
    </row>
    <row r="200" spans="1:77" ht="70">
      <c r="A200" s="116" t="str">
        <f t="shared" si="116"/>
        <v>STUDIO INVESTIMENTOS</v>
      </c>
      <c r="B200" s="24">
        <f t="shared" si="117"/>
        <v>-0.73517673170736941</v>
      </c>
      <c r="C200" s="24">
        <f t="shared" si="118"/>
        <v>-0.80295553393419539</v>
      </c>
      <c r="D200" s="24" t="str">
        <f t="shared" si="119"/>
        <v/>
      </c>
      <c r="E200" s="24" t="str">
        <f t="shared" si="120"/>
        <v/>
      </c>
      <c r="F200" s="24" t="str">
        <f t="shared" si="121"/>
        <v/>
      </c>
      <c r="G200" s="24" t="str">
        <f t="shared" si="122"/>
        <v/>
      </c>
      <c r="H200" s="24" t="str">
        <f t="shared" si="123"/>
        <v/>
      </c>
      <c r="I200" s="24">
        <f t="shared" si="124"/>
        <v>0.80263057319005782</v>
      </c>
      <c r="J200" s="24">
        <f t="shared" si="125"/>
        <v>-0.56181465078978476</v>
      </c>
      <c r="K200" s="24">
        <f t="shared" si="126"/>
        <v>-3.0498694303386742</v>
      </c>
      <c r="L200" s="24" t="str">
        <f t="shared" si="127"/>
        <v/>
      </c>
      <c r="M200" s="24" t="str">
        <f t="shared" si="128"/>
        <v/>
      </c>
      <c r="N200" s="24">
        <f t="shared" si="129"/>
        <v>-18.299474405229077</v>
      </c>
      <c r="O200" s="24" t="str">
        <f t="shared" si="130"/>
        <v/>
      </c>
      <c r="P200" s="24">
        <f t="shared" si="131"/>
        <v>0.19419726158254491</v>
      </c>
      <c r="Q200" s="24">
        <f t="shared" si="132"/>
        <v>-1.6448985139970915</v>
      </c>
      <c r="R200" s="24">
        <f t="shared" si="133"/>
        <v>-10.650454419999846</v>
      </c>
      <c r="S200" s="24">
        <f t="shared" si="134"/>
        <v>0.80263057319005782</v>
      </c>
      <c r="T200" s="24">
        <f t="shared" si="135"/>
        <v>-18.299474405229077</v>
      </c>
      <c r="V200" s="118" t="str">
        <f t="shared" si="136"/>
        <v>STUDIO INVESTIMENTOS</v>
      </c>
      <c r="W200" s="166">
        <f t="shared" si="137"/>
        <v>-1.8164366099999825</v>
      </c>
      <c r="X200" s="166">
        <f t="shared" si="138"/>
        <v>-1.0252383899999984</v>
      </c>
      <c r="Y200" s="166" t="str">
        <f t="shared" si="139"/>
        <v/>
      </c>
      <c r="Z200" s="166" t="str">
        <f t="shared" si="140"/>
        <v/>
      </c>
      <c r="AA200" s="166" t="str">
        <f t="shared" si="141"/>
        <v/>
      </c>
      <c r="AB200" s="166" t="str">
        <f t="shared" si="142"/>
        <v/>
      </c>
      <c r="AC200" s="166" t="str">
        <f t="shared" si="143"/>
        <v/>
      </c>
      <c r="AD200" s="166">
        <f t="shared" si="144"/>
        <v>1.613910269999991</v>
      </c>
      <c r="AE200" s="166">
        <f t="shared" si="145"/>
        <v>-4.0700100000000683E-3</v>
      </c>
      <c r="AF200" s="166">
        <f t="shared" si="146"/>
        <v>-0.17491001000000139</v>
      </c>
      <c r="AG200" s="166" t="str">
        <f t="shared" si="147"/>
        <v/>
      </c>
      <c r="AH200" s="166" t="str">
        <f t="shared" si="148"/>
        <v/>
      </c>
      <c r="AI200" s="166">
        <f t="shared" si="149"/>
        <v>-9.2719098500000072</v>
      </c>
      <c r="AJ200" s="166" t="str">
        <f t="shared" si="150"/>
        <v/>
      </c>
      <c r="AK200" s="166">
        <f t="shared" si="151"/>
        <v>2.8200180000000685E-2</v>
      </c>
      <c r="AL200" s="166">
        <f t="shared" si="152"/>
        <v>-10.650454419999846</v>
      </c>
      <c r="AO200" s="61">
        <v>197</v>
      </c>
      <c r="AP200" s="56" t="s">
        <v>402</v>
      </c>
      <c r="AQ200" s="30" t="s">
        <v>1317</v>
      </c>
      <c r="AR200" s="30">
        <v>22.571660010000002</v>
      </c>
      <c r="AS200" s="30" t="s">
        <v>1317</v>
      </c>
      <c r="AT200" s="30" t="s">
        <v>1317</v>
      </c>
      <c r="AU200" s="30" t="s">
        <v>1317</v>
      </c>
      <c r="AV200" s="30">
        <v>614.36488752999992</v>
      </c>
      <c r="AW200" s="30" t="s">
        <v>1317</v>
      </c>
      <c r="AX200" s="30" t="s">
        <v>1317</v>
      </c>
      <c r="AY200" s="30" t="s">
        <v>1317</v>
      </c>
      <c r="AZ200" s="30" t="s">
        <v>1317</v>
      </c>
      <c r="BA200" s="30" t="s">
        <v>1317</v>
      </c>
      <c r="BB200" s="30">
        <v>13.934130010000001</v>
      </c>
      <c r="BC200" s="30" t="s">
        <v>1317</v>
      </c>
      <c r="BD200" s="30" t="s">
        <v>1317</v>
      </c>
      <c r="BE200" s="59" t="s">
        <v>1317</v>
      </c>
      <c r="BF200" s="30">
        <v>650.87067754999987</v>
      </c>
      <c r="BG200"/>
      <c r="BH200" s="61">
        <v>197</v>
      </c>
      <c r="BI200" s="56" t="s">
        <v>605</v>
      </c>
      <c r="BJ200" s="30">
        <v>245.25838658000001</v>
      </c>
      <c r="BK200" s="30">
        <v>126.65784575000001</v>
      </c>
      <c r="BL200" s="30" t="s">
        <v>1317</v>
      </c>
      <c r="BM200" s="30" t="s">
        <v>1317</v>
      </c>
      <c r="BN200" s="30" t="s">
        <v>1317</v>
      </c>
      <c r="BO200" s="30" t="s">
        <v>1317</v>
      </c>
      <c r="BP200" s="30" t="s">
        <v>1317</v>
      </c>
      <c r="BQ200" s="30">
        <v>202.69150734999999</v>
      </c>
      <c r="BR200" s="30">
        <v>0.72036997999999997</v>
      </c>
      <c r="BS200" s="30">
        <v>5.5600899299999993</v>
      </c>
      <c r="BT200" s="30" t="s">
        <v>1317</v>
      </c>
      <c r="BU200" s="30" t="s">
        <v>1317</v>
      </c>
      <c r="BV200" s="30">
        <v>41.395719419999999</v>
      </c>
      <c r="BW200" s="30" t="s">
        <v>1317</v>
      </c>
      <c r="BX200" s="59">
        <v>14.549609890000001</v>
      </c>
      <c r="BY200" s="30">
        <v>636.83352890000003</v>
      </c>
    </row>
    <row r="201" spans="1:77" ht="42">
      <c r="A201" s="116" t="str">
        <f t="shared" si="116"/>
        <v>APOLO INVESTIMENTOS LTDA</v>
      </c>
      <c r="B201" s="24" t="str">
        <f t="shared" si="117"/>
        <v/>
      </c>
      <c r="C201" s="24" t="str">
        <f t="shared" si="118"/>
        <v/>
      </c>
      <c r="D201" s="24" t="str">
        <f t="shared" si="119"/>
        <v/>
      </c>
      <c r="E201" s="24" t="str">
        <f t="shared" si="120"/>
        <v/>
      </c>
      <c r="F201" s="24" t="str">
        <f t="shared" si="121"/>
        <v/>
      </c>
      <c r="G201" s="24" t="str">
        <f t="shared" si="122"/>
        <v/>
      </c>
      <c r="H201" s="24" t="str">
        <f t="shared" si="123"/>
        <v/>
      </c>
      <c r="I201" s="24">
        <f t="shared" si="124"/>
        <v>-8.397083420046755</v>
      </c>
      <c r="J201" s="24" t="str">
        <f t="shared" si="125"/>
        <v/>
      </c>
      <c r="K201" s="24" t="str">
        <f t="shared" si="126"/>
        <v/>
      </c>
      <c r="L201" s="24" t="str">
        <f t="shared" si="127"/>
        <v/>
      </c>
      <c r="M201" s="24" t="str">
        <f t="shared" si="128"/>
        <v/>
      </c>
      <c r="N201" s="24" t="str">
        <f t="shared" si="129"/>
        <v/>
      </c>
      <c r="O201" s="24" t="str">
        <f t="shared" si="130"/>
        <v/>
      </c>
      <c r="P201" s="24" t="str">
        <f t="shared" si="131"/>
        <v/>
      </c>
      <c r="Q201" s="24">
        <f t="shared" si="132"/>
        <v>-8.397083420046755</v>
      </c>
      <c r="R201" s="24">
        <f t="shared" si="133"/>
        <v>-57.976624369999968</v>
      </c>
      <c r="S201" s="24">
        <f t="shared" si="134"/>
        <v>-8.397083420046755</v>
      </c>
      <c r="T201" s="24">
        <f t="shared" si="135"/>
        <v>-8.397083420046755</v>
      </c>
      <c r="V201" s="118" t="str">
        <f t="shared" si="136"/>
        <v>APOLO INVESTIMENTOS LTDA</v>
      </c>
      <c r="W201" s="166" t="str">
        <f t="shared" si="137"/>
        <v/>
      </c>
      <c r="X201" s="166" t="str">
        <f t="shared" si="138"/>
        <v/>
      </c>
      <c r="Y201" s="166" t="str">
        <f t="shared" si="139"/>
        <v/>
      </c>
      <c r="Z201" s="166" t="str">
        <f t="shared" si="140"/>
        <v/>
      </c>
      <c r="AA201" s="166" t="str">
        <f t="shared" si="141"/>
        <v/>
      </c>
      <c r="AB201" s="166" t="str">
        <f t="shared" si="142"/>
        <v/>
      </c>
      <c r="AC201" s="166" t="str">
        <f t="shared" si="143"/>
        <v/>
      </c>
      <c r="AD201" s="166">
        <f t="shared" si="144"/>
        <v>-57.976624369999968</v>
      </c>
      <c r="AE201" s="166" t="str">
        <f t="shared" si="145"/>
        <v/>
      </c>
      <c r="AF201" s="166" t="str">
        <f t="shared" si="146"/>
        <v/>
      </c>
      <c r="AG201" s="166" t="str">
        <f t="shared" si="147"/>
        <v/>
      </c>
      <c r="AH201" s="166" t="str">
        <f t="shared" si="148"/>
        <v/>
      </c>
      <c r="AI201" s="166" t="str">
        <f t="shared" si="149"/>
        <v/>
      </c>
      <c r="AJ201" s="166" t="str">
        <f t="shared" si="150"/>
        <v/>
      </c>
      <c r="AK201" s="166" t="str">
        <f t="shared" si="151"/>
        <v/>
      </c>
      <c r="AL201" s="166">
        <f t="shared" si="152"/>
        <v>-57.976624369999968</v>
      </c>
      <c r="AO201" s="60">
        <v>198</v>
      </c>
      <c r="AP201" s="54" t="s">
        <v>605</v>
      </c>
      <c r="AQ201" s="31">
        <v>247.07482318999999</v>
      </c>
      <c r="AR201" s="31">
        <v>127.68308414000001</v>
      </c>
      <c r="AS201" s="31" t="s">
        <v>1317</v>
      </c>
      <c r="AT201" s="31" t="s">
        <v>1317</v>
      </c>
      <c r="AU201" s="31" t="s">
        <v>1317</v>
      </c>
      <c r="AV201" s="31" t="s">
        <v>1317</v>
      </c>
      <c r="AW201" s="31" t="s">
        <v>1317</v>
      </c>
      <c r="AX201" s="31">
        <v>201.07759708</v>
      </c>
      <c r="AY201" s="31">
        <v>0.72443999000000003</v>
      </c>
      <c r="AZ201" s="31">
        <v>5.7349999400000007</v>
      </c>
      <c r="BA201" s="31" t="s">
        <v>1317</v>
      </c>
      <c r="BB201" s="31" t="s">
        <v>1317</v>
      </c>
      <c r="BC201" s="31">
        <v>50.667629270000006</v>
      </c>
      <c r="BD201" s="31" t="s">
        <v>1317</v>
      </c>
      <c r="BE201" s="58">
        <v>14.52140971</v>
      </c>
      <c r="BF201" s="31">
        <v>647.48398331999988</v>
      </c>
      <c r="BG201"/>
      <c r="BH201" s="60">
        <v>198</v>
      </c>
      <c r="BI201" s="54" t="s">
        <v>41</v>
      </c>
      <c r="BJ201" s="31" t="s">
        <v>1317</v>
      </c>
      <c r="BK201" s="31" t="s">
        <v>1317</v>
      </c>
      <c r="BL201" s="31" t="s">
        <v>1317</v>
      </c>
      <c r="BM201" s="31" t="s">
        <v>1317</v>
      </c>
      <c r="BN201" s="31" t="s">
        <v>1317</v>
      </c>
      <c r="BO201" s="31" t="s">
        <v>1317</v>
      </c>
      <c r="BP201" s="31" t="s">
        <v>1317</v>
      </c>
      <c r="BQ201" s="31">
        <v>632.46101296000006</v>
      </c>
      <c r="BR201" s="31" t="s">
        <v>1317</v>
      </c>
      <c r="BS201" s="31" t="s">
        <v>1317</v>
      </c>
      <c r="BT201" s="31" t="s">
        <v>1317</v>
      </c>
      <c r="BU201" s="31" t="s">
        <v>1317</v>
      </c>
      <c r="BV201" s="31" t="s">
        <v>1317</v>
      </c>
      <c r="BW201" s="31" t="s">
        <v>1317</v>
      </c>
      <c r="BX201" s="58" t="s">
        <v>1317</v>
      </c>
      <c r="BY201" s="31">
        <v>632.46101296000006</v>
      </c>
    </row>
    <row r="202" spans="1:77" ht="70">
      <c r="A202" s="116" t="str">
        <f t="shared" si="116"/>
        <v>JPP GESTAO DE RECURSOS</v>
      </c>
      <c r="B202" s="24" t="str">
        <f t="shared" si="117"/>
        <v/>
      </c>
      <c r="C202" s="24" t="str">
        <f t="shared" si="118"/>
        <v/>
      </c>
      <c r="D202" s="24" t="str">
        <f t="shared" si="119"/>
        <v/>
      </c>
      <c r="E202" s="24" t="str">
        <f t="shared" si="120"/>
        <v/>
      </c>
      <c r="F202" s="24" t="str">
        <f t="shared" si="121"/>
        <v/>
      </c>
      <c r="G202" s="24">
        <f t="shared" si="122"/>
        <v>-91.279416926259771</v>
      </c>
      <c r="H202" s="24" t="str">
        <f t="shared" si="123"/>
        <v/>
      </c>
      <c r="I202" s="24">
        <f t="shared" si="124"/>
        <v>-0.36563502135217618</v>
      </c>
      <c r="J202" s="24" t="str">
        <f t="shared" si="125"/>
        <v/>
      </c>
      <c r="K202" s="24" t="str">
        <f t="shared" si="126"/>
        <v/>
      </c>
      <c r="L202" s="24" t="str">
        <f t="shared" si="127"/>
        <v/>
      </c>
      <c r="M202" s="24" t="str">
        <f t="shared" si="128"/>
        <v/>
      </c>
      <c r="N202" s="24" t="str">
        <f t="shared" si="129"/>
        <v/>
      </c>
      <c r="O202" s="24" t="str">
        <f t="shared" si="130"/>
        <v/>
      </c>
      <c r="P202" s="24" t="str">
        <f t="shared" si="131"/>
        <v/>
      </c>
      <c r="Q202" s="24">
        <f t="shared" si="132"/>
        <v>-0.39483559769038834</v>
      </c>
      <c r="R202" s="24">
        <f t="shared" si="133"/>
        <v>-2.4443220299999666</v>
      </c>
      <c r="S202" s="24">
        <f t="shared" si="134"/>
        <v>-0.36563502135217618</v>
      </c>
      <c r="T202" s="24">
        <f t="shared" si="135"/>
        <v>-91.279416926259771</v>
      </c>
      <c r="V202" s="118" t="str">
        <f t="shared" si="136"/>
        <v>JPP GESTAO DE RECURSOS</v>
      </c>
      <c r="W202" s="166" t="str">
        <f t="shared" si="137"/>
        <v/>
      </c>
      <c r="X202" s="166" t="str">
        <f t="shared" si="138"/>
        <v/>
      </c>
      <c r="Y202" s="166" t="str">
        <f t="shared" si="139"/>
        <v/>
      </c>
      <c r="Z202" s="166" t="str">
        <f t="shared" si="140"/>
        <v/>
      </c>
      <c r="AA202" s="166" t="str">
        <f t="shared" si="141"/>
        <v/>
      </c>
      <c r="AB202" s="166">
        <f t="shared" si="142"/>
        <v>-0.18150002000000001</v>
      </c>
      <c r="AC202" s="166" t="str">
        <f t="shared" si="143"/>
        <v/>
      </c>
      <c r="AD202" s="166">
        <f t="shared" si="144"/>
        <v>-2.2628220099999226</v>
      </c>
      <c r="AE202" s="166" t="str">
        <f t="shared" si="145"/>
        <v/>
      </c>
      <c r="AF202" s="166" t="str">
        <f t="shared" si="146"/>
        <v/>
      </c>
      <c r="AG202" s="166" t="str">
        <f t="shared" si="147"/>
        <v/>
      </c>
      <c r="AH202" s="166" t="str">
        <f t="shared" si="148"/>
        <v/>
      </c>
      <c r="AI202" s="166" t="str">
        <f t="shared" si="149"/>
        <v/>
      </c>
      <c r="AJ202" s="166" t="str">
        <f t="shared" si="150"/>
        <v/>
      </c>
      <c r="AK202" s="166" t="str">
        <f t="shared" si="151"/>
        <v/>
      </c>
      <c r="AL202" s="166">
        <f t="shared" si="152"/>
        <v>-2.4443220299999666</v>
      </c>
      <c r="AO202" s="61">
        <v>199</v>
      </c>
      <c r="AP202" s="56" t="s">
        <v>570</v>
      </c>
      <c r="AQ202" s="30" t="s">
        <v>1317</v>
      </c>
      <c r="AR202" s="30" t="s">
        <v>1317</v>
      </c>
      <c r="AS202" s="30" t="s">
        <v>1317</v>
      </c>
      <c r="AT202" s="30" t="s">
        <v>1317</v>
      </c>
      <c r="AU202" s="30" t="s">
        <v>1317</v>
      </c>
      <c r="AV202" s="30" t="s">
        <v>1317</v>
      </c>
      <c r="AW202" s="30" t="s">
        <v>1317</v>
      </c>
      <c r="AX202" s="30">
        <v>633.30976805</v>
      </c>
      <c r="AY202" s="30" t="s">
        <v>1317</v>
      </c>
      <c r="AZ202" s="30" t="s">
        <v>1317</v>
      </c>
      <c r="BA202" s="30" t="s">
        <v>1317</v>
      </c>
      <c r="BB202" s="30" t="s">
        <v>1317</v>
      </c>
      <c r="BC202" s="30" t="s">
        <v>1317</v>
      </c>
      <c r="BD202" s="30" t="s">
        <v>1317</v>
      </c>
      <c r="BE202" s="59" t="s">
        <v>1317</v>
      </c>
      <c r="BF202" s="30">
        <v>633.30976805</v>
      </c>
      <c r="BG202"/>
      <c r="BH202" s="61">
        <v>199</v>
      </c>
      <c r="BI202" s="56" t="s">
        <v>371</v>
      </c>
      <c r="BJ202" s="30" t="s">
        <v>1317</v>
      </c>
      <c r="BK202" s="30" t="s">
        <v>1317</v>
      </c>
      <c r="BL202" s="30" t="s">
        <v>1317</v>
      </c>
      <c r="BM202" s="30" t="s">
        <v>1317</v>
      </c>
      <c r="BN202" s="30" t="s">
        <v>1317</v>
      </c>
      <c r="BO202" s="30">
        <v>1.7340009999999999E-2</v>
      </c>
      <c r="BP202" s="30" t="s">
        <v>1317</v>
      </c>
      <c r="BQ202" s="30">
        <v>616.61170528000002</v>
      </c>
      <c r="BR202" s="30" t="s">
        <v>1317</v>
      </c>
      <c r="BS202" s="30" t="s">
        <v>1317</v>
      </c>
      <c r="BT202" s="30" t="s">
        <v>1317</v>
      </c>
      <c r="BU202" s="30" t="s">
        <v>1317</v>
      </c>
      <c r="BV202" s="30" t="s">
        <v>1317</v>
      </c>
      <c r="BW202" s="30" t="s">
        <v>1317</v>
      </c>
      <c r="BX202" s="59" t="s">
        <v>1317</v>
      </c>
      <c r="BY202" s="30">
        <v>616.62904529000002</v>
      </c>
    </row>
    <row r="203" spans="1:77" ht="70">
      <c r="A203" s="116" t="str">
        <f t="shared" si="116"/>
        <v>CARPA GESTORA DE RECURSOS LTDA</v>
      </c>
      <c r="B203" s="24" t="str">
        <f t="shared" si="117"/>
        <v/>
      </c>
      <c r="C203" s="24" t="str">
        <f t="shared" si="118"/>
        <v/>
      </c>
      <c r="D203" s="24">
        <f t="shared" si="119"/>
        <v>0.21949316121205698</v>
      </c>
      <c r="E203" s="24" t="str">
        <f t="shared" si="120"/>
        <v/>
      </c>
      <c r="F203" s="24" t="str">
        <f t="shared" si="121"/>
        <v/>
      </c>
      <c r="G203" s="24">
        <f t="shared" si="122"/>
        <v>1.1611766260876806</v>
      </c>
      <c r="H203" s="24">
        <f t="shared" si="123"/>
        <v>0.30064624313797594</v>
      </c>
      <c r="I203" s="24">
        <f t="shared" si="124"/>
        <v>-0.86764797998223742</v>
      </c>
      <c r="J203" s="24" t="str">
        <f t="shared" si="125"/>
        <v/>
      </c>
      <c r="K203" s="24" t="str">
        <f t="shared" si="126"/>
        <v/>
      </c>
      <c r="L203" s="24" t="str">
        <f t="shared" si="127"/>
        <v/>
      </c>
      <c r="M203" s="24" t="str">
        <f t="shared" si="128"/>
        <v/>
      </c>
      <c r="N203" s="24" t="str">
        <f t="shared" si="129"/>
        <v/>
      </c>
      <c r="O203" s="24" t="str">
        <f t="shared" si="130"/>
        <v/>
      </c>
      <c r="P203" s="24">
        <f t="shared" si="131"/>
        <v>1.4190435463746098</v>
      </c>
      <c r="Q203" s="24">
        <f t="shared" si="132"/>
        <v>3.9896785764264848</v>
      </c>
      <c r="R203" s="24">
        <f t="shared" si="133"/>
        <v>22.600648070000034</v>
      </c>
      <c r="S203" s="24">
        <f t="shared" si="134"/>
        <v>3.9896785764264848</v>
      </c>
      <c r="T203" s="24">
        <f t="shared" si="135"/>
        <v>-0.86764797998223742</v>
      </c>
      <c r="V203" s="118" t="str">
        <f t="shared" si="136"/>
        <v>CARPA GESTORA DE RECURSOS LTDA</v>
      </c>
      <c r="W203" s="166" t="str">
        <f t="shared" si="137"/>
        <v/>
      </c>
      <c r="X203" s="166" t="str">
        <f t="shared" si="138"/>
        <v/>
      </c>
      <c r="Y203" s="166">
        <f t="shared" si="139"/>
        <v>5.8518379999998871E-2</v>
      </c>
      <c r="Z203" s="166" t="str">
        <f t="shared" si="140"/>
        <v/>
      </c>
      <c r="AA203" s="166" t="str">
        <f t="shared" si="141"/>
        <v/>
      </c>
      <c r="AB203" s="166">
        <f t="shared" si="142"/>
        <v>0.56634354000000542</v>
      </c>
      <c r="AC203" s="166">
        <f t="shared" si="143"/>
        <v>0.30531511000000933</v>
      </c>
      <c r="AD203" s="166">
        <f t="shared" si="144"/>
        <v>-2.6552811799999745</v>
      </c>
      <c r="AE203" s="166" t="str">
        <f t="shared" si="145"/>
        <v/>
      </c>
      <c r="AF203" s="166" t="str">
        <f t="shared" si="146"/>
        <v/>
      </c>
      <c r="AG203" s="166" t="str">
        <f t="shared" si="147"/>
        <v/>
      </c>
      <c r="AH203" s="166" t="str">
        <f t="shared" si="148"/>
        <v/>
      </c>
      <c r="AI203" s="166" t="str">
        <f t="shared" si="149"/>
        <v/>
      </c>
      <c r="AJ203" s="166" t="str">
        <f t="shared" si="150"/>
        <v/>
      </c>
      <c r="AK203" s="166">
        <f t="shared" si="151"/>
        <v>1.1843189699999925</v>
      </c>
      <c r="AL203" s="166">
        <f t="shared" si="152"/>
        <v>22.600648070000034</v>
      </c>
      <c r="AO203" s="60">
        <v>200</v>
      </c>
      <c r="AP203" s="54" t="s">
        <v>371</v>
      </c>
      <c r="AQ203" s="31" t="s">
        <v>1317</v>
      </c>
      <c r="AR203" s="31" t="s">
        <v>1317</v>
      </c>
      <c r="AS203" s="31" t="s">
        <v>1317</v>
      </c>
      <c r="AT203" s="31" t="s">
        <v>1317</v>
      </c>
      <c r="AU203" s="31" t="s">
        <v>1317</v>
      </c>
      <c r="AV203" s="31">
        <v>0.19884003</v>
      </c>
      <c r="AW203" s="31" t="s">
        <v>1317</v>
      </c>
      <c r="AX203" s="31">
        <v>618.87452728999995</v>
      </c>
      <c r="AY203" s="31" t="s">
        <v>1317</v>
      </c>
      <c r="AZ203" s="31" t="s">
        <v>1317</v>
      </c>
      <c r="BA203" s="31" t="s">
        <v>1317</v>
      </c>
      <c r="BB203" s="31" t="s">
        <v>1317</v>
      </c>
      <c r="BC203" s="31" t="s">
        <v>1317</v>
      </c>
      <c r="BD203" s="31" t="s">
        <v>1317</v>
      </c>
      <c r="BE203" s="58" t="s">
        <v>1317</v>
      </c>
      <c r="BF203" s="31">
        <v>619.07336731999999</v>
      </c>
      <c r="BG203"/>
      <c r="BH203" s="60">
        <v>200</v>
      </c>
      <c r="BI203" s="54" t="s">
        <v>160</v>
      </c>
      <c r="BJ203" s="31" t="s">
        <v>1317</v>
      </c>
      <c r="BK203" s="31" t="s">
        <v>1317</v>
      </c>
      <c r="BL203" s="31">
        <v>26.719203239999999</v>
      </c>
      <c r="BM203" s="31" t="s">
        <v>1317</v>
      </c>
      <c r="BN203" s="31" t="s">
        <v>1317</v>
      </c>
      <c r="BO203" s="31">
        <v>49.339590200000004</v>
      </c>
      <c r="BP203" s="31">
        <v>101.8582588</v>
      </c>
      <c r="BQ203" s="31">
        <v>303.37680110000002</v>
      </c>
      <c r="BR203" s="31" t="s">
        <v>1317</v>
      </c>
      <c r="BS203" s="31">
        <v>23.141433249999999</v>
      </c>
      <c r="BT203" s="31" t="s">
        <v>1317</v>
      </c>
      <c r="BU203" s="31" t="s">
        <v>1317</v>
      </c>
      <c r="BV203" s="31" t="s">
        <v>1317</v>
      </c>
      <c r="BW203" s="31" t="s">
        <v>1317</v>
      </c>
      <c r="BX203" s="58">
        <v>84.643277859999984</v>
      </c>
      <c r="BY203" s="31">
        <v>589.07856445000004</v>
      </c>
    </row>
    <row r="204" spans="1:77" ht="42">
      <c r="A204" s="116" t="str">
        <f t="shared" si="116"/>
        <v>MANTIQ INVESTIMENTOS LTDA</v>
      </c>
      <c r="B204" s="24">
        <f t="shared" si="117"/>
        <v>-3.6802509347101449</v>
      </c>
      <c r="C204" s="24" t="str">
        <f t="shared" si="118"/>
        <v/>
      </c>
      <c r="D204" s="24" t="str">
        <f t="shared" si="119"/>
        <v/>
      </c>
      <c r="E204" s="24" t="str">
        <f t="shared" si="120"/>
        <v/>
      </c>
      <c r="F204" s="24" t="str">
        <f t="shared" si="121"/>
        <v/>
      </c>
      <c r="G204" s="24">
        <f t="shared" si="122"/>
        <v>-1.4247687963865872</v>
      </c>
      <c r="H204" s="24" t="str">
        <f t="shared" si="123"/>
        <v/>
      </c>
      <c r="I204" s="24" t="str">
        <f t="shared" si="124"/>
        <v/>
      </c>
      <c r="J204" s="24" t="str">
        <f t="shared" si="125"/>
        <v/>
      </c>
      <c r="K204" s="24" t="str">
        <f t="shared" si="126"/>
        <v/>
      </c>
      <c r="L204" s="24" t="str">
        <f t="shared" si="127"/>
        <v/>
      </c>
      <c r="M204" s="24" t="str">
        <f t="shared" si="128"/>
        <v/>
      </c>
      <c r="N204" s="24" t="str">
        <f t="shared" si="129"/>
        <v/>
      </c>
      <c r="O204" s="24" t="str">
        <f t="shared" si="130"/>
        <v/>
      </c>
      <c r="P204" s="24" t="str">
        <f t="shared" si="131"/>
        <v/>
      </c>
      <c r="Q204" s="24">
        <f t="shared" si="132"/>
        <v>-3.2884429003543261</v>
      </c>
      <c r="R204" s="24">
        <f t="shared" si="133"/>
        <v>-19.997284729999933</v>
      </c>
      <c r="S204" s="24">
        <f t="shared" si="134"/>
        <v>-1.4247687963865872</v>
      </c>
      <c r="T204" s="24">
        <f t="shared" si="135"/>
        <v>-3.6802509347101449</v>
      </c>
      <c r="V204" s="118" t="str">
        <f t="shared" si="136"/>
        <v>MANTIQ INVESTIMENTOS LTDA</v>
      </c>
      <c r="W204" s="166">
        <f t="shared" si="137"/>
        <v>-18.492206529999976</v>
      </c>
      <c r="X204" s="166" t="str">
        <f t="shared" si="138"/>
        <v/>
      </c>
      <c r="Y204" s="166" t="str">
        <f t="shared" si="139"/>
        <v/>
      </c>
      <c r="Z204" s="166" t="str">
        <f t="shared" si="140"/>
        <v/>
      </c>
      <c r="AA204" s="166" t="str">
        <f t="shared" si="141"/>
        <v/>
      </c>
      <c r="AB204" s="166">
        <f t="shared" si="142"/>
        <v>-1.5050781999999998</v>
      </c>
      <c r="AC204" s="166" t="str">
        <f t="shared" si="143"/>
        <v/>
      </c>
      <c r="AD204" s="166" t="str">
        <f t="shared" si="144"/>
        <v/>
      </c>
      <c r="AE204" s="166" t="str">
        <f t="shared" si="145"/>
        <v/>
      </c>
      <c r="AF204" s="166" t="str">
        <f t="shared" si="146"/>
        <v/>
      </c>
      <c r="AG204" s="166" t="str">
        <f t="shared" si="147"/>
        <v/>
      </c>
      <c r="AH204" s="166" t="str">
        <f t="shared" si="148"/>
        <v/>
      </c>
      <c r="AI204" s="166" t="str">
        <f t="shared" si="149"/>
        <v/>
      </c>
      <c r="AJ204" s="166" t="str">
        <f t="shared" si="150"/>
        <v/>
      </c>
      <c r="AK204" s="166" t="str">
        <f t="shared" si="151"/>
        <v/>
      </c>
      <c r="AL204" s="166">
        <f t="shared" si="152"/>
        <v>-19.997284729999933</v>
      </c>
      <c r="AO204" s="61">
        <v>201</v>
      </c>
      <c r="AP204" s="56" t="s">
        <v>416</v>
      </c>
      <c r="AQ204" s="30" t="s">
        <v>1317</v>
      </c>
      <c r="AR204" s="30" t="s">
        <v>1317</v>
      </c>
      <c r="AS204" s="30" t="s">
        <v>1317</v>
      </c>
      <c r="AT204" s="30" t="s">
        <v>1317</v>
      </c>
      <c r="AU204" s="30" t="s">
        <v>1317</v>
      </c>
      <c r="AV204" s="30">
        <v>54.25900747</v>
      </c>
      <c r="AW204" s="30" t="s">
        <v>1317</v>
      </c>
      <c r="AX204" s="30">
        <v>556.85166642999991</v>
      </c>
      <c r="AY204" s="30" t="s">
        <v>1317</v>
      </c>
      <c r="AZ204" s="30" t="s">
        <v>1317</v>
      </c>
      <c r="BA204" s="30" t="s">
        <v>1317</v>
      </c>
      <c r="BB204" s="30" t="s">
        <v>1317</v>
      </c>
      <c r="BC204" s="30" t="s">
        <v>1317</v>
      </c>
      <c r="BD204" s="30" t="s">
        <v>1317</v>
      </c>
      <c r="BE204" s="59" t="s">
        <v>1317</v>
      </c>
      <c r="BF204" s="30">
        <v>611.11067389999994</v>
      </c>
      <c r="BG204"/>
      <c r="BH204" s="61">
        <v>201</v>
      </c>
      <c r="BI204" s="56" t="s">
        <v>426</v>
      </c>
      <c r="BJ204" s="30">
        <v>483.97914279000003</v>
      </c>
      <c r="BK204" s="30" t="s">
        <v>1317</v>
      </c>
      <c r="BL204" s="30" t="s">
        <v>1317</v>
      </c>
      <c r="BM204" s="30" t="s">
        <v>1317</v>
      </c>
      <c r="BN204" s="30" t="s">
        <v>1317</v>
      </c>
      <c r="BO204" s="30">
        <v>104.13158396</v>
      </c>
      <c r="BP204" s="30" t="s">
        <v>1317</v>
      </c>
      <c r="BQ204" s="30" t="s">
        <v>1317</v>
      </c>
      <c r="BR204" s="30" t="s">
        <v>1317</v>
      </c>
      <c r="BS204" s="30" t="s">
        <v>1317</v>
      </c>
      <c r="BT204" s="30" t="s">
        <v>1317</v>
      </c>
      <c r="BU204" s="30" t="s">
        <v>1317</v>
      </c>
      <c r="BV204" s="30" t="s">
        <v>1317</v>
      </c>
      <c r="BW204" s="30" t="s">
        <v>1317</v>
      </c>
      <c r="BX204" s="59" t="s">
        <v>1317</v>
      </c>
      <c r="BY204" s="30">
        <v>588.11072675000003</v>
      </c>
    </row>
    <row r="205" spans="1:77" ht="70">
      <c r="A205" s="116" t="str">
        <f t="shared" si="116"/>
        <v>LEBLON EQUITIES GESTAO DE RECURSOS LTDA</v>
      </c>
      <c r="B205" s="24">
        <f t="shared" si="117"/>
        <v>-14.420581338096241</v>
      </c>
      <c r="C205" s="24">
        <f t="shared" si="118"/>
        <v>-0.9353909973824841</v>
      </c>
      <c r="D205" s="24" t="str">
        <f t="shared" si="119"/>
        <v/>
      </c>
      <c r="E205" s="24">
        <f t="shared" si="120"/>
        <v>5.3408365863643468</v>
      </c>
      <c r="F205" s="24" t="str">
        <f t="shared" si="121"/>
        <v/>
      </c>
      <c r="G205" s="24">
        <f t="shared" si="122"/>
        <v>2.1487267449217029E-2</v>
      </c>
      <c r="H205" s="24" t="str">
        <f t="shared" si="123"/>
        <v/>
      </c>
      <c r="I205" s="24">
        <f t="shared" si="124"/>
        <v>7.5194537686980709</v>
      </c>
      <c r="J205" s="24">
        <f t="shared" si="125"/>
        <v>1.6830662568052333</v>
      </c>
      <c r="K205" s="24">
        <f t="shared" si="126"/>
        <v>0.87887396773282944</v>
      </c>
      <c r="L205" s="24" t="str">
        <f t="shared" si="127"/>
        <v/>
      </c>
      <c r="M205" s="24" t="str">
        <f t="shared" si="128"/>
        <v/>
      </c>
      <c r="N205" s="24">
        <f t="shared" si="129"/>
        <v>0.27695282112487973</v>
      </c>
      <c r="O205" s="24">
        <f t="shared" si="130"/>
        <v>-12.613848905751595</v>
      </c>
      <c r="P205" s="24">
        <f t="shared" si="131"/>
        <v>6.942916264921692</v>
      </c>
      <c r="Q205" s="24">
        <f t="shared" si="132"/>
        <v>0.51215473429738267</v>
      </c>
      <c r="R205" s="24">
        <f t="shared" si="133"/>
        <v>2.9908239499999354</v>
      </c>
      <c r="S205" s="24">
        <f t="shared" si="134"/>
        <v>7.5194537686980709</v>
      </c>
      <c r="T205" s="24">
        <f t="shared" si="135"/>
        <v>-14.420581338096241</v>
      </c>
      <c r="V205" s="118" t="str">
        <f t="shared" si="136"/>
        <v>LEBLON EQUITIES GESTAO DE RECURSOS LTDA</v>
      </c>
      <c r="W205" s="166">
        <f t="shared" si="137"/>
        <v>-13.43644857000001</v>
      </c>
      <c r="X205" s="166">
        <f t="shared" si="138"/>
        <v>-5.5000999999999661E-4</v>
      </c>
      <c r="Y205" s="166" t="str">
        <f t="shared" si="139"/>
        <v/>
      </c>
      <c r="Z205" s="166">
        <f t="shared" si="140"/>
        <v>1.9651665499999993</v>
      </c>
      <c r="AA205" s="166" t="str">
        <f t="shared" si="141"/>
        <v/>
      </c>
      <c r="AB205" s="166">
        <f t="shared" si="142"/>
        <v>2.5320500000010071E-3</v>
      </c>
      <c r="AC205" s="166" t="str">
        <f t="shared" si="143"/>
        <v/>
      </c>
      <c r="AD205" s="166">
        <f t="shared" si="144"/>
        <v>10.087028360000005</v>
      </c>
      <c r="AE205" s="166">
        <f t="shared" si="145"/>
        <v>1.527407629999999</v>
      </c>
      <c r="AF205" s="166">
        <f t="shared" si="146"/>
        <v>0.45110688000000465</v>
      </c>
      <c r="AG205" s="166" t="str">
        <f t="shared" si="147"/>
        <v/>
      </c>
      <c r="AH205" s="166" t="str">
        <f t="shared" si="148"/>
        <v/>
      </c>
      <c r="AI205" s="166">
        <f t="shared" si="149"/>
        <v>0.24192160999999146</v>
      </c>
      <c r="AJ205" s="166">
        <f t="shared" si="150"/>
        <v>-2.1304082900000001</v>
      </c>
      <c r="AK205" s="166">
        <f t="shared" si="151"/>
        <v>4.2830677399999928</v>
      </c>
      <c r="AL205" s="166">
        <f t="shared" si="152"/>
        <v>2.9908239499999354</v>
      </c>
      <c r="AO205" s="60">
        <v>202</v>
      </c>
      <c r="AP205" s="54" t="s">
        <v>426</v>
      </c>
      <c r="AQ205" s="31">
        <v>502.47134932</v>
      </c>
      <c r="AR205" s="31" t="s">
        <v>1317</v>
      </c>
      <c r="AS205" s="31" t="s">
        <v>1317</v>
      </c>
      <c r="AT205" s="31" t="s">
        <v>1317</v>
      </c>
      <c r="AU205" s="31" t="s">
        <v>1317</v>
      </c>
      <c r="AV205" s="31">
        <v>105.63666216</v>
      </c>
      <c r="AW205" s="31" t="s">
        <v>1317</v>
      </c>
      <c r="AX205" s="31" t="s">
        <v>1317</v>
      </c>
      <c r="AY205" s="31" t="s">
        <v>1317</v>
      </c>
      <c r="AZ205" s="31" t="s">
        <v>1317</v>
      </c>
      <c r="BA205" s="31" t="s">
        <v>1317</v>
      </c>
      <c r="BB205" s="31" t="s">
        <v>1317</v>
      </c>
      <c r="BC205" s="31" t="s">
        <v>1317</v>
      </c>
      <c r="BD205" s="31" t="s">
        <v>1317</v>
      </c>
      <c r="BE205" s="58" t="s">
        <v>1317</v>
      </c>
      <c r="BF205" s="31">
        <v>608.10801147999996</v>
      </c>
      <c r="BG205"/>
      <c r="BH205" s="60">
        <v>202</v>
      </c>
      <c r="BI205" s="54" t="s">
        <v>400</v>
      </c>
      <c r="BJ205" s="31">
        <v>79.739050079999998</v>
      </c>
      <c r="BK205" s="31">
        <v>5.8250000000000003E-2</v>
      </c>
      <c r="BL205" s="31" t="s">
        <v>1317</v>
      </c>
      <c r="BM205" s="31">
        <v>38.7602738</v>
      </c>
      <c r="BN205" s="31" t="s">
        <v>1317</v>
      </c>
      <c r="BO205" s="31">
        <v>11.786487390000001</v>
      </c>
      <c r="BP205" s="31" t="s">
        <v>1317</v>
      </c>
      <c r="BQ205" s="31">
        <v>144.23278775</v>
      </c>
      <c r="BR205" s="31">
        <v>92.27889313</v>
      </c>
      <c r="BS205" s="31">
        <v>51.778930500000001</v>
      </c>
      <c r="BT205" s="31" t="s">
        <v>1317</v>
      </c>
      <c r="BU205" s="31" t="s">
        <v>1317</v>
      </c>
      <c r="BV205" s="31">
        <v>87.593120639999995</v>
      </c>
      <c r="BW205" s="31">
        <v>14.7590305</v>
      </c>
      <c r="BX205" s="58">
        <v>65.972818509999996</v>
      </c>
      <c r="BY205" s="31">
        <v>586.95964230000004</v>
      </c>
    </row>
    <row r="206" spans="1:77" ht="84">
      <c r="A206" s="116" t="str">
        <f t="shared" si="116"/>
        <v>CONSTELLATION INVESTIM E PARTICIP LTDA</v>
      </c>
      <c r="B206" s="24">
        <f t="shared" si="117"/>
        <v>-1.0228885255776987</v>
      </c>
      <c r="C206" s="24">
        <f t="shared" si="118"/>
        <v>98.328104179524672</v>
      </c>
      <c r="D206" s="24" t="str">
        <f t="shared" si="119"/>
        <v/>
      </c>
      <c r="E206" s="24" t="str">
        <f t="shared" si="120"/>
        <v/>
      </c>
      <c r="F206" s="24" t="str">
        <f t="shared" si="121"/>
        <v/>
      </c>
      <c r="G206" s="24" t="str">
        <f t="shared" si="122"/>
        <v/>
      </c>
      <c r="H206" s="24">
        <f t="shared" si="123"/>
        <v>-2.9851142452910153</v>
      </c>
      <c r="I206" s="24">
        <f t="shared" si="124"/>
        <v>-0.56081253422560451</v>
      </c>
      <c r="J206" s="24">
        <f t="shared" si="125"/>
        <v>1.737010435271884</v>
      </c>
      <c r="K206" s="24">
        <f t="shared" si="126"/>
        <v>40.496887996614277</v>
      </c>
      <c r="L206" s="24" t="str">
        <f t="shared" si="127"/>
        <v/>
      </c>
      <c r="M206" s="24" t="str">
        <f t="shared" si="128"/>
        <v/>
      </c>
      <c r="N206" s="24">
        <f t="shared" si="129"/>
        <v>-2.8396533596308444</v>
      </c>
      <c r="O206" s="24" t="str">
        <f t="shared" si="130"/>
        <v/>
      </c>
      <c r="P206" s="24">
        <f t="shared" si="131"/>
        <v>-94.656103368716586</v>
      </c>
      <c r="Q206" s="24">
        <f t="shared" si="132"/>
        <v>-72.198449918295708</v>
      </c>
      <c r="R206" s="24">
        <f t="shared" si="133"/>
        <v>-1480.8912172100001</v>
      </c>
      <c r="S206" s="24">
        <f t="shared" si="134"/>
        <v>98.328104179524672</v>
      </c>
      <c r="T206" s="24">
        <f t="shared" si="135"/>
        <v>-94.656103368716586</v>
      </c>
      <c r="V206" s="118" t="str">
        <f t="shared" si="136"/>
        <v>CONSTELLATION INVESTIM E PARTICIP LTDA</v>
      </c>
      <c r="W206" s="166">
        <f t="shared" si="137"/>
        <v>-0.2168999300000003</v>
      </c>
      <c r="X206" s="166">
        <f t="shared" si="138"/>
        <v>3.9510100100000001</v>
      </c>
      <c r="Y206" s="166" t="str">
        <f t="shared" si="139"/>
        <v/>
      </c>
      <c r="Z206" s="166" t="str">
        <f t="shared" si="140"/>
        <v/>
      </c>
      <c r="AA206" s="166" t="str">
        <f t="shared" si="141"/>
        <v/>
      </c>
      <c r="AB206" s="166" t="str">
        <f t="shared" si="142"/>
        <v/>
      </c>
      <c r="AC206" s="166">
        <f t="shared" si="143"/>
        <v>-2.3200010000000049E-2</v>
      </c>
      <c r="AD206" s="166">
        <f t="shared" si="144"/>
        <v>-0.11453978999999848</v>
      </c>
      <c r="AE206" s="166">
        <f t="shared" si="145"/>
        <v>7.6679980000000647E-2</v>
      </c>
      <c r="AF206" s="166">
        <f t="shared" si="146"/>
        <v>14.911852109999998</v>
      </c>
      <c r="AG206" s="166" t="str">
        <f t="shared" si="147"/>
        <v/>
      </c>
      <c r="AH206" s="166" t="str">
        <f t="shared" si="148"/>
        <v/>
      </c>
      <c r="AI206" s="166">
        <f t="shared" si="149"/>
        <v>-11.105349849999982</v>
      </c>
      <c r="AJ206" s="166" t="str">
        <f t="shared" si="150"/>
        <v/>
      </c>
      <c r="AK206" s="166">
        <f t="shared" si="151"/>
        <v>-1488.3707697300001</v>
      </c>
      <c r="AL206" s="166">
        <f t="shared" si="152"/>
        <v>-1480.8912172100001</v>
      </c>
      <c r="AO206" s="61">
        <v>203</v>
      </c>
      <c r="AP206" s="56" t="s">
        <v>400</v>
      </c>
      <c r="AQ206" s="30">
        <v>93.175498650000009</v>
      </c>
      <c r="AR206" s="30">
        <v>5.880001E-2</v>
      </c>
      <c r="AS206" s="30" t="s">
        <v>1317</v>
      </c>
      <c r="AT206" s="30">
        <v>36.795107250000001</v>
      </c>
      <c r="AU206" s="30" t="s">
        <v>1317</v>
      </c>
      <c r="AV206" s="30">
        <v>11.78395534</v>
      </c>
      <c r="AW206" s="30" t="s">
        <v>1317</v>
      </c>
      <c r="AX206" s="30">
        <v>134.14575938999999</v>
      </c>
      <c r="AY206" s="30">
        <v>90.751485500000001</v>
      </c>
      <c r="AZ206" s="30">
        <v>51.327823619999997</v>
      </c>
      <c r="BA206" s="30" t="s">
        <v>1317</v>
      </c>
      <c r="BB206" s="30" t="s">
        <v>1317</v>
      </c>
      <c r="BC206" s="30">
        <v>87.351199030000004</v>
      </c>
      <c r="BD206" s="30">
        <v>16.88943879</v>
      </c>
      <c r="BE206" s="59">
        <v>61.689750770000003</v>
      </c>
      <c r="BF206" s="30">
        <v>583.96881835000011</v>
      </c>
      <c r="BG206"/>
      <c r="BH206" s="61">
        <v>203</v>
      </c>
      <c r="BI206" s="56" t="s">
        <v>183</v>
      </c>
      <c r="BJ206" s="30">
        <v>20.987749899999997</v>
      </c>
      <c r="BK206" s="30">
        <v>7.96919997</v>
      </c>
      <c r="BL206" s="30" t="s">
        <v>1317</v>
      </c>
      <c r="BM206" s="30" t="s">
        <v>1317</v>
      </c>
      <c r="BN206" s="30" t="s">
        <v>1317</v>
      </c>
      <c r="BO206" s="30" t="s">
        <v>1317</v>
      </c>
      <c r="BP206" s="30">
        <v>0.75399000999999999</v>
      </c>
      <c r="BQ206" s="30">
        <v>20.309360000000002</v>
      </c>
      <c r="BR206" s="30">
        <v>4.4911600800000002</v>
      </c>
      <c r="BS206" s="30">
        <v>51.734069439999999</v>
      </c>
      <c r="BT206" s="30" t="s">
        <v>1317</v>
      </c>
      <c r="BU206" s="30" t="s">
        <v>1317</v>
      </c>
      <c r="BV206" s="30">
        <v>379.97582956000002</v>
      </c>
      <c r="BW206" s="30" t="s">
        <v>1317</v>
      </c>
      <c r="BX206" s="59">
        <v>84.02732902999999</v>
      </c>
      <c r="BY206" s="30">
        <v>570.24868799000001</v>
      </c>
    </row>
    <row r="207" spans="1:77" ht="42">
      <c r="A207" s="116" t="str">
        <f t="shared" si="116"/>
        <v>LOYALL INVESTIMENTOS LTDA</v>
      </c>
      <c r="B207" s="24" t="str">
        <f t="shared" si="117"/>
        <v/>
      </c>
      <c r="C207" s="24" t="str">
        <f t="shared" si="118"/>
        <v/>
      </c>
      <c r="D207" s="24" t="str">
        <f t="shared" si="119"/>
        <v/>
      </c>
      <c r="E207" s="24" t="str">
        <f t="shared" si="120"/>
        <v/>
      </c>
      <c r="F207" s="24" t="str">
        <f t="shared" si="121"/>
        <v/>
      </c>
      <c r="G207" s="24">
        <f t="shared" si="122"/>
        <v>-0.9156115881306448</v>
      </c>
      <c r="H207" s="24" t="str">
        <f t="shared" si="123"/>
        <v/>
      </c>
      <c r="I207" s="24">
        <f t="shared" si="124"/>
        <v>-7.4999609712490383</v>
      </c>
      <c r="J207" s="24" t="str">
        <f t="shared" si="125"/>
        <v/>
      </c>
      <c r="K207" s="24" t="str">
        <f t="shared" si="126"/>
        <v/>
      </c>
      <c r="L207" s="24" t="str">
        <f t="shared" si="127"/>
        <v/>
      </c>
      <c r="M207" s="24" t="str">
        <f t="shared" si="128"/>
        <v/>
      </c>
      <c r="N207" s="24" t="str">
        <f t="shared" si="129"/>
        <v/>
      </c>
      <c r="O207" s="24" t="str">
        <f t="shared" si="130"/>
        <v/>
      </c>
      <c r="P207" s="24" t="str">
        <f t="shared" si="131"/>
        <v/>
      </c>
      <c r="Q207" s="24">
        <f t="shared" si="132"/>
        <v>-6.9153528509494322</v>
      </c>
      <c r="R207" s="24">
        <f t="shared" si="133"/>
        <v>-42.260459409999953</v>
      </c>
      <c r="S207" s="24">
        <f t="shared" si="134"/>
        <v>-0.9156115881306448</v>
      </c>
      <c r="T207" s="24">
        <f t="shared" si="135"/>
        <v>-7.4999609712490383</v>
      </c>
      <c r="V207" s="118" t="str">
        <f t="shared" si="136"/>
        <v>LOYALL INVESTIMENTOS LTDA</v>
      </c>
      <c r="W207" s="166" t="str">
        <f t="shared" si="137"/>
        <v/>
      </c>
      <c r="X207" s="166" t="str">
        <f t="shared" si="138"/>
        <v/>
      </c>
      <c r="Y207" s="166" t="str">
        <f t="shared" si="139"/>
        <v/>
      </c>
      <c r="Z207" s="166" t="str">
        <f t="shared" si="140"/>
        <v/>
      </c>
      <c r="AA207" s="166" t="str">
        <f t="shared" si="141"/>
        <v/>
      </c>
      <c r="AB207" s="166">
        <f t="shared" si="142"/>
        <v>-0.49680175999999676</v>
      </c>
      <c r="AC207" s="166" t="str">
        <f t="shared" si="143"/>
        <v/>
      </c>
      <c r="AD207" s="166">
        <f t="shared" si="144"/>
        <v>-41.763657649999914</v>
      </c>
      <c r="AE207" s="166" t="str">
        <f t="shared" si="145"/>
        <v/>
      </c>
      <c r="AF207" s="166" t="str">
        <f t="shared" si="146"/>
        <v/>
      </c>
      <c r="AG207" s="166" t="str">
        <f t="shared" si="147"/>
        <v/>
      </c>
      <c r="AH207" s="166" t="str">
        <f t="shared" si="148"/>
        <v/>
      </c>
      <c r="AI207" s="166" t="str">
        <f t="shared" si="149"/>
        <v/>
      </c>
      <c r="AJ207" s="166" t="str">
        <f t="shared" si="150"/>
        <v/>
      </c>
      <c r="AK207" s="166" t="str">
        <f t="shared" si="151"/>
        <v/>
      </c>
      <c r="AL207" s="166">
        <f t="shared" si="152"/>
        <v>-42.260459409999953</v>
      </c>
      <c r="AO207" s="60">
        <v>204</v>
      </c>
      <c r="AP207" s="54" t="s">
        <v>602</v>
      </c>
      <c r="AQ207" s="31">
        <v>110.10496817000001</v>
      </c>
      <c r="AR207" s="31">
        <v>0.32183</v>
      </c>
      <c r="AS207" s="31" t="s">
        <v>1317</v>
      </c>
      <c r="AT207" s="31">
        <v>0.46875</v>
      </c>
      <c r="AU207" s="31" t="s">
        <v>1317</v>
      </c>
      <c r="AV207" s="31" t="s">
        <v>1317</v>
      </c>
      <c r="AW207" s="31" t="s">
        <v>1317</v>
      </c>
      <c r="AX207" s="31">
        <v>252.72594839999999</v>
      </c>
      <c r="AY207" s="31" t="s">
        <v>1317</v>
      </c>
      <c r="AZ207" s="31">
        <v>1.9797899699999999</v>
      </c>
      <c r="BA207" s="31" t="s">
        <v>1317</v>
      </c>
      <c r="BB207" s="31" t="s">
        <v>1317</v>
      </c>
      <c r="BC207" s="31">
        <v>211.50429241999998</v>
      </c>
      <c r="BD207" s="31" t="s">
        <v>1317</v>
      </c>
      <c r="BE207" s="58">
        <v>1.06923996</v>
      </c>
      <c r="BF207" s="31">
        <v>578.17481892000001</v>
      </c>
      <c r="BG207"/>
      <c r="BH207" s="60">
        <v>204</v>
      </c>
      <c r="BI207" s="54" t="s">
        <v>416</v>
      </c>
      <c r="BJ207" s="31" t="s">
        <v>1317</v>
      </c>
      <c r="BK207" s="31" t="s">
        <v>1317</v>
      </c>
      <c r="BL207" s="31" t="s">
        <v>1317</v>
      </c>
      <c r="BM207" s="31" t="s">
        <v>1317</v>
      </c>
      <c r="BN207" s="31" t="s">
        <v>1317</v>
      </c>
      <c r="BO207" s="31">
        <v>53.762205710000003</v>
      </c>
      <c r="BP207" s="31" t="s">
        <v>1317</v>
      </c>
      <c r="BQ207" s="31">
        <v>515.08800878</v>
      </c>
      <c r="BR207" s="31" t="s">
        <v>1317</v>
      </c>
      <c r="BS207" s="31" t="s">
        <v>1317</v>
      </c>
      <c r="BT207" s="31" t="s">
        <v>1317</v>
      </c>
      <c r="BU207" s="31" t="s">
        <v>1317</v>
      </c>
      <c r="BV207" s="31" t="s">
        <v>1317</v>
      </c>
      <c r="BW207" s="31" t="s">
        <v>1317</v>
      </c>
      <c r="BX207" s="58" t="s">
        <v>1317</v>
      </c>
      <c r="BY207" s="31">
        <v>568.85021448999998</v>
      </c>
    </row>
    <row r="208" spans="1:77" ht="70">
      <c r="A208" s="116" t="str">
        <f t="shared" si="116"/>
        <v>ATICO ADM DE REC</v>
      </c>
      <c r="B208" s="24">
        <f t="shared" si="117"/>
        <v>-0.12666304554917929</v>
      </c>
      <c r="C208" s="24">
        <f t="shared" si="118"/>
        <v>-6.4706983037268628E-2</v>
      </c>
      <c r="D208" s="24" t="str">
        <f t="shared" si="119"/>
        <v/>
      </c>
      <c r="E208" s="24" t="str">
        <f t="shared" si="120"/>
        <v/>
      </c>
      <c r="F208" s="24" t="str">
        <f t="shared" si="121"/>
        <v/>
      </c>
      <c r="G208" s="24" t="str">
        <f t="shared" si="122"/>
        <v/>
      </c>
      <c r="H208" s="24" t="str">
        <f t="shared" si="123"/>
        <v/>
      </c>
      <c r="I208" s="24">
        <f t="shared" si="124"/>
        <v>-4.4431964310884524</v>
      </c>
      <c r="J208" s="24" t="str">
        <f t="shared" si="125"/>
        <v/>
      </c>
      <c r="K208" s="24">
        <f t="shared" si="126"/>
        <v>-4.5984638346394178</v>
      </c>
      <c r="L208" s="24">
        <f t="shared" si="127"/>
        <v>-0.12205556938769746</v>
      </c>
      <c r="M208" s="24">
        <f t="shared" si="128"/>
        <v>-7.5456907648558058E-2</v>
      </c>
      <c r="N208" s="24">
        <f t="shared" si="129"/>
        <v>0.10976732351262797</v>
      </c>
      <c r="O208" s="24" t="str">
        <f t="shared" si="130"/>
        <v/>
      </c>
      <c r="P208" s="24">
        <f t="shared" si="131"/>
        <v>5.8207180049677731E-2</v>
      </c>
      <c r="Q208" s="24">
        <f t="shared" si="132"/>
        <v>-0.1140266726502972</v>
      </c>
      <c r="R208" s="24">
        <f t="shared" si="133"/>
        <v>-0.64448616000004222</v>
      </c>
      <c r="S208" s="24">
        <f t="shared" si="134"/>
        <v>0.10976732351262797</v>
      </c>
      <c r="T208" s="24">
        <f t="shared" si="135"/>
        <v>-4.5984638346394178</v>
      </c>
      <c r="V208" s="118" t="str">
        <f t="shared" si="136"/>
        <v>ATICO ADM DE REC</v>
      </c>
      <c r="W208" s="166">
        <f t="shared" si="137"/>
        <v>-3.1560240000001016E-2</v>
      </c>
      <c r="X208" s="166">
        <f t="shared" si="138"/>
        <v>-9.619062000001577E-2</v>
      </c>
      <c r="Y208" s="166" t="str">
        <f t="shared" si="139"/>
        <v/>
      </c>
      <c r="Z208" s="166" t="str">
        <f t="shared" si="140"/>
        <v/>
      </c>
      <c r="AA208" s="166" t="str">
        <f t="shared" si="141"/>
        <v/>
      </c>
      <c r="AB208" s="166" t="str">
        <f t="shared" si="142"/>
        <v/>
      </c>
      <c r="AC208" s="166" t="str">
        <f t="shared" si="143"/>
        <v/>
      </c>
      <c r="AD208" s="166">
        <f t="shared" si="144"/>
        <v>-0.22265983000000045</v>
      </c>
      <c r="AE208" s="166" t="str">
        <f t="shared" si="145"/>
        <v/>
      </c>
      <c r="AF208" s="166">
        <f t="shared" si="146"/>
        <v>-7.8523069999999917E-2</v>
      </c>
      <c r="AG208" s="166">
        <f t="shared" si="147"/>
        <v>-9.3001099999998615E-3</v>
      </c>
      <c r="AH208" s="166">
        <f t="shared" si="148"/>
        <v>-0.2527068100000065</v>
      </c>
      <c r="AI208" s="166">
        <f t="shared" si="149"/>
        <v>4.6364519999997356E-2</v>
      </c>
      <c r="AJ208" s="166" t="str">
        <f t="shared" si="150"/>
        <v/>
      </c>
      <c r="AK208" s="166">
        <f t="shared" si="151"/>
        <v>8.9999999999978986E-5</v>
      </c>
      <c r="AL208" s="166">
        <f t="shared" si="152"/>
        <v>-0.64448616000004222</v>
      </c>
      <c r="AO208" s="61">
        <v>205</v>
      </c>
      <c r="AP208" s="56" t="s">
        <v>160</v>
      </c>
      <c r="AQ208" s="30" t="s">
        <v>1317</v>
      </c>
      <c r="AR208" s="30" t="s">
        <v>1317</v>
      </c>
      <c r="AS208" s="30">
        <v>26.66068486</v>
      </c>
      <c r="AT208" s="30" t="s">
        <v>1317</v>
      </c>
      <c r="AU208" s="30" t="s">
        <v>1317</v>
      </c>
      <c r="AV208" s="30">
        <v>48.773246659999998</v>
      </c>
      <c r="AW208" s="30">
        <v>101.55294368999999</v>
      </c>
      <c r="AX208" s="30">
        <v>306.03208228</v>
      </c>
      <c r="AY208" s="30" t="s">
        <v>1317</v>
      </c>
      <c r="AZ208" s="30" t="s">
        <v>1317</v>
      </c>
      <c r="BA208" s="30" t="s">
        <v>1317</v>
      </c>
      <c r="BB208" s="30" t="s">
        <v>1317</v>
      </c>
      <c r="BC208" s="30" t="s">
        <v>1317</v>
      </c>
      <c r="BD208" s="30" t="s">
        <v>1317</v>
      </c>
      <c r="BE208" s="59">
        <v>83.458958889999991</v>
      </c>
      <c r="BF208" s="30">
        <v>566.47791638000001</v>
      </c>
      <c r="BG208"/>
      <c r="BH208" s="61">
        <v>205</v>
      </c>
      <c r="BI208" s="56" t="s">
        <v>67</v>
      </c>
      <c r="BJ208" s="30">
        <v>24.885131019999999</v>
      </c>
      <c r="BK208" s="30">
        <v>148.55951156999998</v>
      </c>
      <c r="BL208" s="30" t="s">
        <v>1317</v>
      </c>
      <c r="BM208" s="30" t="s">
        <v>1317</v>
      </c>
      <c r="BN208" s="30" t="s">
        <v>1317</v>
      </c>
      <c r="BO208" s="30" t="s">
        <v>1317</v>
      </c>
      <c r="BP208" s="30" t="s">
        <v>1317</v>
      </c>
      <c r="BQ208" s="30">
        <v>4.7885935199999992</v>
      </c>
      <c r="BR208" s="30" t="s">
        <v>1317</v>
      </c>
      <c r="BS208" s="30">
        <v>1.62907044</v>
      </c>
      <c r="BT208" s="30">
        <v>7.6102702600000001</v>
      </c>
      <c r="BU208" s="30">
        <v>334.64944844000001</v>
      </c>
      <c r="BV208" s="30">
        <v>42.285273619999998</v>
      </c>
      <c r="BW208" s="30" t="s">
        <v>1317</v>
      </c>
      <c r="BX208" s="59">
        <v>0.15471009999999999</v>
      </c>
      <c r="BY208" s="30">
        <v>564.56200896999997</v>
      </c>
    </row>
    <row r="209" spans="1:77" ht="28">
      <c r="A209" s="116" t="str">
        <f t="shared" si="116"/>
        <v>FIDES ASSET</v>
      </c>
      <c r="B209" s="24" t="str">
        <f t="shared" si="117"/>
        <v/>
      </c>
      <c r="C209" s="24" t="str">
        <f t="shared" si="118"/>
        <v/>
      </c>
      <c r="D209" s="24" t="str">
        <f t="shared" si="119"/>
        <v/>
      </c>
      <c r="E209" s="24" t="str">
        <f t="shared" si="120"/>
        <v/>
      </c>
      <c r="F209" s="24" t="str">
        <f t="shared" si="121"/>
        <v/>
      </c>
      <c r="G209" s="24">
        <f t="shared" si="122"/>
        <v>4.8429296639540809</v>
      </c>
      <c r="H209" s="24" t="str">
        <f t="shared" si="123"/>
        <v/>
      </c>
      <c r="I209" s="24">
        <f t="shared" si="124"/>
        <v>1.7591897772054352</v>
      </c>
      <c r="J209" s="24" t="str">
        <f t="shared" si="125"/>
        <v/>
      </c>
      <c r="K209" s="24" t="str">
        <f t="shared" si="126"/>
        <v/>
      </c>
      <c r="L209" s="24" t="str">
        <f t="shared" si="127"/>
        <v/>
      </c>
      <c r="M209" s="24" t="str">
        <f t="shared" si="128"/>
        <v/>
      </c>
      <c r="N209" s="24" t="str">
        <f t="shared" si="129"/>
        <v/>
      </c>
      <c r="O209" s="24" t="str">
        <f t="shared" si="130"/>
        <v/>
      </c>
      <c r="P209" s="24" t="str">
        <f t="shared" si="131"/>
        <v/>
      </c>
      <c r="Q209" s="24">
        <f t="shared" si="132"/>
        <v>1.7712100071325239</v>
      </c>
      <c r="R209" s="24">
        <f t="shared" si="133"/>
        <v>9.7983345000000099</v>
      </c>
      <c r="S209" s="24">
        <f t="shared" si="134"/>
        <v>4.8429296639540809</v>
      </c>
      <c r="T209" s="24">
        <f t="shared" si="135"/>
        <v>1.7591897772054352</v>
      </c>
      <c r="V209" s="118" t="str">
        <f t="shared" si="136"/>
        <v>FIDES ASSET</v>
      </c>
      <c r="W209" s="166" t="str">
        <f t="shared" si="137"/>
        <v/>
      </c>
      <c r="X209" s="166" t="str">
        <f t="shared" si="138"/>
        <v/>
      </c>
      <c r="Y209" s="166" t="str">
        <f t="shared" si="139"/>
        <v/>
      </c>
      <c r="Z209" s="166" t="str">
        <f t="shared" si="140"/>
        <v/>
      </c>
      <c r="AA209" s="166" t="str">
        <f t="shared" si="141"/>
        <v/>
      </c>
      <c r="AB209" s="166">
        <f t="shared" si="142"/>
        <v>0.10443003000000051</v>
      </c>
      <c r="AC209" s="166" t="str">
        <f t="shared" si="143"/>
        <v/>
      </c>
      <c r="AD209" s="166">
        <f t="shared" si="144"/>
        <v>9.6939044700000068</v>
      </c>
      <c r="AE209" s="166" t="str">
        <f t="shared" si="145"/>
        <v/>
      </c>
      <c r="AF209" s="166" t="str">
        <f t="shared" si="146"/>
        <v/>
      </c>
      <c r="AG209" s="166" t="str">
        <f t="shared" si="147"/>
        <v/>
      </c>
      <c r="AH209" s="166" t="str">
        <f t="shared" si="148"/>
        <v/>
      </c>
      <c r="AI209" s="166" t="str">
        <f t="shared" si="149"/>
        <v/>
      </c>
      <c r="AJ209" s="166" t="str">
        <f t="shared" si="150"/>
        <v/>
      </c>
      <c r="AK209" s="166" t="str">
        <f t="shared" si="151"/>
        <v/>
      </c>
      <c r="AL209" s="166">
        <f t="shared" si="152"/>
        <v>9.7983345000000099</v>
      </c>
      <c r="AO209" s="60">
        <v>206</v>
      </c>
      <c r="AP209" s="54" t="s">
        <v>67</v>
      </c>
      <c r="AQ209" s="31">
        <v>24.91669126</v>
      </c>
      <c r="AR209" s="31">
        <v>148.65570219</v>
      </c>
      <c r="AS209" s="31" t="s">
        <v>1317</v>
      </c>
      <c r="AT209" s="31" t="s">
        <v>1317</v>
      </c>
      <c r="AU209" s="31" t="s">
        <v>1317</v>
      </c>
      <c r="AV209" s="31" t="s">
        <v>1317</v>
      </c>
      <c r="AW209" s="31" t="s">
        <v>1317</v>
      </c>
      <c r="AX209" s="31">
        <v>5.0112533499999996</v>
      </c>
      <c r="AY209" s="31" t="s">
        <v>1317</v>
      </c>
      <c r="AZ209" s="31">
        <v>1.7075935099999999</v>
      </c>
      <c r="BA209" s="31">
        <v>7.6195703699999999</v>
      </c>
      <c r="BB209" s="31">
        <v>334.90215525000002</v>
      </c>
      <c r="BC209" s="31">
        <v>42.238909100000001</v>
      </c>
      <c r="BD209" s="31" t="s">
        <v>1317</v>
      </c>
      <c r="BE209" s="58">
        <v>0.15462010000000001</v>
      </c>
      <c r="BF209" s="31">
        <v>565.20649513000001</v>
      </c>
      <c r="BG209"/>
      <c r="BH209" s="60">
        <v>206</v>
      </c>
      <c r="BI209" s="54" t="s">
        <v>238</v>
      </c>
      <c r="BJ209" s="31" t="s">
        <v>1317</v>
      </c>
      <c r="BK209" s="31" t="s">
        <v>1317</v>
      </c>
      <c r="BL209" s="31" t="s">
        <v>1317</v>
      </c>
      <c r="BM209" s="31" t="s">
        <v>1317</v>
      </c>
      <c r="BN209" s="31" t="s">
        <v>1317</v>
      </c>
      <c r="BO209" s="31">
        <v>2.2607700400000001</v>
      </c>
      <c r="BP209" s="31" t="s">
        <v>1317</v>
      </c>
      <c r="BQ209" s="31">
        <v>560.73760627000001</v>
      </c>
      <c r="BR209" s="31" t="s">
        <v>1317</v>
      </c>
      <c r="BS209" s="31" t="s">
        <v>1317</v>
      </c>
      <c r="BT209" s="31" t="s">
        <v>1317</v>
      </c>
      <c r="BU209" s="31" t="s">
        <v>1317</v>
      </c>
      <c r="BV209" s="31" t="s">
        <v>1317</v>
      </c>
      <c r="BW209" s="31" t="s">
        <v>1317</v>
      </c>
      <c r="BX209" s="58" t="s">
        <v>1317</v>
      </c>
      <c r="BY209" s="31">
        <v>562.99837631000003</v>
      </c>
    </row>
    <row r="210" spans="1:77" ht="70">
      <c r="A210" s="116" t="str">
        <f t="shared" si="116"/>
        <v>ATHENA CAPITAL GESTAO DE RECURSOS LTDA</v>
      </c>
      <c r="B210" s="24" t="str">
        <f t="shared" si="117"/>
        <v/>
      </c>
      <c r="C210" s="24" t="str">
        <f t="shared" si="118"/>
        <v/>
      </c>
      <c r="D210" s="24">
        <f t="shared" si="119"/>
        <v>-11.037390706924981</v>
      </c>
      <c r="E210" s="24" t="str">
        <f t="shared" si="120"/>
        <v/>
      </c>
      <c r="F210" s="24" t="str">
        <f t="shared" si="121"/>
        <v/>
      </c>
      <c r="G210" s="24">
        <f t="shared" si="122"/>
        <v>15.759705660041618</v>
      </c>
      <c r="H210" s="24" t="str">
        <f t="shared" si="123"/>
        <v/>
      </c>
      <c r="I210" s="24">
        <f t="shared" si="124"/>
        <v>1.0826789351699375</v>
      </c>
      <c r="J210" s="24" t="str">
        <f t="shared" si="125"/>
        <v/>
      </c>
      <c r="K210" s="24">
        <f t="shared" si="126"/>
        <v>-34.012214219247213</v>
      </c>
      <c r="L210" s="24" t="str">
        <f t="shared" si="127"/>
        <v/>
      </c>
      <c r="M210" s="24" t="str">
        <f t="shared" si="128"/>
        <v/>
      </c>
      <c r="N210" s="24">
        <f t="shared" si="129"/>
        <v>-2.8682347096900997</v>
      </c>
      <c r="O210" s="24" t="str">
        <f t="shared" si="130"/>
        <v/>
      </c>
      <c r="P210" s="24" t="str">
        <f t="shared" si="131"/>
        <v/>
      </c>
      <c r="Q210" s="24">
        <f t="shared" si="132"/>
        <v>11.729839477962514</v>
      </c>
      <c r="R210" s="24">
        <f t="shared" si="133"/>
        <v>57.169886880000035</v>
      </c>
      <c r="S210" s="24">
        <f t="shared" si="134"/>
        <v>15.759705660041618</v>
      </c>
      <c r="T210" s="24">
        <f t="shared" si="135"/>
        <v>-34.012214219247213</v>
      </c>
      <c r="V210" s="118" t="str">
        <f t="shared" si="136"/>
        <v>ATHENA CAPITAL GESTAO DE RECURSOS LTDA</v>
      </c>
      <c r="W210" s="166" t="str">
        <f t="shared" si="137"/>
        <v/>
      </c>
      <c r="X210" s="166" t="str">
        <f t="shared" si="138"/>
        <v/>
      </c>
      <c r="Y210" s="166">
        <f t="shared" si="139"/>
        <v>-4.4629123899999996</v>
      </c>
      <c r="Z210" s="166" t="str">
        <f t="shared" si="140"/>
        <v/>
      </c>
      <c r="AA210" s="166" t="str">
        <f t="shared" si="141"/>
        <v/>
      </c>
      <c r="AB210" s="166">
        <f t="shared" si="142"/>
        <v>1.3974698500000002</v>
      </c>
      <c r="AC210" s="166" t="str">
        <f t="shared" si="143"/>
        <v/>
      </c>
      <c r="AD210" s="166">
        <f t="shared" si="144"/>
        <v>3.5368114100000412</v>
      </c>
      <c r="AE210" s="166" t="str">
        <f t="shared" si="145"/>
        <v/>
      </c>
      <c r="AF210" s="166">
        <f t="shared" si="146"/>
        <v>-0.4994999699999999</v>
      </c>
      <c r="AG210" s="166" t="str">
        <f t="shared" si="147"/>
        <v/>
      </c>
      <c r="AH210" s="166" t="str">
        <f t="shared" si="148"/>
        <v/>
      </c>
      <c r="AI210" s="166">
        <f t="shared" si="149"/>
        <v>-3.1535041100000001</v>
      </c>
      <c r="AJ210" s="166" t="str">
        <f t="shared" si="150"/>
        <v/>
      </c>
      <c r="AK210" s="166" t="str">
        <f t="shared" si="151"/>
        <v/>
      </c>
      <c r="AL210" s="166">
        <f t="shared" si="152"/>
        <v>57.169886880000035</v>
      </c>
      <c r="AO210" s="61">
        <v>207</v>
      </c>
      <c r="AP210" s="56" t="s">
        <v>238</v>
      </c>
      <c r="AQ210" s="30" t="s">
        <v>1317</v>
      </c>
      <c r="AR210" s="30" t="s">
        <v>1317</v>
      </c>
      <c r="AS210" s="30" t="s">
        <v>1317</v>
      </c>
      <c r="AT210" s="30" t="s">
        <v>1317</v>
      </c>
      <c r="AU210" s="30" t="s">
        <v>1317</v>
      </c>
      <c r="AV210" s="30">
        <v>2.1563400099999996</v>
      </c>
      <c r="AW210" s="30" t="s">
        <v>1317</v>
      </c>
      <c r="AX210" s="30">
        <v>551.04370180000001</v>
      </c>
      <c r="AY210" s="30" t="s">
        <v>1317</v>
      </c>
      <c r="AZ210" s="30" t="s">
        <v>1317</v>
      </c>
      <c r="BA210" s="30" t="s">
        <v>1317</v>
      </c>
      <c r="BB210" s="30" t="s">
        <v>1317</v>
      </c>
      <c r="BC210" s="30" t="s">
        <v>1317</v>
      </c>
      <c r="BD210" s="30" t="s">
        <v>1317</v>
      </c>
      <c r="BE210" s="59" t="s">
        <v>1317</v>
      </c>
      <c r="BF210" s="30">
        <v>553.20004181000002</v>
      </c>
      <c r="BG210"/>
      <c r="BH210" s="61">
        <v>207</v>
      </c>
      <c r="BI210" s="56" t="s">
        <v>66</v>
      </c>
      <c r="BJ210" s="30" t="s">
        <v>1317</v>
      </c>
      <c r="BK210" s="30">
        <v>60.351522090000003</v>
      </c>
      <c r="BL210" s="30">
        <v>35.97157533</v>
      </c>
      <c r="BM210" s="30" t="s">
        <v>1317</v>
      </c>
      <c r="BN210" s="30" t="s">
        <v>1317</v>
      </c>
      <c r="BO210" s="30">
        <v>10.26482994</v>
      </c>
      <c r="BP210" s="30" t="s">
        <v>1317</v>
      </c>
      <c r="BQ210" s="30">
        <v>330.20904037000003</v>
      </c>
      <c r="BR210" s="30" t="s">
        <v>1317</v>
      </c>
      <c r="BS210" s="30">
        <v>0.96909001000000006</v>
      </c>
      <c r="BT210" s="30" t="s">
        <v>1317</v>
      </c>
      <c r="BU210" s="30" t="s">
        <v>1317</v>
      </c>
      <c r="BV210" s="30">
        <v>106.79231376</v>
      </c>
      <c r="BW210" s="30" t="s">
        <v>1317</v>
      </c>
      <c r="BX210" s="59" t="s">
        <v>1317</v>
      </c>
      <c r="BY210" s="30">
        <v>544.55837150000002</v>
      </c>
    </row>
    <row r="211" spans="1:77" ht="42">
      <c r="A211" s="116" t="str">
        <f t="shared" si="116"/>
        <v>A3 PERFORMANCE</v>
      </c>
      <c r="B211" s="24" t="str">
        <f t="shared" si="117"/>
        <v/>
      </c>
      <c r="C211" s="24" t="str">
        <f t="shared" si="118"/>
        <v/>
      </c>
      <c r="D211" s="24" t="str">
        <f t="shared" si="119"/>
        <v/>
      </c>
      <c r="E211" s="24" t="str">
        <f t="shared" si="120"/>
        <v/>
      </c>
      <c r="F211" s="24" t="str">
        <f t="shared" si="121"/>
        <v/>
      </c>
      <c r="G211" s="24" t="str">
        <f t="shared" si="122"/>
        <v/>
      </c>
      <c r="H211" s="24" t="str">
        <f t="shared" si="123"/>
        <v/>
      </c>
      <c r="I211" s="24">
        <f t="shared" si="124"/>
        <v>0.22289927759256045</v>
      </c>
      <c r="J211" s="24" t="str">
        <f t="shared" si="125"/>
        <v/>
      </c>
      <c r="K211" s="24" t="str">
        <f t="shared" si="126"/>
        <v/>
      </c>
      <c r="L211" s="24" t="str">
        <f t="shared" si="127"/>
        <v/>
      </c>
      <c r="M211" s="24" t="str">
        <f t="shared" si="128"/>
        <v/>
      </c>
      <c r="N211" s="24" t="str">
        <f t="shared" si="129"/>
        <v/>
      </c>
      <c r="O211" s="24" t="str">
        <f t="shared" si="130"/>
        <v/>
      </c>
      <c r="P211" s="24" t="str">
        <f t="shared" si="131"/>
        <v/>
      </c>
      <c r="Q211" s="24">
        <f t="shared" si="132"/>
        <v>0.22289927759256045</v>
      </c>
      <c r="R211" s="24">
        <f t="shared" si="133"/>
        <v>1.1974391699999387</v>
      </c>
      <c r="S211" s="24">
        <f t="shared" si="134"/>
        <v>0.22289927759256045</v>
      </c>
      <c r="T211" s="24">
        <f t="shared" si="135"/>
        <v>0.22289927759256045</v>
      </c>
      <c r="V211" s="118" t="str">
        <f t="shared" si="136"/>
        <v>A3 PERFORMANCE</v>
      </c>
      <c r="W211" s="166" t="str">
        <f t="shared" si="137"/>
        <v/>
      </c>
      <c r="X211" s="166" t="str">
        <f t="shared" si="138"/>
        <v/>
      </c>
      <c r="Y211" s="166" t="str">
        <f t="shared" si="139"/>
        <v/>
      </c>
      <c r="Z211" s="166" t="str">
        <f t="shared" si="140"/>
        <v/>
      </c>
      <c r="AA211" s="166" t="str">
        <f t="shared" si="141"/>
        <v/>
      </c>
      <c r="AB211" s="166" t="str">
        <f t="shared" si="142"/>
        <v/>
      </c>
      <c r="AC211" s="166" t="str">
        <f t="shared" si="143"/>
        <v/>
      </c>
      <c r="AD211" s="166">
        <f t="shared" si="144"/>
        <v>1.1974391699999387</v>
      </c>
      <c r="AE211" s="166" t="str">
        <f t="shared" si="145"/>
        <v/>
      </c>
      <c r="AF211" s="166" t="str">
        <f t="shared" si="146"/>
        <v/>
      </c>
      <c r="AG211" s="166" t="str">
        <f t="shared" si="147"/>
        <v/>
      </c>
      <c r="AH211" s="166" t="str">
        <f t="shared" si="148"/>
        <v/>
      </c>
      <c r="AI211" s="166" t="str">
        <f t="shared" si="149"/>
        <v/>
      </c>
      <c r="AJ211" s="166" t="str">
        <f t="shared" si="150"/>
        <v/>
      </c>
      <c r="AK211" s="166" t="str">
        <f t="shared" si="151"/>
        <v/>
      </c>
      <c r="AL211" s="166">
        <f t="shared" si="152"/>
        <v>1.1974391699999387</v>
      </c>
      <c r="AO211" s="60">
        <v>208</v>
      </c>
      <c r="AP211" s="54" t="s">
        <v>7</v>
      </c>
      <c r="AQ211" s="31" t="s">
        <v>1317</v>
      </c>
      <c r="AR211" s="31" t="s">
        <v>1317</v>
      </c>
      <c r="AS211" s="31" t="s">
        <v>1317</v>
      </c>
      <c r="AT211" s="31" t="s">
        <v>1317</v>
      </c>
      <c r="AU211" s="31" t="s">
        <v>1317</v>
      </c>
      <c r="AV211" s="31" t="s">
        <v>1317</v>
      </c>
      <c r="AW211" s="31" t="s">
        <v>1317</v>
      </c>
      <c r="AX211" s="31">
        <v>537.21087970000008</v>
      </c>
      <c r="AY211" s="31" t="s">
        <v>1317</v>
      </c>
      <c r="AZ211" s="31" t="s">
        <v>1317</v>
      </c>
      <c r="BA211" s="31" t="s">
        <v>1317</v>
      </c>
      <c r="BB211" s="31" t="s">
        <v>1317</v>
      </c>
      <c r="BC211" s="31" t="s">
        <v>1317</v>
      </c>
      <c r="BD211" s="31" t="s">
        <v>1317</v>
      </c>
      <c r="BE211" s="58" t="s">
        <v>1317</v>
      </c>
      <c r="BF211" s="31">
        <v>537.21087970000008</v>
      </c>
      <c r="BG211"/>
      <c r="BH211" s="60">
        <v>208</v>
      </c>
      <c r="BI211" s="54" t="s">
        <v>7</v>
      </c>
      <c r="BJ211" s="31" t="s">
        <v>1317</v>
      </c>
      <c r="BK211" s="31" t="s">
        <v>1317</v>
      </c>
      <c r="BL211" s="31" t="s">
        <v>1317</v>
      </c>
      <c r="BM211" s="31" t="s">
        <v>1317</v>
      </c>
      <c r="BN211" s="31" t="s">
        <v>1317</v>
      </c>
      <c r="BO211" s="31" t="s">
        <v>1317</v>
      </c>
      <c r="BP211" s="31" t="s">
        <v>1317</v>
      </c>
      <c r="BQ211" s="31">
        <v>538.40831887000002</v>
      </c>
      <c r="BR211" s="31" t="s">
        <v>1317</v>
      </c>
      <c r="BS211" s="31" t="s">
        <v>1317</v>
      </c>
      <c r="BT211" s="31" t="s">
        <v>1317</v>
      </c>
      <c r="BU211" s="31" t="s">
        <v>1317</v>
      </c>
      <c r="BV211" s="31" t="s">
        <v>1317</v>
      </c>
      <c r="BW211" s="31" t="s">
        <v>1317</v>
      </c>
      <c r="BX211" s="58" t="s">
        <v>1317</v>
      </c>
      <c r="BY211" s="31">
        <v>538.40831887000002</v>
      </c>
    </row>
    <row r="212" spans="1:77" ht="56">
      <c r="A212" s="116" t="str">
        <f t="shared" si="116"/>
        <v>FMD GESTAO DE RECURSOS S/A</v>
      </c>
      <c r="B212" s="24" t="str">
        <f t="shared" si="117"/>
        <v/>
      </c>
      <c r="C212" s="24" t="str">
        <f t="shared" si="118"/>
        <v/>
      </c>
      <c r="D212" s="24" t="str">
        <f t="shared" si="119"/>
        <v/>
      </c>
      <c r="E212" s="24" t="str">
        <f t="shared" si="120"/>
        <v/>
      </c>
      <c r="F212" s="24" t="str">
        <f t="shared" si="121"/>
        <v/>
      </c>
      <c r="G212" s="24" t="str">
        <f t="shared" si="122"/>
        <v/>
      </c>
      <c r="H212" s="24" t="str">
        <f t="shared" si="123"/>
        <v/>
      </c>
      <c r="I212" s="24" t="str">
        <f t="shared" si="124"/>
        <v/>
      </c>
      <c r="J212" s="24" t="str">
        <f t="shared" si="125"/>
        <v/>
      </c>
      <c r="K212" s="24" t="str">
        <f t="shared" si="126"/>
        <v/>
      </c>
      <c r="L212" s="24" t="str">
        <f t="shared" si="127"/>
        <v/>
      </c>
      <c r="M212" s="24">
        <f t="shared" si="128"/>
        <v>0.28583394952880781</v>
      </c>
      <c r="N212" s="24">
        <f t="shared" si="129"/>
        <v>0.33242045429038569</v>
      </c>
      <c r="O212" s="24" t="str">
        <f t="shared" si="130"/>
        <v/>
      </c>
      <c r="P212" s="24" t="str">
        <f t="shared" si="131"/>
        <v/>
      </c>
      <c r="Q212" s="24">
        <f t="shared" si="132"/>
        <v>0.28845801817101346</v>
      </c>
      <c r="R212" s="24">
        <f t="shared" si="133"/>
        <v>1.5384894099998974</v>
      </c>
      <c r="S212" s="24">
        <f t="shared" si="134"/>
        <v>0.33242045429038569</v>
      </c>
      <c r="T212" s="24">
        <f t="shared" si="135"/>
        <v>0.28583394952880781</v>
      </c>
      <c r="V212" s="118" t="str">
        <f t="shared" si="136"/>
        <v>FMD GESTAO DE RECURSOS S/A</v>
      </c>
      <c r="W212" s="166" t="str">
        <f t="shared" si="137"/>
        <v/>
      </c>
      <c r="X212" s="166" t="str">
        <f t="shared" si="138"/>
        <v/>
      </c>
      <c r="Y212" s="166" t="str">
        <f t="shared" si="139"/>
        <v/>
      </c>
      <c r="Z212" s="166" t="str">
        <f t="shared" si="140"/>
        <v/>
      </c>
      <c r="AA212" s="166" t="str">
        <f t="shared" si="141"/>
        <v/>
      </c>
      <c r="AB212" s="166" t="str">
        <f t="shared" si="142"/>
        <v/>
      </c>
      <c r="AC212" s="166" t="str">
        <f t="shared" si="143"/>
        <v/>
      </c>
      <c r="AD212" s="166" t="str">
        <f t="shared" si="144"/>
        <v/>
      </c>
      <c r="AE212" s="166" t="str">
        <f t="shared" si="145"/>
        <v/>
      </c>
      <c r="AF212" s="166" t="str">
        <f t="shared" si="146"/>
        <v/>
      </c>
      <c r="AG212" s="166" t="str">
        <f t="shared" si="147"/>
        <v/>
      </c>
      <c r="AH212" s="166">
        <f t="shared" si="148"/>
        <v>1.4386240899999621</v>
      </c>
      <c r="AI212" s="166">
        <f t="shared" si="149"/>
        <v>9.9865319999999258E-2</v>
      </c>
      <c r="AJ212" s="166" t="str">
        <f t="shared" si="150"/>
        <v/>
      </c>
      <c r="AK212" s="166" t="str">
        <f t="shared" si="151"/>
        <v/>
      </c>
      <c r="AL212" s="166">
        <f t="shared" si="152"/>
        <v>1.5384894099998974</v>
      </c>
      <c r="AO212" s="61">
        <v>209</v>
      </c>
      <c r="AP212" s="56" t="s">
        <v>248</v>
      </c>
      <c r="AQ212" s="30" t="s">
        <v>1317</v>
      </c>
      <c r="AR212" s="30" t="s">
        <v>1317</v>
      </c>
      <c r="AS212" s="30" t="s">
        <v>1317</v>
      </c>
      <c r="AT212" s="30" t="s">
        <v>1317</v>
      </c>
      <c r="AU212" s="30" t="s">
        <v>1317</v>
      </c>
      <c r="AV212" s="30" t="s">
        <v>1317</v>
      </c>
      <c r="AW212" s="30" t="s">
        <v>1317</v>
      </c>
      <c r="AX212" s="30" t="s">
        <v>1317</v>
      </c>
      <c r="AY212" s="30" t="s">
        <v>1317</v>
      </c>
      <c r="AZ212" s="30" t="s">
        <v>1317</v>
      </c>
      <c r="BA212" s="30" t="s">
        <v>1317</v>
      </c>
      <c r="BB212" s="30">
        <v>503.30763451000001</v>
      </c>
      <c r="BC212" s="30">
        <v>30.041869780000003</v>
      </c>
      <c r="BD212" s="30" t="s">
        <v>1317</v>
      </c>
      <c r="BE212" s="59" t="s">
        <v>1317</v>
      </c>
      <c r="BF212" s="30">
        <v>533.34950429000003</v>
      </c>
      <c r="BG212"/>
      <c r="BH212" s="61">
        <v>209</v>
      </c>
      <c r="BI212" s="56" t="s">
        <v>248</v>
      </c>
      <c r="BJ212" s="30" t="s">
        <v>1317</v>
      </c>
      <c r="BK212" s="30" t="s">
        <v>1317</v>
      </c>
      <c r="BL212" s="30" t="s">
        <v>1317</v>
      </c>
      <c r="BM212" s="30" t="s">
        <v>1317</v>
      </c>
      <c r="BN212" s="30" t="s">
        <v>1317</v>
      </c>
      <c r="BO212" s="30" t="s">
        <v>1317</v>
      </c>
      <c r="BP212" s="30" t="s">
        <v>1317</v>
      </c>
      <c r="BQ212" s="30" t="s">
        <v>1317</v>
      </c>
      <c r="BR212" s="30" t="s">
        <v>1317</v>
      </c>
      <c r="BS212" s="30" t="s">
        <v>1317</v>
      </c>
      <c r="BT212" s="30" t="s">
        <v>1317</v>
      </c>
      <c r="BU212" s="30">
        <v>504.74625859999998</v>
      </c>
      <c r="BV212" s="30">
        <v>30.141735100000002</v>
      </c>
      <c r="BW212" s="30" t="s">
        <v>1317</v>
      </c>
      <c r="BX212" s="59" t="s">
        <v>1317</v>
      </c>
      <c r="BY212" s="30">
        <v>534.88799369999992</v>
      </c>
    </row>
    <row r="213" spans="1:77" ht="70">
      <c r="A213" s="116" t="str">
        <f t="shared" si="116"/>
        <v>RCB PLANEJAMENTO FINANCEIRO LTDA</v>
      </c>
      <c r="B213" s="24" t="str">
        <f t="shared" si="117"/>
        <v/>
      </c>
      <c r="C213" s="24" t="str">
        <f t="shared" si="118"/>
        <v/>
      </c>
      <c r="D213" s="24" t="str">
        <f t="shared" si="119"/>
        <v/>
      </c>
      <c r="E213" s="24" t="str">
        <f t="shared" si="120"/>
        <v/>
      </c>
      <c r="F213" s="24" t="str">
        <f t="shared" si="121"/>
        <v/>
      </c>
      <c r="G213" s="24">
        <f t="shared" si="122"/>
        <v>4.7971846046145856</v>
      </c>
      <c r="H213" s="24" t="str">
        <f t="shared" si="123"/>
        <v/>
      </c>
      <c r="I213" s="24" t="str">
        <f t="shared" si="124"/>
        <v/>
      </c>
      <c r="J213" s="24" t="str">
        <f t="shared" si="125"/>
        <v/>
      </c>
      <c r="K213" s="24" t="str">
        <f t="shared" si="126"/>
        <v/>
      </c>
      <c r="L213" s="24" t="str">
        <f t="shared" si="127"/>
        <v/>
      </c>
      <c r="M213" s="24" t="str">
        <f t="shared" si="128"/>
        <v/>
      </c>
      <c r="N213" s="24" t="str">
        <f t="shared" si="129"/>
        <v/>
      </c>
      <c r="O213" s="24">
        <f t="shared" si="130"/>
        <v>-1.4089431637327579</v>
      </c>
      <c r="P213" s="24">
        <f t="shared" si="131"/>
        <v>3.9731466657538164</v>
      </c>
      <c r="Q213" s="24">
        <f t="shared" si="132"/>
        <v>3.3245817028330009</v>
      </c>
      <c r="R213" s="24">
        <f t="shared" si="133"/>
        <v>16.917648050000139</v>
      </c>
      <c r="S213" s="24">
        <f t="shared" si="134"/>
        <v>4.7971846046145856</v>
      </c>
      <c r="T213" s="24">
        <f t="shared" si="135"/>
        <v>-1.4089431637327579</v>
      </c>
      <c r="V213" s="118" t="str">
        <f t="shared" si="136"/>
        <v>RCB PLANEJAMENTO FINANCEIRO LTDA</v>
      </c>
      <c r="W213" s="166" t="str">
        <f t="shared" si="137"/>
        <v/>
      </c>
      <c r="X213" s="166" t="str">
        <f t="shared" si="138"/>
        <v/>
      </c>
      <c r="Y213" s="166" t="str">
        <f t="shared" si="139"/>
        <v/>
      </c>
      <c r="Z213" s="166" t="str">
        <f t="shared" si="140"/>
        <v/>
      </c>
      <c r="AA213" s="166" t="str">
        <f t="shared" si="141"/>
        <v/>
      </c>
      <c r="AB213" s="166">
        <f t="shared" si="142"/>
        <v>18.177881700000057</v>
      </c>
      <c r="AC213" s="166" t="str">
        <f t="shared" si="143"/>
        <v/>
      </c>
      <c r="AD213" s="166" t="str">
        <f t="shared" si="144"/>
        <v/>
      </c>
      <c r="AE213" s="166" t="str">
        <f t="shared" si="145"/>
        <v/>
      </c>
      <c r="AF213" s="166" t="str">
        <f t="shared" si="146"/>
        <v/>
      </c>
      <c r="AG213" s="166" t="str">
        <f t="shared" si="147"/>
        <v/>
      </c>
      <c r="AH213" s="166" t="str">
        <f t="shared" si="148"/>
        <v/>
      </c>
      <c r="AI213" s="166" t="str">
        <f t="shared" si="149"/>
        <v/>
      </c>
      <c r="AJ213" s="166">
        <f t="shared" si="150"/>
        <v>-1.6813931399999973</v>
      </c>
      <c r="AK213" s="166">
        <f t="shared" si="151"/>
        <v>0.42115949000000086</v>
      </c>
      <c r="AL213" s="166">
        <f t="shared" si="152"/>
        <v>16.917648050000139</v>
      </c>
      <c r="AO213" s="60">
        <v>210</v>
      </c>
      <c r="AP213" s="54" t="s">
        <v>477</v>
      </c>
      <c r="AQ213" s="31" t="s">
        <v>1317</v>
      </c>
      <c r="AR213" s="31">
        <v>1.1147699499999999</v>
      </c>
      <c r="AS213" s="31" t="s">
        <v>1317</v>
      </c>
      <c r="AT213" s="31" t="s">
        <v>1317</v>
      </c>
      <c r="AU213" s="31" t="s">
        <v>1317</v>
      </c>
      <c r="AV213" s="31">
        <v>0.86219995999999999</v>
      </c>
      <c r="AW213" s="31">
        <v>3.7659999999999999E-2</v>
      </c>
      <c r="AX213" s="31">
        <v>529.65607110000008</v>
      </c>
      <c r="AY213" s="31" t="s">
        <v>1317</v>
      </c>
      <c r="AZ213" s="31">
        <v>1.02265995</v>
      </c>
      <c r="BA213" s="31" t="s">
        <v>1317</v>
      </c>
      <c r="BB213" s="31" t="s">
        <v>1317</v>
      </c>
      <c r="BC213" s="31">
        <v>0.57867996999999993</v>
      </c>
      <c r="BD213" s="31" t="s">
        <v>1317</v>
      </c>
      <c r="BE213" s="58">
        <v>2.0000000000000002E-5</v>
      </c>
      <c r="BF213" s="31">
        <v>533.27206093000018</v>
      </c>
      <c r="BG213"/>
      <c r="BH213" s="60">
        <v>210</v>
      </c>
      <c r="BI213" s="54" t="s">
        <v>535</v>
      </c>
      <c r="BJ213" s="31" t="s">
        <v>1317</v>
      </c>
      <c r="BK213" s="31" t="s">
        <v>1317</v>
      </c>
      <c r="BL213" s="31" t="s">
        <v>1317</v>
      </c>
      <c r="BM213" s="31" t="s">
        <v>1317</v>
      </c>
      <c r="BN213" s="31" t="s">
        <v>1317</v>
      </c>
      <c r="BO213" s="31">
        <v>397.10600722000004</v>
      </c>
      <c r="BP213" s="31" t="s">
        <v>1317</v>
      </c>
      <c r="BQ213" s="31" t="s">
        <v>1317</v>
      </c>
      <c r="BR213" s="31" t="s">
        <v>1317</v>
      </c>
      <c r="BS213" s="31" t="s">
        <v>1317</v>
      </c>
      <c r="BT213" s="31" t="s">
        <v>1317</v>
      </c>
      <c r="BU213" s="31" t="s">
        <v>1317</v>
      </c>
      <c r="BV213" s="31" t="s">
        <v>1317</v>
      </c>
      <c r="BW213" s="31">
        <v>117.655794</v>
      </c>
      <c r="BX213" s="58">
        <v>11.02130908</v>
      </c>
      <c r="BY213" s="31">
        <v>525.78311030000009</v>
      </c>
    </row>
    <row r="214" spans="1:77" ht="70">
      <c r="A214" s="116" t="str">
        <f t="shared" si="116"/>
        <v>MOAT CAPITAL GESTÃO DE RECURSOS EIRELI</v>
      </c>
      <c r="B214" s="24">
        <f t="shared" si="117"/>
        <v>4.9523179357061338</v>
      </c>
      <c r="C214" s="24">
        <f t="shared" si="118"/>
        <v>6.3939676536894865</v>
      </c>
      <c r="D214" s="24" t="str">
        <f t="shared" si="119"/>
        <v/>
      </c>
      <c r="E214" s="24" t="str">
        <f t="shared" si="120"/>
        <v/>
      </c>
      <c r="F214" s="24" t="str">
        <f t="shared" si="121"/>
        <v/>
      </c>
      <c r="G214" s="24">
        <f t="shared" si="122"/>
        <v>3.187971441539446</v>
      </c>
      <c r="H214" s="24">
        <f t="shared" si="123"/>
        <v>3.6968535106769451</v>
      </c>
      <c r="I214" s="24">
        <f t="shared" si="124"/>
        <v>0.99385814417354368</v>
      </c>
      <c r="J214" s="24">
        <f t="shared" si="125"/>
        <v>6.2873222853584423</v>
      </c>
      <c r="K214" s="24">
        <f t="shared" si="126"/>
        <v>18.277830441924593</v>
      </c>
      <c r="L214" s="24" t="str">
        <f t="shared" si="127"/>
        <v/>
      </c>
      <c r="M214" s="24" t="str">
        <f t="shared" si="128"/>
        <v/>
      </c>
      <c r="N214" s="24">
        <f t="shared" si="129"/>
        <v>30.829633988725504</v>
      </c>
      <c r="O214" s="24" t="str">
        <f t="shared" si="130"/>
        <v/>
      </c>
      <c r="P214" s="24" t="str">
        <f t="shared" si="131"/>
        <v/>
      </c>
      <c r="Q214" s="24">
        <f t="shared" si="132"/>
        <v>12.32393925085924</v>
      </c>
      <c r="R214" s="24">
        <f t="shared" si="133"/>
        <v>57.043703719999996</v>
      </c>
      <c r="S214" s="24">
        <f t="shared" si="134"/>
        <v>30.829633988725504</v>
      </c>
      <c r="T214" s="24">
        <f t="shared" si="135"/>
        <v>0.99385814417354368</v>
      </c>
      <c r="V214" s="118" t="str">
        <f t="shared" si="136"/>
        <v>MOAT CAPITAL GESTÃO DE RECURSOS EIRELI</v>
      </c>
      <c r="W214" s="166">
        <f t="shared" si="137"/>
        <v>0.41835003000000093</v>
      </c>
      <c r="X214" s="166">
        <f t="shared" si="138"/>
        <v>7.0544095600000105</v>
      </c>
      <c r="Y214" s="166" t="str">
        <f t="shared" si="139"/>
        <v/>
      </c>
      <c r="Z214" s="166" t="str">
        <f t="shared" si="140"/>
        <v/>
      </c>
      <c r="AA214" s="166" t="str">
        <f t="shared" si="141"/>
        <v/>
      </c>
      <c r="AB214" s="166">
        <f t="shared" si="142"/>
        <v>4.4249999999999901E-2</v>
      </c>
      <c r="AC214" s="166">
        <f t="shared" si="143"/>
        <v>0.21833987000000032</v>
      </c>
      <c r="AD214" s="166">
        <f t="shared" si="144"/>
        <v>0.92328728000001092</v>
      </c>
      <c r="AE214" s="166">
        <f t="shared" si="145"/>
        <v>0.1337099700000004</v>
      </c>
      <c r="AF214" s="166">
        <f t="shared" si="146"/>
        <v>38.277688710000007</v>
      </c>
      <c r="AG214" s="166" t="str">
        <f t="shared" si="147"/>
        <v/>
      </c>
      <c r="AH214" s="166" t="str">
        <f t="shared" si="148"/>
        <v/>
      </c>
      <c r="AI214" s="166">
        <f t="shared" si="149"/>
        <v>9.9736583000000039</v>
      </c>
      <c r="AJ214" s="166" t="str">
        <f t="shared" si="150"/>
        <v/>
      </c>
      <c r="AK214" s="166" t="str">
        <f t="shared" si="151"/>
        <v/>
      </c>
      <c r="AL214" s="166">
        <f t="shared" si="152"/>
        <v>57.043703719999996</v>
      </c>
      <c r="AO214" s="61">
        <v>211</v>
      </c>
      <c r="AP214" s="56" t="s">
        <v>323</v>
      </c>
      <c r="AQ214" s="30" t="s">
        <v>1317</v>
      </c>
      <c r="AR214" s="30">
        <v>1.88789944</v>
      </c>
      <c r="AS214" s="30" t="s">
        <v>1317</v>
      </c>
      <c r="AT214" s="30" t="s">
        <v>1317</v>
      </c>
      <c r="AU214" s="30" t="s">
        <v>1317</v>
      </c>
      <c r="AV214" s="30">
        <v>46.883778729999996</v>
      </c>
      <c r="AW214" s="30">
        <v>0.7321204</v>
      </c>
      <c r="AX214" s="30" t="s">
        <v>1317</v>
      </c>
      <c r="AY214" s="30">
        <v>0.44353992999999997</v>
      </c>
      <c r="AZ214" s="30" t="s">
        <v>1317</v>
      </c>
      <c r="BA214" s="30" t="s">
        <v>1317</v>
      </c>
      <c r="BB214" s="30" t="s">
        <v>1317</v>
      </c>
      <c r="BC214" s="30">
        <v>465.15027207999998</v>
      </c>
      <c r="BD214" s="30" t="s">
        <v>1317</v>
      </c>
      <c r="BE214" s="59">
        <v>3.1946600899999997</v>
      </c>
      <c r="BF214" s="30">
        <v>518.29227066999988</v>
      </c>
      <c r="BG214"/>
      <c r="BH214" s="61">
        <v>211</v>
      </c>
      <c r="BI214" s="56" t="s">
        <v>1331</v>
      </c>
      <c r="BJ214" s="30">
        <v>8.8659100500000001</v>
      </c>
      <c r="BK214" s="30">
        <v>117.38355012000001</v>
      </c>
      <c r="BL214" s="30" t="s">
        <v>1317</v>
      </c>
      <c r="BM214" s="30" t="s">
        <v>1317</v>
      </c>
      <c r="BN214" s="30" t="s">
        <v>1317</v>
      </c>
      <c r="BO214" s="30">
        <v>1.43228</v>
      </c>
      <c r="BP214" s="30">
        <v>6.1244399999999999</v>
      </c>
      <c r="BQ214" s="30">
        <v>93.822589400000012</v>
      </c>
      <c r="BR214" s="30">
        <v>2.26037</v>
      </c>
      <c r="BS214" s="30">
        <v>247.69909040000002</v>
      </c>
      <c r="BT214" s="30" t="s">
        <v>1317</v>
      </c>
      <c r="BU214" s="30" t="s">
        <v>1317</v>
      </c>
      <c r="BV214" s="30">
        <v>42.324539610000002</v>
      </c>
      <c r="BW214" s="30" t="s">
        <v>1317</v>
      </c>
      <c r="BX214" s="59">
        <v>1.0000000000000001E-5</v>
      </c>
      <c r="BY214" s="30">
        <v>519.91277958000001</v>
      </c>
    </row>
    <row r="215" spans="1:77" ht="56">
      <c r="A215" s="116" t="str">
        <f t="shared" si="116"/>
        <v>LACAN INVESTIMENTOS</v>
      </c>
      <c r="B215" s="24" t="str">
        <f t="shared" si="117"/>
        <v/>
      </c>
      <c r="C215" s="24">
        <f t="shared" si="118"/>
        <v>4.3806614615180308</v>
      </c>
      <c r="D215" s="24" t="str">
        <f t="shared" si="119"/>
        <v/>
      </c>
      <c r="E215" s="24" t="str">
        <f t="shared" si="120"/>
        <v/>
      </c>
      <c r="F215" s="24" t="str">
        <f t="shared" si="121"/>
        <v/>
      </c>
      <c r="G215" s="24" t="str">
        <f t="shared" si="122"/>
        <v/>
      </c>
      <c r="H215" s="24">
        <f t="shared" si="123"/>
        <v>12.638053771197306</v>
      </c>
      <c r="I215" s="24">
        <f t="shared" si="124"/>
        <v>-1.3961108983400266</v>
      </c>
      <c r="J215" s="24">
        <f t="shared" si="125"/>
        <v>-5.2506101656064175E-2</v>
      </c>
      <c r="K215" s="24">
        <f t="shared" si="126"/>
        <v>1.1648940420544136</v>
      </c>
      <c r="L215" s="24" t="str">
        <f t="shared" si="127"/>
        <v/>
      </c>
      <c r="M215" s="24" t="str">
        <f t="shared" si="128"/>
        <v/>
      </c>
      <c r="N215" s="24">
        <f t="shared" si="129"/>
        <v>-5.2409982081542239E-2</v>
      </c>
      <c r="O215" s="24" t="str">
        <f t="shared" si="130"/>
        <v/>
      </c>
      <c r="P215" s="24">
        <f t="shared" si="131"/>
        <v>-5.3095908493676944</v>
      </c>
      <c r="Q215" s="24">
        <f t="shared" si="132"/>
        <v>3.7121255245933895</v>
      </c>
      <c r="R215" s="24">
        <f t="shared" si="133"/>
        <v>18.582906170000001</v>
      </c>
      <c r="S215" s="24">
        <f t="shared" si="134"/>
        <v>12.638053771197306</v>
      </c>
      <c r="T215" s="24">
        <f t="shared" si="135"/>
        <v>-5.3095908493676944</v>
      </c>
      <c r="V215" s="118" t="str">
        <f t="shared" si="136"/>
        <v>LACAN INVESTIMENTOS</v>
      </c>
      <c r="W215" s="166" t="str">
        <f t="shared" si="137"/>
        <v/>
      </c>
      <c r="X215" s="166">
        <f t="shared" si="138"/>
        <v>17.321578330000023</v>
      </c>
      <c r="Y215" s="166" t="str">
        <f t="shared" si="139"/>
        <v/>
      </c>
      <c r="Z215" s="166" t="str">
        <f t="shared" si="140"/>
        <v/>
      </c>
      <c r="AA215" s="166" t="str">
        <f t="shared" si="141"/>
        <v/>
      </c>
      <c r="AB215" s="166" t="str">
        <f t="shared" si="142"/>
        <v/>
      </c>
      <c r="AC215" s="166">
        <f t="shared" si="143"/>
        <v>1.7451699400000003</v>
      </c>
      <c r="AD215" s="166">
        <f t="shared" si="144"/>
        <v>-0.14252225999999979</v>
      </c>
      <c r="AE215" s="166">
        <f t="shared" si="145"/>
        <v>-3.0399299999990248E-3</v>
      </c>
      <c r="AF215" s="166">
        <f t="shared" si="146"/>
        <v>0.25104933999999801</v>
      </c>
      <c r="AG215" s="166" t="str">
        <f t="shared" si="147"/>
        <v/>
      </c>
      <c r="AH215" s="166" t="str">
        <f t="shared" si="148"/>
        <v/>
      </c>
      <c r="AI215" s="166">
        <f t="shared" si="149"/>
        <v>-2.261931999999689E-2</v>
      </c>
      <c r="AJ215" s="166" t="str">
        <f t="shared" si="150"/>
        <v/>
      </c>
      <c r="AK215" s="166">
        <f t="shared" si="151"/>
        <v>-0.5667099300000018</v>
      </c>
      <c r="AL215" s="166">
        <f t="shared" si="152"/>
        <v>18.582906170000001</v>
      </c>
      <c r="AO215" s="60">
        <v>212</v>
      </c>
      <c r="AP215" s="54" t="s">
        <v>655</v>
      </c>
      <c r="AQ215" s="31" t="s">
        <v>1317</v>
      </c>
      <c r="AR215" s="31" t="s">
        <v>1317</v>
      </c>
      <c r="AS215" s="31" t="s">
        <v>1317</v>
      </c>
      <c r="AT215" s="31" t="s">
        <v>1317</v>
      </c>
      <c r="AU215" s="31" t="s">
        <v>1317</v>
      </c>
      <c r="AV215" s="31" t="s">
        <v>1317</v>
      </c>
      <c r="AW215" s="31" t="s">
        <v>1317</v>
      </c>
      <c r="AX215" s="31">
        <v>317.42031292000001</v>
      </c>
      <c r="AY215" s="31" t="s">
        <v>1317</v>
      </c>
      <c r="AZ215" s="31">
        <v>15.712640240000001</v>
      </c>
      <c r="BA215" s="31" t="s">
        <v>1317</v>
      </c>
      <c r="BB215" s="31" t="s">
        <v>1317</v>
      </c>
      <c r="BC215" s="31">
        <v>182.64898271999999</v>
      </c>
      <c r="BD215" s="31" t="s">
        <v>1317</v>
      </c>
      <c r="BE215" s="58" t="s">
        <v>1317</v>
      </c>
      <c r="BF215" s="31">
        <v>515.78193587999999</v>
      </c>
      <c r="BG215"/>
      <c r="BH215" s="60">
        <v>212</v>
      </c>
      <c r="BI215" s="54" t="s">
        <v>388</v>
      </c>
      <c r="BJ215" s="31" t="s">
        <v>1317</v>
      </c>
      <c r="BK215" s="31">
        <v>412.73168893000002</v>
      </c>
      <c r="BL215" s="31" t="s">
        <v>1317</v>
      </c>
      <c r="BM215" s="31" t="s">
        <v>1317</v>
      </c>
      <c r="BN215" s="31" t="s">
        <v>1317</v>
      </c>
      <c r="BO215" s="31" t="s">
        <v>1317</v>
      </c>
      <c r="BP215" s="31">
        <v>15.55402035</v>
      </c>
      <c r="BQ215" s="31">
        <v>10.06599772</v>
      </c>
      <c r="BR215" s="31">
        <v>5.7866300400000004</v>
      </c>
      <c r="BS215" s="31">
        <v>21.802309019999999</v>
      </c>
      <c r="BT215" s="31" t="s">
        <v>1317</v>
      </c>
      <c r="BU215" s="31" t="s">
        <v>1317</v>
      </c>
      <c r="BV215" s="31">
        <v>43.135800320000001</v>
      </c>
      <c r="BW215" s="31" t="s">
        <v>1317</v>
      </c>
      <c r="BX215" s="58">
        <v>10.106615869999999</v>
      </c>
      <c r="BY215" s="31">
        <v>519.18306224999992</v>
      </c>
    </row>
    <row r="216" spans="1:77" ht="56">
      <c r="A216" s="116" t="str">
        <f t="shared" si="116"/>
        <v>OPUS GESTÃO DE RECURSOS LTDA</v>
      </c>
      <c r="B216" s="24" t="str">
        <f t="shared" si="117"/>
        <v/>
      </c>
      <c r="C216" s="24">
        <f t="shared" si="118"/>
        <v>4.8279028332258349</v>
      </c>
      <c r="D216" s="24" t="str">
        <f t="shared" si="119"/>
        <v/>
      </c>
      <c r="E216" s="24" t="str">
        <f t="shared" si="120"/>
        <v/>
      </c>
      <c r="F216" s="24" t="str">
        <f t="shared" si="121"/>
        <v/>
      </c>
      <c r="G216" s="24">
        <f t="shared" si="122"/>
        <v>696.86964494871927</v>
      </c>
      <c r="H216" s="24">
        <f t="shared" si="123"/>
        <v>-34.466277217206581</v>
      </c>
      <c r="I216" s="24">
        <f t="shared" si="124"/>
        <v>-5.5012722972260235</v>
      </c>
      <c r="J216" s="24" t="str">
        <f t="shared" si="125"/>
        <v/>
      </c>
      <c r="K216" s="24">
        <f t="shared" si="126"/>
        <v>-3.4048443962237798</v>
      </c>
      <c r="L216" s="24" t="str">
        <f t="shared" si="127"/>
        <v/>
      </c>
      <c r="M216" s="24" t="str">
        <f t="shared" si="128"/>
        <v/>
      </c>
      <c r="N216" s="24">
        <f t="shared" si="129"/>
        <v>349.54898127889248</v>
      </c>
      <c r="O216" s="24" t="str">
        <f t="shared" si="130"/>
        <v/>
      </c>
      <c r="P216" s="24">
        <f t="shared" si="131"/>
        <v>-50</v>
      </c>
      <c r="Q216" s="24">
        <f t="shared" si="132"/>
        <v>-3.9568232588824799</v>
      </c>
      <c r="R216" s="24">
        <f t="shared" si="133"/>
        <v>-21.100632940000196</v>
      </c>
      <c r="S216" s="24">
        <f t="shared" si="134"/>
        <v>696.86964494871927</v>
      </c>
      <c r="T216" s="24">
        <f t="shared" si="135"/>
        <v>-50</v>
      </c>
      <c r="V216" s="118" t="str">
        <f t="shared" si="136"/>
        <v>OPUS GESTÃO DE RECURSOS LTDA</v>
      </c>
      <c r="W216" s="166" t="str">
        <f t="shared" si="137"/>
        <v/>
      </c>
      <c r="X216" s="166">
        <f t="shared" si="138"/>
        <v>5.382001000000014E-2</v>
      </c>
      <c r="Y216" s="166" t="str">
        <f t="shared" si="139"/>
        <v/>
      </c>
      <c r="Z216" s="166" t="str">
        <f t="shared" si="140"/>
        <v/>
      </c>
      <c r="AA216" s="166" t="str">
        <f t="shared" si="141"/>
        <v/>
      </c>
      <c r="AB216" s="166">
        <f t="shared" si="142"/>
        <v>6.0084097999999999</v>
      </c>
      <c r="AC216" s="166">
        <f t="shared" si="143"/>
        <v>-1.2979999999999998E-2</v>
      </c>
      <c r="AD216" s="166">
        <f t="shared" si="144"/>
        <v>-29.13782271000008</v>
      </c>
      <c r="AE216" s="166" t="str">
        <f t="shared" si="145"/>
        <v/>
      </c>
      <c r="AF216" s="166">
        <f t="shared" si="146"/>
        <v>-3.4819979999999973E-2</v>
      </c>
      <c r="AG216" s="166" t="str">
        <f t="shared" si="147"/>
        <v/>
      </c>
      <c r="AH216" s="166" t="str">
        <f t="shared" si="148"/>
        <v/>
      </c>
      <c r="AI216" s="166">
        <f t="shared" si="149"/>
        <v>2.0227699400000003</v>
      </c>
      <c r="AJ216" s="166" t="str">
        <f t="shared" si="150"/>
        <v/>
      </c>
      <c r="AK216" s="166">
        <f t="shared" si="151"/>
        <v>-1.0000000000000001E-5</v>
      </c>
      <c r="AL216" s="166">
        <f t="shared" si="152"/>
        <v>-21.100632940000196</v>
      </c>
      <c r="AO216" s="61">
        <v>213</v>
      </c>
      <c r="AP216" s="56" t="s">
        <v>636</v>
      </c>
      <c r="AQ216" s="30" t="s">
        <v>1317</v>
      </c>
      <c r="AR216" s="30" t="s">
        <v>1317</v>
      </c>
      <c r="AS216" s="30" t="s">
        <v>1317</v>
      </c>
      <c r="AT216" s="30" t="s">
        <v>1317</v>
      </c>
      <c r="AU216" s="30" t="s">
        <v>1317</v>
      </c>
      <c r="AV216" s="30">
        <v>0.41762009</v>
      </c>
      <c r="AW216" s="30">
        <v>33.43945695</v>
      </c>
      <c r="AX216" s="30">
        <v>407.32700657999999</v>
      </c>
      <c r="AY216" s="30" t="s">
        <v>1317</v>
      </c>
      <c r="AZ216" s="30">
        <v>53.442111400000002</v>
      </c>
      <c r="BA216" s="30" t="s">
        <v>1317</v>
      </c>
      <c r="BB216" s="30" t="s">
        <v>1317</v>
      </c>
      <c r="BC216" s="30">
        <v>19.625709870000001</v>
      </c>
      <c r="BD216" s="30" t="s">
        <v>1317</v>
      </c>
      <c r="BE216" s="59" t="s">
        <v>1317</v>
      </c>
      <c r="BF216" s="30">
        <v>514.25190488999999</v>
      </c>
      <c r="BG216"/>
      <c r="BH216" s="61">
        <v>213</v>
      </c>
      <c r="BI216" s="56" t="s">
        <v>477</v>
      </c>
      <c r="BJ216" s="30" t="s">
        <v>1317</v>
      </c>
      <c r="BK216" s="30">
        <v>1.16858996</v>
      </c>
      <c r="BL216" s="30" t="s">
        <v>1317</v>
      </c>
      <c r="BM216" s="30" t="s">
        <v>1317</v>
      </c>
      <c r="BN216" s="30" t="s">
        <v>1317</v>
      </c>
      <c r="BO216" s="30">
        <v>6.8706097599999998</v>
      </c>
      <c r="BP216" s="30">
        <v>2.4680000000000001E-2</v>
      </c>
      <c r="BQ216" s="30">
        <v>500.51824839</v>
      </c>
      <c r="BR216" s="30" t="s">
        <v>1317</v>
      </c>
      <c r="BS216" s="30">
        <v>0.98783997000000001</v>
      </c>
      <c r="BT216" s="30" t="s">
        <v>1317</v>
      </c>
      <c r="BU216" s="30" t="s">
        <v>1317</v>
      </c>
      <c r="BV216" s="30">
        <v>2.6014499100000004</v>
      </c>
      <c r="BW216" s="30" t="s">
        <v>1317</v>
      </c>
      <c r="BX216" s="59">
        <v>1.0000000000000001E-5</v>
      </c>
      <c r="BY216" s="30">
        <v>512.17142798999998</v>
      </c>
    </row>
    <row r="217" spans="1:77" ht="70">
      <c r="A217" s="116" t="str">
        <f t="shared" si="116"/>
        <v>STK CAPITAL</v>
      </c>
      <c r="B217" s="24">
        <f t="shared" si="117"/>
        <v>-51.4259270413447</v>
      </c>
      <c r="C217" s="24">
        <f t="shared" si="118"/>
        <v>-3.2501693440636359</v>
      </c>
      <c r="D217" s="24" t="str">
        <f t="shared" si="119"/>
        <v/>
      </c>
      <c r="E217" s="24">
        <f t="shared" si="120"/>
        <v>-2.8522709333333438</v>
      </c>
      <c r="F217" s="24" t="str">
        <f t="shared" si="121"/>
        <v/>
      </c>
      <c r="G217" s="24" t="str">
        <f t="shared" si="122"/>
        <v/>
      </c>
      <c r="H217" s="24" t="str">
        <f t="shared" si="123"/>
        <v/>
      </c>
      <c r="I217" s="24">
        <f t="shared" si="124"/>
        <v>-6.5833161752218388</v>
      </c>
      <c r="J217" s="24" t="str">
        <f t="shared" si="125"/>
        <v/>
      </c>
      <c r="K217" s="24">
        <f t="shared" si="126"/>
        <v>-2.6841215889178329</v>
      </c>
      <c r="L217" s="24" t="str">
        <f t="shared" si="127"/>
        <v/>
      </c>
      <c r="M217" s="24" t="str">
        <f t="shared" si="128"/>
        <v/>
      </c>
      <c r="N217" s="24">
        <f t="shared" si="129"/>
        <v>-0.7638729888241329</v>
      </c>
      <c r="O217" s="24" t="str">
        <f t="shared" si="130"/>
        <v/>
      </c>
      <c r="P217" s="24">
        <f t="shared" si="131"/>
        <v>-1.7713479395214478</v>
      </c>
      <c r="Q217" s="24">
        <f t="shared" si="132"/>
        <v>-12.96697478282492</v>
      </c>
      <c r="R217" s="24">
        <f t="shared" si="133"/>
        <v>-74.971782970000049</v>
      </c>
      <c r="S217" s="24">
        <f t="shared" si="134"/>
        <v>-0.7638729888241329</v>
      </c>
      <c r="T217" s="24">
        <f t="shared" si="135"/>
        <v>-51.4259270413447</v>
      </c>
      <c r="V217" s="118" t="str">
        <f t="shared" si="136"/>
        <v>STK CAPITAL</v>
      </c>
      <c r="W217" s="166">
        <f t="shared" si="137"/>
        <v>-56.622500600000009</v>
      </c>
      <c r="X217" s="166">
        <f t="shared" si="138"/>
        <v>-1.0460020000000014E-2</v>
      </c>
      <c r="Y217" s="166" t="str">
        <f t="shared" si="139"/>
        <v/>
      </c>
      <c r="Z217" s="166">
        <f t="shared" si="140"/>
        <v>-1.3370020000000038E-2</v>
      </c>
      <c r="AA217" s="166" t="str">
        <f t="shared" si="141"/>
        <v/>
      </c>
      <c r="AB217" s="166" t="str">
        <f t="shared" si="142"/>
        <v/>
      </c>
      <c r="AC217" s="166" t="str">
        <f t="shared" si="143"/>
        <v/>
      </c>
      <c r="AD217" s="166">
        <f t="shared" si="144"/>
        <v>-16.637748240000008</v>
      </c>
      <c r="AE217" s="166" t="str">
        <f t="shared" si="145"/>
        <v/>
      </c>
      <c r="AF217" s="166">
        <f t="shared" si="146"/>
        <v>-5.3139969999999925E-2</v>
      </c>
      <c r="AG217" s="166" t="str">
        <f t="shared" si="147"/>
        <v/>
      </c>
      <c r="AH217" s="166" t="str">
        <f t="shared" si="148"/>
        <v/>
      </c>
      <c r="AI217" s="166">
        <f t="shared" si="149"/>
        <v>-1.6156241599999817</v>
      </c>
      <c r="AJ217" s="166" t="str">
        <f t="shared" si="150"/>
        <v/>
      </c>
      <c r="AK217" s="166">
        <f t="shared" si="151"/>
        <v>-1.8939959999999978E-2</v>
      </c>
      <c r="AL217" s="166">
        <f t="shared" si="152"/>
        <v>-74.971782970000049</v>
      </c>
      <c r="AO217" s="60">
        <v>214</v>
      </c>
      <c r="AP217" s="54" t="s">
        <v>535</v>
      </c>
      <c r="AQ217" s="31" t="s">
        <v>1317</v>
      </c>
      <c r="AR217" s="31" t="s">
        <v>1317</v>
      </c>
      <c r="AS217" s="31" t="s">
        <v>1317</v>
      </c>
      <c r="AT217" s="31" t="s">
        <v>1317</v>
      </c>
      <c r="AU217" s="31" t="s">
        <v>1317</v>
      </c>
      <c r="AV217" s="31">
        <v>378.92812551999998</v>
      </c>
      <c r="AW217" s="31" t="s">
        <v>1317</v>
      </c>
      <c r="AX217" s="31" t="s">
        <v>1317</v>
      </c>
      <c r="AY217" s="31" t="s">
        <v>1317</v>
      </c>
      <c r="AZ217" s="31" t="s">
        <v>1317</v>
      </c>
      <c r="BA217" s="31" t="s">
        <v>1317</v>
      </c>
      <c r="BB217" s="31" t="s">
        <v>1317</v>
      </c>
      <c r="BC217" s="31" t="s">
        <v>1317</v>
      </c>
      <c r="BD217" s="31">
        <v>119.33718714</v>
      </c>
      <c r="BE217" s="58">
        <v>10.600149589999999</v>
      </c>
      <c r="BF217" s="31">
        <v>508.86546224999995</v>
      </c>
      <c r="BG217"/>
      <c r="BH217" s="60">
        <v>214</v>
      </c>
      <c r="BI217" s="54" t="s">
        <v>602</v>
      </c>
      <c r="BJ217" s="31">
        <v>53.482467569999997</v>
      </c>
      <c r="BK217" s="31">
        <v>0.31136997999999999</v>
      </c>
      <c r="BL217" s="31" t="s">
        <v>1317</v>
      </c>
      <c r="BM217" s="31">
        <v>0.45537997999999996</v>
      </c>
      <c r="BN217" s="31" t="s">
        <v>1317</v>
      </c>
      <c r="BO217" s="31" t="s">
        <v>1317</v>
      </c>
      <c r="BP217" s="31" t="s">
        <v>1317</v>
      </c>
      <c r="BQ217" s="31">
        <v>236.08820015999999</v>
      </c>
      <c r="BR217" s="31" t="s">
        <v>1317</v>
      </c>
      <c r="BS217" s="31">
        <v>1.92665</v>
      </c>
      <c r="BT217" s="31" t="s">
        <v>1317</v>
      </c>
      <c r="BU217" s="31" t="s">
        <v>1317</v>
      </c>
      <c r="BV217" s="31">
        <v>209.88866826</v>
      </c>
      <c r="BW217" s="31" t="s">
        <v>1317</v>
      </c>
      <c r="BX217" s="58">
        <v>1.0503</v>
      </c>
      <c r="BY217" s="31">
        <v>503.20303594999996</v>
      </c>
    </row>
    <row r="218" spans="1:77" ht="42">
      <c r="A218" s="116" t="str">
        <f t="shared" si="116"/>
        <v>IDEAL INVEST S.A.</v>
      </c>
      <c r="B218" s="24" t="str">
        <f t="shared" si="117"/>
        <v/>
      </c>
      <c r="C218" s="24">
        <f t="shared" si="118"/>
        <v>-11.859745029639939</v>
      </c>
      <c r="D218" s="24" t="str">
        <f t="shared" si="119"/>
        <v/>
      </c>
      <c r="E218" s="24" t="str">
        <f t="shared" si="120"/>
        <v/>
      </c>
      <c r="F218" s="24" t="str">
        <f t="shared" si="121"/>
        <v/>
      </c>
      <c r="G218" s="24">
        <f t="shared" si="122"/>
        <v>-1.2338756722905373</v>
      </c>
      <c r="H218" s="24">
        <f t="shared" si="123"/>
        <v>8.9199959460219986</v>
      </c>
      <c r="I218" s="24" t="str">
        <f t="shared" si="124"/>
        <v/>
      </c>
      <c r="J218" s="24">
        <f t="shared" si="125"/>
        <v>-9.2031714033052197</v>
      </c>
      <c r="K218" s="24" t="str">
        <f t="shared" si="126"/>
        <v/>
      </c>
      <c r="L218" s="24" t="str">
        <f t="shared" si="127"/>
        <v/>
      </c>
      <c r="M218" s="24" t="str">
        <f t="shared" si="128"/>
        <v/>
      </c>
      <c r="N218" s="24">
        <f t="shared" si="129"/>
        <v>-2.4702250583707723</v>
      </c>
      <c r="O218" s="24" t="str">
        <f t="shared" si="130"/>
        <v/>
      </c>
      <c r="P218" s="24">
        <f t="shared" si="131"/>
        <v>-99.991235374277323</v>
      </c>
      <c r="Q218" s="24">
        <f t="shared" si="132"/>
        <v>-2.9833632054769765</v>
      </c>
      <c r="R218" s="24">
        <f t="shared" si="133"/>
        <v>-15.462540899999908</v>
      </c>
      <c r="S218" s="24">
        <f t="shared" si="134"/>
        <v>8.9199959460219986</v>
      </c>
      <c r="T218" s="24">
        <f t="shared" si="135"/>
        <v>-99.991235374277323</v>
      </c>
      <c r="V218" s="118" t="str">
        <f t="shared" si="136"/>
        <v>IDEAL INVEST S.A.</v>
      </c>
      <c r="W218" s="166" t="str">
        <f t="shared" si="137"/>
        <v/>
      </c>
      <c r="X218" s="166">
        <f t="shared" si="138"/>
        <v>-0.22390006000000007</v>
      </c>
      <c r="Y218" s="166" t="str">
        <f t="shared" si="139"/>
        <v/>
      </c>
      <c r="Z218" s="166" t="str">
        <f t="shared" si="140"/>
        <v/>
      </c>
      <c r="AA218" s="166" t="str">
        <f t="shared" si="141"/>
        <v/>
      </c>
      <c r="AB218" s="166">
        <f t="shared" si="142"/>
        <v>-0.57848753999999758</v>
      </c>
      <c r="AC218" s="166">
        <f t="shared" si="143"/>
        <v>6.5305110000000055E-2</v>
      </c>
      <c r="AD218" s="166" t="str">
        <f t="shared" si="144"/>
        <v/>
      </c>
      <c r="AE218" s="166">
        <f t="shared" si="145"/>
        <v>-4.0819739999999993E-2</v>
      </c>
      <c r="AF218" s="166" t="str">
        <f t="shared" si="146"/>
        <v/>
      </c>
      <c r="AG218" s="166" t="str">
        <f t="shared" si="147"/>
        <v/>
      </c>
      <c r="AH218" s="166" t="str">
        <f t="shared" si="148"/>
        <v/>
      </c>
      <c r="AI218" s="166">
        <f t="shared" si="149"/>
        <v>-11.490258579999988</v>
      </c>
      <c r="AJ218" s="166" t="str">
        <f t="shared" si="150"/>
        <v/>
      </c>
      <c r="AK218" s="166">
        <f t="shared" si="151"/>
        <v>-3.1943800899999997</v>
      </c>
      <c r="AL218" s="166">
        <f t="shared" si="152"/>
        <v>-15.462540899999908</v>
      </c>
      <c r="AO218" s="61">
        <v>215</v>
      </c>
      <c r="AP218" s="56" t="s">
        <v>388</v>
      </c>
      <c r="AQ218" s="30" t="s">
        <v>1317</v>
      </c>
      <c r="AR218" s="30">
        <v>395.4101106</v>
      </c>
      <c r="AS218" s="30" t="s">
        <v>1317</v>
      </c>
      <c r="AT218" s="30" t="s">
        <v>1317</v>
      </c>
      <c r="AU218" s="30" t="s">
        <v>1317</v>
      </c>
      <c r="AV218" s="30" t="s">
        <v>1317</v>
      </c>
      <c r="AW218" s="30">
        <v>13.80885041</v>
      </c>
      <c r="AX218" s="30">
        <v>10.20851998</v>
      </c>
      <c r="AY218" s="30">
        <v>5.7896699699999994</v>
      </c>
      <c r="AZ218" s="30">
        <v>21.551259680000001</v>
      </c>
      <c r="BA218" s="30" t="s">
        <v>1317</v>
      </c>
      <c r="BB218" s="30" t="s">
        <v>1317</v>
      </c>
      <c r="BC218" s="30">
        <v>43.158419639999998</v>
      </c>
      <c r="BD218" s="30" t="s">
        <v>1317</v>
      </c>
      <c r="BE218" s="59">
        <v>10.673325800000001</v>
      </c>
      <c r="BF218" s="30">
        <v>500.60015607999992</v>
      </c>
      <c r="BG218"/>
      <c r="BH218" s="61">
        <v>215</v>
      </c>
      <c r="BI218" s="56" t="s">
        <v>323</v>
      </c>
      <c r="BJ218" s="30" t="s">
        <v>1317</v>
      </c>
      <c r="BK218" s="30">
        <v>1.6639993799999999</v>
      </c>
      <c r="BL218" s="30" t="s">
        <v>1317</v>
      </c>
      <c r="BM218" s="30" t="s">
        <v>1317</v>
      </c>
      <c r="BN218" s="30" t="s">
        <v>1317</v>
      </c>
      <c r="BO218" s="30">
        <v>46.305291189999998</v>
      </c>
      <c r="BP218" s="30">
        <v>0.79742551000000006</v>
      </c>
      <c r="BQ218" s="30" t="s">
        <v>1317</v>
      </c>
      <c r="BR218" s="30">
        <v>0.40272018999999998</v>
      </c>
      <c r="BS218" s="30" t="s">
        <v>1317</v>
      </c>
      <c r="BT218" s="30" t="s">
        <v>1317</v>
      </c>
      <c r="BU218" s="30" t="s">
        <v>1317</v>
      </c>
      <c r="BV218" s="30">
        <v>453.66001349999999</v>
      </c>
      <c r="BW218" s="30" t="s">
        <v>1317</v>
      </c>
      <c r="BX218" s="59">
        <v>2.7999999999999998E-4</v>
      </c>
      <c r="BY218" s="30">
        <v>502.82972976999997</v>
      </c>
    </row>
    <row r="219" spans="1:77" ht="56">
      <c r="A219" s="116" t="str">
        <f t="shared" si="116"/>
        <v>TRIAR GESTAO DE PATRIMONIO</v>
      </c>
      <c r="B219" s="24" t="str">
        <f t="shared" si="117"/>
        <v/>
      </c>
      <c r="C219" s="24" t="str">
        <f t="shared" si="118"/>
        <v/>
      </c>
      <c r="D219" s="24" t="str">
        <f t="shared" si="119"/>
        <v/>
      </c>
      <c r="E219" s="24" t="str">
        <f t="shared" si="120"/>
        <v/>
      </c>
      <c r="F219" s="24" t="str">
        <f t="shared" si="121"/>
        <v/>
      </c>
      <c r="G219" s="24">
        <f t="shared" si="122"/>
        <v>35.381358210042038</v>
      </c>
      <c r="H219" s="24">
        <f t="shared" si="123"/>
        <v>1.4727236173014404</v>
      </c>
      <c r="I219" s="24">
        <f t="shared" si="124"/>
        <v>-3.9175576925233742</v>
      </c>
      <c r="J219" s="24" t="str">
        <f t="shared" si="125"/>
        <v/>
      </c>
      <c r="K219" s="24">
        <f t="shared" si="126"/>
        <v>-1.6824446984705048</v>
      </c>
      <c r="L219" s="24" t="str">
        <f t="shared" si="127"/>
        <v/>
      </c>
      <c r="M219" s="24" t="str">
        <f t="shared" si="128"/>
        <v/>
      </c>
      <c r="N219" s="24">
        <f t="shared" si="129"/>
        <v>0.39354591763360247</v>
      </c>
      <c r="O219" s="24" t="str">
        <f t="shared" si="130"/>
        <v/>
      </c>
      <c r="P219" s="24" t="str">
        <f t="shared" si="131"/>
        <v/>
      </c>
      <c r="Q219" s="24">
        <f t="shared" si="132"/>
        <v>-3.1383311712675521</v>
      </c>
      <c r="R219" s="24">
        <f t="shared" si="133"/>
        <v>-16.13892783</v>
      </c>
      <c r="S219" s="24">
        <f t="shared" si="134"/>
        <v>35.381358210042038</v>
      </c>
      <c r="T219" s="24">
        <f t="shared" si="135"/>
        <v>-3.9175576925233742</v>
      </c>
      <c r="V219" s="118" t="str">
        <f t="shared" si="136"/>
        <v>TRIAR GESTAO DE PATRIMONIO</v>
      </c>
      <c r="W219" s="166" t="str">
        <f t="shared" si="137"/>
        <v/>
      </c>
      <c r="X219" s="166" t="str">
        <f t="shared" si="138"/>
        <v/>
      </c>
      <c r="Y219" s="166" t="str">
        <f t="shared" si="139"/>
        <v/>
      </c>
      <c r="Z219" s="166" t="str">
        <f t="shared" si="140"/>
        <v/>
      </c>
      <c r="AA219" s="166" t="str">
        <f t="shared" si="141"/>
        <v/>
      </c>
      <c r="AB219" s="166">
        <f t="shared" si="142"/>
        <v>0.14775965999999996</v>
      </c>
      <c r="AC219" s="166">
        <f t="shared" si="143"/>
        <v>0.49247077999999789</v>
      </c>
      <c r="AD219" s="166">
        <f t="shared" si="144"/>
        <v>-15.957270479999977</v>
      </c>
      <c r="AE219" s="166" t="str">
        <f t="shared" si="145"/>
        <v/>
      </c>
      <c r="AF219" s="166">
        <f t="shared" si="146"/>
        <v>-0.89913397000000117</v>
      </c>
      <c r="AG219" s="166" t="str">
        <f t="shared" si="147"/>
        <v/>
      </c>
      <c r="AH219" s="166" t="str">
        <f t="shared" si="148"/>
        <v/>
      </c>
      <c r="AI219" s="166">
        <f t="shared" si="149"/>
        <v>7.7236179999999877E-2</v>
      </c>
      <c r="AJ219" s="166" t="str">
        <f t="shared" si="150"/>
        <v/>
      </c>
      <c r="AK219" s="166" t="str">
        <f t="shared" si="151"/>
        <v/>
      </c>
      <c r="AL219" s="166">
        <f t="shared" si="152"/>
        <v>-16.13892783</v>
      </c>
      <c r="AO219" s="60">
        <v>216</v>
      </c>
      <c r="AP219" s="54" t="s">
        <v>1332</v>
      </c>
      <c r="AQ219" s="31" t="s">
        <v>1317</v>
      </c>
      <c r="AR219" s="31">
        <v>100.16318476000001</v>
      </c>
      <c r="AS219" s="31" t="s">
        <v>1317</v>
      </c>
      <c r="AT219" s="31" t="s">
        <v>1317</v>
      </c>
      <c r="AU219" s="31" t="s">
        <v>1317</v>
      </c>
      <c r="AV219" s="31">
        <v>145.07659759999999</v>
      </c>
      <c r="AW219" s="31" t="s">
        <v>1317</v>
      </c>
      <c r="AX219" s="31">
        <v>5.2529373500000007</v>
      </c>
      <c r="AY219" s="31" t="s">
        <v>1317</v>
      </c>
      <c r="AZ219" s="31">
        <v>235.18375574000001</v>
      </c>
      <c r="BA219" s="31" t="s">
        <v>1317</v>
      </c>
      <c r="BB219" s="31">
        <v>3.5783082400000001</v>
      </c>
      <c r="BC219" s="31" t="s">
        <v>1317</v>
      </c>
      <c r="BD219" s="31" t="s">
        <v>1317</v>
      </c>
      <c r="BE219" s="58" t="s">
        <v>1317</v>
      </c>
      <c r="BF219" s="31">
        <v>489.25478369000001</v>
      </c>
      <c r="BG219"/>
      <c r="BH219" s="60">
        <v>216</v>
      </c>
      <c r="BI219" s="54" t="s">
        <v>636</v>
      </c>
      <c r="BJ219" s="31" t="s">
        <v>1317</v>
      </c>
      <c r="BK219" s="31" t="s">
        <v>1317</v>
      </c>
      <c r="BL219" s="31" t="s">
        <v>1317</v>
      </c>
      <c r="BM219" s="31" t="s">
        <v>1317</v>
      </c>
      <c r="BN219" s="31" t="s">
        <v>1317</v>
      </c>
      <c r="BO219" s="31">
        <v>0.56537974999999996</v>
      </c>
      <c r="BP219" s="31">
        <v>33.931927729999998</v>
      </c>
      <c r="BQ219" s="31">
        <v>391.36973610000001</v>
      </c>
      <c r="BR219" s="31" t="s">
        <v>1317</v>
      </c>
      <c r="BS219" s="31">
        <v>52.542977430000001</v>
      </c>
      <c r="BT219" s="31" t="s">
        <v>1317</v>
      </c>
      <c r="BU219" s="31" t="s">
        <v>1317</v>
      </c>
      <c r="BV219" s="31">
        <v>19.702946050000001</v>
      </c>
      <c r="BW219" s="31" t="s">
        <v>1317</v>
      </c>
      <c r="BX219" s="58">
        <v>1.0000000000000001E-5</v>
      </c>
      <c r="BY219" s="31">
        <v>498.11297705999999</v>
      </c>
    </row>
    <row r="220" spans="1:77" ht="70">
      <c r="A220" s="116" t="str">
        <f t="shared" si="116"/>
        <v>H11 GESTAO DE RECURSOS SA</v>
      </c>
      <c r="B220" s="24" t="str">
        <f t="shared" si="117"/>
        <v/>
      </c>
      <c r="C220" s="24">
        <f t="shared" si="118"/>
        <v>4.5224280865795663E-2</v>
      </c>
      <c r="D220" s="24" t="str">
        <f t="shared" si="119"/>
        <v/>
      </c>
      <c r="E220" s="24" t="str">
        <f t="shared" si="120"/>
        <v/>
      </c>
      <c r="F220" s="24" t="str">
        <f t="shared" si="121"/>
        <v/>
      </c>
      <c r="G220" s="24">
        <f t="shared" si="122"/>
        <v>40.84727653896951</v>
      </c>
      <c r="H220" s="24" t="str">
        <f t="shared" si="123"/>
        <v/>
      </c>
      <c r="I220" s="24">
        <f t="shared" si="124"/>
        <v>13.559256517689079</v>
      </c>
      <c r="J220" s="24" t="str">
        <f t="shared" si="125"/>
        <v/>
      </c>
      <c r="K220" s="24">
        <f t="shared" si="126"/>
        <v>-25.04080738046639</v>
      </c>
      <c r="L220" s="24" t="str">
        <f t="shared" si="127"/>
        <v/>
      </c>
      <c r="M220" s="24">
        <f t="shared" si="128"/>
        <v>9.7962748452324462</v>
      </c>
      <c r="N220" s="24" t="str">
        <f t="shared" si="129"/>
        <v/>
      </c>
      <c r="O220" s="24" t="str">
        <f t="shared" si="130"/>
        <v/>
      </c>
      <c r="P220" s="24" t="str">
        <f t="shared" si="131"/>
        <v/>
      </c>
      <c r="Q220" s="24">
        <f t="shared" si="132"/>
        <v>0.3016886168935855</v>
      </c>
      <c r="R220" s="24">
        <f t="shared" si="133"/>
        <v>1.476025990000096</v>
      </c>
      <c r="S220" s="24">
        <f t="shared" si="134"/>
        <v>40.84727653896951</v>
      </c>
      <c r="T220" s="24">
        <f t="shared" si="135"/>
        <v>-25.04080738046639</v>
      </c>
      <c r="V220" s="118" t="str">
        <f t="shared" si="136"/>
        <v>H11 GESTAO DE RECURSOS SA</v>
      </c>
      <c r="W220" s="166" t="str">
        <f t="shared" si="137"/>
        <v/>
      </c>
      <c r="X220" s="166">
        <f t="shared" si="138"/>
        <v>4.5298079999994911E-2</v>
      </c>
      <c r="Y220" s="166" t="str">
        <f t="shared" si="139"/>
        <v/>
      </c>
      <c r="Z220" s="166" t="str">
        <f t="shared" si="140"/>
        <v/>
      </c>
      <c r="AA220" s="166" t="str">
        <f t="shared" si="141"/>
        <v/>
      </c>
      <c r="AB220" s="166">
        <f t="shared" si="142"/>
        <v>59.259839015000011</v>
      </c>
      <c r="AC220" s="166" t="str">
        <f t="shared" si="143"/>
        <v/>
      </c>
      <c r="AD220" s="166">
        <f t="shared" si="144"/>
        <v>0.7122592499999989</v>
      </c>
      <c r="AE220" s="166" t="str">
        <f t="shared" si="145"/>
        <v/>
      </c>
      <c r="AF220" s="166">
        <f t="shared" si="146"/>
        <v>-58.891911264999976</v>
      </c>
      <c r="AG220" s="166" t="str">
        <f t="shared" si="147"/>
        <v/>
      </c>
      <c r="AH220" s="166">
        <f t="shared" si="148"/>
        <v>0.35054090999999987</v>
      </c>
      <c r="AI220" s="166" t="str">
        <f t="shared" si="149"/>
        <v/>
      </c>
      <c r="AJ220" s="166" t="str">
        <f t="shared" si="150"/>
        <v/>
      </c>
      <c r="AK220" s="166" t="str">
        <f t="shared" si="151"/>
        <v/>
      </c>
      <c r="AL220" s="166">
        <f t="shared" si="152"/>
        <v>1.476025990000096</v>
      </c>
      <c r="AO220" s="61">
        <v>217</v>
      </c>
      <c r="AP220" s="56" t="s">
        <v>66</v>
      </c>
      <c r="AQ220" s="30" t="s">
        <v>1317</v>
      </c>
      <c r="AR220" s="30" t="s">
        <v>1317</v>
      </c>
      <c r="AS220" s="30">
        <v>40.43448772</v>
      </c>
      <c r="AT220" s="30" t="s">
        <v>1317</v>
      </c>
      <c r="AU220" s="30" t="s">
        <v>1317</v>
      </c>
      <c r="AV220" s="30">
        <v>8.86736009</v>
      </c>
      <c r="AW220" s="30" t="s">
        <v>1317</v>
      </c>
      <c r="AX220" s="30">
        <v>326.67222895999998</v>
      </c>
      <c r="AY220" s="30" t="s">
        <v>1317</v>
      </c>
      <c r="AZ220" s="30">
        <v>1.46858998</v>
      </c>
      <c r="BA220" s="30" t="s">
        <v>1317</v>
      </c>
      <c r="BB220" s="30" t="s">
        <v>1317</v>
      </c>
      <c r="BC220" s="30">
        <v>109.94581787</v>
      </c>
      <c r="BD220" s="30" t="s">
        <v>1317</v>
      </c>
      <c r="BE220" s="59" t="s">
        <v>1317</v>
      </c>
      <c r="BF220" s="30">
        <v>487.38848461999999</v>
      </c>
      <c r="BG220"/>
      <c r="BH220" s="61">
        <v>217</v>
      </c>
      <c r="BI220" s="56" t="s">
        <v>1332</v>
      </c>
      <c r="BJ220" s="30" t="s">
        <v>1317</v>
      </c>
      <c r="BK220" s="30">
        <v>100.20848284</v>
      </c>
      <c r="BL220" s="30" t="s">
        <v>1317</v>
      </c>
      <c r="BM220" s="30" t="s">
        <v>1317</v>
      </c>
      <c r="BN220" s="30" t="s">
        <v>1317</v>
      </c>
      <c r="BO220" s="30">
        <v>204.336436615</v>
      </c>
      <c r="BP220" s="30" t="s">
        <v>1317</v>
      </c>
      <c r="BQ220" s="30">
        <v>5.9651965999999996</v>
      </c>
      <c r="BR220" s="30" t="s">
        <v>1317</v>
      </c>
      <c r="BS220" s="30">
        <v>176.29184447500003</v>
      </c>
      <c r="BT220" s="30" t="s">
        <v>1317</v>
      </c>
      <c r="BU220" s="30">
        <v>3.92884915</v>
      </c>
      <c r="BV220" s="30" t="s">
        <v>1317</v>
      </c>
      <c r="BW220" s="30" t="s">
        <v>1317</v>
      </c>
      <c r="BX220" s="59" t="s">
        <v>1317</v>
      </c>
      <c r="BY220" s="30">
        <v>490.73080968000011</v>
      </c>
    </row>
    <row r="221" spans="1:77" ht="42">
      <c r="A221" s="116" t="str">
        <f t="shared" si="116"/>
        <v>PARATY CAPITAL LTDA</v>
      </c>
      <c r="B221" s="24" t="str">
        <f t="shared" si="117"/>
        <v/>
      </c>
      <c r="C221" s="24">
        <f t="shared" si="118"/>
        <v>5.7925599254741797</v>
      </c>
      <c r="D221" s="24" t="str">
        <f t="shared" si="119"/>
        <v/>
      </c>
      <c r="E221" s="24" t="str">
        <f t="shared" si="120"/>
        <v/>
      </c>
      <c r="F221" s="24" t="str">
        <f t="shared" si="121"/>
        <v/>
      </c>
      <c r="G221" s="24" t="str">
        <f t="shared" si="122"/>
        <v/>
      </c>
      <c r="H221" s="24" t="str">
        <f t="shared" si="123"/>
        <v/>
      </c>
      <c r="I221" s="24">
        <f t="shared" si="124"/>
        <v>1.9868672715303433</v>
      </c>
      <c r="J221" s="24" t="str">
        <f t="shared" si="125"/>
        <v/>
      </c>
      <c r="K221" s="24">
        <f t="shared" si="126"/>
        <v>2.2297765100838234</v>
      </c>
      <c r="L221" s="24" t="str">
        <f t="shared" si="127"/>
        <v/>
      </c>
      <c r="M221" s="24" t="str">
        <f t="shared" si="128"/>
        <v/>
      </c>
      <c r="N221" s="24" t="str">
        <f t="shared" si="129"/>
        <v/>
      </c>
      <c r="O221" s="24">
        <f t="shared" si="130"/>
        <v>-4.039479712901084E-3</v>
      </c>
      <c r="P221" s="24">
        <f t="shared" si="131"/>
        <v>0.40197696178600495</v>
      </c>
      <c r="Q221" s="24">
        <f t="shared" si="132"/>
        <v>0.58406873307401952</v>
      </c>
      <c r="R221" s="24">
        <f t="shared" si="133"/>
        <v>2.8464592000000266</v>
      </c>
      <c r="S221" s="24">
        <f t="shared" si="134"/>
        <v>5.7925599254741797</v>
      </c>
      <c r="T221" s="24">
        <f t="shared" si="135"/>
        <v>-4.039479712901084E-3</v>
      </c>
      <c r="V221" s="118" t="str">
        <f t="shared" si="136"/>
        <v>PARATY CAPITAL LTDA</v>
      </c>
      <c r="W221" s="166" t="str">
        <f t="shared" si="137"/>
        <v/>
      </c>
      <c r="X221" s="166">
        <f t="shared" si="138"/>
        <v>0.88068942000000128</v>
      </c>
      <c r="Y221" s="166" t="str">
        <f t="shared" si="139"/>
        <v/>
      </c>
      <c r="Z221" s="166" t="str">
        <f t="shared" si="140"/>
        <v/>
      </c>
      <c r="AA221" s="166" t="str">
        <f t="shared" si="141"/>
        <v/>
      </c>
      <c r="AB221" s="166" t="str">
        <f t="shared" si="142"/>
        <v/>
      </c>
      <c r="AC221" s="166" t="str">
        <f t="shared" si="143"/>
        <v/>
      </c>
      <c r="AD221" s="166">
        <f t="shared" si="144"/>
        <v>0.14685335999999971</v>
      </c>
      <c r="AE221" s="166" t="str">
        <f t="shared" si="145"/>
        <v/>
      </c>
      <c r="AF221" s="166">
        <f t="shared" si="146"/>
        <v>1.3555812899999964</v>
      </c>
      <c r="AG221" s="166" t="str">
        <f t="shared" si="147"/>
        <v/>
      </c>
      <c r="AH221" s="166" t="str">
        <f t="shared" si="148"/>
        <v/>
      </c>
      <c r="AI221" s="166" t="str">
        <f t="shared" si="149"/>
        <v/>
      </c>
      <c r="AJ221" s="166">
        <f t="shared" si="150"/>
        <v>-1.1545809999972789E-2</v>
      </c>
      <c r="AK221" s="166">
        <f t="shared" si="151"/>
        <v>0.47488093999999137</v>
      </c>
      <c r="AL221" s="166">
        <f t="shared" si="152"/>
        <v>2.8464592000000266</v>
      </c>
      <c r="AO221" s="60">
        <v>218</v>
      </c>
      <c r="AP221" s="54" t="s">
        <v>485</v>
      </c>
      <c r="AQ221" s="31" t="s">
        <v>1317</v>
      </c>
      <c r="AR221" s="31">
        <v>15.203803349999999</v>
      </c>
      <c r="AS221" s="31" t="s">
        <v>1317</v>
      </c>
      <c r="AT221" s="31" t="s">
        <v>1317</v>
      </c>
      <c r="AU221" s="31" t="s">
        <v>1317</v>
      </c>
      <c r="AV221" s="31" t="s">
        <v>1317</v>
      </c>
      <c r="AW221" s="31" t="s">
        <v>1317</v>
      </c>
      <c r="AX221" s="31">
        <v>7.3912013200000004</v>
      </c>
      <c r="AY221" s="31" t="s">
        <v>1317</v>
      </c>
      <c r="AZ221" s="31">
        <v>60.794491460000003</v>
      </c>
      <c r="BA221" s="31" t="s">
        <v>1317</v>
      </c>
      <c r="BB221" s="31" t="s">
        <v>1317</v>
      </c>
      <c r="BC221" s="31" t="s">
        <v>1317</v>
      </c>
      <c r="BD221" s="31">
        <v>285.82418580000001</v>
      </c>
      <c r="BE221" s="58">
        <v>118.13635734</v>
      </c>
      <c r="BF221" s="31">
        <v>487.35003927000002</v>
      </c>
      <c r="BG221"/>
      <c r="BH221" s="60">
        <v>218</v>
      </c>
      <c r="BI221" s="54" t="s">
        <v>485</v>
      </c>
      <c r="BJ221" s="31" t="s">
        <v>1317</v>
      </c>
      <c r="BK221" s="31">
        <v>16.084492770000001</v>
      </c>
      <c r="BL221" s="31" t="s">
        <v>1317</v>
      </c>
      <c r="BM221" s="31" t="s">
        <v>1317</v>
      </c>
      <c r="BN221" s="31" t="s">
        <v>1317</v>
      </c>
      <c r="BO221" s="31" t="s">
        <v>1317</v>
      </c>
      <c r="BP221" s="31" t="s">
        <v>1317</v>
      </c>
      <c r="BQ221" s="31">
        <v>7.5380546800000001</v>
      </c>
      <c r="BR221" s="31" t="s">
        <v>1317</v>
      </c>
      <c r="BS221" s="31">
        <v>62.15007275</v>
      </c>
      <c r="BT221" s="31" t="s">
        <v>1317</v>
      </c>
      <c r="BU221" s="31" t="s">
        <v>1317</v>
      </c>
      <c r="BV221" s="31" t="s">
        <v>1317</v>
      </c>
      <c r="BW221" s="31">
        <v>285.81263999000004</v>
      </c>
      <c r="BX221" s="58">
        <v>118.61123827999999</v>
      </c>
      <c r="BY221" s="31">
        <v>490.19649847000005</v>
      </c>
    </row>
    <row r="222" spans="1:77" ht="84">
      <c r="A222" s="116" t="str">
        <f t="shared" si="116"/>
        <v>MILES CAPITAL LTDA</v>
      </c>
      <c r="B222" s="24" t="str">
        <f t="shared" si="117"/>
        <v/>
      </c>
      <c r="C222" s="24" t="str">
        <f t="shared" si="118"/>
        <v/>
      </c>
      <c r="D222" s="24" t="str">
        <f t="shared" si="119"/>
        <v/>
      </c>
      <c r="E222" s="24" t="str">
        <f t="shared" si="120"/>
        <v/>
      </c>
      <c r="F222" s="24" t="str">
        <f t="shared" si="121"/>
        <v/>
      </c>
      <c r="G222" s="24" t="str">
        <f t="shared" si="122"/>
        <v/>
      </c>
      <c r="H222" s="24" t="str">
        <f t="shared" si="123"/>
        <v/>
      </c>
      <c r="I222" s="24">
        <f t="shared" si="124"/>
        <v>14.605813944870746</v>
      </c>
      <c r="J222" s="24" t="str">
        <f t="shared" si="125"/>
        <v/>
      </c>
      <c r="K222" s="24" t="str">
        <f t="shared" si="126"/>
        <v/>
      </c>
      <c r="L222" s="24" t="str">
        <f t="shared" si="127"/>
        <v/>
      </c>
      <c r="M222" s="24" t="str">
        <f t="shared" si="128"/>
        <v/>
      </c>
      <c r="N222" s="24" t="str">
        <f t="shared" si="129"/>
        <v/>
      </c>
      <c r="O222" s="24" t="str">
        <f t="shared" si="130"/>
        <v/>
      </c>
      <c r="P222" s="24" t="str">
        <f t="shared" si="131"/>
        <v/>
      </c>
      <c r="Q222" s="24">
        <f t="shared" si="132"/>
        <v>14.605813944870746</v>
      </c>
      <c r="R222" s="24">
        <f t="shared" si="133"/>
        <v>62.405203330000006</v>
      </c>
      <c r="S222" s="24">
        <f t="shared" si="134"/>
        <v>14.605813944870746</v>
      </c>
      <c r="T222" s="24">
        <f t="shared" si="135"/>
        <v>14.605813944870746</v>
      </c>
      <c r="V222" s="118" t="str">
        <f t="shared" si="136"/>
        <v>MILES CAPITAL LTDA</v>
      </c>
      <c r="W222" s="166" t="str">
        <f t="shared" si="137"/>
        <v/>
      </c>
      <c r="X222" s="166" t="str">
        <f t="shared" si="138"/>
        <v/>
      </c>
      <c r="Y222" s="166" t="str">
        <f t="shared" si="139"/>
        <v/>
      </c>
      <c r="Z222" s="166" t="str">
        <f t="shared" si="140"/>
        <v/>
      </c>
      <c r="AA222" s="166" t="str">
        <f t="shared" si="141"/>
        <v/>
      </c>
      <c r="AB222" s="166" t="str">
        <f t="shared" si="142"/>
        <v/>
      </c>
      <c r="AC222" s="166" t="str">
        <f t="shared" si="143"/>
        <v/>
      </c>
      <c r="AD222" s="166">
        <f t="shared" si="144"/>
        <v>62.405203330000006</v>
      </c>
      <c r="AE222" s="166" t="str">
        <f t="shared" si="145"/>
        <v/>
      </c>
      <c r="AF222" s="166" t="str">
        <f t="shared" si="146"/>
        <v/>
      </c>
      <c r="AG222" s="166" t="str">
        <f t="shared" si="147"/>
        <v/>
      </c>
      <c r="AH222" s="166" t="str">
        <f t="shared" si="148"/>
        <v/>
      </c>
      <c r="AI222" s="166" t="str">
        <f t="shared" si="149"/>
        <v/>
      </c>
      <c r="AJ222" s="166" t="str">
        <f t="shared" si="150"/>
        <v/>
      </c>
      <c r="AK222" s="166" t="str">
        <f t="shared" si="151"/>
        <v/>
      </c>
      <c r="AL222" s="166">
        <f t="shared" si="152"/>
        <v>62.405203330000006</v>
      </c>
      <c r="AO222" s="61">
        <v>219</v>
      </c>
      <c r="AP222" s="56" t="s">
        <v>1333</v>
      </c>
      <c r="AQ222" s="30">
        <v>33.903730200000005</v>
      </c>
      <c r="AR222" s="30">
        <v>1.0729700099999999</v>
      </c>
      <c r="AS222" s="30" t="s">
        <v>1317</v>
      </c>
      <c r="AT222" s="30" t="s">
        <v>1317</v>
      </c>
      <c r="AU222" s="30" t="s">
        <v>1317</v>
      </c>
      <c r="AV222" s="30" t="s">
        <v>1317</v>
      </c>
      <c r="AW222" s="30" t="s">
        <v>1317</v>
      </c>
      <c r="AX222" s="30">
        <v>105.06700076999999</v>
      </c>
      <c r="AY222" s="30" t="s">
        <v>1317</v>
      </c>
      <c r="AZ222" s="30">
        <v>10.83200008</v>
      </c>
      <c r="BA222" s="30" t="s">
        <v>1317</v>
      </c>
      <c r="BB222" s="30" t="s">
        <v>1317</v>
      </c>
      <c r="BC222" s="30">
        <v>43.86839028</v>
      </c>
      <c r="BD222" s="30" t="s">
        <v>1317</v>
      </c>
      <c r="BE222" s="59">
        <v>288.28138717000002</v>
      </c>
      <c r="BF222" s="30">
        <v>483.02547850999997</v>
      </c>
      <c r="BG222"/>
      <c r="BH222" s="61">
        <v>219</v>
      </c>
      <c r="BI222" s="56" t="s">
        <v>439</v>
      </c>
      <c r="BJ222" s="30" t="s">
        <v>1317</v>
      </c>
      <c r="BK222" s="30" t="s">
        <v>1317</v>
      </c>
      <c r="BL222" s="30" t="s">
        <v>1317</v>
      </c>
      <c r="BM222" s="30" t="s">
        <v>1317</v>
      </c>
      <c r="BN222" s="30" t="s">
        <v>1317</v>
      </c>
      <c r="BO222" s="30" t="s">
        <v>1317</v>
      </c>
      <c r="BP222" s="30" t="s">
        <v>1317</v>
      </c>
      <c r="BQ222" s="30">
        <v>489.66796024000001</v>
      </c>
      <c r="BR222" s="30" t="s">
        <v>1317</v>
      </c>
      <c r="BS222" s="30" t="s">
        <v>1317</v>
      </c>
      <c r="BT222" s="30" t="s">
        <v>1317</v>
      </c>
      <c r="BU222" s="30" t="s">
        <v>1317</v>
      </c>
      <c r="BV222" s="30" t="s">
        <v>1317</v>
      </c>
      <c r="BW222" s="30" t="s">
        <v>1317</v>
      </c>
      <c r="BX222" s="59" t="s">
        <v>1317</v>
      </c>
      <c r="BY222" s="30">
        <v>489.66796024000001</v>
      </c>
    </row>
    <row r="223" spans="1:77" ht="42">
      <c r="A223" s="116" t="str">
        <f t="shared" si="116"/>
        <v>V2 INVESTIMENTOS</v>
      </c>
      <c r="B223" s="24" t="str">
        <f t="shared" si="117"/>
        <v/>
      </c>
      <c r="C223" s="24" t="str">
        <f t="shared" si="118"/>
        <v/>
      </c>
      <c r="D223" s="24" t="str">
        <f t="shared" si="119"/>
        <v/>
      </c>
      <c r="E223" s="24" t="str">
        <f t="shared" si="120"/>
        <v/>
      </c>
      <c r="F223" s="24" t="str">
        <f t="shared" si="121"/>
        <v/>
      </c>
      <c r="G223" s="24" t="str">
        <f t="shared" si="122"/>
        <v/>
      </c>
      <c r="H223" s="24" t="str">
        <f t="shared" si="123"/>
        <v/>
      </c>
      <c r="I223" s="24">
        <f t="shared" si="124"/>
        <v>2.323232878502111</v>
      </c>
      <c r="J223" s="24">
        <f t="shared" si="125"/>
        <v>-0.76550036254887743</v>
      </c>
      <c r="K223" s="24">
        <f t="shared" si="126"/>
        <v>-0.32062070092328554</v>
      </c>
      <c r="L223" s="24" t="str">
        <f t="shared" si="127"/>
        <v/>
      </c>
      <c r="M223" s="24" t="str">
        <f t="shared" si="128"/>
        <v/>
      </c>
      <c r="N223" s="24">
        <f t="shared" si="129"/>
        <v>2.9669680616138265</v>
      </c>
      <c r="O223" s="24" t="str">
        <f t="shared" si="130"/>
        <v/>
      </c>
      <c r="P223" s="24" t="str">
        <f t="shared" si="131"/>
        <v/>
      </c>
      <c r="Q223" s="24">
        <f t="shared" si="132"/>
        <v>2.435166749096183</v>
      </c>
      <c r="R223" s="24">
        <f t="shared" si="133"/>
        <v>11.229532689999928</v>
      </c>
      <c r="S223" s="24">
        <f t="shared" si="134"/>
        <v>2.9669680616138265</v>
      </c>
      <c r="T223" s="24">
        <f t="shared" si="135"/>
        <v>-0.76550036254887743</v>
      </c>
      <c r="V223" s="118" t="str">
        <f t="shared" si="136"/>
        <v>V2 INVESTIMENTOS</v>
      </c>
      <c r="W223" s="166" t="str">
        <f t="shared" si="137"/>
        <v/>
      </c>
      <c r="X223" s="166" t="str">
        <f t="shared" si="138"/>
        <v/>
      </c>
      <c r="Y223" s="166" t="str">
        <f t="shared" si="139"/>
        <v/>
      </c>
      <c r="Z223" s="166" t="str">
        <f t="shared" si="140"/>
        <v/>
      </c>
      <c r="AA223" s="166" t="str">
        <f t="shared" si="141"/>
        <v/>
      </c>
      <c r="AB223" s="166" t="str">
        <f t="shared" si="142"/>
        <v/>
      </c>
      <c r="AC223" s="166" t="str">
        <f t="shared" si="143"/>
        <v/>
      </c>
      <c r="AD223" s="166">
        <f t="shared" si="144"/>
        <v>7.2797298100000489</v>
      </c>
      <c r="AE223" s="166">
        <f t="shared" si="145"/>
        <v>-3.9249250000000124E-2</v>
      </c>
      <c r="AF223" s="166">
        <f t="shared" si="146"/>
        <v>-2.3783819999999345E-2</v>
      </c>
      <c r="AG223" s="166" t="str">
        <f t="shared" si="147"/>
        <v/>
      </c>
      <c r="AH223" s="166" t="str">
        <f t="shared" si="148"/>
        <v/>
      </c>
      <c r="AI223" s="166">
        <f t="shared" si="149"/>
        <v>4.0128259499999785</v>
      </c>
      <c r="AJ223" s="166" t="str">
        <f t="shared" si="150"/>
        <v/>
      </c>
      <c r="AK223" s="166" t="str">
        <f t="shared" si="151"/>
        <v/>
      </c>
      <c r="AL223" s="166">
        <f t="shared" si="152"/>
        <v>11.229532689999928</v>
      </c>
      <c r="AO223" s="60">
        <v>220</v>
      </c>
      <c r="AP223" s="54" t="s">
        <v>1334</v>
      </c>
      <c r="AQ223" s="31" t="s">
        <v>1317</v>
      </c>
      <c r="AR223" s="31" t="s">
        <v>1317</v>
      </c>
      <c r="AS223" s="31" t="s">
        <v>1317</v>
      </c>
      <c r="AT223" s="31" t="s">
        <v>1317</v>
      </c>
      <c r="AU223" s="31" t="s">
        <v>1317</v>
      </c>
      <c r="AV223" s="31" t="s">
        <v>1317</v>
      </c>
      <c r="AW223" s="31" t="s">
        <v>1317</v>
      </c>
      <c r="AX223" s="31">
        <v>153.70593989</v>
      </c>
      <c r="AY223" s="31" t="s">
        <v>1317</v>
      </c>
      <c r="AZ223" s="31">
        <v>307.41649970999998</v>
      </c>
      <c r="BA223" s="31" t="s">
        <v>1317</v>
      </c>
      <c r="BB223" s="31" t="s">
        <v>1317</v>
      </c>
      <c r="BC223" s="31">
        <v>2.4704968300000001</v>
      </c>
      <c r="BD223" s="31" t="s">
        <v>1317</v>
      </c>
      <c r="BE223" s="58" t="s">
        <v>1317</v>
      </c>
      <c r="BF223" s="31">
        <v>463.59293643000001</v>
      </c>
      <c r="BG223"/>
      <c r="BH223" s="60">
        <v>220</v>
      </c>
      <c r="BI223" s="54" t="s">
        <v>654</v>
      </c>
      <c r="BJ223" s="31" t="s">
        <v>1317</v>
      </c>
      <c r="BK223" s="31" t="s">
        <v>1317</v>
      </c>
      <c r="BL223" s="31" t="s">
        <v>1317</v>
      </c>
      <c r="BM223" s="31" t="s">
        <v>1317</v>
      </c>
      <c r="BN223" s="31" t="s">
        <v>1317</v>
      </c>
      <c r="BO223" s="31" t="s">
        <v>1317</v>
      </c>
      <c r="BP223" s="31" t="s">
        <v>1317</v>
      </c>
      <c r="BQ223" s="31">
        <v>320.62454674000003</v>
      </c>
      <c r="BR223" s="31">
        <v>5.0880180800000003</v>
      </c>
      <c r="BS223" s="31">
        <v>7.3942712000000004</v>
      </c>
      <c r="BT223" s="31" t="s">
        <v>1317</v>
      </c>
      <c r="BU223" s="31" t="s">
        <v>1317</v>
      </c>
      <c r="BV223" s="31">
        <v>139.26288144999998</v>
      </c>
      <c r="BW223" s="31" t="s">
        <v>1317</v>
      </c>
      <c r="BX223" s="58">
        <v>1.0000000000000001E-5</v>
      </c>
      <c r="BY223" s="31">
        <v>472.36972746999993</v>
      </c>
    </row>
    <row r="224" spans="1:77" ht="70">
      <c r="A224" s="116" t="str">
        <f t="shared" si="116"/>
        <v>PRINCIPIA CAPITAL PARTNERS INVESTIMENTOS</v>
      </c>
      <c r="B224" s="24" t="str">
        <f t="shared" si="117"/>
        <v/>
      </c>
      <c r="C224" s="24" t="str">
        <f t="shared" si="118"/>
        <v/>
      </c>
      <c r="D224" s="24" t="str">
        <f t="shared" si="119"/>
        <v/>
      </c>
      <c r="E224" s="24" t="str">
        <f t="shared" si="120"/>
        <v/>
      </c>
      <c r="F224" s="24" t="str">
        <f t="shared" si="121"/>
        <v/>
      </c>
      <c r="G224" s="24" t="str">
        <f t="shared" si="122"/>
        <v/>
      </c>
      <c r="H224" s="24" t="str">
        <f t="shared" si="123"/>
        <v/>
      </c>
      <c r="I224" s="24" t="str">
        <f t="shared" si="124"/>
        <v/>
      </c>
      <c r="J224" s="24" t="str">
        <f t="shared" si="125"/>
        <v/>
      </c>
      <c r="K224" s="24" t="str">
        <f t="shared" si="126"/>
        <v/>
      </c>
      <c r="L224" s="24" t="str">
        <f t="shared" si="127"/>
        <v/>
      </c>
      <c r="M224" s="24" t="str">
        <f t="shared" si="128"/>
        <v/>
      </c>
      <c r="N224" s="24" t="str">
        <f t="shared" si="129"/>
        <v/>
      </c>
      <c r="O224" s="24" t="str">
        <f t="shared" si="130"/>
        <v/>
      </c>
      <c r="P224" s="24" t="str">
        <f t="shared" si="131"/>
        <v/>
      </c>
      <c r="Q224" s="24" t="str">
        <f t="shared" si="132"/>
        <v/>
      </c>
      <c r="R224" s="24" t="e">
        <f t="shared" si="133"/>
        <v>#N/A</v>
      </c>
      <c r="S224" s="24">
        <f t="shared" si="134"/>
        <v>0</v>
      </c>
      <c r="T224" s="24">
        <f t="shared" si="135"/>
        <v>0</v>
      </c>
      <c r="V224" s="118" t="str">
        <f t="shared" si="136"/>
        <v>PRINCIPIA CAPITAL PARTNERS INVESTIMENTOS</v>
      </c>
      <c r="W224" s="166" t="str">
        <f t="shared" si="137"/>
        <v/>
      </c>
      <c r="X224" s="166" t="str">
        <f t="shared" si="138"/>
        <v/>
      </c>
      <c r="Y224" s="166" t="str">
        <f t="shared" si="139"/>
        <v/>
      </c>
      <c r="Z224" s="166" t="str">
        <f t="shared" si="140"/>
        <v/>
      </c>
      <c r="AA224" s="166" t="str">
        <f t="shared" si="141"/>
        <v/>
      </c>
      <c r="AB224" s="166" t="str">
        <f t="shared" si="142"/>
        <v/>
      </c>
      <c r="AC224" s="166" t="str">
        <f t="shared" si="143"/>
        <v/>
      </c>
      <c r="AD224" s="166" t="str">
        <f t="shared" si="144"/>
        <v/>
      </c>
      <c r="AE224" s="166" t="str">
        <f t="shared" si="145"/>
        <v/>
      </c>
      <c r="AF224" s="166" t="str">
        <f t="shared" si="146"/>
        <v/>
      </c>
      <c r="AG224" s="166" t="str">
        <f t="shared" si="147"/>
        <v/>
      </c>
      <c r="AH224" s="166" t="str">
        <f t="shared" si="148"/>
        <v/>
      </c>
      <c r="AI224" s="166" t="str">
        <f t="shared" si="149"/>
        <v/>
      </c>
      <c r="AJ224" s="166" t="str">
        <f t="shared" si="150"/>
        <v/>
      </c>
      <c r="AK224" s="166" t="str">
        <f t="shared" si="151"/>
        <v/>
      </c>
      <c r="AL224" s="166" t="str">
        <f t="shared" si="152"/>
        <v/>
      </c>
      <c r="AO224" s="61">
        <v>221</v>
      </c>
      <c r="AP224" s="56" t="s">
        <v>1331</v>
      </c>
      <c r="AQ224" s="30">
        <v>8.4475600199999992</v>
      </c>
      <c r="AR224" s="30">
        <v>110.32914056</v>
      </c>
      <c r="AS224" s="30" t="s">
        <v>1317</v>
      </c>
      <c r="AT224" s="30" t="s">
        <v>1317</v>
      </c>
      <c r="AU224" s="30" t="s">
        <v>1317</v>
      </c>
      <c r="AV224" s="30">
        <v>1.3880300000000001</v>
      </c>
      <c r="AW224" s="30">
        <v>5.9061001299999996</v>
      </c>
      <c r="AX224" s="30">
        <v>92.899302120000002</v>
      </c>
      <c r="AY224" s="30">
        <v>2.1266600299999996</v>
      </c>
      <c r="AZ224" s="30">
        <v>209.42140169000001</v>
      </c>
      <c r="BA224" s="30" t="s">
        <v>1317</v>
      </c>
      <c r="BB224" s="30" t="s">
        <v>1317</v>
      </c>
      <c r="BC224" s="30">
        <v>32.350881309999998</v>
      </c>
      <c r="BD224" s="30" t="s">
        <v>1317</v>
      </c>
      <c r="BE224" s="59" t="s">
        <v>1317</v>
      </c>
      <c r="BF224" s="30">
        <v>462.86907586000001</v>
      </c>
      <c r="BG224"/>
      <c r="BH224" s="61">
        <v>221</v>
      </c>
      <c r="BI224" s="56" t="s">
        <v>513</v>
      </c>
      <c r="BJ224" s="30" t="s">
        <v>1317</v>
      </c>
      <c r="BK224" s="30" t="s">
        <v>1317</v>
      </c>
      <c r="BL224" s="30" t="s">
        <v>1317</v>
      </c>
      <c r="BM224" s="30" t="s">
        <v>1317</v>
      </c>
      <c r="BN224" s="30" t="s">
        <v>1317</v>
      </c>
      <c r="BO224" s="30" t="s">
        <v>1317</v>
      </c>
      <c r="BP224" s="30" t="s">
        <v>1317</v>
      </c>
      <c r="BQ224" s="30">
        <v>2.9111099999999999</v>
      </c>
      <c r="BR224" s="30" t="s">
        <v>1317</v>
      </c>
      <c r="BS224" s="30" t="s">
        <v>1317</v>
      </c>
      <c r="BT224" s="30" t="s">
        <v>1317</v>
      </c>
      <c r="BU224" s="30" t="s">
        <v>1317</v>
      </c>
      <c r="BV224" s="30" t="s">
        <v>1317</v>
      </c>
      <c r="BW224" s="30">
        <v>469.14069505999998</v>
      </c>
      <c r="BX224" s="59">
        <v>1.0000000000000001E-5</v>
      </c>
      <c r="BY224" s="30">
        <v>472.05181505999997</v>
      </c>
    </row>
    <row r="225" spans="1:77" ht="70">
      <c r="A225" s="116" t="str">
        <f t="shared" si="116"/>
        <v>SAFARI CAPITAL GESTAO DE RECURSOS LTDA</v>
      </c>
      <c r="B225" s="24" t="str">
        <f t="shared" si="117"/>
        <v/>
      </c>
      <c r="C225" s="24" t="str">
        <f t="shared" si="118"/>
        <v/>
      </c>
      <c r="D225" s="24" t="str">
        <f t="shared" si="119"/>
        <v/>
      </c>
      <c r="E225" s="24" t="str">
        <f t="shared" si="120"/>
        <v/>
      </c>
      <c r="F225" s="24" t="str">
        <f t="shared" si="121"/>
        <v/>
      </c>
      <c r="G225" s="24" t="str">
        <f t="shared" si="122"/>
        <v/>
      </c>
      <c r="H225" s="24" t="str">
        <f t="shared" si="123"/>
        <v/>
      </c>
      <c r="I225" s="24">
        <f t="shared" si="124"/>
        <v>6.3555282555251011</v>
      </c>
      <c r="J225" s="24">
        <f t="shared" si="125"/>
        <v>5.4213609636217512</v>
      </c>
      <c r="K225" s="24" t="str">
        <f t="shared" si="126"/>
        <v/>
      </c>
      <c r="L225" s="24" t="str">
        <f t="shared" si="127"/>
        <v/>
      </c>
      <c r="M225" s="24" t="str">
        <f t="shared" si="128"/>
        <v/>
      </c>
      <c r="N225" s="24" t="str">
        <f t="shared" si="129"/>
        <v/>
      </c>
      <c r="O225" s="24" t="str">
        <f t="shared" si="130"/>
        <v/>
      </c>
      <c r="P225" s="24" t="str">
        <f t="shared" si="131"/>
        <v/>
      </c>
      <c r="Q225" s="24">
        <f t="shared" si="132"/>
        <v>6.3528347411050845</v>
      </c>
      <c r="R225" s="24">
        <f t="shared" si="133"/>
        <v>27.891967749999992</v>
      </c>
      <c r="S225" s="24">
        <f t="shared" si="134"/>
        <v>6.3555282555251011</v>
      </c>
      <c r="T225" s="24">
        <f t="shared" si="135"/>
        <v>5.4213609636217512</v>
      </c>
      <c r="V225" s="118" t="str">
        <f t="shared" si="136"/>
        <v>SAFARI CAPITAL GESTAO DE RECURSOS LTDA</v>
      </c>
      <c r="W225" s="166" t="str">
        <f t="shared" si="137"/>
        <v/>
      </c>
      <c r="X225" s="166" t="str">
        <f t="shared" si="138"/>
        <v/>
      </c>
      <c r="Y225" s="166" t="str">
        <f t="shared" si="139"/>
        <v/>
      </c>
      <c r="Z225" s="166" t="str">
        <f t="shared" si="140"/>
        <v/>
      </c>
      <c r="AA225" s="166" t="str">
        <f t="shared" si="141"/>
        <v/>
      </c>
      <c r="AB225" s="166" t="str">
        <f t="shared" si="142"/>
        <v/>
      </c>
      <c r="AC225" s="166" t="str">
        <f t="shared" si="143"/>
        <v/>
      </c>
      <c r="AD225" s="166">
        <f t="shared" si="144"/>
        <v>27.823337659999993</v>
      </c>
      <c r="AE225" s="166">
        <f t="shared" si="145"/>
        <v>6.8630090000000088E-2</v>
      </c>
      <c r="AF225" s="166" t="str">
        <f t="shared" si="146"/>
        <v/>
      </c>
      <c r="AG225" s="166" t="str">
        <f t="shared" si="147"/>
        <v/>
      </c>
      <c r="AH225" s="166" t="str">
        <f t="shared" si="148"/>
        <v/>
      </c>
      <c r="AI225" s="166" t="str">
        <f t="shared" si="149"/>
        <v/>
      </c>
      <c r="AJ225" s="166" t="str">
        <f t="shared" si="150"/>
        <v/>
      </c>
      <c r="AK225" s="166" t="str">
        <f t="shared" si="151"/>
        <v/>
      </c>
      <c r="AL225" s="166">
        <f t="shared" si="152"/>
        <v>27.891967749999992</v>
      </c>
      <c r="AO225" s="60">
        <v>222</v>
      </c>
      <c r="AP225" s="54" t="s">
        <v>654</v>
      </c>
      <c r="AQ225" s="31" t="s">
        <v>1317</v>
      </c>
      <c r="AR225" s="31" t="s">
        <v>1317</v>
      </c>
      <c r="AS225" s="31" t="s">
        <v>1317</v>
      </c>
      <c r="AT225" s="31" t="s">
        <v>1317</v>
      </c>
      <c r="AU225" s="31" t="s">
        <v>1317</v>
      </c>
      <c r="AV225" s="31" t="s">
        <v>1317</v>
      </c>
      <c r="AW225" s="31" t="s">
        <v>1317</v>
      </c>
      <c r="AX225" s="31">
        <v>313.34481692999998</v>
      </c>
      <c r="AY225" s="31">
        <v>5.1272673300000005</v>
      </c>
      <c r="AZ225" s="31">
        <v>7.4180550199999997</v>
      </c>
      <c r="BA225" s="31" t="s">
        <v>1317</v>
      </c>
      <c r="BB225" s="31" t="s">
        <v>1317</v>
      </c>
      <c r="BC225" s="31">
        <v>135.2500555</v>
      </c>
      <c r="BD225" s="31" t="s">
        <v>1317</v>
      </c>
      <c r="BE225" s="58" t="s">
        <v>1317</v>
      </c>
      <c r="BF225" s="31">
        <v>461.14019478</v>
      </c>
      <c r="BG225"/>
      <c r="BH225" s="60">
        <v>222</v>
      </c>
      <c r="BI225" s="54" t="s">
        <v>558</v>
      </c>
      <c r="BJ225" s="31" t="s">
        <v>1317</v>
      </c>
      <c r="BK225" s="31" t="s">
        <v>1317</v>
      </c>
      <c r="BL225" s="31" t="s">
        <v>1317</v>
      </c>
      <c r="BM225" s="31" t="s">
        <v>1317</v>
      </c>
      <c r="BN225" s="31" t="s">
        <v>1317</v>
      </c>
      <c r="BO225" s="31" t="s">
        <v>1317</v>
      </c>
      <c r="BP225" s="31" t="s">
        <v>1317</v>
      </c>
      <c r="BQ225" s="31">
        <v>465.60500648999999</v>
      </c>
      <c r="BR225" s="31">
        <v>1.3345500400000001</v>
      </c>
      <c r="BS225" s="31" t="s">
        <v>1317</v>
      </c>
      <c r="BT225" s="31" t="s">
        <v>1317</v>
      </c>
      <c r="BU225" s="31" t="s">
        <v>1317</v>
      </c>
      <c r="BV225" s="31" t="s">
        <v>1317</v>
      </c>
      <c r="BW225" s="31" t="s">
        <v>1317</v>
      </c>
      <c r="BX225" s="58" t="s">
        <v>1317</v>
      </c>
      <c r="BY225" s="31">
        <v>466.93955653</v>
      </c>
    </row>
    <row r="226" spans="1:77" ht="70">
      <c r="A226" s="116" t="str">
        <f t="shared" si="116"/>
        <v>LESTE CREDIT GESTÃO DE RECURSOS LTDA</v>
      </c>
      <c r="B226" s="24" t="str">
        <f t="shared" si="117"/>
        <v/>
      </c>
      <c r="C226" s="24" t="str">
        <f t="shared" si="118"/>
        <v/>
      </c>
      <c r="D226" s="24" t="str">
        <f t="shared" si="119"/>
        <v/>
      </c>
      <c r="E226" s="24" t="str">
        <f t="shared" si="120"/>
        <v/>
      </c>
      <c r="F226" s="24" t="str">
        <f t="shared" si="121"/>
        <v/>
      </c>
      <c r="G226" s="24" t="str">
        <f t="shared" si="122"/>
        <v/>
      </c>
      <c r="H226" s="24" t="str">
        <f t="shared" si="123"/>
        <v/>
      </c>
      <c r="I226" s="24">
        <f t="shared" si="124"/>
        <v>-0.75926505361647401</v>
      </c>
      <c r="J226" s="24" t="str">
        <f t="shared" si="125"/>
        <v/>
      </c>
      <c r="K226" s="24" t="str">
        <f t="shared" si="126"/>
        <v/>
      </c>
      <c r="L226" s="24" t="str">
        <f t="shared" si="127"/>
        <v/>
      </c>
      <c r="M226" s="24" t="str">
        <f t="shared" si="128"/>
        <v/>
      </c>
      <c r="N226" s="24">
        <f t="shared" si="129"/>
        <v>4.1688743196660312</v>
      </c>
      <c r="O226" s="24" t="str">
        <f t="shared" si="130"/>
        <v/>
      </c>
      <c r="P226" s="24">
        <f t="shared" si="131"/>
        <v>1.0203874591020679</v>
      </c>
      <c r="Q226" s="24">
        <f t="shared" si="132"/>
        <v>2.3046970797702073</v>
      </c>
      <c r="R226" s="24">
        <f t="shared" si="133"/>
        <v>10.51489134000002</v>
      </c>
      <c r="S226" s="24">
        <f t="shared" si="134"/>
        <v>4.1688743196660312</v>
      </c>
      <c r="T226" s="24">
        <f t="shared" si="135"/>
        <v>-0.75926505361647401</v>
      </c>
      <c r="V226" s="118" t="str">
        <f t="shared" si="136"/>
        <v>LESTE CREDIT GESTÃO DE RECURSOS LTDA</v>
      </c>
      <c r="W226" s="166" t="str">
        <f t="shared" si="137"/>
        <v/>
      </c>
      <c r="X226" s="166" t="str">
        <f t="shared" si="138"/>
        <v/>
      </c>
      <c r="Y226" s="166" t="str">
        <f t="shared" si="139"/>
        <v/>
      </c>
      <c r="Z226" s="166" t="str">
        <f t="shared" si="140"/>
        <v/>
      </c>
      <c r="AA226" s="166" t="str">
        <f t="shared" si="141"/>
        <v/>
      </c>
      <c r="AB226" s="166" t="str">
        <f t="shared" si="142"/>
        <v/>
      </c>
      <c r="AC226" s="166" t="str">
        <f t="shared" si="143"/>
        <v/>
      </c>
      <c r="AD226" s="166">
        <f t="shared" si="144"/>
        <v>-1.0302404000000251</v>
      </c>
      <c r="AE226" s="166" t="str">
        <f t="shared" si="145"/>
        <v/>
      </c>
      <c r="AF226" s="166" t="str">
        <f t="shared" si="146"/>
        <v/>
      </c>
      <c r="AG226" s="166" t="str">
        <f t="shared" si="147"/>
        <v/>
      </c>
      <c r="AH226" s="166" t="str">
        <f t="shared" si="148"/>
        <v/>
      </c>
      <c r="AI226" s="166">
        <f t="shared" si="149"/>
        <v>10.95589928000004</v>
      </c>
      <c r="AJ226" s="166" t="str">
        <f t="shared" si="150"/>
        <v/>
      </c>
      <c r="AK226" s="166">
        <f t="shared" si="151"/>
        <v>0.58923246000000518</v>
      </c>
      <c r="AL226" s="166">
        <f t="shared" si="152"/>
        <v>10.51489134000002</v>
      </c>
      <c r="AO226" s="61">
        <v>223</v>
      </c>
      <c r="AP226" s="56" t="s">
        <v>406</v>
      </c>
      <c r="AQ226" s="30" t="s">
        <v>1317</v>
      </c>
      <c r="AR226" s="30" t="s">
        <v>1317</v>
      </c>
      <c r="AS226" s="30" t="s">
        <v>1317</v>
      </c>
      <c r="AT226" s="30" t="s">
        <v>1317</v>
      </c>
      <c r="AU226" s="30" t="s">
        <v>1317</v>
      </c>
      <c r="AV226" s="30" t="s">
        <v>1317</v>
      </c>
      <c r="AW226" s="30" t="s">
        <v>1317</v>
      </c>
      <c r="AX226" s="30">
        <v>135.68916350000001</v>
      </c>
      <c r="AY226" s="30" t="s">
        <v>1317</v>
      </c>
      <c r="AZ226" s="30" t="s">
        <v>1317</v>
      </c>
      <c r="BA226" s="30" t="s">
        <v>1317</v>
      </c>
      <c r="BB226" s="30" t="s">
        <v>1317</v>
      </c>
      <c r="BC226" s="30">
        <v>262.80234038999998</v>
      </c>
      <c r="BD226" s="30" t="s">
        <v>1317</v>
      </c>
      <c r="BE226" s="59">
        <v>57.745952750000001</v>
      </c>
      <c r="BF226" s="30">
        <v>456.23745664</v>
      </c>
      <c r="BG226"/>
      <c r="BH226" s="61">
        <v>223</v>
      </c>
      <c r="BI226" s="56" t="s">
        <v>406</v>
      </c>
      <c r="BJ226" s="30" t="s">
        <v>1317</v>
      </c>
      <c r="BK226" s="30" t="s">
        <v>1317</v>
      </c>
      <c r="BL226" s="30" t="s">
        <v>1317</v>
      </c>
      <c r="BM226" s="30" t="s">
        <v>1317</v>
      </c>
      <c r="BN226" s="30" t="s">
        <v>1317</v>
      </c>
      <c r="BO226" s="30" t="s">
        <v>1317</v>
      </c>
      <c r="BP226" s="30" t="s">
        <v>1317</v>
      </c>
      <c r="BQ226" s="30">
        <v>134.65892309999998</v>
      </c>
      <c r="BR226" s="30" t="s">
        <v>1317</v>
      </c>
      <c r="BS226" s="30" t="s">
        <v>1317</v>
      </c>
      <c r="BT226" s="30" t="s">
        <v>1317</v>
      </c>
      <c r="BU226" s="30" t="s">
        <v>1317</v>
      </c>
      <c r="BV226" s="30">
        <v>273.75823967000002</v>
      </c>
      <c r="BW226" s="30" t="s">
        <v>1317</v>
      </c>
      <c r="BX226" s="59">
        <v>58.335185210000006</v>
      </c>
      <c r="BY226" s="30">
        <v>466.75234798000002</v>
      </c>
    </row>
    <row r="227" spans="1:77" ht="70">
      <c r="A227" s="116" t="str">
        <f t="shared" si="116"/>
        <v>JG CAPITAL*</v>
      </c>
      <c r="B227" s="24" t="str">
        <f t="shared" si="117"/>
        <v/>
      </c>
      <c r="C227" s="24" t="str">
        <f t="shared" si="118"/>
        <v/>
      </c>
      <c r="D227" s="24" t="str">
        <f t="shared" si="119"/>
        <v/>
      </c>
      <c r="E227" s="24" t="str">
        <f t="shared" si="120"/>
        <v/>
      </c>
      <c r="F227" s="24" t="str">
        <f t="shared" si="121"/>
        <v/>
      </c>
      <c r="G227" s="24" t="str">
        <f t="shared" si="122"/>
        <v/>
      </c>
      <c r="H227" s="24" t="str">
        <f t="shared" si="123"/>
        <v/>
      </c>
      <c r="I227" s="24">
        <f t="shared" si="124"/>
        <v>4.0961494425701517E-2</v>
      </c>
      <c r="J227" s="24" t="str">
        <f t="shared" si="125"/>
        <v/>
      </c>
      <c r="K227" s="24">
        <f t="shared" si="126"/>
        <v>4.0954389279292513E-2</v>
      </c>
      <c r="L227" s="24" t="str">
        <f t="shared" si="127"/>
        <v/>
      </c>
      <c r="M227" s="24" t="str">
        <f t="shared" si="128"/>
        <v/>
      </c>
      <c r="N227" s="24">
        <f t="shared" si="129"/>
        <v>-0.91270143422933359</v>
      </c>
      <c r="O227" s="24" t="str">
        <f t="shared" si="130"/>
        <v/>
      </c>
      <c r="P227" s="24" t="str">
        <f t="shared" si="131"/>
        <v/>
      </c>
      <c r="Q227" s="24">
        <f t="shared" si="132"/>
        <v>3.5874692414566312E-2</v>
      </c>
      <c r="R227" s="24">
        <f t="shared" si="133"/>
        <v>0.16631253999992168</v>
      </c>
      <c r="S227" s="24">
        <f t="shared" si="134"/>
        <v>4.0961494425701517E-2</v>
      </c>
      <c r="T227" s="24">
        <f t="shared" si="135"/>
        <v>-0.91270143422933359</v>
      </c>
      <c r="V227" s="118" t="str">
        <f t="shared" si="136"/>
        <v>JG CAPITAL*</v>
      </c>
      <c r="W227" s="166" t="str">
        <f t="shared" si="137"/>
        <v/>
      </c>
      <c r="X227" s="166" t="str">
        <f t="shared" si="138"/>
        <v/>
      </c>
      <c r="Y227" s="166" t="str">
        <f t="shared" si="139"/>
        <v/>
      </c>
      <c r="Z227" s="166" t="str">
        <f t="shared" si="140"/>
        <v/>
      </c>
      <c r="AA227" s="166" t="str">
        <f t="shared" si="141"/>
        <v/>
      </c>
      <c r="AB227" s="166" t="str">
        <f t="shared" si="142"/>
        <v/>
      </c>
      <c r="AC227" s="166" t="str">
        <f t="shared" si="143"/>
        <v/>
      </c>
      <c r="AD227" s="166">
        <f t="shared" si="144"/>
        <v>6.2960250000003271E-2</v>
      </c>
      <c r="AE227" s="166" t="str">
        <f t="shared" si="145"/>
        <v/>
      </c>
      <c r="AF227" s="166">
        <f t="shared" si="146"/>
        <v>0.12590054999998301</v>
      </c>
      <c r="AG227" s="166" t="str">
        <f t="shared" si="147"/>
        <v/>
      </c>
      <c r="AH227" s="166" t="str">
        <f t="shared" si="148"/>
        <v/>
      </c>
      <c r="AI227" s="166">
        <f t="shared" si="149"/>
        <v>-2.2548260000000209E-2</v>
      </c>
      <c r="AJ227" s="166" t="str">
        <f t="shared" si="150"/>
        <v/>
      </c>
      <c r="AK227" s="166" t="str">
        <f t="shared" si="151"/>
        <v/>
      </c>
      <c r="AL227" s="166">
        <f t="shared" si="152"/>
        <v>0.16631253999992168</v>
      </c>
      <c r="AO227" s="60">
        <v>224</v>
      </c>
      <c r="AP227" s="54" t="s">
        <v>528</v>
      </c>
      <c r="AQ227" s="31" t="s">
        <v>1317</v>
      </c>
      <c r="AR227" s="31" t="s">
        <v>1317</v>
      </c>
      <c r="AS227" s="31" t="s">
        <v>1317</v>
      </c>
      <c r="AT227" s="31" t="s">
        <v>1317</v>
      </c>
      <c r="AU227" s="31" t="s">
        <v>1317</v>
      </c>
      <c r="AV227" s="31">
        <v>441.16816449999999</v>
      </c>
      <c r="AW227" s="31" t="s">
        <v>1317</v>
      </c>
      <c r="AX227" s="31">
        <v>10.306517919999999</v>
      </c>
      <c r="AY227" s="31" t="s">
        <v>1317</v>
      </c>
      <c r="AZ227" s="31" t="s">
        <v>1317</v>
      </c>
      <c r="BA227" s="31" t="s">
        <v>1317</v>
      </c>
      <c r="BB227" s="31" t="s">
        <v>1317</v>
      </c>
      <c r="BC227" s="31" t="s">
        <v>1317</v>
      </c>
      <c r="BD227" s="31" t="s">
        <v>1317</v>
      </c>
      <c r="BE227" s="58" t="s">
        <v>1317</v>
      </c>
      <c r="BF227" s="31">
        <v>451.47468241999997</v>
      </c>
      <c r="BG227"/>
      <c r="BH227" s="60">
        <v>224</v>
      </c>
      <c r="BI227" s="54" t="s">
        <v>1334</v>
      </c>
      <c r="BJ227" s="31" t="s">
        <v>1317</v>
      </c>
      <c r="BK227" s="31" t="s">
        <v>1317</v>
      </c>
      <c r="BL227" s="31" t="s">
        <v>1317</v>
      </c>
      <c r="BM227" s="31" t="s">
        <v>1317</v>
      </c>
      <c r="BN227" s="31" t="s">
        <v>1317</v>
      </c>
      <c r="BO227" s="31" t="s">
        <v>1317</v>
      </c>
      <c r="BP227" s="31" t="s">
        <v>1317</v>
      </c>
      <c r="BQ227" s="31">
        <v>153.76890014</v>
      </c>
      <c r="BR227" s="31" t="s">
        <v>1317</v>
      </c>
      <c r="BS227" s="31">
        <v>307.54240025999997</v>
      </c>
      <c r="BT227" s="31" t="s">
        <v>1317</v>
      </c>
      <c r="BU227" s="31" t="s">
        <v>1317</v>
      </c>
      <c r="BV227" s="31">
        <v>2.4479485699999999</v>
      </c>
      <c r="BW227" s="31" t="s">
        <v>1317</v>
      </c>
      <c r="BX227" s="58" t="s">
        <v>1317</v>
      </c>
      <c r="BY227" s="31">
        <v>463.75924896999993</v>
      </c>
    </row>
    <row r="228" spans="1:77" ht="70">
      <c r="A228" s="116" t="str">
        <f t="shared" si="116"/>
        <v>UJAY CAPITAL INVESTIMENTOS LTDA</v>
      </c>
      <c r="B228" s="24" t="str">
        <f t="shared" si="117"/>
        <v/>
      </c>
      <c r="C228" s="24" t="str">
        <f t="shared" si="118"/>
        <v/>
      </c>
      <c r="D228" s="24" t="str">
        <f t="shared" si="119"/>
        <v/>
      </c>
      <c r="E228" s="24" t="str">
        <f t="shared" si="120"/>
        <v/>
      </c>
      <c r="F228" s="24" t="str">
        <f t="shared" si="121"/>
        <v/>
      </c>
      <c r="G228" s="24" t="str">
        <f t="shared" si="122"/>
        <v/>
      </c>
      <c r="H228" s="24" t="str">
        <f t="shared" si="123"/>
        <v/>
      </c>
      <c r="I228" s="24">
        <f t="shared" si="124"/>
        <v>3.6290675200785927</v>
      </c>
      <c r="J228" s="24" t="str">
        <f t="shared" si="125"/>
        <v/>
      </c>
      <c r="K228" s="24" t="str">
        <f t="shared" si="126"/>
        <v/>
      </c>
      <c r="L228" s="24" t="str">
        <f t="shared" si="127"/>
        <v/>
      </c>
      <c r="M228" s="24" t="str">
        <f t="shared" si="128"/>
        <v/>
      </c>
      <c r="N228" s="24" t="str">
        <f t="shared" si="129"/>
        <v/>
      </c>
      <c r="O228" s="24" t="str">
        <f t="shared" si="130"/>
        <v/>
      </c>
      <c r="P228" s="24" t="str">
        <f t="shared" si="131"/>
        <v/>
      </c>
      <c r="Q228" s="24">
        <f t="shared" si="132"/>
        <v>3.6290675200785927</v>
      </c>
      <c r="R228" s="24">
        <f t="shared" si="133"/>
        <v>16.124787809999987</v>
      </c>
      <c r="S228" s="24">
        <f t="shared" si="134"/>
        <v>3.6290675200785927</v>
      </c>
      <c r="T228" s="24">
        <f t="shared" si="135"/>
        <v>3.6290675200785927</v>
      </c>
      <c r="V228" s="118" t="str">
        <f t="shared" si="136"/>
        <v>UJAY CAPITAL INVESTIMENTOS LTDA</v>
      </c>
      <c r="W228" s="166" t="str">
        <f t="shared" si="137"/>
        <v/>
      </c>
      <c r="X228" s="166" t="str">
        <f t="shared" si="138"/>
        <v/>
      </c>
      <c r="Y228" s="166" t="str">
        <f t="shared" si="139"/>
        <v/>
      </c>
      <c r="Z228" s="166" t="str">
        <f t="shared" si="140"/>
        <v/>
      </c>
      <c r="AA228" s="166" t="str">
        <f t="shared" si="141"/>
        <v/>
      </c>
      <c r="AB228" s="166" t="str">
        <f t="shared" si="142"/>
        <v/>
      </c>
      <c r="AC228" s="166" t="str">
        <f t="shared" si="143"/>
        <v/>
      </c>
      <c r="AD228" s="166">
        <f t="shared" si="144"/>
        <v>16.124787809999987</v>
      </c>
      <c r="AE228" s="166" t="str">
        <f t="shared" si="145"/>
        <v/>
      </c>
      <c r="AF228" s="166" t="str">
        <f t="shared" si="146"/>
        <v/>
      </c>
      <c r="AG228" s="166" t="str">
        <f t="shared" si="147"/>
        <v/>
      </c>
      <c r="AH228" s="166" t="str">
        <f t="shared" si="148"/>
        <v/>
      </c>
      <c r="AI228" s="166" t="str">
        <f t="shared" si="149"/>
        <v/>
      </c>
      <c r="AJ228" s="166" t="str">
        <f t="shared" si="150"/>
        <v/>
      </c>
      <c r="AK228" s="166" t="str">
        <f t="shared" si="151"/>
        <v/>
      </c>
      <c r="AL228" s="166">
        <f t="shared" si="152"/>
        <v>16.124787809999987</v>
      </c>
      <c r="AO228" s="61">
        <v>225</v>
      </c>
      <c r="AP228" s="56" t="s">
        <v>405</v>
      </c>
      <c r="AQ228" s="30" t="s">
        <v>1317</v>
      </c>
      <c r="AR228" s="30" t="s">
        <v>1317</v>
      </c>
      <c r="AS228" s="30" t="s">
        <v>1317</v>
      </c>
      <c r="AT228" s="30" t="s">
        <v>1317</v>
      </c>
      <c r="AU228" s="30" t="s">
        <v>1317</v>
      </c>
      <c r="AV228" s="30" t="s">
        <v>1317</v>
      </c>
      <c r="AW228" s="30" t="s">
        <v>1317</v>
      </c>
      <c r="AX228" s="30">
        <v>447.30259816</v>
      </c>
      <c r="AY228" s="30" t="s">
        <v>1317</v>
      </c>
      <c r="AZ228" s="30" t="s">
        <v>1317</v>
      </c>
      <c r="BA228" s="30" t="s">
        <v>1317</v>
      </c>
      <c r="BB228" s="30" t="s">
        <v>1317</v>
      </c>
      <c r="BC228" s="30" t="s">
        <v>1317</v>
      </c>
      <c r="BD228" s="30" t="s">
        <v>1317</v>
      </c>
      <c r="BE228" s="59" t="s">
        <v>1317</v>
      </c>
      <c r="BF228" s="30">
        <v>447.30259816</v>
      </c>
      <c r="BG228"/>
      <c r="BH228" s="61">
        <v>225</v>
      </c>
      <c r="BI228" s="56" t="s">
        <v>648</v>
      </c>
      <c r="BJ228" s="30" t="s">
        <v>1317</v>
      </c>
      <c r="BK228" s="30" t="s">
        <v>1317</v>
      </c>
      <c r="BL228" s="30" t="s">
        <v>1317</v>
      </c>
      <c r="BM228" s="30" t="s">
        <v>1317</v>
      </c>
      <c r="BN228" s="30" t="s">
        <v>1317</v>
      </c>
      <c r="BO228" s="30" t="s">
        <v>1317</v>
      </c>
      <c r="BP228" s="30" t="s">
        <v>1317</v>
      </c>
      <c r="BQ228" s="30">
        <v>460.44795679999999</v>
      </c>
      <c r="BR228" s="30" t="s">
        <v>1317</v>
      </c>
      <c r="BS228" s="30" t="s">
        <v>1317</v>
      </c>
      <c r="BT228" s="30" t="s">
        <v>1317</v>
      </c>
      <c r="BU228" s="30" t="s">
        <v>1317</v>
      </c>
      <c r="BV228" s="30" t="s">
        <v>1317</v>
      </c>
      <c r="BW228" s="30" t="s">
        <v>1317</v>
      </c>
      <c r="BX228" s="59" t="s">
        <v>1317</v>
      </c>
      <c r="BY228" s="30">
        <v>460.44795679999999</v>
      </c>
    </row>
    <row r="229" spans="1:77" ht="70">
      <c r="A229" s="116" t="str">
        <f t="shared" si="116"/>
        <v>LESTE ADMINISTRACAO DE RECURSOS LTDA</v>
      </c>
      <c r="B229" s="24" t="str">
        <f t="shared" si="117"/>
        <v/>
      </c>
      <c r="C229" s="24" t="str">
        <f t="shared" si="118"/>
        <v/>
      </c>
      <c r="D229" s="24" t="str">
        <f t="shared" si="119"/>
        <v/>
      </c>
      <c r="E229" s="24" t="str">
        <f t="shared" si="120"/>
        <v/>
      </c>
      <c r="F229" s="24" t="str">
        <f t="shared" si="121"/>
        <v/>
      </c>
      <c r="G229" s="24" t="str">
        <f t="shared" si="122"/>
        <v/>
      </c>
      <c r="H229" s="24" t="str">
        <f t="shared" si="123"/>
        <v/>
      </c>
      <c r="I229" s="24">
        <f t="shared" si="124"/>
        <v>2.4955272506615529</v>
      </c>
      <c r="J229" s="24" t="str">
        <f t="shared" si="125"/>
        <v/>
      </c>
      <c r="K229" s="24" t="str">
        <f t="shared" si="126"/>
        <v/>
      </c>
      <c r="L229" s="24" t="str">
        <f t="shared" si="127"/>
        <v/>
      </c>
      <c r="M229" s="24" t="str">
        <f t="shared" si="128"/>
        <v/>
      </c>
      <c r="N229" s="24" t="str">
        <f t="shared" si="129"/>
        <v/>
      </c>
      <c r="O229" s="24" t="str">
        <f t="shared" si="130"/>
        <v/>
      </c>
      <c r="P229" s="24" t="str">
        <f t="shared" si="131"/>
        <v/>
      </c>
      <c r="Q229" s="24">
        <f t="shared" si="132"/>
        <v>2.4955272506615529</v>
      </c>
      <c r="R229" s="24">
        <f t="shared" si="133"/>
        <v>11.162558230000002</v>
      </c>
      <c r="S229" s="24">
        <f t="shared" si="134"/>
        <v>2.4955272506615529</v>
      </c>
      <c r="T229" s="24">
        <f t="shared" si="135"/>
        <v>2.4955272506615529</v>
      </c>
      <c r="V229" s="118" t="str">
        <f t="shared" si="136"/>
        <v>LESTE ADMINISTRACAO DE RECURSOS LTDA</v>
      </c>
      <c r="W229" s="166" t="str">
        <f t="shared" si="137"/>
        <v/>
      </c>
      <c r="X229" s="166" t="str">
        <f t="shared" si="138"/>
        <v/>
      </c>
      <c r="Y229" s="166" t="str">
        <f t="shared" si="139"/>
        <v/>
      </c>
      <c r="Z229" s="166" t="str">
        <f t="shared" si="140"/>
        <v/>
      </c>
      <c r="AA229" s="166" t="str">
        <f t="shared" si="141"/>
        <v/>
      </c>
      <c r="AB229" s="166" t="str">
        <f t="shared" si="142"/>
        <v/>
      </c>
      <c r="AC229" s="166" t="str">
        <f t="shared" si="143"/>
        <v/>
      </c>
      <c r="AD229" s="166">
        <f t="shared" si="144"/>
        <v>11.162558230000002</v>
      </c>
      <c r="AE229" s="166" t="str">
        <f t="shared" si="145"/>
        <v/>
      </c>
      <c r="AF229" s="166" t="str">
        <f t="shared" si="146"/>
        <v/>
      </c>
      <c r="AG229" s="166" t="str">
        <f t="shared" si="147"/>
        <v/>
      </c>
      <c r="AH229" s="166" t="str">
        <f t="shared" si="148"/>
        <v/>
      </c>
      <c r="AI229" s="166" t="str">
        <f t="shared" si="149"/>
        <v/>
      </c>
      <c r="AJ229" s="166" t="str">
        <f t="shared" si="150"/>
        <v/>
      </c>
      <c r="AK229" s="166" t="str">
        <f t="shared" si="151"/>
        <v/>
      </c>
      <c r="AL229" s="166">
        <f t="shared" si="152"/>
        <v>11.162558230000002</v>
      </c>
      <c r="AO229" s="60">
        <v>226</v>
      </c>
      <c r="AP229" s="54" t="s">
        <v>240</v>
      </c>
      <c r="AQ229" s="31" t="s">
        <v>1317</v>
      </c>
      <c r="AR229" s="31" t="s">
        <v>1317</v>
      </c>
      <c r="AS229" s="31">
        <v>14.424139050000001</v>
      </c>
      <c r="AT229" s="31" t="s">
        <v>1317</v>
      </c>
      <c r="AU229" s="31" t="s">
        <v>1317</v>
      </c>
      <c r="AV229" s="31" t="s">
        <v>1317</v>
      </c>
      <c r="AW229" s="31">
        <v>1.6553098899999998</v>
      </c>
      <c r="AX229" s="31">
        <v>283.72938930999999</v>
      </c>
      <c r="AY229" s="31">
        <v>16.710337679999999</v>
      </c>
      <c r="AZ229" s="31">
        <v>112.33065481</v>
      </c>
      <c r="BA229" s="31" t="s">
        <v>1317</v>
      </c>
      <c r="BB229" s="31" t="s">
        <v>1317</v>
      </c>
      <c r="BC229" s="31">
        <v>16.450858919999998</v>
      </c>
      <c r="BD229" s="31" t="s">
        <v>1317</v>
      </c>
      <c r="BE229" s="58">
        <v>2.0000000000000002E-5</v>
      </c>
      <c r="BF229" s="31">
        <v>445.30070966</v>
      </c>
      <c r="BG229"/>
      <c r="BH229" s="60">
        <v>226</v>
      </c>
      <c r="BI229" s="54" t="s">
        <v>405</v>
      </c>
      <c r="BJ229" s="31" t="s">
        <v>1317</v>
      </c>
      <c r="BK229" s="31" t="s">
        <v>1317</v>
      </c>
      <c r="BL229" s="31" t="s">
        <v>1317</v>
      </c>
      <c r="BM229" s="31" t="s">
        <v>1317</v>
      </c>
      <c r="BN229" s="31" t="s">
        <v>1317</v>
      </c>
      <c r="BO229" s="31" t="s">
        <v>1317</v>
      </c>
      <c r="BP229" s="31" t="s">
        <v>1317</v>
      </c>
      <c r="BQ229" s="31">
        <v>458.46515639</v>
      </c>
      <c r="BR229" s="31" t="s">
        <v>1317</v>
      </c>
      <c r="BS229" s="31" t="s">
        <v>1317</v>
      </c>
      <c r="BT229" s="31" t="s">
        <v>1317</v>
      </c>
      <c r="BU229" s="31" t="s">
        <v>1317</v>
      </c>
      <c r="BV229" s="31" t="s">
        <v>1317</v>
      </c>
      <c r="BW229" s="31" t="s">
        <v>1317</v>
      </c>
      <c r="BX229" s="58" t="s">
        <v>1317</v>
      </c>
      <c r="BY229" s="31">
        <v>458.46515639</v>
      </c>
    </row>
    <row r="230" spans="1:77" ht="70">
      <c r="A230" s="116" t="str">
        <f t="shared" si="116"/>
        <v>R2C GESTORA DE INVESTIMENTOS LTDA</v>
      </c>
      <c r="B230" s="24" t="str">
        <f t="shared" si="117"/>
        <v/>
      </c>
      <c r="C230" s="24" t="str">
        <f t="shared" si="118"/>
        <v/>
      </c>
      <c r="D230" s="24" t="str">
        <f t="shared" si="119"/>
        <v/>
      </c>
      <c r="E230" s="24" t="str">
        <f t="shared" si="120"/>
        <v/>
      </c>
      <c r="F230" s="24" t="str">
        <f t="shared" si="121"/>
        <v/>
      </c>
      <c r="G230" s="24">
        <f t="shared" si="122"/>
        <v>-1.4009714429420228E-2</v>
      </c>
      <c r="H230" s="24" t="str">
        <f t="shared" si="123"/>
        <v/>
      </c>
      <c r="I230" s="24">
        <f t="shared" si="124"/>
        <v>2.8248189374904058</v>
      </c>
      <c r="J230" s="24" t="str">
        <f t="shared" si="125"/>
        <v/>
      </c>
      <c r="K230" s="24" t="str">
        <f t="shared" si="126"/>
        <v/>
      </c>
      <c r="L230" s="24" t="str">
        <f t="shared" si="127"/>
        <v/>
      </c>
      <c r="M230" s="24" t="str">
        <f t="shared" si="128"/>
        <v/>
      </c>
      <c r="N230" s="24" t="str">
        <f t="shared" si="129"/>
        <v/>
      </c>
      <c r="O230" s="24" t="str">
        <f t="shared" si="130"/>
        <v/>
      </c>
      <c r="P230" s="24" t="str">
        <f t="shared" si="131"/>
        <v/>
      </c>
      <c r="Q230" s="24">
        <f t="shared" si="132"/>
        <v>5.0796662344552601E-2</v>
      </c>
      <c r="R230" s="24">
        <f t="shared" si="133"/>
        <v>0.22933407000004991</v>
      </c>
      <c r="S230" s="24">
        <f t="shared" si="134"/>
        <v>2.8248189374904058</v>
      </c>
      <c r="T230" s="24">
        <f t="shared" si="135"/>
        <v>-1.4009714429420228E-2</v>
      </c>
      <c r="V230" s="118" t="str">
        <f t="shared" si="136"/>
        <v>R2C GESTORA DE INVESTIMENTOS LTDA</v>
      </c>
      <c r="W230" s="166" t="str">
        <f t="shared" si="137"/>
        <v/>
      </c>
      <c r="X230" s="166" t="str">
        <f t="shared" si="138"/>
        <v/>
      </c>
      <c r="Y230" s="166" t="str">
        <f t="shared" si="139"/>
        <v/>
      </c>
      <c r="Z230" s="166" t="str">
        <f t="shared" si="140"/>
        <v/>
      </c>
      <c r="AA230" s="166" t="str">
        <f t="shared" si="141"/>
        <v/>
      </c>
      <c r="AB230" s="166">
        <f t="shared" si="142"/>
        <v>-6.1806399999966288E-2</v>
      </c>
      <c r="AC230" s="166" t="str">
        <f t="shared" si="143"/>
        <v/>
      </c>
      <c r="AD230" s="166">
        <f t="shared" si="144"/>
        <v>0.29114047000000198</v>
      </c>
      <c r="AE230" s="166" t="str">
        <f t="shared" si="145"/>
        <v/>
      </c>
      <c r="AF230" s="166" t="str">
        <f t="shared" si="146"/>
        <v/>
      </c>
      <c r="AG230" s="166" t="str">
        <f t="shared" si="147"/>
        <v/>
      </c>
      <c r="AH230" s="166" t="str">
        <f t="shared" si="148"/>
        <v/>
      </c>
      <c r="AI230" s="166" t="str">
        <f t="shared" si="149"/>
        <v/>
      </c>
      <c r="AJ230" s="166" t="str">
        <f t="shared" si="150"/>
        <v/>
      </c>
      <c r="AK230" s="166" t="str">
        <f t="shared" si="151"/>
        <v/>
      </c>
      <c r="AL230" s="166">
        <f t="shared" si="152"/>
        <v>0.22933407000004991</v>
      </c>
      <c r="AO230" s="61">
        <v>227</v>
      </c>
      <c r="AP230" s="56" t="s">
        <v>648</v>
      </c>
      <c r="AQ230" s="30" t="s">
        <v>1317</v>
      </c>
      <c r="AR230" s="30" t="s">
        <v>1317</v>
      </c>
      <c r="AS230" s="30" t="s">
        <v>1317</v>
      </c>
      <c r="AT230" s="30" t="s">
        <v>1317</v>
      </c>
      <c r="AU230" s="30" t="s">
        <v>1317</v>
      </c>
      <c r="AV230" s="30" t="s">
        <v>1317</v>
      </c>
      <c r="AW230" s="30" t="s">
        <v>1317</v>
      </c>
      <c r="AX230" s="30">
        <v>444.32316899</v>
      </c>
      <c r="AY230" s="30" t="s">
        <v>1317</v>
      </c>
      <c r="AZ230" s="30" t="s">
        <v>1317</v>
      </c>
      <c r="BA230" s="30" t="s">
        <v>1317</v>
      </c>
      <c r="BB230" s="30" t="s">
        <v>1317</v>
      </c>
      <c r="BC230" s="30" t="s">
        <v>1317</v>
      </c>
      <c r="BD230" s="30" t="s">
        <v>1317</v>
      </c>
      <c r="BE230" s="59" t="s">
        <v>1317</v>
      </c>
      <c r="BF230" s="30">
        <v>444.32316899</v>
      </c>
      <c r="BG230"/>
      <c r="BH230" s="61">
        <v>227</v>
      </c>
      <c r="BI230" s="56" t="s">
        <v>528</v>
      </c>
      <c r="BJ230" s="30" t="s">
        <v>1317</v>
      </c>
      <c r="BK230" s="30" t="s">
        <v>1317</v>
      </c>
      <c r="BL230" s="30" t="s">
        <v>1317</v>
      </c>
      <c r="BM230" s="30" t="s">
        <v>1317</v>
      </c>
      <c r="BN230" s="30" t="s">
        <v>1317</v>
      </c>
      <c r="BO230" s="30">
        <v>441.10635810000002</v>
      </c>
      <c r="BP230" s="30" t="s">
        <v>1317</v>
      </c>
      <c r="BQ230" s="30">
        <v>10.597658390000001</v>
      </c>
      <c r="BR230" s="30" t="s">
        <v>1317</v>
      </c>
      <c r="BS230" s="30" t="s">
        <v>1317</v>
      </c>
      <c r="BT230" s="30" t="s">
        <v>1317</v>
      </c>
      <c r="BU230" s="30" t="s">
        <v>1317</v>
      </c>
      <c r="BV230" s="30" t="s">
        <v>1317</v>
      </c>
      <c r="BW230" s="30" t="s">
        <v>1317</v>
      </c>
      <c r="BX230" s="59" t="s">
        <v>1317</v>
      </c>
      <c r="BY230" s="30">
        <v>451.70401649000001</v>
      </c>
    </row>
    <row r="231" spans="1:77" ht="70">
      <c r="A231" s="116" t="str">
        <f t="shared" si="116"/>
        <v>FINACAP CONS FINANCEIRA</v>
      </c>
      <c r="B231" s="24" t="str">
        <f t="shared" si="117"/>
        <v/>
      </c>
      <c r="C231" s="24" t="str">
        <f t="shared" si="118"/>
        <v/>
      </c>
      <c r="D231" s="24">
        <f t="shared" si="119"/>
        <v>4.0645859553052333</v>
      </c>
      <c r="E231" s="24" t="str">
        <f t="shared" si="120"/>
        <v/>
      </c>
      <c r="F231" s="24" t="str">
        <f t="shared" si="121"/>
        <v/>
      </c>
      <c r="G231" s="24" t="str">
        <f t="shared" si="122"/>
        <v/>
      </c>
      <c r="H231" s="24">
        <f t="shared" si="123"/>
        <v>292.50101562553948</v>
      </c>
      <c r="I231" s="24">
        <f t="shared" si="124"/>
        <v>0.83331222604394384</v>
      </c>
      <c r="J231" s="24">
        <f t="shared" si="125"/>
        <v>10.121300134013822</v>
      </c>
      <c r="K231" s="24">
        <f t="shared" si="126"/>
        <v>-5.0117360924515992</v>
      </c>
      <c r="L231" s="24" t="str">
        <f t="shared" si="127"/>
        <v/>
      </c>
      <c r="M231" s="24" t="str">
        <f t="shared" si="128"/>
        <v/>
      </c>
      <c r="N231" s="24">
        <f t="shared" si="129"/>
        <v>4.0646007801275346</v>
      </c>
      <c r="O231" s="24" t="str">
        <f t="shared" si="130"/>
        <v/>
      </c>
      <c r="P231" s="24">
        <f t="shared" si="131"/>
        <v>260050</v>
      </c>
      <c r="Q231" s="24">
        <f t="shared" si="132"/>
        <v>1.027326155283447</v>
      </c>
      <c r="R231" s="24">
        <f t="shared" si="133"/>
        <v>4.5746906599999875</v>
      </c>
      <c r="S231" s="24">
        <f t="shared" si="134"/>
        <v>260050</v>
      </c>
      <c r="T231" s="24">
        <f t="shared" si="135"/>
        <v>-5.0117360924515992</v>
      </c>
      <c r="V231" s="118" t="str">
        <f t="shared" si="136"/>
        <v>FINACAP CONS FINANCEIRA</v>
      </c>
      <c r="W231" s="166" t="str">
        <f t="shared" si="137"/>
        <v/>
      </c>
      <c r="X231" s="166" t="str">
        <f t="shared" si="138"/>
        <v/>
      </c>
      <c r="Y231" s="166">
        <f t="shared" si="139"/>
        <v>0.58628152999999905</v>
      </c>
      <c r="Z231" s="166" t="str">
        <f t="shared" si="140"/>
        <v/>
      </c>
      <c r="AA231" s="166" t="str">
        <f t="shared" si="141"/>
        <v/>
      </c>
      <c r="AB231" s="166" t="str">
        <f t="shared" si="142"/>
        <v/>
      </c>
      <c r="AC231" s="166">
        <f t="shared" si="143"/>
        <v>4.8417982400000001</v>
      </c>
      <c r="AD231" s="166">
        <f t="shared" si="144"/>
        <v>2.364351690000035</v>
      </c>
      <c r="AE231" s="166">
        <f t="shared" si="145"/>
        <v>1.6913034300000014</v>
      </c>
      <c r="AF231" s="166">
        <f t="shared" si="146"/>
        <v>-5.6297159699999924</v>
      </c>
      <c r="AG231" s="166" t="str">
        <f t="shared" si="147"/>
        <v/>
      </c>
      <c r="AH231" s="166" t="str">
        <f t="shared" si="148"/>
        <v/>
      </c>
      <c r="AI231" s="166">
        <f t="shared" si="149"/>
        <v>0.668661740000001</v>
      </c>
      <c r="AJ231" s="166" t="str">
        <f t="shared" si="150"/>
        <v/>
      </c>
      <c r="AK231" s="166">
        <f t="shared" si="151"/>
        <v>5.2010000000000001E-2</v>
      </c>
      <c r="AL231" s="166">
        <f t="shared" si="152"/>
        <v>4.5746906599999875</v>
      </c>
      <c r="AO231" s="60">
        <v>228</v>
      </c>
      <c r="AP231" s="54" t="s">
        <v>558</v>
      </c>
      <c r="AQ231" s="31" t="s">
        <v>1317</v>
      </c>
      <c r="AR231" s="31" t="s">
        <v>1317</v>
      </c>
      <c r="AS231" s="31" t="s">
        <v>1317</v>
      </c>
      <c r="AT231" s="31" t="s">
        <v>1317</v>
      </c>
      <c r="AU231" s="31" t="s">
        <v>1317</v>
      </c>
      <c r="AV231" s="31" t="s">
        <v>1317</v>
      </c>
      <c r="AW231" s="31" t="s">
        <v>1317</v>
      </c>
      <c r="AX231" s="31">
        <v>437.78166883</v>
      </c>
      <c r="AY231" s="31">
        <v>1.26591995</v>
      </c>
      <c r="AZ231" s="31" t="s">
        <v>1317</v>
      </c>
      <c r="BA231" s="31" t="s">
        <v>1317</v>
      </c>
      <c r="BB231" s="31" t="s">
        <v>1317</v>
      </c>
      <c r="BC231" s="31" t="s">
        <v>1317</v>
      </c>
      <c r="BD231" s="31" t="s">
        <v>1317</v>
      </c>
      <c r="BE231" s="58" t="s">
        <v>1317</v>
      </c>
      <c r="BF231" s="31">
        <v>439.04758878000001</v>
      </c>
      <c r="BG231"/>
      <c r="BH231" s="60">
        <v>228</v>
      </c>
      <c r="BI231" s="54" t="s">
        <v>240</v>
      </c>
      <c r="BJ231" s="31" t="s">
        <v>1317</v>
      </c>
      <c r="BK231" s="31" t="s">
        <v>1317</v>
      </c>
      <c r="BL231" s="31">
        <v>15.01042058</v>
      </c>
      <c r="BM231" s="31" t="s">
        <v>1317</v>
      </c>
      <c r="BN231" s="31" t="s">
        <v>1317</v>
      </c>
      <c r="BO231" s="31" t="s">
        <v>1317</v>
      </c>
      <c r="BP231" s="31">
        <v>6.49710813</v>
      </c>
      <c r="BQ231" s="31">
        <v>286.09374100000002</v>
      </c>
      <c r="BR231" s="31">
        <v>18.40164111</v>
      </c>
      <c r="BS231" s="31">
        <v>106.70093884000001</v>
      </c>
      <c r="BT231" s="31" t="s">
        <v>1317</v>
      </c>
      <c r="BU231" s="31" t="s">
        <v>1317</v>
      </c>
      <c r="BV231" s="31">
        <v>17.119520659999999</v>
      </c>
      <c r="BW231" s="31" t="s">
        <v>1317</v>
      </c>
      <c r="BX231" s="58">
        <v>5.203E-2</v>
      </c>
      <c r="BY231" s="31">
        <v>449.87540031999998</v>
      </c>
    </row>
    <row r="232" spans="1:77" ht="70">
      <c r="A232" s="116" t="str">
        <f t="shared" si="116"/>
        <v>SOLANA GESTORA DE RECURSOS LTDA</v>
      </c>
      <c r="B232" s="24" t="str">
        <f t="shared" si="117"/>
        <v/>
      </c>
      <c r="C232" s="24" t="str">
        <f t="shared" si="118"/>
        <v/>
      </c>
      <c r="D232" s="24" t="str">
        <f t="shared" si="119"/>
        <v/>
      </c>
      <c r="E232" s="24" t="str">
        <f t="shared" si="120"/>
        <v/>
      </c>
      <c r="F232" s="24" t="str">
        <f t="shared" si="121"/>
        <v/>
      </c>
      <c r="G232" s="24" t="str">
        <f t="shared" si="122"/>
        <v/>
      </c>
      <c r="H232" s="24" t="str">
        <f t="shared" si="123"/>
        <v/>
      </c>
      <c r="I232" s="24">
        <f t="shared" si="124"/>
        <v>-3.7422535543863091</v>
      </c>
      <c r="J232" s="24">
        <f t="shared" si="125"/>
        <v>4.3803129403785732</v>
      </c>
      <c r="K232" s="24">
        <f t="shared" si="126"/>
        <v>11.679949613583204</v>
      </c>
      <c r="L232" s="24" t="str">
        <f t="shared" si="127"/>
        <v/>
      </c>
      <c r="M232" s="24" t="str">
        <f t="shared" si="128"/>
        <v/>
      </c>
      <c r="N232" s="24">
        <f t="shared" si="129"/>
        <v>5.9421989744236754</v>
      </c>
      <c r="O232" s="24" t="str">
        <f t="shared" si="130"/>
        <v/>
      </c>
      <c r="P232" s="24">
        <f t="shared" si="131"/>
        <v>-0.28273586983456767</v>
      </c>
      <c r="Q232" s="24">
        <f t="shared" si="132"/>
        <v>3.2181552509673423</v>
      </c>
      <c r="R232" s="24">
        <f t="shared" si="133"/>
        <v>13.753783919999989</v>
      </c>
      <c r="S232" s="24">
        <f t="shared" si="134"/>
        <v>11.679949613583204</v>
      </c>
      <c r="T232" s="24">
        <f t="shared" si="135"/>
        <v>-3.7422535543863091</v>
      </c>
      <c r="V232" s="118" t="str">
        <f t="shared" si="136"/>
        <v>SOLANA GESTORA DE RECURSOS LTDA</v>
      </c>
      <c r="W232" s="166" t="str">
        <f t="shared" si="137"/>
        <v/>
      </c>
      <c r="X232" s="166" t="str">
        <f t="shared" si="138"/>
        <v/>
      </c>
      <c r="Y232" s="166" t="str">
        <f t="shared" si="139"/>
        <v/>
      </c>
      <c r="Z232" s="166" t="str">
        <f t="shared" si="140"/>
        <v/>
      </c>
      <c r="AA232" s="166" t="str">
        <f t="shared" si="141"/>
        <v/>
      </c>
      <c r="AB232" s="166" t="str">
        <f t="shared" si="142"/>
        <v/>
      </c>
      <c r="AC232" s="166" t="str">
        <f t="shared" si="143"/>
        <v/>
      </c>
      <c r="AD232" s="166">
        <f t="shared" si="144"/>
        <v>-2.4602480200000016</v>
      </c>
      <c r="AE232" s="166">
        <f t="shared" si="145"/>
        <v>0.10571008999999965</v>
      </c>
      <c r="AF232" s="166">
        <f t="shared" si="146"/>
        <v>3.4237412299999974</v>
      </c>
      <c r="AG232" s="166" t="str">
        <f t="shared" si="147"/>
        <v/>
      </c>
      <c r="AH232" s="166" t="str">
        <f t="shared" si="148"/>
        <v/>
      </c>
      <c r="AI232" s="166">
        <f t="shared" si="149"/>
        <v>13.583288429999953</v>
      </c>
      <c r="AJ232" s="166" t="str">
        <f t="shared" si="150"/>
        <v/>
      </c>
      <c r="AK232" s="166">
        <f t="shared" si="151"/>
        <v>-0.28473780999998155</v>
      </c>
      <c r="AL232" s="166">
        <f t="shared" si="152"/>
        <v>13.753783919999989</v>
      </c>
      <c r="AO232" s="61">
        <v>229</v>
      </c>
      <c r="AP232" s="56" t="s">
        <v>608</v>
      </c>
      <c r="AQ232" s="30" t="s">
        <v>1317</v>
      </c>
      <c r="AR232" s="30" t="s">
        <v>1317</v>
      </c>
      <c r="AS232" s="30" t="s">
        <v>1317</v>
      </c>
      <c r="AT232" s="30" t="s">
        <v>1317</v>
      </c>
      <c r="AU232" s="30" t="s">
        <v>1317</v>
      </c>
      <c r="AV232" s="30" t="s">
        <v>1317</v>
      </c>
      <c r="AW232" s="30" t="s">
        <v>1317</v>
      </c>
      <c r="AX232" s="30" t="s">
        <v>1317</v>
      </c>
      <c r="AY232" s="30" t="s">
        <v>1317</v>
      </c>
      <c r="AZ232" s="30" t="s">
        <v>1317</v>
      </c>
      <c r="BA232" s="30" t="s">
        <v>1317</v>
      </c>
      <c r="BB232" s="30" t="s">
        <v>1317</v>
      </c>
      <c r="BC232" s="30" t="s">
        <v>1317</v>
      </c>
      <c r="BD232" s="30" t="s">
        <v>1317</v>
      </c>
      <c r="BE232" s="59">
        <v>435.17004789999999</v>
      </c>
      <c r="BF232" s="30">
        <v>435.17004789999999</v>
      </c>
      <c r="BG232"/>
      <c r="BH232" s="61">
        <v>229</v>
      </c>
      <c r="BI232" s="56" t="s">
        <v>586</v>
      </c>
      <c r="BJ232" s="30" t="s">
        <v>1317</v>
      </c>
      <c r="BK232" s="30" t="s">
        <v>1317</v>
      </c>
      <c r="BL232" s="30" t="s">
        <v>1317</v>
      </c>
      <c r="BM232" s="30" t="s">
        <v>1317</v>
      </c>
      <c r="BN232" s="30" t="s">
        <v>1317</v>
      </c>
      <c r="BO232" s="30" t="s">
        <v>1317</v>
      </c>
      <c r="BP232" s="30" t="s">
        <v>1317</v>
      </c>
      <c r="BQ232" s="30">
        <v>63.282171200000001</v>
      </c>
      <c r="BR232" s="30">
        <v>2.51901004</v>
      </c>
      <c r="BS232" s="30">
        <v>32.736720679999998</v>
      </c>
      <c r="BT232" s="30" t="s">
        <v>1317</v>
      </c>
      <c r="BU232" s="30" t="s">
        <v>1317</v>
      </c>
      <c r="BV232" s="30">
        <v>242.17355422999998</v>
      </c>
      <c r="BW232" s="30" t="s">
        <v>1317</v>
      </c>
      <c r="BX232" s="59">
        <v>100.42332239000001</v>
      </c>
      <c r="BY232" s="30">
        <v>441.13477854000001</v>
      </c>
    </row>
    <row r="233" spans="1:77" ht="70">
      <c r="A233" s="116" t="str">
        <f t="shared" si="116"/>
        <v>ATENA CAPITAL GESTAO DE RECURSOS LTDA</v>
      </c>
      <c r="B233" s="24" t="str">
        <f t="shared" si="117"/>
        <v/>
      </c>
      <c r="C233" s="24" t="str">
        <f t="shared" si="118"/>
        <v/>
      </c>
      <c r="D233" s="24">
        <f t="shared" si="119"/>
        <v>11.955124558794921</v>
      </c>
      <c r="E233" s="24" t="str">
        <f t="shared" si="120"/>
        <v/>
      </c>
      <c r="F233" s="24" t="str">
        <f t="shared" si="121"/>
        <v/>
      </c>
      <c r="G233" s="24" t="str">
        <f t="shared" si="122"/>
        <v/>
      </c>
      <c r="H233" s="24" t="str">
        <f t="shared" si="123"/>
        <v/>
      </c>
      <c r="I233" s="24">
        <f t="shared" si="124"/>
        <v>0.68602375194639365</v>
      </c>
      <c r="J233" s="24" t="str">
        <f t="shared" si="125"/>
        <v/>
      </c>
      <c r="K233" s="24" t="str">
        <f t="shared" si="126"/>
        <v/>
      </c>
      <c r="L233" s="24" t="str">
        <f t="shared" si="127"/>
        <v/>
      </c>
      <c r="M233" s="24" t="str">
        <f t="shared" si="128"/>
        <v/>
      </c>
      <c r="N233" s="24" t="str">
        <f t="shared" si="129"/>
        <v/>
      </c>
      <c r="O233" s="24" t="str">
        <f t="shared" si="130"/>
        <v/>
      </c>
      <c r="P233" s="24" t="str">
        <f t="shared" si="131"/>
        <v/>
      </c>
      <c r="Q233" s="24">
        <f t="shared" si="132"/>
        <v>1.5999535429782128</v>
      </c>
      <c r="R233" s="24">
        <f t="shared" si="133"/>
        <v>6.8692179000000806</v>
      </c>
      <c r="S233" s="24">
        <f t="shared" si="134"/>
        <v>11.955124558794921</v>
      </c>
      <c r="T233" s="24">
        <f t="shared" si="135"/>
        <v>0.68602375194639365</v>
      </c>
      <c r="V233" s="118" t="str">
        <f t="shared" si="136"/>
        <v>ATENA CAPITAL GESTAO DE RECURSOS LTDA</v>
      </c>
      <c r="W233" s="166" t="str">
        <f t="shared" si="137"/>
        <v/>
      </c>
      <c r="X233" s="166" t="str">
        <f t="shared" si="138"/>
        <v/>
      </c>
      <c r="Y233" s="166">
        <f t="shared" si="139"/>
        <v>4.1627237999999949</v>
      </c>
      <c r="Z233" s="166" t="str">
        <f t="shared" si="140"/>
        <v/>
      </c>
      <c r="AA233" s="166" t="str">
        <f t="shared" si="141"/>
        <v/>
      </c>
      <c r="AB233" s="166" t="str">
        <f t="shared" si="142"/>
        <v/>
      </c>
      <c r="AC233" s="166" t="str">
        <f t="shared" si="143"/>
        <v/>
      </c>
      <c r="AD233" s="166">
        <f t="shared" si="144"/>
        <v>2.7064941000000431</v>
      </c>
      <c r="AE233" s="166" t="str">
        <f t="shared" si="145"/>
        <v/>
      </c>
      <c r="AF233" s="166" t="str">
        <f t="shared" si="146"/>
        <v/>
      </c>
      <c r="AG233" s="166" t="str">
        <f t="shared" si="147"/>
        <v/>
      </c>
      <c r="AH233" s="166" t="str">
        <f t="shared" si="148"/>
        <v/>
      </c>
      <c r="AI233" s="166" t="str">
        <f t="shared" si="149"/>
        <v/>
      </c>
      <c r="AJ233" s="166" t="str">
        <f t="shared" si="150"/>
        <v/>
      </c>
      <c r="AK233" s="166" t="str">
        <f t="shared" si="151"/>
        <v/>
      </c>
      <c r="AL233" s="166">
        <f t="shared" si="152"/>
        <v>6.8692179000000806</v>
      </c>
      <c r="AO233" s="60">
        <v>230</v>
      </c>
      <c r="AP233" s="54" t="s">
        <v>209</v>
      </c>
      <c r="AQ233" s="31" t="s">
        <v>1317</v>
      </c>
      <c r="AR233" s="31" t="s">
        <v>1317</v>
      </c>
      <c r="AS233" s="31" t="s">
        <v>1317</v>
      </c>
      <c r="AT233" s="31" t="s">
        <v>1317</v>
      </c>
      <c r="AU233" s="31" t="s">
        <v>1317</v>
      </c>
      <c r="AV233" s="31" t="s">
        <v>1317</v>
      </c>
      <c r="AW233" s="31" t="s">
        <v>1317</v>
      </c>
      <c r="AX233" s="31" t="s">
        <v>1317</v>
      </c>
      <c r="AY233" s="31" t="s">
        <v>1317</v>
      </c>
      <c r="AZ233" s="31" t="s">
        <v>1317</v>
      </c>
      <c r="BA233" s="31" t="s">
        <v>1317</v>
      </c>
      <c r="BB233" s="31" t="s">
        <v>1317</v>
      </c>
      <c r="BC233" s="31">
        <v>429.66250292000001</v>
      </c>
      <c r="BD233" s="31" t="s">
        <v>1317</v>
      </c>
      <c r="BE233" s="58" t="s">
        <v>1317</v>
      </c>
      <c r="BF233" s="31">
        <v>429.66250292000001</v>
      </c>
      <c r="BG233"/>
      <c r="BH233" s="60">
        <v>230</v>
      </c>
      <c r="BI233" s="54" t="s">
        <v>65</v>
      </c>
      <c r="BJ233" s="31" t="s">
        <v>1317</v>
      </c>
      <c r="BK233" s="31" t="s">
        <v>1317</v>
      </c>
      <c r="BL233" s="31">
        <v>38.982300789999996</v>
      </c>
      <c r="BM233" s="31" t="s">
        <v>1317</v>
      </c>
      <c r="BN233" s="31" t="s">
        <v>1317</v>
      </c>
      <c r="BO233" s="31" t="s">
        <v>1317</v>
      </c>
      <c r="BP233" s="31" t="s">
        <v>1317</v>
      </c>
      <c r="BQ233" s="31">
        <v>397.22550198000005</v>
      </c>
      <c r="BR233" s="31" t="s">
        <v>1317</v>
      </c>
      <c r="BS233" s="31" t="s">
        <v>1317</v>
      </c>
      <c r="BT233" s="31" t="s">
        <v>1317</v>
      </c>
      <c r="BU233" s="31" t="s">
        <v>1317</v>
      </c>
      <c r="BV233" s="31" t="s">
        <v>1317</v>
      </c>
      <c r="BW233" s="31" t="s">
        <v>1317</v>
      </c>
      <c r="BX233" s="58" t="s">
        <v>1317</v>
      </c>
      <c r="BY233" s="31">
        <v>436.20780277000006</v>
      </c>
    </row>
    <row r="234" spans="1:77" ht="70">
      <c r="A234" s="116" t="str">
        <f t="shared" si="116"/>
        <v>OAK ASSET GESTAO DE RECURSOS FINANCEIROS *</v>
      </c>
      <c r="B234" s="24" t="str">
        <f t="shared" si="117"/>
        <v/>
      </c>
      <c r="C234" s="24" t="str">
        <f t="shared" si="118"/>
        <v/>
      </c>
      <c r="D234" s="24" t="str">
        <f t="shared" si="119"/>
        <v/>
      </c>
      <c r="E234" s="24" t="str">
        <f t="shared" si="120"/>
        <v/>
      </c>
      <c r="F234" s="24" t="str">
        <f t="shared" si="121"/>
        <v/>
      </c>
      <c r="G234" s="24" t="str">
        <f t="shared" si="122"/>
        <v/>
      </c>
      <c r="H234" s="24" t="str">
        <f t="shared" si="123"/>
        <v/>
      </c>
      <c r="I234" s="24" t="str">
        <f t="shared" si="124"/>
        <v/>
      </c>
      <c r="J234" s="24" t="str">
        <f t="shared" si="125"/>
        <v/>
      </c>
      <c r="K234" s="24" t="str">
        <f t="shared" si="126"/>
        <v/>
      </c>
      <c r="L234" s="24" t="str">
        <f t="shared" si="127"/>
        <v/>
      </c>
      <c r="M234" s="24" t="str">
        <f t="shared" si="128"/>
        <v/>
      </c>
      <c r="N234" s="24" t="str">
        <f t="shared" si="129"/>
        <v/>
      </c>
      <c r="O234" s="24" t="str">
        <f t="shared" si="130"/>
        <v/>
      </c>
      <c r="P234" s="24" t="str">
        <f t="shared" si="131"/>
        <v/>
      </c>
      <c r="Q234" s="24" t="str">
        <f t="shared" si="132"/>
        <v/>
      </c>
      <c r="R234" s="24" t="e">
        <f t="shared" si="133"/>
        <v>#N/A</v>
      </c>
      <c r="S234" s="24">
        <f t="shared" si="134"/>
        <v>0</v>
      </c>
      <c r="T234" s="24">
        <f t="shared" si="135"/>
        <v>0</v>
      </c>
      <c r="V234" s="118" t="str">
        <f t="shared" si="136"/>
        <v>OAK ASSET GESTAO DE RECURSOS FINANCEIROS *</v>
      </c>
      <c r="W234" s="166" t="str">
        <f t="shared" si="137"/>
        <v/>
      </c>
      <c r="X234" s="166" t="str">
        <f t="shared" si="138"/>
        <v/>
      </c>
      <c r="Y234" s="166" t="str">
        <f t="shared" si="139"/>
        <v/>
      </c>
      <c r="Z234" s="166" t="str">
        <f t="shared" si="140"/>
        <v/>
      </c>
      <c r="AA234" s="166" t="str">
        <f t="shared" si="141"/>
        <v/>
      </c>
      <c r="AB234" s="166" t="str">
        <f t="shared" si="142"/>
        <v/>
      </c>
      <c r="AC234" s="166" t="str">
        <f t="shared" si="143"/>
        <v/>
      </c>
      <c r="AD234" s="166" t="str">
        <f t="shared" si="144"/>
        <v/>
      </c>
      <c r="AE234" s="166" t="str">
        <f t="shared" si="145"/>
        <v/>
      </c>
      <c r="AF234" s="166" t="str">
        <f t="shared" si="146"/>
        <v/>
      </c>
      <c r="AG234" s="166" t="str">
        <f t="shared" si="147"/>
        <v/>
      </c>
      <c r="AH234" s="166" t="str">
        <f t="shared" si="148"/>
        <v/>
      </c>
      <c r="AI234" s="166" t="str">
        <f t="shared" si="149"/>
        <v/>
      </c>
      <c r="AJ234" s="166" t="str">
        <f t="shared" si="150"/>
        <v/>
      </c>
      <c r="AK234" s="166" t="str">
        <f t="shared" si="151"/>
        <v/>
      </c>
      <c r="AL234" s="166" t="str">
        <f t="shared" si="152"/>
        <v/>
      </c>
      <c r="AO234" s="61">
        <v>231</v>
      </c>
      <c r="AP234" s="56" t="s">
        <v>65</v>
      </c>
      <c r="AQ234" s="30" t="s">
        <v>1317</v>
      </c>
      <c r="AR234" s="30" t="s">
        <v>1317</v>
      </c>
      <c r="AS234" s="30">
        <v>34.819576990000002</v>
      </c>
      <c r="AT234" s="30" t="s">
        <v>1317</v>
      </c>
      <c r="AU234" s="30" t="s">
        <v>1317</v>
      </c>
      <c r="AV234" s="30" t="s">
        <v>1317</v>
      </c>
      <c r="AW234" s="30" t="s">
        <v>1317</v>
      </c>
      <c r="AX234" s="30">
        <v>394.51900788</v>
      </c>
      <c r="AY234" s="30" t="s">
        <v>1317</v>
      </c>
      <c r="AZ234" s="30" t="s">
        <v>1317</v>
      </c>
      <c r="BA234" s="30" t="s">
        <v>1317</v>
      </c>
      <c r="BB234" s="30" t="s">
        <v>1317</v>
      </c>
      <c r="BC234" s="30" t="s">
        <v>1317</v>
      </c>
      <c r="BD234" s="30" t="s">
        <v>1317</v>
      </c>
      <c r="BE234" s="59" t="s">
        <v>1317</v>
      </c>
      <c r="BF234" s="30">
        <v>429.33858486999998</v>
      </c>
      <c r="BG234"/>
      <c r="BH234" s="61">
        <v>231</v>
      </c>
      <c r="BI234" s="56" t="s">
        <v>470</v>
      </c>
      <c r="BJ234" s="30" t="s">
        <v>1317</v>
      </c>
      <c r="BK234" s="30" t="s">
        <v>1317</v>
      </c>
      <c r="BL234" s="30" t="s">
        <v>1317</v>
      </c>
      <c r="BM234" s="30" t="s">
        <v>1317</v>
      </c>
      <c r="BN234" s="30" t="s">
        <v>1317</v>
      </c>
      <c r="BO234" s="30">
        <v>50.663525909999997</v>
      </c>
      <c r="BP234" s="30" t="s">
        <v>1317</v>
      </c>
      <c r="BQ234" s="30">
        <v>0.10417839</v>
      </c>
      <c r="BR234" s="30" t="s">
        <v>1317</v>
      </c>
      <c r="BS234" s="30">
        <v>4.4778214600000004</v>
      </c>
      <c r="BT234" s="30" t="s">
        <v>1317</v>
      </c>
      <c r="BU234" s="30">
        <v>21.930766949999999</v>
      </c>
      <c r="BV234" s="30">
        <v>357.16627706000003</v>
      </c>
      <c r="BW234" s="30" t="s">
        <v>1317</v>
      </c>
      <c r="BX234" s="59" t="s">
        <v>1317</v>
      </c>
      <c r="BY234" s="30">
        <v>434.34256977000001</v>
      </c>
    </row>
    <row r="235" spans="1:77" ht="70">
      <c r="A235" s="116" t="str">
        <f t="shared" si="116"/>
        <v>DNA CAPITAL CONSULTORIA LTDA.</v>
      </c>
      <c r="B235" s="24" t="str">
        <f t="shared" si="117"/>
        <v/>
      </c>
      <c r="C235" s="24" t="str">
        <f t="shared" si="118"/>
        <v/>
      </c>
      <c r="D235" s="24" t="str">
        <f t="shared" si="119"/>
        <v/>
      </c>
      <c r="E235" s="24" t="str">
        <f t="shared" si="120"/>
        <v/>
      </c>
      <c r="F235" s="24" t="str">
        <f t="shared" si="121"/>
        <v/>
      </c>
      <c r="G235" s="24" t="str">
        <f t="shared" si="122"/>
        <v/>
      </c>
      <c r="H235" s="24" t="str">
        <f t="shared" si="123"/>
        <v/>
      </c>
      <c r="I235" s="24" t="str">
        <f t="shared" si="124"/>
        <v/>
      </c>
      <c r="J235" s="24" t="str">
        <f t="shared" si="125"/>
        <v/>
      </c>
      <c r="K235" s="24" t="str">
        <f t="shared" si="126"/>
        <v/>
      </c>
      <c r="L235" s="24" t="str">
        <f t="shared" si="127"/>
        <v/>
      </c>
      <c r="M235" s="24" t="str">
        <f t="shared" si="128"/>
        <v/>
      </c>
      <c r="N235" s="24">
        <f t="shared" si="129"/>
        <v>-0.15783924950190453</v>
      </c>
      <c r="O235" s="24" t="str">
        <f t="shared" si="130"/>
        <v/>
      </c>
      <c r="P235" s="24" t="str">
        <f t="shared" si="131"/>
        <v/>
      </c>
      <c r="Q235" s="24">
        <f t="shared" si="132"/>
        <v>-0.15783924950190453</v>
      </c>
      <c r="R235" s="24">
        <f t="shared" si="133"/>
        <v>-0.67817607000000635</v>
      </c>
      <c r="S235" s="24">
        <f t="shared" si="134"/>
        <v>-0.15783924950190453</v>
      </c>
      <c r="T235" s="24">
        <f t="shared" si="135"/>
        <v>-0.15783924950190453</v>
      </c>
      <c r="V235" s="118" t="str">
        <f t="shared" si="136"/>
        <v>DNA CAPITAL CONSULTORIA LTDA.</v>
      </c>
      <c r="W235" s="166" t="str">
        <f t="shared" si="137"/>
        <v/>
      </c>
      <c r="X235" s="166" t="str">
        <f t="shared" si="138"/>
        <v/>
      </c>
      <c r="Y235" s="166" t="str">
        <f t="shared" si="139"/>
        <v/>
      </c>
      <c r="Z235" s="166" t="str">
        <f t="shared" si="140"/>
        <v/>
      </c>
      <c r="AA235" s="166" t="str">
        <f t="shared" si="141"/>
        <v/>
      </c>
      <c r="AB235" s="166" t="str">
        <f t="shared" si="142"/>
        <v/>
      </c>
      <c r="AC235" s="166" t="str">
        <f t="shared" si="143"/>
        <v/>
      </c>
      <c r="AD235" s="166" t="str">
        <f t="shared" si="144"/>
        <v/>
      </c>
      <c r="AE235" s="166" t="str">
        <f t="shared" si="145"/>
        <v/>
      </c>
      <c r="AF235" s="166" t="str">
        <f t="shared" si="146"/>
        <v/>
      </c>
      <c r="AG235" s="166" t="str">
        <f t="shared" si="147"/>
        <v/>
      </c>
      <c r="AH235" s="166" t="str">
        <f t="shared" si="148"/>
        <v/>
      </c>
      <c r="AI235" s="166">
        <f t="shared" si="149"/>
        <v>-0.67817607000000635</v>
      </c>
      <c r="AJ235" s="166" t="str">
        <f t="shared" si="150"/>
        <v/>
      </c>
      <c r="AK235" s="166" t="str">
        <f t="shared" si="151"/>
        <v/>
      </c>
      <c r="AL235" s="166">
        <f t="shared" si="152"/>
        <v>-0.67817607000000635</v>
      </c>
      <c r="AO235" s="60">
        <v>232</v>
      </c>
      <c r="AP235" s="54" t="s">
        <v>586</v>
      </c>
      <c r="AQ235" s="31" t="s">
        <v>1317</v>
      </c>
      <c r="AR235" s="31" t="s">
        <v>1317</v>
      </c>
      <c r="AS235" s="31" t="s">
        <v>1317</v>
      </c>
      <c r="AT235" s="31" t="s">
        <v>1317</v>
      </c>
      <c r="AU235" s="31" t="s">
        <v>1317</v>
      </c>
      <c r="AV235" s="31" t="s">
        <v>1317</v>
      </c>
      <c r="AW235" s="31">
        <v>0.61397000000000002</v>
      </c>
      <c r="AX235" s="31">
        <v>65.742419220000002</v>
      </c>
      <c r="AY235" s="31">
        <v>2.4132999500000003</v>
      </c>
      <c r="AZ235" s="31">
        <v>29.31297945</v>
      </c>
      <c r="BA235" s="31" t="s">
        <v>1317</v>
      </c>
      <c r="BB235" s="31" t="s">
        <v>1317</v>
      </c>
      <c r="BC235" s="31">
        <v>228.59026580000003</v>
      </c>
      <c r="BD235" s="31" t="s">
        <v>1317</v>
      </c>
      <c r="BE235" s="58">
        <v>100.70806019999999</v>
      </c>
      <c r="BF235" s="31">
        <v>427.38099462000002</v>
      </c>
      <c r="BG235"/>
      <c r="BH235" s="60">
        <v>232</v>
      </c>
      <c r="BI235" s="54" t="s">
        <v>209</v>
      </c>
      <c r="BJ235" s="31" t="s">
        <v>1317</v>
      </c>
      <c r="BK235" s="31" t="s">
        <v>1317</v>
      </c>
      <c r="BL235" s="31" t="s">
        <v>1317</v>
      </c>
      <c r="BM235" s="31" t="s">
        <v>1317</v>
      </c>
      <c r="BN235" s="31" t="s">
        <v>1317</v>
      </c>
      <c r="BO235" s="31" t="s">
        <v>1317</v>
      </c>
      <c r="BP235" s="31" t="s">
        <v>1317</v>
      </c>
      <c r="BQ235" s="31" t="s">
        <v>1317</v>
      </c>
      <c r="BR235" s="31" t="s">
        <v>1317</v>
      </c>
      <c r="BS235" s="31" t="s">
        <v>1317</v>
      </c>
      <c r="BT235" s="31" t="s">
        <v>1317</v>
      </c>
      <c r="BU235" s="31" t="s">
        <v>1317</v>
      </c>
      <c r="BV235" s="31">
        <v>428.98432685</v>
      </c>
      <c r="BW235" s="31" t="s">
        <v>1317</v>
      </c>
      <c r="BX235" s="58" t="s">
        <v>1317</v>
      </c>
      <c r="BY235" s="31">
        <v>428.98432685</v>
      </c>
    </row>
    <row r="236" spans="1:77" ht="84">
      <c r="A236" s="116" t="str">
        <f t="shared" si="116"/>
        <v>MIRAE ASSET GLOBAL INVESTIMENTOS (BRASIL</v>
      </c>
      <c r="B236" s="24">
        <f t="shared" si="117"/>
        <v>3.13533346840984E-2</v>
      </c>
      <c r="C236" s="24">
        <f t="shared" si="118"/>
        <v>3.1686812942695042E-2</v>
      </c>
      <c r="D236" s="24" t="str">
        <f t="shared" si="119"/>
        <v/>
      </c>
      <c r="E236" s="24" t="str">
        <f t="shared" si="120"/>
        <v/>
      </c>
      <c r="F236" s="24" t="str">
        <f t="shared" si="121"/>
        <v/>
      </c>
      <c r="G236" s="24" t="str">
        <f t="shared" si="122"/>
        <v/>
      </c>
      <c r="H236" s="24" t="str">
        <f t="shared" si="123"/>
        <v/>
      </c>
      <c r="I236" s="24">
        <f t="shared" si="124"/>
        <v>-2.1716679673714339</v>
      </c>
      <c r="J236" s="24" t="str">
        <f t="shared" si="125"/>
        <v/>
      </c>
      <c r="K236" s="24">
        <f t="shared" si="126"/>
        <v>-65.744737882239747</v>
      </c>
      <c r="L236" s="24" t="str">
        <f t="shared" si="127"/>
        <v/>
      </c>
      <c r="M236" s="24" t="str">
        <f t="shared" si="128"/>
        <v/>
      </c>
      <c r="N236" s="24">
        <f t="shared" si="129"/>
        <v>-30.1139386598892</v>
      </c>
      <c r="O236" s="24" t="str">
        <f t="shared" si="130"/>
        <v/>
      </c>
      <c r="P236" s="24">
        <f t="shared" si="131"/>
        <v>-12.10372808405549</v>
      </c>
      <c r="Q236" s="24">
        <f t="shared" si="132"/>
        <v>-11.90320271662641</v>
      </c>
      <c r="R236" s="24">
        <f t="shared" si="133"/>
        <v>-57.495501880000006</v>
      </c>
      <c r="S236" s="24">
        <f t="shared" si="134"/>
        <v>3.1686812942695042E-2</v>
      </c>
      <c r="T236" s="24">
        <f t="shared" si="135"/>
        <v>-65.744737882239747</v>
      </c>
      <c r="V236" s="118" t="str">
        <f t="shared" si="136"/>
        <v>MIRAE ASSET GLOBAL INVESTIMENTOS (BRASIL</v>
      </c>
      <c r="W236" s="166">
        <f t="shared" si="137"/>
        <v>1.0629949999994892E-2</v>
      </c>
      <c r="X236" s="166">
        <f t="shared" si="138"/>
        <v>3.3999000000006774E-4</v>
      </c>
      <c r="Y236" s="166" t="str">
        <f t="shared" si="139"/>
        <v/>
      </c>
      <c r="Z236" s="166" t="str">
        <f t="shared" si="140"/>
        <v/>
      </c>
      <c r="AA236" s="166" t="str">
        <f t="shared" si="141"/>
        <v/>
      </c>
      <c r="AB236" s="166" t="str">
        <f t="shared" si="142"/>
        <v/>
      </c>
      <c r="AC236" s="166" t="str">
        <f t="shared" si="143"/>
        <v/>
      </c>
      <c r="AD236" s="166">
        <f t="shared" si="144"/>
        <v>-2.2817063999999903</v>
      </c>
      <c r="AE236" s="166" t="str">
        <f t="shared" si="145"/>
        <v/>
      </c>
      <c r="AF236" s="166">
        <f t="shared" si="146"/>
        <v>-7.12147006</v>
      </c>
      <c r="AG236" s="166" t="str">
        <f t="shared" si="147"/>
        <v/>
      </c>
      <c r="AH236" s="166" t="str">
        <f t="shared" si="148"/>
        <v/>
      </c>
      <c r="AI236" s="166">
        <f t="shared" si="149"/>
        <v>-13.210500140000001</v>
      </c>
      <c r="AJ236" s="166" t="str">
        <f t="shared" si="150"/>
        <v/>
      </c>
      <c r="AK236" s="166">
        <f t="shared" si="151"/>
        <v>-34.892795220000039</v>
      </c>
      <c r="AL236" s="166">
        <f t="shared" si="152"/>
        <v>-57.495501880000006</v>
      </c>
      <c r="AO236" s="61">
        <v>233</v>
      </c>
      <c r="AP236" s="56" t="s">
        <v>439</v>
      </c>
      <c r="AQ236" s="30" t="s">
        <v>1317</v>
      </c>
      <c r="AR236" s="30" t="s">
        <v>1317</v>
      </c>
      <c r="AS236" s="30" t="s">
        <v>1317</v>
      </c>
      <c r="AT236" s="30" t="s">
        <v>1317</v>
      </c>
      <c r="AU236" s="30" t="s">
        <v>1317</v>
      </c>
      <c r="AV236" s="30" t="s">
        <v>1317</v>
      </c>
      <c r="AW236" s="30" t="s">
        <v>1317</v>
      </c>
      <c r="AX236" s="30">
        <v>427.26275691000001</v>
      </c>
      <c r="AY236" s="30" t="s">
        <v>1317</v>
      </c>
      <c r="AZ236" s="30" t="s">
        <v>1317</v>
      </c>
      <c r="BA236" s="30" t="s">
        <v>1317</v>
      </c>
      <c r="BB236" s="30" t="s">
        <v>1317</v>
      </c>
      <c r="BC236" s="30" t="s">
        <v>1317</v>
      </c>
      <c r="BD236" s="30" t="s">
        <v>1317</v>
      </c>
      <c r="BE236" s="59" t="s">
        <v>1317</v>
      </c>
      <c r="BF236" s="30">
        <v>427.26275691000001</v>
      </c>
      <c r="BG236"/>
      <c r="BH236" s="61">
        <v>233</v>
      </c>
      <c r="BI236" s="56" t="s">
        <v>1333</v>
      </c>
      <c r="BJ236" s="30">
        <v>33.91436015</v>
      </c>
      <c r="BK236" s="30">
        <v>1.07331</v>
      </c>
      <c r="BL236" s="30" t="s">
        <v>1317</v>
      </c>
      <c r="BM236" s="30" t="s">
        <v>1317</v>
      </c>
      <c r="BN236" s="30" t="s">
        <v>1317</v>
      </c>
      <c r="BO236" s="30" t="s">
        <v>1317</v>
      </c>
      <c r="BP236" s="30" t="s">
        <v>1317</v>
      </c>
      <c r="BQ236" s="30">
        <v>102.78529437</v>
      </c>
      <c r="BR236" s="30" t="s">
        <v>1317</v>
      </c>
      <c r="BS236" s="30">
        <v>3.7105300200000002</v>
      </c>
      <c r="BT236" s="30" t="s">
        <v>1317</v>
      </c>
      <c r="BU236" s="30" t="s">
        <v>1317</v>
      </c>
      <c r="BV236" s="30">
        <v>30.657890139999999</v>
      </c>
      <c r="BW236" s="30" t="s">
        <v>1317</v>
      </c>
      <c r="BX236" s="59">
        <v>253.38859194999998</v>
      </c>
      <c r="BY236" s="30">
        <v>425.52997662999996</v>
      </c>
    </row>
    <row r="237" spans="1:77" ht="42">
      <c r="A237" s="116" t="str">
        <f t="shared" si="116"/>
        <v>INFINITY ASSET</v>
      </c>
      <c r="B237" s="24" t="str">
        <f t="shared" si="117"/>
        <v/>
      </c>
      <c r="C237" s="24">
        <f t="shared" si="118"/>
        <v>0.56981309845025407</v>
      </c>
      <c r="D237" s="24" t="str">
        <f t="shared" si="119"/>
        <v/>
      </c>
      <c r="E237" s="24" t="str">
        <f t="shared" si="120"/>
        <v/>
      </c>
      <c r="F237" s="24" t="str">
        <f t="shared" si="121"/>
        <v/>
      </c>
      <c r="G237" s="24">
        <f t="shared" si="122"/>
        <v>0.58349018860045021</v>
      </c>
      <c r="H237" s="24">
        <f t="shared" si="123"/>
        <v>0.47126355189806191</v>
      </c>
      <c r="I237" s="24">
        <f t="shared" si="124"/>
        <v>23.690510919222163</v>
      </c>
      <c r="J237" s="24">
        <f t="shared" si="125"/>
        <v>-1.9316750937750555</v>
      </c>
      <c r="K237" s="24">
        <f t="shared" si="126"/>
        <v>-3.7812846249594543</v>
      </c>
      <c r="L237" s="24" t="str">
        <f t="shared" si="127"/>
        <v/>
      </c>
      <c r="M237" s="24">
        <f t="shared" si="128"/>
        <v>-0.40414939136519479</v>
      </c>
      <c r="N237" s="24">
        <f t="shared" si="129"/>
        <v>1.0050969931529181</v>
      </c>
      <c r="O237" s="24" t="str">
        <f t="shared" si="130"/>
        <v/>
      </c>
      <c r="P237" s="24" t="str">
        <f t="shared" si="131"/>
        <v/>
      </c>
      <c r="Q237" s="24">
        <f t="shared" si="132"/>
        <v>1.9812448401395528</v>
      </c>
      <c r="R237" s="24">
        <f t="shared" si="133"/>
        <v>8.2599114400000531</v>
      </c>
      <c r="S237" s="24">
        <f t="shared" si="134"/>
        <v>23.690510919222163</v>
      </c>
      <c r="T237" s="24">
        <f t="shared" si="135"/>
        <v>-3.7812846249594543</v>
      </c>
      <c r="V237" s="118" t="str">
        <f t="shared" si="136"/>
        <v>INFINITY ASSET</v>
      </c>
      <c r="W237" s="166" t="str">
        <f t="shared" si="137"/>
        <v/>
      </c>
      <c r="X237" s="166">
        <f t="shared" si="138"/>
        <v>2.4610169999999876E-2</v>
      </c>
      <c r="Y237" s="166" t="str">
        <f t="shared" si="139"/>
        <v/>
      </c>
      <c r="Z237" s="166" t="str">
        <f t="shared" si="140"/>
        <v/>
      </c>
      <c r="AA237" s="166" t="str">
        <f t="shared" si="141"/>
        <v/>
      </c>
      <c r="AB237" s="166">
        <f t="shared" si="142"/>
        <v>5.7299900000000736E-3</v>
      </c>
      <c r="AC237" s="166">
        <f t="shared" si="143"/>
        <v>0.24760021000000165</v>
      </c>
      <c r="AD237" s="166">
        <f t="shared" si="144"/>
        <v>10.111993469999994</v>
      </c>
      <c r="AE237" s="166">
        <f t="shared" si="145"/>
        <v>-0.25660988999999823</v>
      </c>
      <c r="AF237" s="166">
        <f t="shared" si="146"/>
        <v>-1.669807689999999</v>
      </c>
      <c r="AG237" s="166" t="str">
        <f t="shared" si="147"/>
        <v/>
      </c>
      <c r="AH237" s="166">
        <f t="shared" si="148"/>
        <v>-0.804761649999989</v>
      </c>
      <c r="AI237" s="166">
        <f t="shared" si="149"/>
        <v>0.60116683000001103</v>
      </c>
      <c r="AJ237" s="166" t="str">
        <f t="shared" si="150"/>
        <v/>
      </c>
      <c r="AK237" s="166" t="str">
        <f t="shared" si="151"/>
        <v/>
      </c>
      <c r="AL237" s="166">
        <f t="shared" si="152"/>
        <v>8.2599114400000531</v>
      </c>
      <c r="AO237" s="60">
        <v>234</v>
      </c>
      <c r="AP237" s="54" t="s">
        <v>322</v>
      </c>
      <c r="AQ237" s="31" t="s">
        <v>1317</v>
      </c>
      <c r="AR237" s="31" t="s">
        <v>1317</v>
      </c>
      <c r="AS237" s="31" t="s">
        <v>1317</v>
      </c>
      <c r="AT237" s="31" t="s">
        <v>1317</v>
      </c>
      <c r="AU237" s="31" t="s">
        <v>1317</v>
      </c>
      <c r="AV237" s="31" t="s">
        <v>1317</v>
      </c>
      <c r="AW237" s="31" t="s">
        <v>1317</v>
      </c>
      <c r="AX237" s="31">
        <v>371.30593897000006</v>
      </c>
      <c r="AY237" s="31">
        <v>0.31259999999999999</v>
      </c>
      <c r="AZ237" s="31">
        <v>9.3858799000000008</v>
      </c>
      <c r="BA237" s="31" t="s">
        <v>1317</v>
      </c>
      <c r="BB237" s="31" t="s">
        <v>1317</v>
      </c>
      <c r="BC237" s="31" t="s">
        <v>1317</v>
      </c>
      <c r="BD237" s="31">
        <v>36.784739649999999</v>
      </c>
      <c r="BE237" s="58" t="s">
        <v>1317</v>
      </c>
      <c r="BF237" s="31">
        <v>417.78915852000006</v>
      </c>
      <c r="BG237"/>
      <c r="BH237" s="60">
        <v>234</v>
      </c>
      <c r="BI237" s="54" t="s">
        <v>331</v>
      </c>
      <c r="BJ237" s="31" t="s">
        <v>1317</v>
      </c>
      <c r="BK237" s="31">
        <v>4.3436000400000001</v>
      </c>
      <c r="BL237" s="31" t="s">
        <v>1317</v>
      </c>
      <c r="BM237" s="31" t="s">
        <v>1317</v>
      </c>
      <c r="BN237" s="31" t="s">
        <v>1317</v>
      </c>
      <c r="BO237" s="31">
        <v>0.98774993</v>
      </c>
      <c r="BP237" s="31">
        <v>52.787247929999999</v>
      </c>
      <c r="BQ237" s="31">
        <v>52.795722429999998</v>
      </c>
      <c r="BR237" s="31">
        <v>13.027709550000001</v>
      </c>
      <c r="BS237" s="31">
        <v>42.489991310000001</v>
      </c>
      <c r="BT237" s="31" t="s">
        <v>1317</v>
      </c>
      <c r="BU237" s="31">
        <v>198.32003408</v>
      </c>
      <c r="BV237" s="31">
        <v>60.412989380000006</v>
      </c>
      <c r="BW237" s="31" t="s">
        <v>1317</v>
      </c>
      <c r="BX237" s="58" t="s">
        <v>1317</v>
      </c>
      <c r="BY237" s="31">
        <v>425.16504465000003</v>
      </c>
    </row>
    <row r="238" spans="1:77" ht="56">
      <c r="A238" s="116" t="str">
        <f t="shared" si="116"/>
        <v>ARAMUS GESTORA DE ATIVOS LTDA</v>
      </c>
      <c r="B238" s="24" t="str">
        <f t="shared" si="117"/>
        <v/>
      </c>
      <c r="C238" s="24" t="str">
        <f t="shared" si="118"/>
        <v/>
      </c>
      <c r="D238" s="24" t="str">
        <f t="shared" si="119"/>
        <v/>
      </c>
      <c r="E238" s="24" t="str">
        <f t="shared" si="120"/>
        <v/>
      </c>
      <c r="F238" s="24" t="str">
        <f t="shared" si="121"/>
        <v/>
      </c>
      <c r="G238" s="24" t="str">
        <f t="shared" si="122"/>
        <v/>
      </c>
      <c r="H238" s="24" t="str">
        <f t="shared" si="123"/>
        <v/>
      </c>
      <c r="I238" s="24">
        <f t="shared" si="124"/>
        <v>0.67030368940474716</v>
      </c>
      <c r="J238" s="24" t="str">
        <f t="shared" si="125"/>
        <v/>
      </c>
      <c r="K238" s="24" t="str">
        <f t="shared" si="126"/>
        <v/>
      </c>
      <c r="L238" s="24" t="str">
        <f t="shared" si="127"/>
        <v/>
      </c>
      <c r="M238" s="24" t="str">
        <f t="shared" si="128"/>
        <v/>
      </c>
      <c r="N238" s="24" t="str">
        <f t="shared" si="129"/>
        <v/>
      </c>
      <c r="O238" s="24" t="str">
        <f t="shared" si="130"/>
        <v/>
      </c>
      <c r="P238" s="24" t="str">
        <f t="shared" si="131"/>
        <v/>
      </c>
      <c r="Q238" s="24">
        <f t="shared" si="132"/>
        <v>0.67030368940474716</v>
      </c>
      <c r="R238" s="24">
        <f t="shared" si="133"/>
        <v>2.7780497299999638</v>
      </c>
      <c r="S238" s="24">
        <f t="shared" si="134"/>
        <v>0.67030368940474716</v>
      </c>
      <c r="T238" s="24">
        <f t="shared" si="135"/>
        <v>0.67030368940474716</v>
      </c>
      <c r="V238" s="118" t="str">
        <f t="shared" si="136"/>
        <v>ARAMUS GESTORA DE ATIVOS LTDA</v>
      </c>
      <c r="W238" s="166" t="str">
        <f t="shared" si="137"/>
        <v/>
      </c>
      <c r="X238" s="166" t="str">
        <f t="shared" si="138"/>
        <v/>
      </c>
      <c r="Y238" s="166" t="str">
        <f t="shared" si="139"/>
        <v/>
      </c>
      <c r="Z238" s="166" t="str">
        <f t="shared" si="140"/>
        <v/>
      </c>
      <c r="AA238" s="166" t="str">
        <f t="shared" si="141"/>
        <v/>
      </c>
      <c r="AB238" s="166" t="str">
        <f t="shared" si="142"/>
        <v/>
      </c>
      <c r="AC238" s="166" t="str">
        <f t="shared" si="143"/>
        <v/>
      </c>
      <c r="AD238" s="166">
        <f t="shared" si="144"/>
        <v>2.7780497299999638</v>
      </c>
      <c r="AE238" s="166" t="str">
        <f t="shared" si="145"/>
        <v/>
      </c>
      <c r="AF238" s="166" t="str">
        <f t="shared" si="146"/>
        <v/>
      </c>
      <c r="AG238" s="166" t="str">
        <f t="shared" si="147"/>
        <v/>
      </c>
      <c r="AH238" s="166" t="str">
        <f t="shared" si="148"/>
        <v/>
      </c>
      <c r="AI238" s="166" t="str">
        <f t="shared" si="149"/>
        <v/>
      </c>
      <c r="AJ238" s="166" t="str">
        <f t="shared" si="150"/>
        <v/>
      </c>
      <c r="AK238" s="166" t="str">
        <f t="shared" si="151"/>
        <v/>
      </c>
      <c r="AL238" s="166">
        <f t="shared" si="152"/>
        <v>2.7780497299999638</v>
      </c>
      <c r="AO238" s="61">
        <v>235</v>
      </c>
      <c r="AP238" s="56" t="s">
        <v>331</v>
      </c>
      <c r="AQ238" s="30" t="s">
        <v>1317</v>
      </c>
      <c r="AR238" s="30">
        <v>4.3189898700000002</v>
      </c>
      <c r="AS238" s="30" t="s">
        <v>1317</v>
      </c>
      <c r="AT238" s="30" t="s">
        <v>1317</v>
      </c>
      <c r="AU238" s="30" t="s">
        <v>1317</v>
      </c>
      <c r="AV238" s="30">
        <v>0.98201993999999992</v>
      </c>
      <c r="AW238" s="30">
        <v>52.539647719999998</v>
      </c>
      <c r="AX238" s="30">
        <v>42.683728960000003</v>
      </c>
      <c r="AY238" s="30">
        <v>13.284319439999999</v>
      </c>
      <c r="AZ238" s="30">
        <v>44.159799</v>
      </c>
      <c r="BA238" s="30" t="s">
        <v>1317</v>
      </c>
      <c r="BB238" s="30">
        <v>199.12479572999999</v>
      </c>
      <c r="BC238" s="30">
        <v>59.811822549999995</v>
      </c>
      <c r="BD238" s="30" t="s">
        <v>1317</v>
      </c>
      <c r="BE238" s="59">
        <v>1.0000000000000001E-5</v>
      </c>
      <c r="BF238" s="30">
        <v>416.90513320999997</v>
      </c>
      <c r="BG238"/>
      <c r="BH238" s="61">
        <v>235</v>
      </c>
      <c r="BI238" s="56" t="s">
        <v>45</v>
      </c>
      <c r="BJ238" s="30" t="s">
        <v>1317</v>
      </c>
      <c r="BK238" s="30" t="s">
        <v>1317</v>
      </c>
      <c r="BL238" s="30" t="s">
        <v>1317</v>
      </c>
      <c r="BM238" s="30" t="s">
        <v>1317</v>
      </c>
      <c r="BN238" s="30" t="s">
        <v>1317</v>
      </c>
      <c r="BO238" s="30" t="s">
        <v>1317</v>
      </c>
      <c r="BP238" s="30" t="s">
        <v>1317</v>
      </c>
      <c r="BQ238" s="30">
        <v>417.22448257999997</v>
      </c>
      <c r="BR238" s="30" t="s">
        <v>1317</v>
      </c>
      <c r="BS238" s="30" t="s">
        <v>1317</v>
      </c>
      <c r="BT238" s="30" t="s">
        <v>1317</v>
      </c>
      <c r="BU238" s="30" t="s">
        <v>1317</v>
      </c>
      <c r="BV238" s="30" t="s">
        <v>1317</v>
      </c>
      <c r="BW238" s="30" t="s">
        <v>1317</v>
      </c>
      <c r="BX238" s="59" t="s">
        <v>1317</v>
      </c>
      <c r="BY238" s="30">
        <v>417.22448257999997</v>
      </c>
    </row>
    <row r="239" spans="1:77" ht="42">
      <c r="A239" s="116" t="str">
        <f t="shared" si="116"/>
        <v>EQUITAS ADM DE FI LTDA</v>
      </c>
      <c r="B239" s="24" t="str">
        <f t="shared" si="117"/>
        <v/>
      </c>
      <c r="C239" s="24">
        <f t="shared" si="118"/>
        <v>-2.4937464742931468</v>
      </c>
      <c r="D239" s="24" t="str">
        <f t="shared" si="119"/>
        <v/>
      </c>
      <c r="E239" s="24" t="str">
        <f t="shared" si="120"/>
        <v/>
      </c>
      <c r="F239" s="24" t="str">
        <f t="shared" si="121"/>
        <v/>
      </c>
      <c r="G239" s="24">
        <f t="shared" si="122"/>
        <v>-3.983754649173207</v>
      </c>
      <c r="H239" s="24" t="str">
        <f t="shared" si="123"/>
        <v/>
      </c>
      <c r="I239" s="24">
        <f t="shared" si="124"/>
        <v>-3.8748384870607993</v>
      </c>
      <c r="J239" s="24">
        <f t="shared" si="125"/>
        <v>0.2967101604253628</v>
      </c>
      <c r="K239" s="24">
        <f t="shared" si="126"/>
        <v>-3.9495169450685523</v>
      </c>
      <c r="L239" s="24" t="str">
        <f t="shared" si="127"/>
        <v/>
      </c>
      <c r="M239" s="24">
        <f t="shared" si="128"/>
        <v>19.482549547094379</v>
      </c>
      <c r="N239" s="24">
        <f t="shared" si="129"/>
        <v>0.42139439947111157</v>
      </c>
      <c r="O239" s="24" t="str">
        <f t="shared" si="130"/>
        <v/>
      </c>
      <c r="P239" s="24">
        <f t="shared" si="131"/>
        <v>-5.6225409580183907</v>
      </c>
      <c r="Q239" s="24">
        <f t="shared" si="132"/>
        <v>0.2483264547227293</v>
      </c>
      <c r="R239" s="24">
        <f t="shared" si="133"/>
        <v>1.0299891900000944</v>
      </c>
      <c r="S239" s="24">
        <f t="shared" si="134"/>
        <v>19.482549547094379</v>
      </c>
      <c r="T239" s="24">
        <f t="shared" si="135"/>
        <v>-5.6225409580183907</v>
      </c>
      <c r="V239" s="118" t="str">
        <f t="shared" si="136"/>
        <v>EQUITAS ADM DE FI LTDA</v>
      </c>
      <c r="W239" s="166" t="str">
        <f t="shared" si="137"/>
        <v/>
      </c>
      <c r="X239" s="166">
        <f t="shared" si="138"/>
        <v>-0.54743073000000209</v>
      </c>
      <c r="Y239" s="166" t="str">
        <f t="shared" si="139"/>
        <v/>
      </c>
      <c r="Z239" s="166" t="str">
        <f t="shared" si="140"/>
        <v/>
      </c>
      <c r="AA239" s="166" t="str">
        <f t="shared" si="141"/>
        <v/>
      </c>
      <c r="AB239" s="166">
        <f t="shared" si="142"/>
        <v>-1.3730010000000015E-2</v>
      </c>
      <c r="AC239" s="166" t="str">
        <f t="shared" si="143"/>
        <v/>
      </c>
      <c r="AD239" s="166">
        <f t="shared" si="144"/>
        <v>-3.229291989999993</v>
      </c>
      <c r="AE239" s="166">
        <f t="shared" si="145"/>
        <v>3.5399599999998976E-3</v>
      </c>
      <c r="AF239" s="166">
        <f t="shared" si="146"/>
        <v>-0.12229007999999952</v>
      </c>
      <c r="AG239" s="166" t="str">
        <f t="shared" si="147"/>
        <v/>
      </c>
      <c r="AH239" s="166">
        <f t="shared" si="148"/>
        <v>4.0353192699999987</v>
      </c>
      <c r="AI239" s="166">
        <f t="shared" si="149"/>
        <v>1.1768628800000442</v>
      </c>
      <c r="AJ239" s="166" t="str">
        <f t="shared" si="150"/>
        <v/>
      </c>
      <c r="AK239" s="166">
        <f t="shared" si="151"/>
        <v>-0.2729901099999994</v>
      </c>
      <c r="AL239" s="166">
        <f t="shared" si="152"/>
        <v>1.0299891900000944</v>
      </c>
      <c r="AO239" s="60">
        <v>236</v>
      </c>
      <c r="AP239" s="54" t="s">
        <v>224</v>
      </c>
      <c r="AQ239" s="31" t="s">
        <v>1317</v>
      </c>
      <c r="AR239" s="31">
        <v>21.952140510000003</v>
      </c>
      <c r="AS239" s="31" t="s">
        <v>1317</v>
      </c>
      <c r="AT239" s="31" t="s">
        <v>1317</v>
      </c>
      <c r="AU239" s="31" t="s">
        <v>1317</v>
      </c>
      <c r="AV239" s="31">
        <v>0.34464999000000002</v>
      </c>
      <c r="AW239" s="31" t="s">
        <v>1317</v>
      </c>
      <c r="AX239" s="31">
        <v>83.340041159999998</v>
      </c>
      <c r="AY239" s="31">
        <v>1.1930700300000001</v>
      </c>
      <c r="AZ239" s="31">
        <v>3.0963300499999997</v>
      </c>
      <c r="BA239" s="31" t="s">
        <v>1317</v>
      </c>
      <c r="BB239" s="31">
        <v>20.712480469999999</v>
      </c>
      <c r="BC239" s="31">
        <v>279.27824419999996</v>
      </c>
      <c r="BD239" s="31" t="s">
        <v>1317</v>
      </c>
      <c r="BE239" s="58">
        <v>4.8552800599999992</v>
      </c>
      <c r="BF239" s="31">
        <v>414.77223646999994</v>
      </c>
      <c r="BG239"/>
      <c r="BH239" s="60">
        <v>236</v>
      </c>
      <c r="BI239" s="54" t="s">
        <v>224</v>
      </c>
      <c r="BJ239" s="31" t="s">
        <v>1317</v>
      </c>
      <c r="BK239" s="31">
        <v>21.404709780000001</v>
      </c>
      <c r="BL239" s="31" t="s">
        <v>1317</v>
      </c>
      <c r="BM239" s="31" t="s">
        <v>1317</v>
      </c>
      <c r="BN239" s="31" t="s">
        <v>1317</v>
      </c>
      <c r="BO239" s="31">
        <v>0.33091998</v>
      </c>
      <c r="BP239" s="31" t="s">
        <v>1317</v>
      </c>
      <c r="BQ239" s="31">
        <v>80.110749170000005</v>
      </c>
      <c r="BR239" s="31">
        <v>1.19660999</v>
      </c>
      <c r="BS239" s="31">
        <v>2.9740399700000002</v>
      </c>
      <c r="BT239" s="31" t="s">
        <v>1317</v>
      </c>
      <c r="BU239" s="31">
        <v>24.747799739999998</v>
      </c>
      <c r="BV239" s="31">
        <v>280.45510708</v>
      </c>
      <c r="BW239" s="31" t="s">
        <v>1317</v>
      </c>
      <c r="BX239" s="58">
        <v>4.5822899499999998</v>
      </c>
      <c r="BY239" s="31">
        <v>415.80222566000003</v>
      </c>
    </row>
    <row r="240" spans="1:77" ht="56">
      <c r="A240" s="116" t="str">
        <f t="shared" si="116"/>
        <v>AQ3 ASSET MANAGEMENT</v>
      </c>
      <c r="B240" s="24" t="str">
        <f t="shared" si="117"/>
        <v/>
      </c>
      <c r="C240" s="24">
        <f t="shared" si="118"/>
        <v>11.209838756017888</v>
      </c>
      <c r="D240" s="24" t="str">
        <f t="shared" si="119"/>
        <v/>
      </c>
      <c r="E240" s="24" t="str">
        <f t="shared" si="120"/>
        <v/>
      </c>
      <c r="F240" s="24" t="str">
        <f t="shared" si="121"/>
        <v/>
      </c>
      <c r="G240" s="24">
        <f t="shared" si="122"/>
        <v>1.0551469038353076</v>
      </c>
      <c r="H240" s="24" t="str">
        <f t="shared" si="123"/>
        <v/>
      </c>
      <c r="I240" s="24">
        <f t="shared" si="124"/>
        <v>-3.4063234885274198</v>
      </c>
      <c r="J240" s="24" t="str">
        <f t="shared" si="125"/>
        <v/>
      </c>
      <c r="K240" s="24">
        <f t="shared" si="126"/>
        <v>-0.37916794003714926</v>
      </c>
      <c r="L240" s="24" t="str">
        <f t="shared" si="127"/>
        <v/>
      </c>
      <c r="M240" s="24" t="str">
        <f t="shared" si="128"/>
        <v/>
      </c>
      <c r="N240" s="24">
        <f t="shared" si="129"/>
        <v>13.083312533762054</v>
      </c>
      <c r="O240" s="24">
        <f t="shared" si="130"/>
        <v>11.209838764006847</v>
      </c>
      <c r="P240" s="24">
        <f t="shared" si="131"/>
        <v>4.1104643593149461</v>
      </c>
      <c r="Q240" s="24">
        <f t="shared" si="132"/>
        <v>4.2876063092213315</v>
      </c>
      <c r="R240" s="24">
        <f t="shared" si="133"/>
        <v>16.698200340000028</v>
      </c>
      <c r="S240" s="24">
        <f t="shared" si="134"/>
        <v>13.083312533762054</v>
      </c>
      <c r="T240" s="24">
        <f t="shared" si="135"/>
        <v>-3.4063234885274198</v>
      </c>
      <c r="V240" s="118" t="str">
        <f t="shared" si="136"/>
        <v>AQ3 ASSET MANAGEMENT</v>
      </c>
      <c r="W240" s="166" t="str">
        <f t="shared" si="137"/>
        <v/>
      </c>
      <c r="X240" s="166">
        <f t="shared" si="138"/>
        <v>2.2266364000000038</v>
      </c>
      <c r="Y240" s="166" t="str">
        <f t="shared" si="139"/>
        <v/>
      </c>
      <c r="Z240" s="166" t="str">
        <f t="shared" si="140"/>
        <v/>
      </c>
      <c r="AA240" s="166" t="str">
        <f t="shared" si="141"/>
        <v/>
      </c>
      <c r="AB240" s="166">
        <f t="shared" si="142"/>
        <v>2.0899300000000176E-3</v>
      </c>
      <c r="AC240" s="166" t="str">
        <f t="shared" si="143"/>
        <v/>
      </c>
      <c r="AD240" s="166">
        <f t="shared" si="144"/>
        <v>-1.7548724500000077</v>
      </c>
      <c r="AE240" s="166" t="str">
        <f t="shared" si="145"/>
        <v/>
      </c>
      <c r="AF240" s="166">
        <f t="shared" si="146"/>
        <v>-0.30199199999999848</v>
      </c>
      <c r="AG240" s="166" t="str">
        <f t="shared" si="147"/>
        <v/>
      </c>
      <c r="AH240" s="166" t="str">
        <f t="shared" si="148"/>
        <v/>
      </c>
      <c r="AI240" s="166">
        <f t="shared" si="149"/>
        <v>5.0444547900000032</v>
      </c>
      <c r="AJ240" s="166">
        <f t="shared" si="150"/>
        <v>5.1703687099999982</v>
      </c>
      <c r="AK240" s="166">
        <f t="shared" si="151"/>
        <v>6.3115149599999825</v>
      </c>
      <c r="AL240" s="166">
        <f t="shared" si="152"/>
        <v>16.698200340000028</v>
      </c>
      <c r="AO240" s="61">
        <v>237</v>
      </c>
      <c r="AP240" s="56" t="s">
        <v>45</v>
      </c>
      <c r="AQ240" s="30" t="s">
        <v>1317</v>
      </c>
      <c r="AR240" s="30" t="s">
        <v>1317</v>
      </c>
      <c r="AS240" s="30" t="s">
        <v>1317</v>
      </c>
      <c r="AT240" s="30" t="s">
        <v>1317</v>
      </c>
      <c r="AU240" s="30" t="s">
        <v>1317</v>
      </c>
      <c r="AV240" s="30" t="s">
        <v>1317</v>
      </c>
      <c r="AW240" s="30" t="s">
        <v>1317</v>
      </c>
      <c r="AX240" s="30">
        <v>414.44643285000001</v>
      </c>
      <c r="AY240" s="30" t="s">
        <v>1317</v>
      </c>
      <c r="AZ240" s="30" t="s">
        <v>1317</v>
      </c>
      <c r="BA240" s="30" t="s">
        <v>1317</v>
      </c>
      <c r="BB240" s="30" t="s">
        <v>1317</v>
      </c>
      <c r="BC240" s="30" t="s">
        <v>1317</v>
      </c>
      <c r="BD240" s="30" t="s">
        <v>1317</v>
      </c>
      <c r="BE240" s="59" t="s">
        <v>1317</v>
      </c>
      <c r="BF240" s="30">
        <v>414.44643285000001</v>
      </c>
      <c r="BG240"/>
      <c r="BH240" s="61">
        <v>237</v>
      </c>
      <c r="BI240" s="56" t="s">
        <v>43</v>
      </c>
      <c r="BJ240" s="30" t="s">
        <v>1317</v>
      </c>
      <c r="BK240" s="30">
        <v>22.089869480000001</v>
      </c>
      <c r="BL240" s="30" t="s">
        <v>1317</v>
      </c>
      <c r="BM240" s="30" t="s">
        <v>1317</v>
      </c>
      <c r="BN240" s="30" t="s">
        <v>1317</v>
      </c>
      <c r="BO240" s="30">
        <v>0.20015998000000002</v>
      </c>
      <c r="BP240" s="30" t="s">
        <v>1317</v>
      </c>
      <c r="BQ240" s="30">
        <v>49.763207259999994</v>
      </c>
      <c r="BR240" s="30" t="s">
        <v>1317</v>
      </c>
      <c r="BS240" s="30">
        <v>79.343982280000006</v>
      </c>
      <c r="BT240" s="30" t="s">
        <v>1317</v>
      </c>
      <c r="BU240" s="30" t="s">
        <v>1317</v>
      </c>
      <c r="BV240" s="30">
        <v>43.600858430000002</v>
      </c>
      <c r="BW240" s="30">
        <v>51.293857359999997</v>
      </c>
      <c r="BX240" s="59">
        <v>159.85900760999999</v>
      </c>
      <c r="BY240" s="30">
        <v>406.15094240000002</v>
      </c>
    </row>
    <row r="241" spans="1:77" ht="56">
      <c r="A241" s="116" t="str">
        <f t="shared" si="116"/>
        <v>ICONE INVESTIMENTOS LTDA</v>
      </c>
      <c r="B241" s="24" t="str">
        <f t="shared" si="117"/>
        <v/>
      </c>
      <c r="C241" s="24" t="str">
        <f t="shared" si="118"/>
        <v/>
      </c>
      <c r="D241" s="24" t="str">
        <f t="shared" si="119"/>
        <v/>
      </c>
      <c r="E241" s="24" t="str">
        <f t="shared" si="120"/>
        <v/>
      </c>
      <c r="F241" s="24" t="str">
        <f t="shared" si="121"/>
        <v/>
      </c>
      <c r="G241" s="24" t="str">
        <f t="shared" si="122"/>
        <v/>
      </c>
      <c r="H241" s="24" t="str">
        <f t="shared" si="123"/>
        <v/>
      </c>
      <c r="I241" s="24">
        <f t="shared" si="124"/>
        <v>-6.0701551993815883</v>
      </c>
      <c r="J241" s="24">
        <f t="shared" si="125"/>
        <v>-6.0684612923864307</v>
      </c>
      <c r="K241" s="24">
        <f t="shared" si="126"/>
        <v>-6.0693278208258334</v>
      </c>
      <c r="L241" s="24" t="str">
        <f t="shared" si="127"/>
        <v/>
      </c>
      <c r="M241" s="24" t="str">
        <f t="shared" si="128"/>
        <v/>
      </c>
      <c r="N241" s="24" t="str">
        <f t="shared" si="129"/>
        <v/>
      </c>
      <c r="O241" s="24">
        <f t="shared" si="130"/>
        <v>-6.069281150940526</v>
      </c>
      <c r="P241" s="24" t="str">
        <f t="shared" si="131"/>
        <v/>
      </c>
      <c r="Q241" s="24">
        <f t="shared" si="132"/>
        <v>-6.0700583877851102</v>
      </c>
      <c r="R241" s="24">
        <f t="shared" si="133"/>
        <v>-25.360045860000071</v>
      </c>
      <c r="S241" s="24">
        <f t="shared" si="134"/>
        <v>-6.0684612923864307</v>
      </c>
      <c r="T241" s="24">
        <f t="shared" si="135"/>
        <v>-6.0701551993815883</v>
      </c>
      <c r="V241" s="118" t="str">
        <f t="shared" si="136"/>
        <v>ICONE INVESTIMENTOS LTDA</v>
      </c>
      <c r="W241" s="166" t="str">
        <f t="shared" si="137"/>
        <v/>
      </c>
      <c r="X241" s="166" t="str">
        <f t="shared" si="138"/>
        <v/>
      </c>
      <c r="Y241" s="166" t="str">
        <f t="shared" si="139"/>
        <v/>
      </c>
      <c r="Z241" s="166" t="str">
        <f t="shared" si="140"/>
        <v/>
      </c>
      <c r="AA241" s="166" t="str">
        <f t="shared" si="141"/>
        <v/>
      </c>
      <c r="AB241" s="166" t="str">
        <f t="shared" si="142"/>
        <v/>
      </c>
      <c r="AC241" s="166" t="str">
        <f t="shared" si="143"/>
        <v/>
      </c>
      <c r="AD241" s="166">
        <f t="shared" si="144"/>
        <v>-22.538846760000069</v>
      </c>
      <c r="AE241" s="166">
        <f t="shared" si="145"/>
        <v>-1.8970009999999982E-2</v>
      </c>
      <c r="AF241" s="166">
        <f t="shared" si="146"/>
        <v>-0.56965982000000004</v>
      </c>
      <c r="AG241" s="166" t="str">
        <f t="shared" si="147"/>
        <v/>
      </c>
      <c r="AH241" s="166" t="str">
        <f t="shared" si="148"/>
        <v/>
      </c>
      <c r="AI241" s="166" t="str">
        <f t="shared" si="149"/>
        <v/>
      </c>
      <c r="AJ241" s="166">
        <f t="shared" si="150"/>
        <v>-2.2325692699999991</v>
      </c>
      <c r="AK241" s="166" t="str">
        <f t="shared" si="151"/>
        <v/>
      </c>
      <c r="AL241" s="166">
        <f t="shared" si="152"/>
        <v>-25.360045860000071</v>
      </c>
      <c r="AO241" s="60">
        <v>238</v>
      </c>
      <c r="AP241" s="54" t="s">
        <v>413</v>
      </c>
      <c r="AQ241" s="31" t="s">
        <v>1317</v>
      </c>
      <c r="AR241" s="31" t="s">
        <v>1317</v>
      </c>
      <c r="AS241" s="31" t="s">
        <v>1317</v>
      </c>
      <c r="AT241" s="31" t="s">
        <v>1317</v>
      </c>
      <c r="AU241" s="31" t="s">
        <v>1317</v>
      </c>
      <c r="AV241" s="31">
        <v>403.3733378</v>
      </c>
      <c r="AW241" s="31" t="s">
        <v>1317</v>
      </c>
      <c r="AX241" s="31" t="s">
        <v>1317</v>
      </c>
      <c r="AY241" s="31" t="s">
        <v>1317</v>
      </c>
      <c r="AZ241" s="31" t="s">
        <v>1317</v>
      </c>
      <c r="BA241" s="31" t="s">
        <v>1317</v>
      </c>
      <c r="BB241" s="31" t="s">
        <v>1317</v>
      </c>
      <c r="BC241" s="31" t="s">
        <v>1317</v>
      </c>
      <c r="BD241" s="31" t="s">
        <v>1317</v>
      </c>
      <c r="BE241" s="58" t="s">
        <v>1317</v>
      </c>
      <c r="BF241" s="31">
        <v>403.3733378</v>
      </c>
      <c r="BG241"/>
      <c r="BH241" s="60">
        <v>238</v>
      </c>
      <c r="BI241" s="54" t="s">
        <v>322</v>
      </c>
      <c r="BJ241" s="31" t="s">
        <v>1317</v>
      </c>
      <c r="BK241" s="31" t="s">
        <v>1317</v>
      </c>
      <c r="BL241" s="31" t="s">
        <v>1317</v>
      </c>
      <c r="BM241" s="31" t="s">
        <v>1317</v>
      </c>
      <c r="BN241" s="31" t="s">
        <v>1317</v>
      </c>
      <c r="BO241" s="31" t="s">
        <v>1317</v>
      </c>
      <c r="BP241" s="31" t="s">
        <v>1317</v>
      </c>
      <c r="BQ241" s="31">
        <v>348.76709220999999</v>
      </c>
      <c r="BR241" s="31">
        <v>0.29362999000000001</v>
      </c>
      <c r="BS241" s="31">
        <v>8.8162200800000008</v>
      </c>
      <c r="BT241" s="31" t="s">
        <v>1317</v>
      </c>
      <c r="BU241" s="31" t="s">
        <v>1317</v>
      </c>
      <c r="BV241" s="31" t="s">
        <v>1317</v>
      </c>
      <c r="BW241" s="31">
        <v>34.55217038</v>
      </c>
      <c r="BX241" s="58" t="s">
        <v>1317</v>
      </c>
      <c r="BY241" s="31">
        <v>392.42911265999999</v>
      </c>
    </row>
    <row r="242" spans="1:77" ht="70">
      <c r="A242" s="116" t="str">
        <f t="shared" si="116"/>
        <v>GUEPARDO INVESTIMENTOS LTDA</v>
      </c>
      <c r="B242" s="24">
        <f t="shared" si="117"/>
        <v>2.8197361341243123</v>
      </c>
      <c r="C242" s="24" t="str">
        <f t="shared" si="118"/>
        <v/>
      </c>
      <c r="D242" s="24" t="str">
        <f t="shared" si="119"/>
        <v/>
      </c>
      <c r="E242" s="24" t="str">
        <f t="shared" si="120"/>
        <v/>
      </c>
      <c r="F242" s="24" t="str">
        <f t="shared" si="121"/>
        <v/>
      </c>
      <c r="G242" s="24" t="str">
        <f t="shared" si="122"/>
        <v/>
      </c>
      <c r="H242" s="24" t="str">
        <f t="shared" si="123"/>
        <v/>
      </c>
      <c r="I242" s="24">
        <f t="shared" si="124"/>
        <v>-2.7187866064648034</v>
      </c>
      <c r="J242" s="24" t="str">
        <f t="shared" si="125"/>
        <v/>
      </c>
      <c r="K242" s="24">
        <f t="shared" si="126"/>
        <v>2.1762340989470061</v>
      </c>
      <c r="L242" s="24" t="str">
        <f t="shared" si="127"/>
        <v/>
      </c>
      <c r="M242" s="24">
        <f t="shared" si="128"/>
        <v>2.8109020369259383</v>
      </c>
      <c r="N242" s="24">
        <f t="shared" si="129"/>
        <v>-3.8478435276710172</v>
      </c>
      <c r="O242" s="24" t="str">
        <f t="shared" si="130"/>
        <v/>
      </c>
      <c r="P242" s="24">
        <f t="shared" si="131"/>
        <v>1.7333215399931277</v>
      </c>
      <c r="Q242" s="24">
        <f t="shared" si="132"/>
        <v>-0.68224958899678256</v>
      </c>
      <c r="R242" s="24">
        <f t="shared" si="133"/>
        <v>-2.679850310000063</v>
      </c>
      <c r="S242" s="24">
        <f t="shared" si="134"/>
        <v>2.8197361341243123</v>
      </c>
      <c r="T242" s="24">
        <f t="shared" si="135"/>
        <v>-3.8478435276710172</v>
      </c>
      <c r="V242" s="118" t="str">
        <f t="shared" si="136"/>
        <v>GUEPARDO INVESTIMENTOS LTDA</v>
      </c>
      <c r="W242" s="166">
        <f t="shared" si="137"/>
        <v>1.7157414799999984</v>
      </c>
      <c r="X242" s="166" t="str">
        <f t="shared" si="138"/>
        <v/>
      </c>
      <c r="Y242" s="166" t="str">
        <f t="shared" si="139"/>
        <v/>
      </c>
      <c r="Z242" s="166" t="str">
        <f t="shared" si="140"/>
        <v/>
      </c>
      <c r="AA242" s="166" t="str">
        <f t="shared" si="141"/>
        <v/>
      </c>
      <c r="AB242" s="166" t="str">
        <f t="shared" si="142"/>
        <v/>
      </c>
      <c r="AC242" s="166" t="str">
        <f t="shared" si="143"/>
        <v/>
      </c>
      <c r="AD242" s="166">
        <f t="shared" si="144"/>
        <v>-2.4770277499999906</v>
      </c>
      <c r="AE242" s="166" t="str">
        <f t="shared" si="145"/>
        <v/>
      </c>
      <c r="AF242" s="166">
        <f t="shared" si="146"/>
        <v>2.2958723100000071</v>
      </c>
      <c r="AG242" s="166" t="str">
        <f t="shared" si="147"/>
        <v/>
      </c>
      <c r="AH242" s="166">
        <f t="shared" si="148"/>
        <v>7.1760079999999338E-2</v>
      </c>
      <c r="AI242" s="166">
        <f t="shared" si="149"/>
        <v>-4.5419067699999971</v>
      </c>
      <c r="AJ242" s="166" t="str">
        <f t="shared" si="150"/>
        <v/>
      </c>
      <c r="AK242" s="166">
        <f t="shared" si="151"/>
        <v>0.25571034000000026</v>
      </c>
      <c r="AL242" s="166">
        <f t="shared" si="152"/>
        <v>-2.679850310000063</v>
      </c>
      <c r="AO242" s="61">
        <v>239</v>
      </c>
      <c r="AP242" s="56" t="s">
        <v>684</v>
      </c>
      <c r="AQ242" s="30" t="s">
        <v>1317</v>
      </c>
      <c r="AR242" s="30" t="s">
        <v>1317</v>
      </c>
      <c r="AS242" s="30" t="s">
        <v>1317</v>
      </c>
      <c r="AT242" s="30" t="s">
        <v>1317</v>
      </c>
      <c r="AU242" s="30" t="s">
        <v>1317</v>
      </c>
      <c r="AV242" s="30" t="s">
        <v>1317</v>
      </c>
      <c r="AW242" s="30" t="s">
        <v>1317</v>
      </c>
      <c r="AX242" s="30">
        <v>241.12061541999998</v>
      </c>
      <c r="AY242" s="30">
        <v>14.459570390000001</v>
      </c>
      <c r="AZ242" s="30">
        <v>126.80595423999999</v>
      </c>
      <c r="BA242" s="30" t="s">
        <v>1317</v>
      </c>
      <c r="BB242" s="30" t="s">
        <v>1317</v>
      </c>
      <c r="BC242" s="30">
        <v>19.79656001</v>
      </c>
      <c r="BD242" s="30" t="s">
        <v>1317</v>
      </c>
      <c r="BE242" s="59" t="s">
        <v>1317</v>
      </c>
      <c r="BF242" s="30">
        <v>402.18270006</v>
      </c>
      <c r="BG242"/>
      <c r="BH242" s="61">
        <v>239</v>
      </c>
      <c r="BI242" s="56" t="s">
        <v>298</v>
      </c>
      <c r="BJ242" s="30">
        <v>62.563331409999996</v>
      </c>
      <c r="BK242" s="30" t="s">
        <v>1317</v>
      </c>
      <c r="BL242" s="30" t="s">
        <v>1317</v>
      </c>
      <c r="BM242" s="30" t="s">
        <v>1317</v>
      </c>
      <c r="BN242" s="30" t="s">
        <v>1317</v>
      </c>
      <c r="BO242" s="30" t="s">
        <v>1317</v>
      </c>
      <c r="BP242" s="30" t="s">
        <v>1317</v>
      </c>
      <c r="BQ242" s="30">
        <v>88.630812200000008</v>
      </c>
      <c r="BR242" s="30" t="s">
        <v>1317</v>
      </c>
      <c r="BS242" s="30">
        <v>107.79336043000001</v>
      </c>
      <c r="BT242" s="30" t="s">
        <v>1317</v>
      </c>
      <c r="BU242" s="30">
        <v>2.6246800699999997</v>
      </c>
      <c r="BV242" s="30">
        <v>113.49581325</v>
      </c>
      <c r="BW242" s="30" t="s">
        <v>1317</v>
      </c>
      <c r="BX242" s="59">
        <v>15.00833033</v>
      </c>
      <c r="BY242" s="30">
        <v>390.11632768999999</v>
      </c>
    </row>
    <row r="243" spans="1:77" ht="56">
      <c r="A243" s="116" t="str">
        <f t="shared" si="116"/>
        <v>EMPIRICA INVEST GESTAO DE RECURSOS</v>
      </c>
      <c r="B243" s="24" t="str">
        <f t="shared" si="117"/>
        <v/>
      </c>
      <c r="C243" s="24" t="str">
        <f t="shared" si="118"/>
        <v/>
      </c>
      <c r="D243" s="24" t="str">
        <f t="shared" si="119"/>
        <v/>
      </c>
      <c r="E243" s="24" t="str">
        <f t="shared" si="120"/>
        <v/>
      </c>
      <c r="F243" s="24" t="str">
        <f t="shared" si="121"/>
        <v/>
      </c>
      <c r="G243" s="24">
        <f t="shared" si="122"/>
        <v>-0.69004399403944205</v>
      </c>
      <c r="H243" s="24">
        <f t="shared" si="123"/>
        <v>0.39503742230286321</v>
      </c>
      <c r="I243" s="24">
        <f t="shared" si="124"/>
        <v>1.4778431908622451</v>
      </c>
      <c r="J243" s="24">
        <f t="shared" si="125"/>
        <v>3.5272150472303849</v>
      </c>
      <c r="K243" s="24">
        <f t="shared" si="126"/>
        <v>39.547001912223919</v>
      </c>
      <c r="L243" s="24" t="str">
        <f t="shared" si="127"/>
        <v/>
      </c>
      <c r="M243" s="24" t="str">
        <f t="shared" si="128"/>
        <v/>
      </c>
      <c r="N243" s="24">
        <f t="shared" si="129"/>
        <v>-3.2250543765170079</v>
      </c>
      <c r="O243" s="24">
        <f t="shared" si="130"/>
        <v>59.890255592136185</v>
      </c>
      <c r="P243" s="24">
        <f t="shared" si="131"/>
        <v>3.0761758444440801</v>
      </c>
      <c r="Q243" s="24">
        <f t="shared" si="132"/>
        <v>1.7705759898154554</v>
      </c>
      <c r="R243" s="24">
        <f t="shared" si="133"/>
        <v>6.7506713100000866</v>
      </c>
      <c r="S243" s="24">
        <f t="shared" si="134"/>
        <v>59.890255592136185</v>
      </c>
      <c r="T243" s="24">
        <f t="shared" si="135"/>
        <v>-3.2250543765170079</v>
      </c>
      <c r="V243" s="118" t="str">
        <f t="shared" si="136"/>
        <v>EMPIRICA INVEST GESTAO DE RECURSOS</v>
      </c>
      <c r="W243" s="166" t="str">
        <f t="shared" si="137"/>
        <v/>
      </c>
      <c r="X243" s="166" t="str">
        <f t="shared" si="138"/>
        <v/>
      </c>
      <c r="Y243" s="166" t="str">
        <f t="shared" si="139"/>
        <v/>
      </c>
      <c r="Z243" s="166" t="str">
        <f t="shared" si="140"/>
        <v/>
      </c>
      <c r="AA243" s="166" t="str">
        <f t="shared" si="141"/>
        <v/>
      </c>
      <c r="AB243" s="166">
        <f t="shared" si="142"/>
        <v>-0.12819262999999737</v>
      </c>
      <c r="AC243" s="166">
        <f t="shared" si="143"/>
        <v>1.3552750000000113E-2</v>
      </c>
      <c r="AD243" s="166">
        <f t="shared" si="144"/>
        <v>1.1134281200000089</v>
      </c>
      <c r="AE243" s="166">
        <f t="shared" si="145"/>
        <v>0.38543235000000031</v>
      </c>
      <c r="AF243" s="166">
        <f t="shared" si="146"/>
        <v>5.8583243100000004</v>
      </c>
      <c r="AG243" s="166" t="str">
        <f t="shared" si="147"/>
        <v/>
      </c>
      <c r="AH243" s="166" t="str">
        <f t="shared" si="148"/>
        <v/>
      </c>
      <c r="AI243" s="166">
        <f t="shared" si="149"/>
        <v>-6.0687908000000164</v>
      </c>
      <c r="AJ243" s="166">
        <f t="shared" si="150"/>
        <v>3.6088721899999996</v>
      </c>
      <c r="AK243" s="166">
        <f t="shared" si="151"/>
        <v>1.9680450199999981</v>
      </c>
      <c r="AL243" s="166">
        <f t="shared" si="152"/>
        <v>6.7506713100000866</v>
      </c>
      <c r="AO243" s="60">
        <v>240</v>
      </c>
      <c r="AP243" s="54" t="s">
        <v>298</v>
      </c>
      <c r="AQ243" s="31">
        <v>60.847589929999998</v>
      </c>
      <c r="AR243" s="31" t="s">
        <v>1317</v>
      </c>
      <c r="AS243" s="31" t="s">
        <v>1317</v>
      </c>
      <c r="AT243" s="31" t="s">
        <v>1317</v>
      </c>
      <c r="AU243" s="31" t="s">
        <v>1317</v>
      </c>
      <c r="AV243" s="31" t="s">
        <v>1317</v>
      </c>
      <c r="AW243" s="31" t="s">
        <v>1317</v>
      </c>
      <c r="AX243" s="31">
        <v>91.107839949999999</v>
      </c>
      <c r="AY243" s="31" t="s">
        <v>1317</v>
      </c>
      <c r="AZ243" s="31">
        <v>105.49748812</v>
      </c>
      <c r="BA243" s="31" t="s">
        <v>1317</v>
      </c>
      <c r="BB243" s="31">
        <v>2.5529199900000004</v>
      </c>
      <c r="BC243" s="31">
        <v>118.03772001999999</v>
      </c>
      <c r="BD243" s="31" t="s">
        <v>1317</v>
      </c>
      <c r="BE243" s="58">
        <v>14.752619989999999</v>
      </c>
      <c r="BF243" s="31">
        <v>392.79617800000005</v>
      </c>
      <c r="BG243"/>
      <c r="BH243" s="60">
        <v>240</v>
      </c>
      <c r="BI243" s="54" t="s">
        <v>220</v>
      </c>
      <c r="BJ243" s="31" t="s">
        <v>1317</v>
      </c>
      <c r="BK243" s="31" t="s">
        <v>1317</v>
      </c>
      <c r="BL243" s="31" t="s">
        <v>1317</v>
      </c>
      <c r="BM243" s="31" t="s">
        <v>1317</v>
      </c>
      <c r="BN243" s="31" t="s">
        <v>1317</v>
      </c>
      <c r="BO243" s="31">
        <v>18.44926491</v>
      </c>
      <c r="BP243" s="31">
        <v>3.44430367</v>
      </c>
      <c r="BQ243" s="31">
        <v>76.454853170000007</v>
      </c>
      <c r="BR243" s="31">
        <v>11.31281684</v>
      </c>
      <c r="BS243" s="31">
        <v>20.6718981</v>
      </c>
      <c r="BT243" s="31" t="s">
        <v>1317</v>
      </c>
      <c r="BU243" s="31" t="s">
        <v>1317</v>
      </c>
      <c r="BV243" s="31">
        <v>182.10759605999999</v>
      </c>
      <c r="BW243" s="31">
        <v>9.6346808199999998</v>
      </c>
      <c r="BX243" s="58">
        <v>65.945045019999995</v>
      </c>
      <c r="BY243" s="31">
        <v>388.02045859000003</v>
      </c>
    </row>
    <row r="244" spans="1:77" ht="70">
      <c r="A244" s="116" t="str">
        <f t="shared" si="116"/>
        <v>VERSAL FINANCE GESTÃO DE RECURSOS LTDA</v>
      </c>
      <c r="B244" s="24" t="str">
        <f t="shared" si="117"/>
        <v/>
      </c>
      <c r="C244" s="24" t="str">
        <f t="shared" si="118"/>
        <v/>
      </c>
      <c r="D244" s="24" t="str">
        <f t="shared" si="119"/>
        <v/>
      </c>
      <c r="E244" s="24" t="str">
        <f t="shared" si="120"/>
        <v/>
      </c>
      <c r="F244" s="24" t="str">
        <f t="shared" si="121"/>
        <v/>
      </c>
      <c r="G244" s="24" t="str">
        <f t="shared" si="122"/>
        <v/>
      </c>
      <c r="H244" s="24" t="str">
        <f t="shared" si="123"/>
        <v/>
      </c>
      <c r="I244" s="24">
        <f t="shared" si="124"/>
        <v>0.44300250041047207</v>
      </c>
      <c r="J244" s="24">
        <f t="shared" si="125"/>
        <v>-1.4304529817412543</v>
      </c>
      <c r="K244" s="24">
        <f t="shared" si="126"/>
        <v>0.48806151438193979</v>
      </c>
      <c r="L244" s="24" t="str">
        <f t="shared" si="127"/>
        <v/>
      </c>
      <c r="M244" s="24" t="str">
        <f t="shared" si="128"/>
        <v/>
      </c>
      <c r="N244" s="24" t="str">
        <f t="shared" si="129"/>
        <v/>
      </c>
      <c r="O244" s="24" t="str">
        <f t="shared" si="130"/>
        <v/>
      </c>
      <c r="P244" s="24">
        <f t="shared" si="131"/>
        <v>-1.178393127888171</v>
      </c>
      <c r="Q244" s="24">
        <f t="shared" si="132"/>
        <v>0.29256999242701909</v>
      </c>
      <c r="R244" s="24">
        <f t="shared" si="133"/>
        <v>1.1138749200000575</v>
      </c>
      <c r="S244" s="24">
        <f t="shared" si="134"/>
        <v>0.48806151438193979</v>
      </c>
      <c r="T244" s="24">
        <f t="shared" si="135"/>
        <v>-1.4304529817412543</v>
      </c>
      <c r="V244" s="118" t="str">
        <f t="shared" si="136"/>
        <v>VERSAL FINANCE GESTÃO DE RECURSOS LTDA</v>
      </c>
      <c r="W244" s="166" t="str">
        <f t="shared" si="137"/>
        <v/>
      </c>
      <c r="X244" s="166" t="str">
        <f t="shared" si="138"/>
        <v/>
      </c>
      <c r="Y244" s="166" t="str">
        <f t="shared" si="139"/>
        <v/>
      </c>
      <c r="Z244" s="166" t="str">
        <f t="shared" si="140"/>
        <v/>
      </c>
      <c r="AA244" s="166" t="str">
        <f t="shared" si="141"/>
        <v/>
      </c>
      <c r="AB244" s="166" t="str">
        <f t="shared" si="142"/>
        <v/>
      </c>
      <c r="AC244" s="166" t="str">
        <f t="shared" si="143"/>
        <v/>
      </c>
      <c r="AD244" s="166">
        <f t="shared" si="144"/>
        <v>1.4642843700000299</v>
      </c>
      <c r="AE244" s="166">
        <f t="shared" si="145"/>
        <v>-0.23457983999999854</v>
      </c>
      <c r="AF244" s="166">
        <f t="shared" si="146"/>
        <v>8.2677249999999702E-2</v>
      </c>
      <c r="AG244" s="166" t="str">
        <f t="shared" si="147"/>
        <v/>
      </c>
      <c r="AH244" s="166" t="str">
        <f t="shared" si="148"/>
        <v/>
      </c>
      <c r="AI244" s="166" t="str">
        <f t="shared" si="149"/>
        <v/>
      </c>
      <c r="AJ244" s="166" t="str">
        <f t="shared" si="150"/>
        <v/>
      </c>
      <c r="AK244" s="166">
        <f t="shared" si="151"/>
        <v>-0.1985068599999984</v>
      </c>
      <c r="AL244" s="166">
        <f t="shared" si="152"/>
        <v>1.1138749200000575</v>
      </c>
      <c r="AO244" s="61">
        <v>241</v>
      </c>
      <c r="AP244" s="56" t="s">
        <v>43</v>
      </c>
      <c r="AQ244" s="30" t="s">
        <v>1317</v>
      </c>
      <c r="AR244" s="30">
        <v>19.863233079999997</v>
      </c>
      <c r="AS244" s="30" t="s">
        <v>1317</v>
      </c>
      <c r="AT244" s="30" t="s">
        <v>1317</v>
      </c>
      <c r="AU244" s="30" t="s">
        <v>1317</v>
      </c>
      <c r="AV244" s="30">
        <v>0.19807005</v>
      </c>
      <c r="AW244" s="30" t="s">
        <v>1317</v>
      </c>
      <c r="AX244" s="30">
        <v>51.518079710000002</v>
      </c>
      <c r="AY244" s="30" t="s">
        <v>1317</v>
      </c>
      <c r="AZ244" s="30">
        <v>79.645974280000004</v>
      </c>
      <c r="BA244" s="30" t="s">
        <v>1317</v>
      </c>
      <c r="BB244" s="30" t="s">
        <v>1317</v>
      </c>
      <c r="BC244" s="30">
        <v>38.556403639999999</v>
      </c>
      <c r="BD244" s="30">
        <v>46.123488649999999</v>
      </c>
      <c r="BE244" s="59">
        <v>153.54749265000001</v>
      </c>
      <c r="BF244" s="30">
        <v>389.45274205999999</v>
      </c>
      <c r="BG244"/>
      <c r="BH244" s="61">
        <v>241</v>
      </c>
      <c r="BI244" s="56" t="s">
        <v>671</v>
      </c>
      <c r="BJ244" s="30" t="s">
        <v>1317</v>
      </c>
      <c r="BK244" s="30" t="s">
        <v>1317</v>
      </c>
      <c r="BL244" s="30" t="s">
        <v>1317</v>
      </c>
      <c r="BM244" s="30" t="s">
        <v>1317</v>
      </c>
      <c r="BN244" s="30" t="s">
        <v>1317</v>
      </c>
      <c r="BO244" s="30" t="s">
        <v>1317</v>
      </c>
      <c r="BP244" s="30" t="s">
        <v>1317</v>
      </c>
      <c r="BQ244" s="30">
        <v>332.00065124000002</v>
      </c>
      <c r="BR244" s="30">
        <v>16.164410060000002</v>
      </c>
      <c r="BS244" s="30">
        <v>17.022601329999997</v>
      </c>
      <c r="BT244" s="30" t="s">
        <v>1317</v>
      </c>
      <c r="BU244" s="30" t="s">
        <v>1317</v>
      </c>
      <c r="BV244" s="30" t="s">
        <v>1317</v>
      </c>
      <c r="BW244" s="30" t="s">
        <v>1317</v>
      </c>
      <c r="BX244" s="59">
        <v>16.647047929999999</v>
      </c>
      <c r="BY244" s="30">
        <v>381.83471056000002</v>
      </c>
    </row>
    <row r="245" spans="1:77" ht="42">
      <c r="A245" s="116" t="str">
        <f t="shared" si="116"/>
        <v>TAIBA INVESTIMENTOS LTDA</v>
      </c>
      <c r="B245" s="24" t="str">
        <f t="shared" si="117"/>
        <v/>
      </c>
      <c r="C245" s="24" t="str">
        <f t="shared" si="118"/>
        <v/>
      </c>
      <c r="D245" s="24" t="str">
        <f t="shared" si="119"/>
        <v/>
      </c>
      <c r="E245" s="24" t="str">
        <f t="shared" si="120"/>
        <v/>
      </c>
      <c r="F245" s="24" t="str">
        <f t="shared" si="121"/>
        <v/>
      </c>
      <c r="G245" s="24" t="str">
        <f t="shared" si="122"/>
        <v/>
      </c>
      <c r="H245" s="24" t="str">
        <f t="shared" si="123"/>
        <v/>
      </c>
      <c r="I245" s="24">
        <f t="shared" si="124"/>
        <v>-0.85069756231247595</v>
      </c>
      <c r="J245" s="24">
        <f t="shared" si="125"/>
        <v>-1.1052177836150605</v>
      </c>
      <c r="K245" s="24" t="str">
        <f t="shared" si="126"/>
        <v/>
      </c>
      <c r="L245" s="24" t="str">
        <f t="shared" si="127"/>
        <v/>
      </c>
      <c r="M245" s="24" t="str">
        <f t="shared" si="128"/>
        <v/>
      </c>
      <c r="N245" s="24" t="str">
        <f t="shared" si="129"/>
        <v/>
      </c>
      <c r="O245" s="24" t="str">
        <f t="shared" si="130"/>
        <v/>
      </c>
      <c r="P245" s="24" t="str">
        <f t="shared" si="131"/>
        <v/>
      </c>
      <c r="Q245" s="24">
        <f t="shared" si="132"/>
        <v>-0.85180526019134106</v>
      </c>
      <c r="R245" s="24">
        <f t="shared" si="133"/>
        <v>-3.2690785300000016</v>
      </c>
      <c r="S245" s="24">
        <f t="shared" si="134"/>
        <v>-0.85069756231247595</v>
      </c>
      <c r="T245" s="24">
        <f t="shared" si="135"/>
        <v>-1.1052177836150605</v>
      </c>
      <c r="V245" s="118" t="str">
        <f t="shared" si="136"/>
        <v>TAIBA INVESTIMENTOS LTDA</v>
      </c>
      <c r="W245" s="166" t="str">
        <f t="shared" si="137"/>
        <v/>
      </c>
      <c r="X245" s="166" t="str">
        <f t="shared" si="138"/>
        <v/>
      </c>
      <c r="Y245" s="166" t="str">
        <f t="shared" si="139"/>
        <v/>
      </c>
      <c r="Z245" s="166" t="str">
        <f t="shared" si="140"/>
        <v/>
      </c>
      <c r="AA245" s="166" t="str">
        <f t="shared" si="141"/>
        <v/>
      </c>
      <c r="AB245" s="166" t="str">
        <f t="shared" si="142"/>
        <v/>
      </c>
      <c r="AC245" s="166" t="str">
        <f t="shared" si="143"/>
        <v/>
      </c>
      <c r="AD245" s="166">
        <f t="shared" si="144"/>
        <v>-3.2506185199999891</v>
      </c>
      <c r="AE245" s="166">
        <f t="shared" si="145"/>
        <v>-1.8460010000000082E-2</v>
      </c>
      <c r="AF245" s="166" t="str">
        <f t="shared" si="146"/>
        <v/>
      </c>
      <c r="AG245" s="166" t="str">
        <f t="shared" si="147"/>
        <v/>
      </c>
      <c r="AH245" s="166" t="str">
        <f t="shared" si="148"/>
        <v/>
      </c>
      <c r="AI245" s="166" t="str">
        <f t="shared" si="149"/>
        <v/>
      </c>
      <c r="AJ245" s="166" t="str">
        <f t="shared" si="150"/>
        <v/>
      </c>
      <c r="AK245" s="166" t="str">
        <f t="shared" si="151"/>
        <v/>
      </c>
      <c r="AL245" s="166">
        <f t="shared" si="152"/>
        <v>-3.2690785300000016</v>
      </c>
      <c r="AO245" s="60">
        <v>242</v>
      </c>
      <c r="AP245" s="54" t="s">
        <v>613</v>
      </c>
      <c r="AQ245" s="31" t="s">
        <v>1317</v>
      </c>
      <c r="AR245" s="31" t="s">
        <v>1317</v>
      </c>
      <c r="AS245" s="31" t="s">
        <v>1317</v>
      </c>
      <c r="AT245" s="31" t="s">
        <v>1317</v>
      </c>
      <c r="AU245" s="31" t="s">
        <v>1317</v>
      </c>
      <c r="AV245" s="31" t="s">
        <v>1317</v>
      </c>
      <c r="AW245" s="31" t="s">
        <v>1317</v>
      </c>
      <c r="AX245" s="31">
        <v>382.11212351</v>
      </c>
      <c r="AY245" s="31">
        <v>1.6702599499999999</v>
      </c>
      <c r="AZ245" s="31" t="s">
        <v>1317</v>
      </c>
      <c r="BA245" s="31" t="s">
        <v>1317</v>
      </c>
      <c r="BB245" s="31" t="s">
        <v>1317</v>
      </c>
      <c r="BC245" s="31" t="s">
        <v>1317</v>
      </c>
      <c r="BD245" s="31" t="s">
        <v>1317</v>
      </c>
      <c r="BE245" s="58" t="s">
        <v>1317</v>
      </c>
      <c r="BF245" s="31">
        <v>383.78238346000001</v>
      </c>
      <c r="BG245"/>
      <c r="BH245" s="60">
        <v>242</v>
      </c>
      <c r="BI245" s="54" t="s">
        <v>613</v>
      </c>
      <c r="BJ245" s="31" t="s">
        <v>1317</v>
      </c>
      <c r="BK245" s="31" t="s">
        <v>1317</v>
      </c>
      <c r="BL245" s="31" t="s">
        <v>1317</v>
      </c>
      <c r="BM245" s="31" t="s">
        <v>1317</v>
      </c>
      <c r="BN245" s="31" t="s">
        <v>1317</v>
      </c>
      <c r="BO245" s="31" t="s">
        <v>1317</v>
      </c>
      <c r="BP245" s="31" t="s">
        <v>1317</v>
      </c>
      <c r="BQ245" s="31">
        <v>378.86150499000001</v>
      </c>
      <c r="BR245" s="31">
        <v>1.6517999399999999</v>
      </c>
      <c r="BS245" s="31" t="s">
        <v>1317</v>
      </c>
      <c r="BT245" s="31" t="s">
        <v>1317</v>
      </c>
      <c r="BU245" s="31" t="s">
        <v>1317</v>
      </c>
      <c r="BV245" s="31" t="s">
        <v>1317</v>
      </c>
      <c r="BW245" s="31" t="s">
        <v>1317</v>
      </c>
      <c r="BX245" s="58" t="s">
        <v>1317</v>
      </c>
      <c r="BY245" s="31">
        <v>380.51330493</v>
      </c>
    </row>
    <row r="246" spans="1:77" ht="56">
      <c r="A246" s="116" t="str">
        <f t="shared" si="116"/>
        <v>VISIA ASSET MANAGEMENT</v>
      </c>
      <c r="B246" s="24" t="str">
        <f t="shared" si="117"/>
        <v/>
      </c>
      <c r="C246" s="24" t="str">
        <f t="shared" si="118"/>
        <v/>
      </c>
      <c r="D246" s="24" t="str">
        <f t="shared" si="119"/>
        <v/>
      </c>
      <c r="E246" s="24">
        <f t="shared" si="120"/>
        <v>-1.7747844159650867</v>
      </c>
      <c r="F246" s="24" t="str">
        <f t="shared" si="121"/>
        <v/>
      </c>
      <c r="G246" s="24" t="str">
        <f t="shared" si="122"/>
        <v/>
      </c>
      <c r="H246" s="24" t="str">
        <f t="shared" si="123"/>
        <v/>
      </c>
      <c r="I246" s="24">
        <f t="shared" si="124"/>
        <v>-1.1004981591836582</v>
      </c>
      <c r="J246" s="24">
        <f t="shared" si="125"/>
        <v>0.90460162952462042</v>
      </c>
      <c r="K246" s="24">
        <f t="shared" si="126"/>
        <v>2.3232156223748746</v>
      </c>
      <c r="L246" s="24" t="str">
        <f t="shared" si="127"/>
        <v/>
      </c>
      <c r="M246" s="24" t="str">
        <f t="shared" si="128"/>
        <v/>
      </c>
      <c r="N246" s="24">
        <f t="shared" si="129"/>
        <v>-0.3024709369262979</v>
      </c>
      <c r="O246" s="24" t="str">
        <f t="shared" si="130"/>
        <v/>
      </c>
      <c r="P246" s="24">
        <f t="shared" si="131"/>
        <v>1.279982412171293</v>
      </c>
      <c r="Q246" s="24">
        <f t="shared" si="132"/>
        <v>1.6753377250500421</v>
      </c>
      <c r="R246" s="24">
        <f t="shared" si="133"/>
        <v>6.250836530000015</v>
      </c>
      <c r="S246" s="24">
        <f t="shared" si="134"/>
        <v>2.3232156223748746</v>
      </c>
      <c r="T246" s="24">
        <f t="shared" si="135"/>
        <v>-1.7747844159650867</v>
      </c>
      <c r="V246" s="118" t="str">
        <f t="shared" si="136"/>
        <v>VISIA ASSET MANAGEMENT</v>
      </c>
      <c r="W246" s="166" t="str">
        <f t="shared" si="137"/>
        <v/>
      </c>
      <c r="X246" s="166" t="str">
        <f t="shared" si="138"/>
        <v/>
      </c>
      <c r="Y246" s="166" t="str">
        <f t="shared" si="139"/>
        <v/>
      </c>
      <c r="Z246" s="166">
        <f t="shared" si="140"/>
        <v>-0.49723931999999849</v>
      </c>
      <c r="AA246" s="166" t="str">
        <f t="shared" si="141"/>
        <v/>
      </c>
      <c r="AB246" s="166" t="str">
        <f t="shared" si="142"/>
        <v/>
      </c>
      <c r="AC246" s="166" t="str">
        <f t="shared" si="143"/>
        <v/>
      </c>
      <c r="AD246" s="166">
        <f t="shared" si="144"/>
        <v>-0.3036833800000025</v>
      </c>
      <c r="AE246" s="166">
        <f t="shared" si="145"/>
        <v>0.19558935000000233</v>
      </c>
      <c r="AF246" s="166">
        <f t="shared" si="146"/>
        <v>6.8427798399999915</v>
      </c>
      <c r="AG246" s="166" t="str">
        <f t="shared" si="147"/>
        <v/>
      </c>
      <c r="AH246" s="166" t="str">
        <f t="shared" si="148"/>
        <v/>
      </c>
      <c r="AI246" s="166">
        <f t="shared" si="149"/>
        <v>-7.0998999999999368E-4</v>
      </c>
      <c r="AJ246" s="166" t="str">
        <f t="shared" si="150"/>
        <v/>
      </c>
      <c r="AK246" s="166">
        <f t="shared" si="151"/>
        <v>1.4100030000000041E-2</v>
      </c>
      <c r="AL246" s="166">
        <f t="shared" si="152"/>
        <v>6.250836530000015</v>
      </c>
      <c r="AO246" s="61">
        <v>243</v>
      </c>
      <c r="AP246" s="56" t="s">
        <v>220</v>
      </c>
      <c r="AQ246" s="30" t="s">
        <v>1317</v>
      </c>
      <c r="AR246" s="30" t="s">
        <v>1317</v>
      </c>
      <c r="AS246" s="30" t="s">
        <v>1317</v>
      </c>
      <c r="AT246" s="30" t="s">
        <v>1317</v>
      </c>
      <c r="AU246" s="30" t="s">
        <v>1317</v>
      </c>
      <c r="AV246" s="30">
        <v>18.577457539999997</v>
      </c>
      <c r="AW246" s="30">
        <v>3.4307509199999999</v>
      </c>
      <c r="AX246" s="30">
        <v>75.341425049999998</v>
      </c>
      <c r="AY246" s="30">
        <v>10.92738449</v>
      </c>
      <c r="AZ246" s="30">
        <v>14.81357379</v>
      </c>
      <c r="BA246" s="30" t="s">
        <v>1317</v>
      </c>
      <c r="BB246" s="30" t="s">
        <v>1317</v>
      </c>
      <c r="BC246" s="30">
        <v>188.17638686000001</v>
      </c>
      <c r="BD246" s="30">
        <v>6.0258086300000002</v>
      </c>
      <c r="BE246" s="59">
        <v>63.976999999999997</v>
      </c>
      <c r="BF246" s="30">
        <v>381.26978727999995</v>
      </c>
      <c r="BG246"/>
      <c r="BH246" s="61">
        <v>243</v>
      </c>
      <c r="BI246" s="56" t="s">
        <v>680</v>
      </c>
      <c r="BJ246" s="30" t="s">
        <v>1317</v>
      </c>
      <c r="BK246" s="30" t="s">
        <v>1317</v>
      </c>
      <c r="BL246" s="30" t="s">
        <v>1317</v>
      </c>
      <c r="BM246" s="30">
        <v>27.519646309999999</v>
      </c>
      <c r="BN246" s="30" t="s">
        <v>1317</v>
      </c>
      <c r="BO246" s="30" t="s">
        <v>1317</v>
      </c>
      <c r="BP246" s="30" t="s">
        <v>1317</v>
      </c>
      <c r="BQ246" s="30">
        <v>27.291399579999997</v>
      </c>
      <c r="BR246" s="30">
        <v>21.817189800000001</v>
      </c>
      <c r="BS246" s="30">
        <v>301.38194246</v>
      </c>
      <c r="BT246" s="30" t="s">
        <v>1317</v>
      </c>
      <c r="BU246" s="30" t="s">
        <v>1317</v>
      </c>
      <c r="BV246" s="30">
        <v>0.23402000000000001</v>
      </c>
      <c r="BW246" s="30" t="s">
        <v>1317</v>
      </c>
      <c r="BX246" s="59">
        <v>1.1156800099999999</v>
      </c>
      <c r="BY246" s="30">
        <v>379.35987815999999</v>
      </c>
    </row>
    <row r="247" spans="1:77" ht="70">
      <c r="A247" s="116" t="str">
        <f t="shared" si="116"/>
        <v>SIMPLIFIC GESTAO DE RECURSOS LTDA</v>
      </c>
      <c r="B247" s="24" t="str">
        <f t="shared" si="117"/>
        <v/>
      </c>
      <c r="C247" s="24" t="str">
        <f t="shared" si="118"/>
        <v/>
      </c>
      <c r="D247" s="24">
        <f t="shared" si="119"/>
        <v>-0.95655624801850081</v>
      </c>
      <c r="E247" s="24" t="str">
        <f t="shared" si="120"/>
        <v/>
      </c>
      <c r="F247" s="24" t="str">
        <f t="shared" si="121"/>
        <v/>
      </c>
      <c r="G247" s="24" t="str">
        <f t="shared" si="122"/>
        <v/>
      </c>
      <c r="H247" s="24" t="str">
        <f t="shared" si="123"/>
        <v/>
      </c>
      <c r="I247" s="24">
        <f t="shared" si="124"/>
        <v>3.7658893409154643</v>
      </c>
      <c r="J247" s="24">
        <f t="shared" si="125"/>
        <v>3.1995235335895273</v>
      </c>
      <c r="K247" s="24">
        <f t="shared" si="126"/>
        <v>0.24505872514248495</v>
      </c>
      <c r="L247" s="24" t="str">
        <f t="shared" si="127"/>
        <v/>
      </c>
      <c r="M247" s="24" t="str">
        <f t="shared" si="128"/>
        <v/>
      </c>
      <c r="N247" s="24" t="str">
        <f t="shared" si="129"/>
        <v/>
      </c>
      <c r="O247" s="24" t="str">
        <f t="shared" si="130"/>
        <v/>
      </c>
      <c r="P247" s="24">
        <f t="shared" si="131"/>
        <v>4.9324853862486862E-2</v>
      </c>
      <c r="Q247" s="24">
        <f t="shared" si="132"/>
        <v>2.579579349303657</v>
      </c>
      <c r="R247" s="24">
        <f t="shared" si="133"/>
        <v>9.4779528699999673</v>
      </c>
      <c r="S247" s="24">
        <f t="shared" si="134"/>
        <v>3.7658893409154643</v>
      </c>
      <c r="T247" s="24">
        <f t="shared" si="135"/>
        <v>-0.95655624801850081</v>
      </c>
      <c r="V247" s="118" t="str">
        <f t="shared" si="136"/>
        <v>SIMPLIFIC GESTAO DE RECURSOS LTDA</v>
      </c>
      <c r="W247" s="166" t="str">
        <f t="shared" si="137"/>
        <v/>
      </c>
      <c r="X247" s="166" t="str">
        <f t="shared" si="138"/>
        <v/>
      </c>
      <c r="Y247" s="166">
        <f t="shared" si="139"/>
        <v>-0.38247237000000922</v>
      </c>
      <c r="Z247" s="166" t="str">
        <f t="shared" si="140"/>
        <v/>
      </c>
      <c r="AA247" s="166" t="str">
        <f t="shared" si="141"/>
        <v/>
      </c>
      <c r="AB247" s="166" t="str">
        <f t="shared" si="142"/>
        <v/>
      </c>
      <c r="AC247" s="166" t="str">
        <f t="shared" si="143"/>
        <v/>
      </c>
      <c r="AD247" s="166">
        <f t="shared" si="144"/>
        <v>9.1487872599999776</v>
      </c>
      <c r="AE247" s="166">
        <f t="shared" si="145"/>
        <v>0.58558268999999896</v>
      </c>
      <c r="AF247" s="166">
        <f t="shared" si="146"/>
        <v>0.11694101999999162</v>
      </c>
      <c r="AG247" s="166" t="str">
        <f t="shared" si="147"/>
        <v/>
      </c>
      <c r="AH247" s="166" t="str">
        <f t="shared" si="148"/>
        <v/>
      </c>
      <c r="AI247" s="166" t="str">
        <f t="shared" si="149"/>
        <v/>
      </c>
      <c r="AJ247" s="166" t="str">
        <f t="shared" si="150"/>
        <v/>
      </c>
      <c r="AK247" s="166">
        <f t="shared" si="151"/>
        <v>9.1142700000048649E-3</v>
      </c>
      <c r="AL247" s="166">
        <f t="shared" si="152"/>
        <v>9.4779528699999673</v>
      </c>
      <c r="AO247" s="60">
        <v>244</v>
      </c>
      <c r="AP247" s="54" t="s">
        <v>671</v>
      </c>
      <c r="AQ247" s="31" t="s">
        <v>1317</v>
      </c>
      <c r="AR247" s="31" t="s">
        <v>1317</v>
      </c>
      <c r="AS247" s="31" t="s">
        <v>1317</v>
      </c>
      <c r="AT247" s="31" t="s">
        <v>1317</v>
      </c>
      <c r="AU247" s="31" t="s">
        <v>1317</v>
      </c>
      <c r="AV247" s="31" t="s">
        <v>1317</v>
      </c>
      <c r="AW247" s="31" t="s">
        <v>1317</v>
      </c>
      <c r="AX247" s="31">
        <v>330.53636686999999</v>
      </c>
      <c r="AY247" s="31">
        <v>16.3989899</v>
      </c>
      <c r="AZ247" s="31">
        <v>16.939924079999997</v>
      </c>
      <c r="BA247" s="31" t="s">
        <v>1317</v>
      </c>
      <c r="BB247" s="31" t="s">
        <v>1317</v>
      </c>
      <c r="BC247" s="31" t="s">
        <v>1317</v>
      </c>
      <c r="BD247" s="31" t="s">
        <v>1317</v>
      </c>
      <c r="BE247" s="58">
        <v>16.845554789999998</v>
      </c>
      <c r="BF247" s="31">
        <v>380.72083563999996</v>
      </c>
      <c r="BG247"/>
      <c r="BH247" s="60">
        <v>244</v>
      </c>
      <c r="BI247" s="54" t="s">
        <v>579</v>
      </c>
      <c r="BJ247" s="31" t="s">
        <v>1317</v>
      </c>
      <c r="BK247" s="31" t="s">
        <v>1317</v>
      </c>
      <c r="BL247" s="31">
        <v>39.601832869999996</v>
      </c>
      <c r="BM247" s="31" t="s">
        <v>1317</v>
      </c>
      <c r="BN247" s="31" t="s">
        <v>1317</v>
      </c>
      <c r="BO247" s="31" t="s">
        <v>1317</v>
      </c>
      <c r="BP247" s="31" t="s">
        <v>1317</v>
      </c>
      <c r="BQ247" s="31">
        <v>252.08707969999998</v>
      </c>
      <c r="BR247" s="31">
        <v>18.88776687</v>
      </c>
      <c r="BS247" s="31">
        <v>47.836531469999997</v>
      </c>
      <c r="BT247" s="31" t="s">
        <v>1317</v>
      </c>
      <c r="BU247" s="31" t="s">
        <v>1317</v>
      </c>
      <c r="BV247" s="31" t="s">
        <v>1317</v>
      </c>
      <c r="BW247" s="31" t="s">
        <v>1317</v>
      </c>
      <c r="BX247" s="58">
        <v>18.487161920000002</v>
      </c>
      <c r="BY247" s="31">
        <v>376.90037282999998</v>
      </c>
    </row>
    <row r="248" spans="1:77" ht="42">
      <c r="A248" s="116" t="str">
        <f t="shared" si="116"/>
        <v>FAMA INVESTIMENTOS</v>
      </c>
      <c r="B248" s="24">
        <f t="shared" si="117"/>
        <v>-2.4662452035113915</v>
      </c>
      <c r="C248" s="24">
        <f t="shared" si="118"/>
        <v>-2.5494335988778971</v>
      </c>
      <c r="D248" s="24" t="str">
        <f t="shared" si="119"/>
        <v/>
      </c>
      <c r="E248" s="24" t="str">
        <f t="shared" si="120"/>
        <v/>
      </c>
      <c r="F248" s="24" t="str">
        <f t="shared" si="121"/>
        <v/>
      </c>
      <c r="G248" s="24">
        <f t="shared" si="122"/>
        <v>-0.10248179515119205</v>
      </c>
      <c r="H248" s="24" t="str">
        <f t="shared" si="123"/>
        <v/>
      </c>
      <c r="I248" s="24">
        <f t="shared" si="124"/>
        <v>-2.9825446839473955</v>
      </c>
      <c r="J248" s="24">
        <f t="shared" si="125"/>
        <v>-2.5775463811688724</v>
      </c>
      <c r="K248" s="24">
        <f t="shared" si="126"/>
        <v>-3.0101073505155398</v>
      </c>
      <c r="L248" s="24" t="str">
        <f t="shared" si="127"/>
        <v/>
      </c>
      <c r="M248" s="24" t="str">
        <f t="shared" si="128"/>
        <v/>
      </c>
      <c r="N248" s="24">
        <f t="shared" si="129"/>
        <v>-2.5774904799254159</v>
      </c>
      <c r="O248" s="24">
        <f t="shared" si="130"/>
        <v>-2.5773860604339092</v>
      </c>
      <c r="P248" s="24">
        <f t="shared" si="131"/>
        <v>11.028140562286353</v>
      </c>
      <c r="Q248" s="24">
        <f t="shared" si="132"/>
        <v>-1.8676409970704384</v>
      </c>
      <c r="R248" s="24">
        <f t="shared" si="133"/>
        <v>-7.0638921200000482</v>
      </c>
      <c r="S248" s="24">
        <f t="shared" si="134"/>
        <v>11.028140562286353</v>
      </c>
      <c r="T248" s="24">
        <f t="shared" si="135"/>
        <v>-3.0101073505155398</v>
      </c>
      <c r="V248" s="118" t="str">
        <f t="shared" si="136"/>
        <v>FAMA INVESTIMENTOS</v>
      </c>
      <c r="W248" s="166">
        <f t="shared" si="137"/>
        <v>-4.4864982900000143</v>
      </c>
      <c r="X248" s="166">
        <f t="shared" si="138"/>
        <v>-1.3111617400000029</v>
      </c>
      <c r="Y248" s="166" t="str">
        <f t="shared" si="139"/>
        <v/>
      </c>
      <c r="Z248" s="166" t="str">
        <f t="shared" si="140"/>
        <v/>
      </c>
      <c r="AA248" s="166" t="str">
        <f t="shared" si="141"/>
        <v/>
      </c>
      <c r="AB248" s="166">
        <f t="shared" si="142"/>
        <v>-7.4588099999992608E-3</v>
      </c>
      <c r="AC248" s="166" t="str">
        <f t="shared" si="143"/>
        <v/>
      </c>
      <c r="AD248" s="166">
        <f t="shared" si="144"/>
        <v>-3.2291522799999939</v>
      </c>
      <c r="AE248" s="166">
        <f t="shared" si="145"/>
        <v>-7.0299999999999807E-3</v>
      </c>
      <c r="AF248" s="166">
        <f t="shared" si="146"/>
        <v>-0.13543015000000036</v>
      </c>
      <c r="AG248" s="166" t="str">
        <f t="shared" si="147"/>
        <v/>
      </c>
      <c r="AH248" s="166" t="str">
        <f t="shared" si="148"/>
        <v/>
      </c>
      <c r="AI248" s="166">
        <f t="shared" si="149"/>
        <v>-6.898009000000016E-2</v>
      </c>
      <c r="AJ248" s="166">
        <f t="shared" si="150"/>
        <v>-4.3890050000000125E-2</v>
      </c>
      <c r="AK248" s="166">
        <f t="shared" si="151"/>
        <v>2.2257092900000046</v>
      </c>
      <c r="AL248" s="166">
        <f t="shared" si="152"/>
        <v>-7.0638921200000482</v>
      </c>
      <c r="AO248" s="61">
        <v>245</v>
      </c>
      <c r="AP248" s="56" t="s">
        <v>233</v>
      </c>
      <c r="AQ248" s="30">
        <v>181.91614863000001</v>
      </c>
      <c r="AR248" s="30">
        <v>51.429530880000002</v>
      </c>
      <c r="AS248" s="30" t="s">
        <v>1317</v>
      </c>
      <c r="AT248" s="30" t="s">
        <v>1317</v>
      </c>
      <c r="AU248" s="30" t="s">
        <v>1317</v>
      </c>
      <c r="AV248" s="30">
        <v>7.2781804699999997</v>
      </c>
      <c r="AW248" s="30" t="s">
        <v>1317</v>
      </c>
      <c r="AX248" s="30">
        <v>108.26836216</v>
      </c>
      <c r="AY248" s="30">
        <v>0.27273999999999998</v>
      </c>
      <c r="AZ248" s="30">
        <v>4.4991800700000004</v>
      </c>
      <c r="BA248" s="30" t="s">
        <v>1317</v>
      </c>
      <c r="BB248" s="30" t="s">
        <v>1317</v>
      </c>
      <c r="BC248" s="30">
        <v>2.6762500400000002</v>
      </c>
      <c r="BD248" s="30">
        <v>1.7028900200000001</v>
      </c>
      <c r="BE248" s="59">
        <v>20.182090329999998</v>
      </c>
      <c r="BF248" s="30">
        <v>378.22537260000001</v>
      </c>
      <c r="BG248"/>
      <c r="BH248" s="61">
        <v>245</v>
      </c>
      <c r="BI248" s="56" t="s">
        <v>233</v>
      </c>
      <c r="BJ248" s="30">
        <v>177.42965033999999</v>
      </c>
      <c r="BK248" s="30">
        <v>50.118369139999999</v>
      </c>
      <c r="BL248" s="30" t="s">
        <v>1317</v>
      </c>
      <c r="BM248" s="30" t="s">
        <v>1317</v>
      </c>
      <c r="BN248" s="30" t="s">
        <v>1317</v>
      </c>
      <c r="BO248" s="30">
        <v>7.2707216600000004</v>
      </c>
      <c r="BP248" s="30" t="s">
        <v>1317</v>
      </c>
      <c r="BQ248" s="30">
        <v>105.03920988</v>
      </c>
      <c r="BR248" s="30">
        <v>0.26571</v>
      </c>
      <c r="BS248" s="30">
        <v>4.3637499200000001</v>
      </c>
      <c r="BT248" s="30" t="s">
        <v>1317</v>
      </c>
      <c r="BU248" s="30" t="s">
        <v>1317</v>
      </c>
      <c r="BV248" s="30">
        <v>2.6072699500000001</v>
      </c>
      <c r="BW248" s="30">
        <v>1.65899997</v>
      </c>
      <c r="BX248" s="59">
        <v>22.407799620000002</v>
      </c>
      <c r="BY248" s="30">
        <v>371.16148047999997</v>
      </c>
    </row>
    <row r="249" spans="1:77" ht="56">
      <c r="A249" s="116" t="str">
        <f t="shared" si="116"/>
        <v>QUELUZ ASSET MANAGEMENT</v>
      </c>
      <c r="B249" s="24">
        <f t="shared" si="117"/>
        <v>0.73254835495237103</v>
      </c>
      <c r="C249" s="24" t="str">
        <f t="shared" si="118"/>
        <v/>
      </c>
      <c r="D249" s="24" t="str">
        <f t="shared" si="119"/>
        <v/>
      </c>
      <c r="E249" s="24" t="str">
        <f t="shared" si="120"/>
        <v/>
      </c>
      <c r="F249" s="24" t="str">
        <f t="shared" si="121"/>
        <v/>
      </c>
      <c r="G249" s="24" t="str">
        <f t="shared" si="122"/>
        <v/>
      </c>
      <c r="H249" s="24">
        <f t="shared" si="123"/>
        <v>-90.531005664284635</v>
      </c>
      <c r="I249" s="24">
        <f t="shared" si="124"/>
        <v>158.43901520101048</v>
      </c>
      <c r="J249" s="24">
        <f t="shared" si="125"/>
        <v>-8.523799812112685</v>
      </c>
      <c r="K249" s="24">
        <f t="shared" si="126"/>
        <v>-3.3989403841994914</v>
      </c>
      <c r="L249" s="24" t="str">
        <f t="shared" si="127"/>
        <v/>
      </c>
      <c r="M249" s="24">
        <f t="shared" si="128"/>
        <v>-3.4310271515443418</v>
      </c>
      <c r="N249" s="24">
        <f t="shared" si="129"/>
        <v>0.32054480152656595</v>
      </c>
      <c r="O249" s="24" t="str">
        <f t="shared" si="130"/>
        <v/>
      </c>
      <c r="P249" s="24">
        <f t="shared" si="131"/>
        <v>5.9813219944969234</v>
      </c>
      <c r="Q249" s="24">
        <f t="shared" si="132"/>
        <v>0.6259405855220308</v>
      </c>
      <c r="R249" s="24">
        <f t="shared" si="133"/>
        <v>2.3051231599999937</v>
      </c>
      <c r="S249" s="24">
        <f t="shared" si="134"/>
        <v>158.43901520101048</v>
      </c>
      <c r="T249" s="24">
        <f t="shared" si="135"/>
        <v>-90.531005664284635</v>
      </c>
      <c r="V249" s="118" t="str">
        <f t="shared" si="136"/>
        <v>QUELUZ ASSET MANAGEMENT</v>
      </c>
      <c r="W249" s="166">
        <f t="shared" si="137"/>
        <v>0.26956815999999861</v>
      </c>
      <c r="X249" s="166" t="str">
        <f t="shared" si="138"/>
        <v/>
      </c>
      <c r="Y249" s="166" t="str">
        <f t="shared" si="139"/>
        <v/>
      </c>
      <c r="Z249" s="166" t="str">
        <f t="shared" si="140"/>
        <v/>
      </c>
      <c r="AA249" s="166" t="str">
        <f t="shared" si="141"/>
        <v/>
      </c>
      <c r="AB249" s="166" t="str">
        <f t="shared" si="142"/>
        <v/>
      </c>
      <c r="AC249" s="166">
        <f t="shared" si="143"/>
        <v>-0.49151997999999997</v>
      </c>
      <c r="AD249" s="166">
        <f t="shared" si="144"/>
        <v>0.72752027000000008</v>
      </c>
      <c r="AE249" s="166">
        <f t="shared" si="145"/>
        <v>-1.7602702600000022</v>
      </c>
      <c r="AF249" s="166">
        <f t="shared" si="146"/>
        <v>-0.25245480999999881</v>
      </c>
      <c r="AG249" s="166" t="str">
        <f t="shared" si="147"/>
        <v/>
      </c>
      <c r="AH249" s="166">
        <f t="shared" si="148"/>
        <v>-5.094372610000022</v>
      </c>
      <c r="AI249" s="166">
        <f t="shared" si="149"/>
        <v>1.6930470000000142E-2</v>
      </c>
      <c r="AJ249" s="166" t="str">
        <f t="shared" si="150"/>
        <v/>
      </c>
      <c r="AK249" s="166">
        <f t="shared" si="151"/>
        <v>8.8897219200000279</v>
      </c>
      <c r="AL249" s="166">
        <f t="shared" si="152"/>
        <v>2.3051231599999937</v>
      </c>
      <c r="AO249" s="60">
        <v>246</v>
      </c>
      <c r="AP249" s="54" t="s">
        <v>680</v>
      </c>
      <c r="AQ249" s="31" t="s">
        <v>1317</v>
      </c>
      <c r="AR249" s="31" t="s">
        <v>1317</v>
      </c>
      <c r="AS249" s="31" t="s">
        <v>1317</v>
      </c>
      <c r="AT249" s="31">
        <v>28.016885629999997</v>
      </c>
      <c r="AU249" s="31" t="s">
        <v>1317</v>
      </c>
      <c r="AV249" s="31" t="s">
        <v>1317</v>
      </c>
      <c r="AW249" s="31" t="s">
        <v>1317</v>
      </c>
      <c r="AX249" s="31">
        <v>27.595082959999999</v>
      </c>
      <c r="AY249" s="31">
        <v>21.621600449999999</v>
      </c>
      <c r="AZ249" s="31">
        <v>294.53916262000001</v>
      </c>
      <c r="BA249" s="31" t="s">
        <v>1317</v>
      </c>
      <c r="BB249" s="31" t="s">
        <v>1317</v>
      </c>
      <c r="BC249" s="31">
        <v>0.23472999</v>
      </c>
      <c r="BD249" s="31" t="s">
        <v>1317</v>
      </c>
      <c r="BE249" s="58">
        <v>1.1015799799999999</v>
      </c>
      <c r="BF249" s="31">
        <v>373.10904162999998</v>
      </c>
      <c r="BG249"/>
      <c r="BH249" s="60">
        <v>246</v>
      </c>
      <c r="BI249" s="54" t="s">
        <v>527</v>
      </c>
      <c r="BJ249" s="31">
        <v>37.068252940000001</v>
      </c>
      <c r="BK249" s="31" t="s">
        <v>1317</v>
      </c>
      <c r="BL249" s="31" t="s">
        <v>1317</v>
      </c>
      <c r="BM249" s="31" t="s">
        <v>1317</v>
      </c>
      <c r="BN249" s="31" t="s">
        <v>1317</v>
      </c>
      <c r="BO249" s="31" t="s">
        <v>1317</v>
      </c>
      <c r="BP249" s="31">
        <v>5.1410009999999999E-2</v>
      </c>
      <c r="BQ249" s="31">
        <v>1.18670027</v>
      </c>
      <c r="BR249" s="31">
        <v>18.890968609999998</v>
      </c>
      <c r="BS249" s="31">
        <v>7.1750014400000008</v>
      </c>
      <c r="BT249" s="31" t="s">
        <v>1317</v>
      </c>
      <c r="BU249" s="31">
        <v>143.38514634999999</v>
      </c>
      <c r="BV249" s="31">
        <v>5.2987100900000002</v>
      </c>
      <c r="BW249" s="31" t="s">
        <v>1317</v>
      </c>
      <c r="BX249" s="58">
        <v>157.51442275000002</v>
      </c>
      <c r="BY249" s="31">
        <v>370.57061246000001</v>
      </c>
    </row>
    <row r="250" spans="1:77" ht="56">
      <c r="A250" s="116" t="str">
        <f t="shared" si="116"/>
        <v>BR INVESTIMENTOS LTDA</v>
      </c>
      <c r="B250" s="24" t="str">
        <f t="shared" si="117"/>
        <v/>
      </c>
      <c r="C250" s="24" t="str">
        <f t="shared" si="118"/>
        <v/>
      </c>
      <c r="D250" s="24" t="str">
        <f t="shared" si="119"/>
        <v/>
      </c>
      <c r="E250" s="24" t="str">
        <f t="shared" si="120"/>
        <v/>
      </c>
      <c r="F250" s="24" t="str">
        <f t="shared" si="121"/>
        <v/>
      </c>
      <c r="G250" s="24" t="str">
        <f t="shared" si="122"/>
        <v/>
      </c>
      <c r="H250" s="24" t="str">
        <f t="shared" si="123"/>
        <v/>
      </c>
      <c r="I250" s="24" t="str">
        <f t="shared" si="124"/>
        <v/>
      </c>
      <c r="J250" s="24" t="str">
        <f t="shared" si="125"/>
        <v/>
      </c>
      <c r="K250" s="24" t="str">
        <f t="shared" si="126"/>
        <v/>
      </c>
      <c r="L250" s="24" t="str">
        <f t="shared" si="127"/>
        <v/>
      </c>
      <c r="M250" s="24" t="str">
        <f t="shared" si="128"/>
        <v/>
      </c>
      <c r="N250" s="24">
        <f t="shared" si="129"/>
        <v>0.12650007244336336</v>
      </c>
      <c r="O250" s="24" t="str">
        <f t="shared" si="130"/>
        <v/>
      </c>
      <c r="P250" s="24" t="str">
        <f t="shared" si="131"/>
        <v/>
      </c>
      <c r="Q250" s="24">
        <f t="shared" si="132"/>
        <v>0.12650007244336336</v>
      </c>
      <c r="R250" s="24">
        <f t="shared" si="133"/>
        <v>0.45975517000005084</v>
      </c>
      <c r="S250" s="24">
        <f t="shared" si="134"/>
        <v>0.12650007244336336</v>
      </c>
      <c r="T250" s="24">
        <f t="shared" si="135"/>
        <v>0.12650007244336336</v>
      </c>
      <c r="V250" s="118" t="str">
        <f t="shared" si="136"/>
        <v>BR INVESTIMENTOS LTDA</v>
      </c>
      <c r="W250" s="166" t="str">
        <f t="shared" si="137"/>
        <v/>
      </c>
      <c r="X250" s="166" t="str">
        <f t="shared" si="138"/>
        <v/>
      </c>
      <c r="Y250" s="166" t="str">
        <f t="shared" si="139"/>
        <v/>
      </c>
      <c r="Z250" s="166" t="str">
        <f t="shared" si="140"/>
        <v/>
      </c>
      <c r="AA250" s="166" t="str">
        <f t="shared" si="141"/>
        <v/>
      </c>
      <c r="AB250" s="166" t="str">
        <f t="shared" si="142"/>
        <v/>
      </c>
      <c r="AC250" s="166" t="str">
        <f t="shared" si="143"/>
        <v/>
      </c>
      <c r="AD250" s="166" t="str">
        <f t="shared" si="144"/>
        <v/>
      </c>
      <c r="AE250" s="166" t="str">
        <f t="shared" si="145"/>
        <v/>
      </c>
      <c r="AF250" s="166" t="str">
        <f t="shared" si="146"/>
        <v/>
      </c>
      <c r="AG250" s="166" t="str">
        <f t="shared" si="147"/>
        <v/>
      </c>
      <c r="AH250" s="166" t="str">
        <f t="shared" si="148"/>
        <v/>
      </c>
      <c r="AI250" s="166">
        <f t="shared" si="149"/>
        <v>0.45975517000005084</v>
      </c>
      <c r="AJ250" s="166" t="str">
        <f t="shared" si="150"/>
        <v/>
      </c>
      <c r="AK250" s="166" t="str">
        <f t="shared" si="151"/>
        <v/>
      </c>
      <c r="AL250" s="166">
        <f t="shared" si="152"/>
        <v>0.45975517000005084</v>
      </c>
      <c r="AO250" s="61">
        <v>247</v>
      </c>
      <c r="AP250" s="56" t="s">
        <v>527</v>
      </c>
      <c r="AQ250" s="30">
        <v>36.798684780000002</v>
      </c>
      <c r="AR250" s="30" t="s">
        <v>1317</v>
      </c>
      <c r="AS250" s="30" t="s">
        <v>1317</v>
      </c>
      <c r="AT250" s="30" t="s">
        <v>1317</v>
      </c>
      <c r="AU250" s="30" t="s">
        <v>1317</v>
      </c>
      <c r="AV250" s="30" t="s">
        <v>1317</v>
      </c>
      <c r="AW250" s="30">
        <v>0.54292998999999997</v>
      </c>
      <c r="AX250" s="30">
        <v>0.45917999999999998</v>
      </c>
      <c r="AY250" s="30">
        <v>20.65123887</v>
      </c>
      <c r="AZ250" s="30">
        <v>7.4274562499999996</v>
      </c>
      <c r="BA250" s="30" t="s">
        <v>1317</v>
      </c>
      <c r="BB250" s="30">
        <v>148.47951896000001</v>
      </c>
      <c r="BC250" s="30">
        <v>5.28177962</v>
      </c>
      <c r="BD250" s="30" t="s">
        <v>1317</v>
      </c>
      <c r="BE250" s="59">
        <v>148.62470082999999</v>
      </c>
      <c r="BF250" s="30">
        <v>368.26548930000001</v>
      </c>
      <c r="BG250"/>
      <c r="BH250" s="61">
        <v>247</v>
      </c>
      <c r="BI250" s="56" t="s">
        <v>116</v>
      </c>
      <c r="BJ250" s="30" t="s">
        <v>1317</v>
      </c>
      <c r="BK250" s="30" t="s">
        <v>1317</v>
      </c>
      <c r="BL250" s="30" t="s">
        <v>1317</v>
      </c>
      <c r="BM250" s="30" t="s">
        <v>1317</v>
      </c>
      <c r="BN250" s="30" t="s">
        <v>1317</v>
      </c>
      <c r="BO250" s="30" t="s">
        <v>1317</v>
      </c>
      <c r="BP250" s="30" t="s">
        <v>1317</v>
      </c>
      <c r="BQ250" s="30" t="s">
        <v>1317</v>
      </c>
      <c r="BR250" s="30" t="s">
        <v>1317</v>
      </c>
      <c r="BS250" s="30" t="s">
        <v>1317</v>
      </c>
      <c r="BT250" s="30" t="s">
        <v>1317</v>
      </c>
      <c r="BU250" s="30" t="s">
        <v>1317</v>
      </c>
      <c r="BV250" s="30">
        <v>363.90236917000004</v>
      </c>
      <c r="BW250" s="30" t="s">
        <v>1317</v>
      </c>
      <c r="BX250" s="59" t="s">
        <v>1317</v>
      </c>
      <c r="BY250" s="30">
        <v>363.90236917000004</v>
      </c>
    </row>
    <row r="251" spans="1:77" ht="70">
      <c r="A251" s="116" t="str">
        <f t="shared" si="116"/>
        <v>VKN ADMINISTRAÇÃO DE RECURSOS LTDA</v>
      </c>
      <c r="B251" s="24" t="str">
        <f t="shared" si="117"/>
        <v/>
      </c>
      <c r="C251" s="24" t="str">
        <f t="shared" si="118"/>
        <v/>
      </c>
      <c r="D251" s="24" t="str">
        <f t="shared" si="119"/>
        <v/>
      </c>
      <c r="E251" s="24" t="str">
        <f t="shared" si="120"/>
        <v/>
      </c>
      <c r="F251" s="24" t="str">
        <f t="shared" si="121"/>
        <v/>
      </c>
      <c r="G251" s="24" t="str">
        <f t="shared" si="122"/>
        <v/>
      </c>
      <c r="H251" s="24" t="str">
        <f t="shared" si="123"/>
        <v/>
      </c>
      <c r="I251" s="24">
        <f t="shared" si="124"/>
        <v>-12.966561492695433</v>
      </c>
      <c r="J251" s="24">
        <f t="shared" si="125"/>
        <v>-3.1771351956467129</v>
      </c>
      <c r="K251" s="24">
        <f t="shared" si="126"/>
        <v>-10.104848204326714</v>
      </c>
      <c r="L251" s="24" t="str">
        <f t="shared" si="127"/>
        <v/>
      </c>
      <c r="M251" s="24" t="str">
        <f t="shared" si="128"/>
        <v/>
      </c>
      <c r="N251" s="24">
        <f t="shared" si="129"/>
        <v>0.96355240457756963</v>
      </c>
      <c r="O251" s="24" t="str">
        <f t="shared" si="130"/>
        <v/>
      </c>
      <c r="P251" s="24" t="str">
        <f t="shared" si="131"/>
        <v/>
      </c>
      <c r="Q251" s="24">
        <f t="shared" si="132"/>
        <v>-11.026640858342262</v>
      </c>
      <c r="R251" s="24">
        <f t="shared" si="133"/>
        <v>-44.347241930000052</v>
      </c>
      <c r="S251" s="24">
        <f t="shared" si="134"/>
        <v>0.96355240457756963</v>
      </c>
      <c r="T251" s="24">
        <f t="shared" si="135"/>
        <v>-12.966561492695433</v>
      </c>
      <c r="V251" s="118" t="str">
        <f t="shared" si="136"/>
        <v>VKN ADMINISTRAÇÃO DE RECURSOS LTDA</v>
      </c>
      <c r="W251" s="166" t="str">
        <f t="shared" si="137"/>
        <v/>
      </c>
      <c r="X251" s="166" t="str">
        <f t="shared" si="138"/>
        <v/>
      </c>
      <c r="Y251" s="166" t="str">
        <f t="shared" si="139"/>
        <v/>
      </c>
      <c r="Z251" s="166" t="str">
        <f t="shared" si="140"/>
        <v/>
      </c>
      <c r="AA251" s="166" t="str">
        <f t="shared" si="141"/>
        <v/>
      </c>
      <c r="AB251" s="166" t="str">
        <f t="shared" si="142"/>
        <v/>
      </c>
      <c r="AC251" s="166" t="str">
        <f t="shared" si="143"/>
        <v/>
      </c>
      <c r="AD251" s="166">
        <f t="shared" si="144"/>
        <v>-31.265052869999977</v>
      </c>
      <c r="AE251" s="166">
        <f t="shared" si="145"/>
        <v>-0.45940010000000164</v>
      </c>
      <c r="AF251" s="166">
        <f t="shared" si="146"/>
        <v>-12.813549189999989</v>
      </c>
      <c r="AG251" s="166" t="str">
        <f t="shared" si="147"/>
        <v/>
      </c>
      <c r="AH251" s="166" t="str">
        <f t="shared" si="148"/>
        <v/>
      </c>
      <c r="AI251" s="166">
        <f t="shared" si="149"/>
        <v>0.19075022999999902</v>
      </c>
      <c r="AJ251" s="166" t="str">
        <f t="shared" si="150"/>
        <v/>
      </c>
      <c r="AK251" s="166" t="str">
        <f t="shared" si="151"/>
        <v/>
      </c>
      <c r="AL251" s="166">
        <f t="shared" si="152"/>
        <v>-44.347241930000052</v>
      </c>
      <c r="AO251" s="60">
        <v>248</v>
      </c>
      <c r="AP251" s="54" t="s">
        <v>579</v>
      </c>
      <c r="AQ251" s="31" t="s">
        <v>1317</v>
      </c>
      <c r="AR251" s="31" t="s">
        <v>1317</v>
      </c>
      <c r="AS251" s="31">
        <v>39.984305240000005</v>
      </c>
      <c r="AT251" s="31" t="s">
        <v>1317</v>
      </c>
      <c r="AU251" s="31" t="s">
        <v>1317</v>
      </c>
      <c r="AV251" s="31" t="s">
        <v>1317</v>
      </c>
      <c r="AW251" s="31" t="s">
        <v>1317</v>
      </c>
      <c r="AX251" s="31">
        <v>242.93829244</v>
      </c>
      <c r="AY251" s="31">
        <v>18.302184180000001</v>
      </c>
      <c r="AZ251" s="31">
        <v>47.719590450000005</v>
      </c>
      <c r="BA251" s="31" t="s">
        <v>1317</v>
      </c>
      <c r="BB251" s="31" t="s">
        <v>1317</v>
      </c>
      <c r="BC251" s="31" t="s">
        <v>1317</v>
      </c>
      <c r="BD251" s="31" t="s">
        <v>1317</v>
      </c>
      <c r="BE251" s="58">
        <v>18.478047649999997</v>
      </c>
      <c r="BF251" s="31">
        <v>367.42241996000001</v>
      </c>
      <c r="BG251"/>
      <c r="BH251" s="60">
        <v>248</v>
      </c>
      <c r="BI251" s="54" t="s">
        <v>684</v>
      </c>
      <c r="BJ251" s="31" t="s">
        <v>1317</v>
      </c>
      <c r="BK251" s="31" t="s">
        <v>1317</v>
      </c>
      <c r="BL251" s="31" t="s">
        <v>1317</v>
      </c>
      <c r="BM251" s="31" t="s">
        <v>1317</v>
      </c>
      <c r="BN251" s="31" t="s">
        <v>1317</v>
      </c>
      <c r="BO251" s="31" t="s">
        <v>1317</v>
      </c>
      <c r="BP251" s="31" t="s">
        <v>1317</v>
      </c>
      <c r="BQ251" s="31">
        <v>209.85556255</v>
      </c>
      <c r="BR251" s="31">
        <v>14.00017029</v>
      </c>
      <c r="BS251" s="31">
        <v>113.99240505</v>
      </c>
      <c r="BT251" s="31" t="s">
        <v>1317</v>
      </c>
      <c r="BU251" s="31" t="s">
        <v>1317</v>
      </c>
      <c r="BV251" s="31">
        <v>19.987310239999999</v>
      </c>
      <c r="BW251" s="31" t="s">
        <v>1317</v>
      </c>
      <c r="BX251" s="58">
        <v>1.0000000000000001E-5</v>
      </c>
      <c r="BY251" s="31">
        <v>357.83545812999995</v>
      </c>
    </row>
    <row r="252" spans="1:77" ht="84">
      <c r="A252" s="116" t="str">
        <f t="shared" si="116"/>
        <v>FLAG ASSET MANAGEMENT GESTORA DE REC</v>
      </c>
      <c r="B252" s="24" t="str">
        <f t="shared" si="117"/>
        <v/>
      </c>
      <c r="C252" s="24">
        <f t="shared" si="118"/>
        <v>-1.6090281998298366</v>
      </c>
      <c r="D252" s="24" t="str">
        <f t="shared" si="119"/>
        <v/>
      </c>
      <c r="E252" s="24" t="str">
        <f t="shared" si="120"/>
        <v/>
      </c>
      <c r="F252" s="24" t="str">
        <f t="shared" si="121"/>
        <v/>
      </c>
      <c r="G252" s="24" t="str">
        <f t="shared" si="122"/>
        <v/>
      </c>
      <c r="H252" s="24" t="str">
        <f t="shared" si="123"/>
        <v/>
      </c>
      <c r="I252" s="24">
        <f t="shared" si="124"/>
        <v>22.052171577189156</v>
      </c>
      <c r="J252" s="24">
        <f t="shared" si="125"/>
        <v>6292.511920861507</v>
      </c>
      <c r="K252" s="24">
        <f t="shared" si="126"/>
        <v>82.438019332851923</v>
      </c>
      <c r="L252" s="24" t="str">
        <f t="shared" si="127"/>
        <v/>
      </c>
      <c r="M252" s="24" t="str">
        <f t="shared" si="128"/>
        <v/>
      </c>
      <c r="N252" s="24">
        <f t="shared" si="129"/>
        <v>2.016790268254212</v>
      </c>
      <c r="O252" s="24" t="str">
        <f t="shared" si="130"/>
        <v/>
      </c>
      <c r="P252" s="24">
        <f t="shared" si="131"/>
        <v>4.7949314429328354</v>
      </c>
      <c r="Q252" s="24">
        <f t="shared" si="132"/>
        <v>7.0535548492776599</v>
      </c>
      <c r="R252" s="24">
        <f t="shared" si="133"/>
        <v>23.144775180000011</v>
      </c>
      <c r="S252" s="24">
        <f t="shared" si="134"/>
        <v>6292.511920861507</v>
      </c>
      <c r="T252" s="24">
        <f t="shared" si="135"/>
        <v>-1.6090281998298366</v>
      </c>
      <c r="V252" s="118" t="str">
        <f t="shared" si="136"/>
        <v>FLAG ASSET MANAGEMENT GESTORA DE REC</v>
      </c>
      <c r="W252" s="166" t="str">
        <f t="shared" si="137"/>
        <v/>
      </c>
      <c r="X252" s="166">
        <f t="shared" si="138"/>
        <v>-1.0589979999999999E-2</v>
      </c>
      <c r="Y252" s="166" t="str">
        <f t="shared" si="139"/>
        <v/>
      </c>
      <c r="Z252" s="166" t="str">
        <f t="shared" si="140"/>
        <v/>
      </c>
      <c r="AA252" s="166" t="str">
        <f t="shared" si="141"/>
        <v/>
      </c>
      <c r="AB252" s="166" t="str">
        <f t="shared" si="142"/>
        <v/>
      </c>
      <c r="AC252" s="166" t="str">
        <f t="shared" si="143"/>
        <v/>
      </c>
      <c r="AD252" s="166">
        <f t="shared" si="144"/>
        <v>7.2869305799999964</v>
      </c>
      <c r="AE252" s="166">
        <f t="shared" si="145"/>
        <v>2.5126000099999999</v>
      </c>
      <c r="AF252" s="166">
        <f t="shared" si="146"/>
        <v>3.2535400899999996</v>
      </c>
      <c r="AG252" s="166" t="str">
        <f t="shared" si="147"/>
        <v/>
      </c>
      <c r="AH252" s="166" t="str">
        <f t="shared" si="148"/>
        <v/>
      </c>
      <c r="AI252" s="166">
        <f t="shared" si="149"/>
        <v>2.7761220800000217</v>
      </c>
      <c r="AJ252" s="166" t="str">
        <f t="shared" si="150"/>
        <v/>
      </c>
      <c r="AK252" s="166">
        <f t="shared" si="151"/>
        <v>7.3261723999999901</v>
      </c>
      <c r="AL252" s="166">
        <f t="shared" si="152"/>
        <v>23.144775180000011</v>
      </c>
      <c r="AO252" s="61">
        <v>249</v>
      </c>
      <c r="AP252" s="56" t="s">
        <v>116</v>
      </c>
      <c r="AQ252" s="30" t="s">
        <v>1317</v>
      </c>
      <c r="AR252" s="30" t="s">
        <v>1317</v>
      </c>
      <c r="AS252" s="30" t="s">
        <v>1317</v>
      </c>
      <c r="AT252" s="30" t="s">
        <v>1317</v>
      </c>
      <c r="AU252" s="30" t="s">
        <v>1317</v>
      </c>
      <c r="AV252" s="30" t="s">
        <v>1317</v>
      </c>
      <c r="AW252" s="30" t="s">
        <v>1317</v>
      </c>
      <c r="AX252" s="30" t="s">
        <v>1317</v>
      </c>
      <c r="AY252" s="30" t="s">
        <v>1317</v>
      </c>
      <c r="AZ252" s="30" t="s">
        <v>1317</v>
      </c>
      <c r="BA252" s="30" t="s">
        <v>1317</v>
      </c>
      <c r="BB252" s="30" t="s">
        <v>1317</v>
      </c>
      <c r="BC252" s="30">
        <v>363.44261399999999</v>
      </c>
      <c r="BD252" s="30" t="s">
        <v>1317</v>
      </c>
      <c r="BE252" s="59" t="s">
        <v>1317</v>
      </c>
      <c r="BF252" s="30">
        <v>363.44261399999999</v>
      </c>
      <c r="BG252"/>
      <c r="BH252" s="61">
        <v>249</v>
      </c>
      <c r="BI252" s="56" t="s">
        <v>245</v>
      </c>
      <c r="BJ252" s="30" t="s">
        <v>1317</v>
      </c>
      <c r="BK252" s="30">
        <v>0.64757001999999997</v>
      </c>
      <c r="BL252" s="30" t="s">
        <v>1317</v>
      </c>
      <c r="BM252" s="30" t="s">
        <v>1317</v>
      </c>
      <c r="BN252" s="30" t="s">
        <v>1317</v>
      </c>
      <c r="BO252" s="30" t="s">
        <v>1317</v>
      </c>
      <c r="BP252" s="30" t="s">
        <v>1317</v>
      </c>
      <c r="BQ252" s="30">
        <v>40.330980479999994</v>
      </c>
      <c r="BR252" s="30">
        <v>2.5525300099999999</v>
      </c>
      <c r="BS252" s="30">
        <v>7.2001900899999995</v>
      </c>
      <c r="BT252" s="30" t="s">
        <v>1317</v>
      </c>
      <c r="BU252" s="30" t="s">
        <v>1317</v>
      </c>
      <c r="BV252" s="30">
        <v>140.42663159</v>
      </c>
      <c r="BW252" s="30" t="s">
        <v>1317</v>
      </c>
      <c r="BX252" s="59">
        <v>160.11610249999998</v>
      </c>
      <c r="BY252" s="30">
        <v>351.27400468999997</v>
      </c>
    </row>
    <row r="253" spans="1:77" ht="70">
      <c r="A253" s="116" t="str">
        <f t="shared" si="116"/>
        <v>ORIA GESTAO DE RECURSOS</v>
      </c>
      <c r="B253" s="24" t="str">
        <f t="shared" si="117"/>
        <v/>
      </c>
      <c r="C253" s="24">
        <f t="shared" si="118"/>
        <v>0.66424965114633494</v>
      </c>
      <c r="D253" s="24" t="str">
        <f t="shared" si="119"/>
        <v/>
      </c>
      <c r="E253" s="24" t="str">
        <f t="shared" si="120"/>
        <v/>
      </c>
      <c r="F253" s="24" t="str">
        <f t="shared" si="121"/>
        <v/>
      </c>
      <c r="G253" s="24">
        <f t="shared" si="122"/>
        <v>0.66424965781980916</v>
      </c>
      <c r="H253" s="24">
        <f t="shared" si="123"/>
        <v>0.66424963823882877</v>
      </c>
      <c r="I253" s="24">
        <f t="shared" si="124"/>
        <v>0.66424968248728078</v>
      </c>
      <c r="J253" s="24" t="str">
        <f t="shared" si="125"/>
        <v/>
      </c>
      <c r="K253" s="24" t="str">
        <f t="shared" si="126"/>
        <v/>
      </c>
      <c r="L253" s="24" t="str">
        <f t="shared" si="127"/>
        <v/>
      </c>
      <c r="M253" s="24" t="str">
        <f t="shared" si="128"/>
        <v/>
      </c>
      <c r="N253" s="24">
        <f t="shared" si="129"/>
        <v>0.66424963376175583</v>
      </c>
      <c r="O253" s="24">
        <f t="shared" si="130"/>
        <v>0.66424967466574003</v>
      </c>
      <c r="P253" s="24">
        <f t="shared" si="131"/>
        <v>-0.14446938653559016</v>
      </c>
      <c r="Q253" s="24">
        <f t="shared" si="132"/>
        <v>0.52218488175566335</v>
      </c>
      <c r="R253" s="24">
        <f t="shared" si="133"/>
        <v>1.8137594400000125</v>
      </c>
      <c r="S253" s="24">
        <f t="shared" si="134"/>
        <v>0.66424968248728078</v>
      </c>
      <c r="T253" s="24">
        <f t="shared" si="135"/>
        <v>-0.14446938653559016</v>
      </c>
      <c r="V253" s="118" t="str">
        <f t="shared" si="136"/>
        <v>ORIA GESTAO DE RECURSOS</v>
      </c>
      <c r="W253" s="166" t="str">
        <f t="shared" si="137"/>
        <v/>
      </c>
      <c r="X253" s="166">
        <f t="shared" si="138"/>
        <v>1.048409300000003</v>
      </c>
      <c r="Y253" s="166" t="str">
        <f t="shared" si="139"/>
        <v/>
      </c>
      <c r="Z253" s="166" t="str">
        <f t="shared" si="140"/>
        <v/>
      </c>
      <c r="AA253" s="166" t="str">
        <f t="shared" si="141"/>
        <v/>
      </c>
      <c r="AB253" s="166">
        <f t="shared" si="142"/>
        <v>0.3425816000000026</v>
      </c>
      <c r="AC253" s="166">
        <f t="shared" si="143"/>
        <v>0.11533170999999953</v>
      </c>
      <c r="AD253" s="166">
        <f t="shared" si="144"/>
        <v>4.6132959999999557E-2</v>
      </c>
      <c r="AE253" s="166" t="str">
        <f t="shared" si="145"/>
        <v/>
      </c>
      <c r="AF253" s="166" t="str">
        <f t="shared" si="146"/>
        <v/>
      </c>
      <c r="AG253" s="166" t="str">
        <f t="shared" si="147"/>
        <v/>
      </c>
      <c r="AH253" s="166" t="str">
        <f t="shared" si="148"/>
        <v/>
      </c>
      <c r="AI253" s="166">
        <f t="shared" si="149"/>
        <v>0.11879064000000028</v>
      </c>
      <c r="AJ253" s="166">
        <f t="shared" si="150"/>
        <v>0.23066275000000047</v>
      </c>
      <c r="AK253" s="166">
        <f t="shared" si="151"/>
        <v>-8.8149519999994652E-2</v>
      </c>
      <c r="AL253" s="166">
        <f t="shared" si="152"/>
        <v>1.8137594400000125</v>
      </c>
      <c r="AO253" s="60">
        <v>250</v>
      </c>
      <c r="AP253" s="54" t="s">
        <v>521</v>
      </c>
      <c r="AQ253" s="31" t="s">
        <v>1317</v>
      </c>
      <c r="AR253" s="31" t="s">
        <v>1317</v>
      </c>
      <c r="AS253" s="31">
        <v>8.8723326900000004</v>
      </c>
      <c r="AT253" s="31" t="s">
        <v>1317</v>
      </c>
      <c r="AU253" s="31" t="s">
        <v>1317</v>
      </c>
      <c r="AV253" s="31" t="s">
        <v>1317</v>
      </c>
      <c r="AW253" s="31">
        <v>1.1966801</v>
      </c>
      <c r="AX253" s="31">
        <v>308.28573369999998</v>
      </c>
      <c r="AY253" s="31">
        <v>25.646167719999998</v>
      </c>
      <c r="AZ253" s="31">
        <v>10.780570119999998</v>
      </c>
      <c r="BA253" s="31" t="s">
        <v>1317</v>
      </c>
      <c r="BB253" s="31" t="s">
        <v>1317</v>
      </c>
      <c r="BC253" s="31">
        <v>5.28261045</v>
      </c>
      <c r="BD253" s="31" t="s">
        <v>1317</v>
      </c>
      <c r="BE253" s="58">
        <v>1.0000000000000001E-5</v>
      </c>
      <c r="BF253" s="31">
        <v>360.06410477999992</v>
      </c>
      <c r="BG253"/>
      <c r="BH253" s="60">
        <v>250</v>
      </c>
      <c r="BI253" s="54" t="s">
        <v>479</v>
      </c>
      <c r="BJ253" s="31" t="s">
        <v>1317</v>
      </c>
      <c r="BK253" s="31">
        <v>158.88203378</v>
      </c>
      <c r="BL253" s="31" t="s">
        <v>1317</v>
      </c>
      <c r="BM253" s="31" t="s">
        <v>1317</v>
      </c>
      <c r="BN253" s="31" t="s">
        <v>1317</v>
      </c>
      <c r="BO253" s="31">
        <v>51.916804630000001</v>
      </c>
      <c r="BP253" s="31">
        <v>17.478037440000001</v>
      </c>
      <c r="BQ253" s="31">
        <v>6.9912563399999996</v>
      </c>
      <c r="BR253" s="31" t="s">
        <v>1317</v>
      </c>
      <c r="BS253" s="31" t="s">
        <v>1317</v>
      </c>
      <c r="BT253" s="31" t="s">
        <v>1317</v>
      </c>
      <c r="BU253" s="31" t="s">
        <v>1317</v>
      </c>
      <c r="BV253" s="31">
        <v>18.002223910000001</v>
      </c>
      <c r="BW253" s="31">
        <v>34.955971439999999</v>
      </c>
      <c r="BX253" s="58">
        <v>60.927905240000001</v>
      </c>
      <c r="BY253" s="31">
        <v>349.15423278000003</v>
      </c>
    </row>
    <row r="254" spans="1:77" ht="70">
      <c r="A254" s="116" t="str">
        <f t="shared" si="116"/>
        <v>QUADRANTE INVESTIMENTOS</v>
      </c>
      <c r="B254" s="24" t="str">
        <f t="shared" si="117"/>
        <v/>
      </c>
      <c r="C254" s="24" t="str">
        <f t="shared" si="118"/>
        <v/>
      </c>
      <c r="D254" s="24">
        <f t="shared" si="119"/>
        <v>1.7910382258220068</v>
      </c>
      <c r="E254" s="24" t="str">
        <f t="shared" si="120"/>
        <v/>
      </c>
      <c r="F254" s="24" t="str">
        <f t="shared" si="121"/>
        <v/>
      </c>
      <c r="G254" s="24" t="str">
        <f t="shared" si="122"/>
        <v/>
      </c>
      <c r="H254" s="24">
        <f t="shared" si="123"/>
        <v>13.15721720449767</v>
      </c>
      <c r="I254" s="24">
        <f t="shared" si="124"/>
        <v>-7.5115312220495269</v>
      </c>
      <c r="J254" s="24">
        <f t="shared" si="125"/>
        <v>11.185333112217549</v>
      </c>
      <c r="K254" s="24">
        <f t="shared" si="126"/>
        <v>0.46667624661766638</v>
      </c>
      <c r="L254" s="24" t="str">
        <f t="shared" si="127"/>
        <v/>
      </c>
      <c r="M254" s="24" t="str">
        <f t="shared" si="128"/>
        <v/>
      </c>
      <c r="N254" s="24">
        <f t="shared" si="129"/>
        <v>95.826085945822456</v>
      </c>
      <c r="O254" s="24" t="str">
        <f t="shared" si="130"/>
        <v/>
      </c>
      <c r="P254" s="24" t="str">
        <f t="shared" si="131"/>
        <v/>
      </c>
      <c r="Q254" s="24">
        <f t="shared" si="132"/>
        <v>-4.1269301195905541</v>
      </c>
      <c r="R254" s="24">
        <f t="shared" si="133"/>
        <v>-14.859593989999894</v>
      </c>
      <c r="S254" s="24">
        <f t="shared" si="134"/>
        <v>95.826085945822456</v>
      </c>
      <c r="T254" s="24">
        <f t="shared" si="135"/>
        <v>-7.5115312220495269</v>
      </c>
      <c r="V254" s="118" t="str">
        <f t="shared" si="136"/>
        <v>QUADRANTE INVESTIMENTOS</v>
      </c>
      <c r="W254" s="166" t="str">
        <f t="shared" si="137"/>
        <v/>
      </c>
      <c r="X254" s="166" t="str">
        <f t="shared" si="138"/>
        <v/>
      </c>
      <c r="Y254" s="166">
        <f t="shared" si="139"/>
        <v>0.15890687000000092</v>
      </c>
      <c r="Z254" s="166" t="str">
        <f t="shared" si="140"/>
        <v/>
      </c>
      <c r="AA254" s="166" t="str">
        <f t="shared" si="141"/>
        <v/>
      </c>
      <c r="AB254" s="166" t="str">
        <f t="shared" si="142"/>
        <v/>
      </c>
      <c r="AC254" s="166">
        <f t="shared" si="143"/>
        <v>0.15744979999999997</v>
      </c>
      <c r="AD254" s="166">
        <f t="shared" si="144"/>
        <v>-23.156979139999976</v>
      </c>
      <c r="AE254" s="166">
        <f t="shared" si="145"/>
        <v>2.8686092900000055</v>
      </c>
      <c r="AF254" s="166">
        <f t="shared" si="146"/>
        <v>5.0310360000002774E-2</v>
      </c>
      <c r="AG254" s="166" t="str">
        <f t="shared" si="147"/>
        <v/>
      </c>
      <c r="AH254" s="166" t="str">
        <f t="shared" si="148"/>
        <v/>
      </c>
      <c r="AI254" s="166">
        <f t="shared" si="149"/>
        <v>5.0621188299999993</v>
      </c>
      <c r="AJ254" s="166" t="str">
        <f t="shared" si="150"/>
        <v/>
      </c>
      <c r="AK254" s="166" t="str">
        <f t="shared" si="151"/>
        <v/>
      </c>
      <c r="AL254" s="166">
        <f t="shared" si="152"/>
        <v>-14.859593989999894</v>
      </c>
      <c r="AO254" s="61">
        <v>251</v>
      </c>
      <c r="AP254" s="56" t="s">
        <v>479</v>
      </c>
      <c r="AQ254" s="30" t="s">
        <v>1317</v>
      </c>
      <c r="AR254" s="30">
        <v>157.83362448</v>
      </c>
      <c r="AS254" s="30" t="s">
        <v>1317</v>
      </c>
      <c r="AT254" s="30" t="s">
        <v>1317</v>
      </c>
      <c r="AU254" s="30" t="s">
        <v>1317</v>
      </c>
      <c r="AV254" s="30">
        <v>51.574223029999999</v>
      </c>
      <c r="AW254" s="30">
        <v>17.362705730000002</v>
      </c>
      <c r="AX254" s="30">
        <v>6.9451233800000001</v>
      </c>
      <c r="AY254" s="30" t="s">
        <v>1317</v>
      </c>
      <c r="AZ254" s="30" t="s">
        <v>1317</v>
      </c>
      <c r="BA254" s="30" t="s">
        <v>1317</v>
      </c>
      <c r="BB254" s="30" t="s">
        <v>1317</v>
      </c>
      <c r="BC254" s="30">
        <v>17.883433270000001</v>
      </c>
      <c r="BD254" s="30">
        <v>34.725308689999999</v>
      </c>
      <c r="BE254" s="59">
        <v>61.016054759999996</v>
      </c>
      <c r="BF254" s="30">
        <v>347.34047334000002</v>
      </c>
      <c r="BG254"/>
      <c r="BH254" s="61">
        <v>251</v>
      </c>
      <c r="BI254" s="56" t="s">
        <v>521</v>
      </c>
      <c r="BJ254" s="30" t="s">
        <v>1317</v>
      </c>
      <c r="BK254" s="30" t="s">
        <v>1317</v>
      </c>
      <c r="BL254" s="30">
        <v>9.0312395600000013</v>
      </c>
      <c r="BM254" s="30" t="s">
        <v>1317</v>
      </c>
      <c r="BN254" s="30" t="s">
        <v>1317</v>
      </c>
      <c r="BO254" s="30" t="s">
        <v>1317</v>
      </c>
      <c r="BP254" s="30">
        <v>1.3541299</v>
      </c>
      <c r="BQ254" s="30">
        <v>285.12875456</v>
      </c>
      <c r="BR254" s="30">
        <v>28.514777010000003</v>
      </c>
      <c r="BS254" s="30">
        <v>10.830880480000001</v>
      </c>
      <c r="BT254" s="30" t="s">
        <v>1317</v>
      </c>
      <c r="BU254" s="30" t="s">
        <v>1317</v>
      </c>
      <c r="BV254" s="30">
        <v>10.344729279999999</v>
      </c>
      <c r="BW254" s="30" t="s">
        <v>1317</v>
      </c>
      <c r="BX254" s="59" t="s">
        <v>1317</v>
      </c>
      <c r="BY254" s="30">
        <v>345.20451079000003</v>
      </c>
    </row>
    <row r="255" spans="1:77" ht="70">
      <c r="A255" s="116" t="str">
        <f t="shared" si="116"/>
        <v>LUXOR INVESTIMENTOS LTDA</v>
      </c>
      <c r="B255" s="24" t="str">
        <f t="shared" si="117"/>
        <v/>
      </c>
      <c r="C255" s="24" t="str">
        <f t="shared" si="118"/>
        <v/>
      </c>
      <c r="D255" s="24" t="str">
        <f t="shared" si="119"/>
        <v/>
      </c>
      <c r="E255" s="24" t="str">
        <f t="shared" si="120"/>
        <v/>
      </c>
      <c r="F255" s="24" t="str">
        <f t="shared" si="121"/>
        <v/>
      </c>
      <c r="G255" s="24" t="str">
        <f t="shared" si="122"/>
        <v/>
      </c>
      <c r="H255" s="24" t="str">
        <f t="shared" si="123"/>
        <v/>
      </c>
      <c r="I255" s="24">
        <f t="shared" si="124"/>
        <v>-0.22219210090948138</v>
      </c>
      <c r="J255" s="24" t="str">
        <f t="shared" si="125"/>
        <v/>
      </c>
      <c r="K255" s="24" t="str">
        <f t="shared" si="126"/>
        <v/>
      </c>
      <c r="L255" s="24" t="str">
        <f t="shared" si="127"/>
        <v/>
      </c>
      <c r="M255" s="24" t="str">
        <f t="shared" si="128"/>
        <v/>
      </c>
      <c r="N255" s="24" t="str">
        <f t="shared" si="129"/>
        <v/>
      </c>
      <c r="O255" s="24" t="str">
        <f t="shared" si="130"/>
        <v/>
      </c>
      <c r="P255" s="24" t="str">
        <f t="shared" si="131"/>
        <v/>
      </c>
      <c r="Q255" s="24">
        <f t="shared" si="132"/>
        <v>-0.22219210090948138</v>
      </c>
      <c r="R255" s="24">
        <f t="shared" si="133"/>
        <v>-0.74112031999999317</v>
      </c>
      <c r="S255" s="24">
        <f t="shared" si="134"/>
        <v>-0.22219210090948138</v>
      </c>
      <c r="T255" s="24">
        <f t="shared" si="135"/>
        <v>-0.22219210090948138</v>
      </c>
      <c r="V255" s="118" t="str">
        <f t="shared" si="136"/>
        <v>LUXOR INVESTIMENTOS LTDA</v>
      </c>
      <c r="W255" s="166" t="str">
        <f t="shared" si="137"/>
        <v/>
      </c>
      <c r="X255" s="166" t="str">
        <f t="shared" si="138"/>
        <v/>
      </c>
      <c r="Y255" s="166" t="str">
        <f t="shared" si="139"/>
        <v/>
      </c>
      <c r="Z255" s="166" t="str">
        <f t="shared" si="140"/>
        <v/>
      </c>
      <c r="AA255" s="166" t="str">
        <f t="shared" si="141"/>
        <v/>
      </c>
      <c r="AB255" s="166" t="str">
        <f t="shared" si="142"/>
        <v/>
      </c>
      <c r="AC255" s="166" t="str">
        <f t="shared" si="143"/>
        <v/>
      </c>
      <c r="AD255" s="166">
        <f t="shared" si="144"/>
        <v>-0.74112031999999317</v>
      </c>
      <c r="AE255" s="166" t="str">
        <f t="shared" si="145"/>
        <v/>
      </c>
      <c r="AF255" s="166" t="str">
        <f t="shared" si="146"/>
        <v/>
      </c>
      <c r="AG255" s="166" t="str">
        <f t="shared" si="147"/>
        <v/>
      </c>
      <c r="AH255" s="166" t="str">
        <f t="shared" si="148"/>
        <v/>
      </c>
      <c r="AI255" s="166" t="str">
        <f t="shared" si="149"/>
        <v/>
      </c>
      <c r="AJ255" s="166" t="str">
        <f t="shared" si="150"/>
        <v/>
      </c>
      <c r="AK255" s="166" t="str">
        <f t="shared" si="151"/>
        <v/>
      </c>
      <c r="AL255" s="166">
        <f t="shared" si="152"/>
        <v>-0.74112031999999317</v>
      </c>
      <c r="AO255" s="60">
        <v>252</v>
      </c>
      <c r="AP255" s="54" t="s">
        <v>1335</v>
      </c>
      <c r="AQ255" s="31" t="s">
        <v>1317</v>
      </c>
      <c r="AR255" s="31" t="s">
        <v>1317</v>
      </c>
      <c r="AS255" s="31" t="s">
        <v>1317</v>
      </c>
      <c r="AT255" s="31" t="s">
        <v>1317</v>
      </c>
      <c r="AU255" s="31" t="s">
        <v>1317</v>
      </c>
      <c r="AV255" s="31">
        <v>51.109701090000001</v>
      </c>
      <c r="AW255" s="31" t="s">
        <v>1317</v>
      </c>
      <c r="AX255" s="31">
        <v>0.12473998000000001</v>
      </c>
      <c r="AY255" s="31" t="s">
        <v>1317</v>
      </c>
      <c r="AZ255" s="31">
        <v>4.5386900900000002</v>
      </c>
      <c r="BA255" s="31" t="s">
        <v>1317</v>
      </c>
      <c r="BB255" s="31">
        <v>4.6602701500000006</v>
      </c>
      <c r="BC255" s="31">
        <v>278.41603886000001</v>
      </c>
      <c r="BD255" s="31" t="s">
        <v>1317</v>
      </c>
      <c r="BE255" s="58" t="s">
        <v>1317</v>
      </c>
      <c r="BF255" s="31">
        <v>338.84944017000004</v>
      </c>
      <c r="BG255"/>
      <c r="BH255" s="60">
        <v>252</v>
      </c>
      <c r="BI255" s="54" t="s">
        <v>418</v>
      </c>
      <c r="BJ255" s="31" t="s">
        <v>1317</v>
      </c>
      <c r="BK255" s="31" t="s">
        <v>1317</v>
      </c>
      <c r="BL255" s="31" t="s">
        <v>1317</v>
      </c>
      <c r="BM255" s="31" t="s">
        <v>1317</v>
      </c>
      <c r="BN255" s="31" t="s">
        <v>1317</v>
      </c>
      <c r="BO255" s="31" t="s">
        <v>1317</v>
      </c>
      <c r="BP255" s="31" t="s">
        <v>1317</v>
      </c>
      <c r="BQ255" s="31">
        <v>332.80823493000003</v>
      </c>
      <c r="BR255" s="31" t="s">
        <v>1317</v>
      </c>
      <c r="BS255" s="31" t="s">
        <v>1317</v>
      </c>
      <c r="BT255" s="31" t="s">
        <v>1317</v>
      </c>
      <c r="BU255" s="31" t="s">
        <v>1317</v>
      </c>
      <c r="BV255" s="31" t="s">
        <v>1317</v>
      </c>
      <c r="BW255" s="31" t="s">
        <v>1317</v>
      </c>
      <c r="BX255" s="58" t="s">
        <v>1317</v>
      </c>
      <c r="BY255" s="31">
        <v>332.80823493000003</v>
      </c>
    </row>
    <row r="256" spans="1:77" ht="84">
      <c r="A256" s="116" t="str">
        <f t="shared" si="116"/>
        <v>TAQUARI ADM DE CARTEIRAS DE VALORES MOB</v>
      </c>
      <c r="B256" s="24" t="str">
        <f t="shared" si="117"/>
        <v/>
      </c>
      <c r="C256" s="24" t="str">
        <f t="shared" si="118"/>
        <v/>
      </c>
      <c r="D256" s="24" t="str">
        <f t="shared" si="119"/>
        <v/>
      </c>
      <c r="E256" s="24" t="str">
        <f t="shared" si="120"/>
        <v/>
      </c>
      <c r="F256" s="24" t="str">
        <f t="shared" si="121"/>
        <v/>
      </c>
      <c r="G256" s="24" t="str">
        <f t="shared" si="122"/>
        <v/>
      </c>
      <c r="H256" s="24" t="str">
        <f t="shared" si="123"/>
        <v/>
      </c>
      <c r="I256" s="24">
        <f t="shared" si="124"/>
        <v>2.2472650473078488</v>
      </c>
      <c r="J256" s="24" t="str">
        <f t="shared" si="125"/>
        <v/>
      </c>
      <c r="K256" s="24">
        <f t="shared" si="126"/>
        <v>20.27427342364274</v>
      </c>
      <c r="L256" s="24" t="str">
        <f t="shared" si="127"/>
        <v/>
      </c>
      <c r="M256" s="24" t="str">
        <f t="shared" si="128"/>
        <v/>
      </c>
      <c r="N256" s="24" t="str">
        <f t="shared" si="129"/>
        <v/>
      </c>
      <c r="O256" s="24" t="str">
        <f t="shared" si="130"/>
        <v/>
      </c>
      <c r="P256" s="24" t="str">
        <f t="shared" si="131"/>
        <v/>
      </c>
      <c r="Q256" s="24">
        <f t="shared" si="132"/>
        <v>1.939957100975235</v>
      </c>
      <c r="R256" s="24">
        <f t="shared" si="133"/>
        <v>6.2088277800000355</v>
      </c>
      <c r="S256" s="24">
        <f t="shared" si="134"/>
        <v>20.27427342364274</v>
      </c>
      <c r="T256" s="24">
        <f t="shared" si="135"/>
        <v>1.939957100975235</v>
      </c>
      <c r="V256" s="118" t="str">
        <f t="shared" si="136"/>
        <v>TAQUARI ADM DE CARTEIRAS DE VALORES MOB</v>
      </c>
      <c r="W256" s="166" t="str">
        <f t="shared" si="137"/>
        <v/>
      </c>
      <c r="X256" s="166" t="str">
        <f t="shared" si="138"/>
        <v/>
      </c>
      <c r="Y256" s="166" t="str">
        <f t="shared" si="139"/>
        <v/>
      </c>
      <c r="Z256" s="166" t="str">
        <f t="shared" si="140"/>
        <v/>
      </c>
      <c r="AA256" s="166" t="str">
        <f t="shared" si="141"/>
        <v/>
      </c>
      <c r="AB256" s="166" t="str">
        <f t="shared" si="142"/>
        <v/>
      </c>
      <c r="AC256" s="166" t="str">
        <f t="shared" si="143"/>
        <v/>
      </c>
      <c r="AD256" s="166">
        <f t="shared" si="144"/>
        <v>4.17690786</v>
      </c>
      <c r="AE256" s="166" t="str">
        <f t="shared" si="145"/>
        <v/>
      </c>
      <c r="AF256" s="166">
        <f t="shared" si="146"/>
        <v>22.961419619999987</v>
      </c>
      <c r="AG256" s="166" t="str">
        <f t="shared" si="147"/>
        <v/>
      </c>
      <c r="AH256" s="166" t="str">
        <f t="shared" si="148"/>
        <v/>
      </c>
      <c r="AI256" s="166" t="str">
        <f t="shared" si="149"/>
        <v/>
      </c>
      <c r="AJ256" s="166" t="str">
        <f t="shared" si="150"/>
        <v/>
      </c>
      <c r="AK256" s="166" t="str">
        <f t="shared" si="151"/>
        <v/>
      </c>
      <c r="AL256" s="166">
        <f t="shared" si="152"/>
        <v>6.2088277800000355</v>
      </c>
      <c r="AO256" s="61">
        <v>253</v>
      </c>
      <c r="AP256" s="56" t="s">
        <v>418</v>
      </c>
      <c r="AQ256" s="30" t="s">
        <v>1317</v>
      </c>
      <c r="AR256" s="30" t="s">
        <v>1317</v>
      </c>
      <c r="AS256" s="30" t="s">
        <v>1317</v>
      </c>
      <c r="AT256" s="30" t="s">
        <v>1317</v>
      </c>
      <c r="AU256" s="30" t="s">
        <v>1317</v>
      </c>
      <c r="AV256" s="30" t="s">
        <v>1317</v>
      </c>
      <c r="AW256" s="30" t="s">
        <v>1317</v>
      </c>
      <c r="AX256" s="30">
        <v>333.54935525000002</v>
      </c>
      <c r="AY256" s="30" t="s">
        <v>1317</v>
      </c>
      <c r="AZ256" s="30" t="s">
        <v>1317</v>
      </c>
      <c r="BA256" s="30" t="s">
        <v>1317</v>
      </c>
      <c r="BB256" s="30" t="s">
        <v>1317</v>
      </c>
      <c r="BC256" s="30" t="s">
        <v>1317</v>
      </c>
      <c r="BD256" s="30" t="s">
        <v>1317</v>
      </c>
      <c r="BE256" s="59" t="s">
        <v>1317</v>
      </c>
      <c r="BF256" s="30">
        <v>333.54935525000002</v>
      </c>
      <c r="BG256"/>
      <c r="BH256" s="61">
        <v>253</v>
      </c>
      <c r="BI256" s="56" t="s">
        <v>237</v>
      </c>
      <c r="BJ256" s="30" t="s">
        <v>1317</v>
      </c>
      <c r="BK256" s="30" t="s">
        <v>1317</v>
      </c>
      <c r="BL256" s="30" t="s">
        <v>1317</v>
      </c>
      <c r="BM256" s="30" t="s">
        <v>1317</v>
      </c>
      <c r="BN256" s="30" t="s">
        <v>1317</v>
      </c>
      <c r="BO256" s="30" t="s">
        <v>1317</v>
      </c>
      <c r="BP256" s="30" t="s">
        <v>1317</v>
      </c>
      <c r="BQ256" s="30">
        <v>190.04318407</v>
      </c>
      <c r="BR256" s="30" t="s">
        <v>1317</v>
      </c>
      <c r="BS256" s="30">
        <v>136.21539000999999</v>
      </c>
      <c r="BT256" s="30" t="s">
        <v>1317</v>
      </c>
      <c r="BU256" s="30" t="s">
        <v>1317</v>
      </c>
      <c r="BV256" s="30" t="s">
        <v>1317</v>
      </c>
      <c r="BW256" s="30" t="s">
        <v>1317</v>
      </c>
      <c r="BX256" s="59" t="s">
        <v>1317</v>
      </c>
      <c r="BY256" s="30">
        <v>326.25857408000002</v>
      </c>
    </row>
    <row r="257" spans="1:77" ht="56">
      <c r="A257" s="116" t="str">
        <f t="shared" si="116"/>
        <v>RIO DAS PEDRAS ADM E  PART LTDA</v>
      </c>
      <c r="B257" s="24" t="str">
        <f t="shared" si="117"/>
        <v/>
      </c>
      <c r="C257" s="24" t="str">
        <f t="shared" si="118"/>
        <v/>
      </c>
      <c r="D257" s="24" t="str">
        <f t="shared" si="119"/>
        <v/>
      </c>
      <c r="E257" s="24" t="str">
        <f t="shared" si="120"/>
        <v/>
      </c>
      <c r="F257" s="24" t="str">
        <f t="shared" si="121"/>
        <v/>
      </c>
      <c r="G257" s="24">
        <f t="shared" si="122"/>
        <v>1.1590835633394221</v>
      </c>
      <c r="H257" s="24" t="str">
        <f t="shared" si="123"/>
        <v/>
      </c>
      <c r="I257" s="24">
        <f t="shared" si="124"/>
        <v>0.19061958802862478</v>
      </c>
      <c r="J257" s="24">
        <f t="shared" si="125"/>
        <v>-0.44020246257061046</v>
      </c>
      <c r="K257" s="24" t="str">
        <f t="shared" si="126"/>
        <v/>
      </c>
      <c r="L257" s="24" t="str">
        <f t="shared" si="127"/>
        <v/>
      </c>
      <c r="M257" s="24" t="str">
        <f t="shared" si="128"/>
        <v/>
      </c>
      <c r="N257" s="24" t="str">
        <f t="shared" si="129"/>
        <v/>
      </c>
      <c r="O257" s="24" t="str">
        <f t="shared" si="130"/>
        <v/>
      </c>
      <c r="P257" s="24">
        <f t="shared" si="131"/>
        <v>90.568687978610399</v>
      </c>
      <c r="Q257" s="24">
        <f t="shared" si="132"/>
        <v>2.8767092596990551</v>
      </c>
      <c r="R257" s="24">
        <f t="shared" si="133"/>
        <v>9.0781182000000058</v>
      </c>
      <c r="S257" s="24">
        <f t="shared" si="134"/>
        <v>90.568687978610399</v>
      </c>
      <c r="T257" s="24">
        <f t="shared" si="135"/>
        <v>-0.44020246257061046</v>
      </c>
      <c r="V257" s="118" t="str">
        <f t="shared" si="136"/>
        <v>RIO DAS PEDRAS ADM E  PART LTDA</v>
      </c>
      <c r="W257" s="166" t="str">
        <f t="shared" si="137"/>
        <v/>
      </c>
      <c r="X257" s="166" t="str">
        <f t="shared" si="138"/>
        <v/>
      </c>
      <c r="Y257" s="166" t="str">
        <f t="shared" si="139"/>
        <v/>
      </c>
      <c r="Z257" s="166" t="str">
        <f t="shared" si="140"/>
        <v/>
      </c>
      <c r="AA257" s="166" t="str">
        <f t="shared" si="141"/>
        <v/>
      </c>
      <c r="AB257" s="166">
        <f t="shared" si="142"/>
        <v>0.84047087999999803</v>
      </c>
      <c r="AC257" s="166" t="str">
        <f t="shared" si="143"/>
        <v/>
      </c>
      <c r="AD257" s="166">
        <f t="shared" si="144"/>
        <v>0.44662019000000441</v>
      </c>
      <c r="AE257" s="166">
        <f t="shared" si="145"/>
        <v>-7.0001000000002866E-4</v>
      </c>
      <c r="AF257" s="166" t="str">
        <f t="shared" si="146"/>
        <v/>
      </c>
      <c r="AG257" s="166" t="str">
        <f t="shared" si="147"/>
        <v/>
      </c>
      <c r="AH257" s="166" t="str">
        <f t="shared" si="148"/>
        <v/>
      </c>
      <c r="AI257" s="166" t="str">
        <f t="shared" si="149"/>
        <v/>
      </c>
      <c r="AJ257" s="166" t="str">
        <f t="shared" si="150"/>
        <v/>
      </c>
      <c r="AK257" s="166">
        <f t="shared" si="151"/>
        <v>7.7917271400000025</v>
      </c>
      <c r="AL257" s="166">
        <f t="shared" si="152"/>
        <v>9.0781182000000058</v>
      </c>
      <c r="AO257" s="60">
        <v>254</v>
      </c>
      <c r="AP257" s="54" t="s">
        <v>581</v>
      </c>
      <c r="AQ257" s="31" t="s">
        <v>1317</v>
      </c>
      <c r="AR257" s="31" t="s">
        <v>1317</v>
      </c>
      <c r="AS257" s="31" t="s">
        <v>1317</v>
      </c>
      <c r="AT257" s="31" t="s">
        <v>1317</v>
      </c>
      <c r="AU257" s="31" t="s">
        <v>1317</v>
      </c>
      <c r="AV257" s="31" t="s">
        <v>1317</v>
      </c>
      <c r="AW257" s="31" t="s">
        <v>1317</v>
      </c>
      <c r="AX257" s="31" t="s">
        <v>1317</v>
      </c>
      <c r="AY257" s="31" t="s">
        <v>1317</v>
      </c>
      <c r="AZ257" s="31">
        <v>330.31453903999994</v>
      </c>
      <c r="BA257" s="31" t="s">
        <v>1317</v>
      </c>
      <c r="BB257" s="31" t="s">
        <v>1317</v>
      </c>
      <c r="BC257" s="31" t="s">
        <v>1317</v>
      </c>
      <c r="BD257" s="31" t="s">
        <v>1317</v>
      </c>
      <c r="BE257" s="58" t="s">
        <v>1317</v>
      </c>
      <c r="BF257" s="31">
        <v>330.31453903999994</v>
      </c>
      <c r="BG257"/>
      <c r="BH257" s="60">
        <v>254</v>
      </c>
      <c r="BI257" s="54" t="s">
        <v>548</v>
      </c>
      <c r="BJ257" s="31" t="s">
        <v>1317</v>
      </c>
      <c r="BK257" s="31" t="s">
        <v>1317</v>
      </c>
      <c r="BL257" s="31" t="s">
        <v>1317</v>
      </c>
      <c r="BM257" s="31" t="s">
        <v>1317</v>
      </c>
      <c r="BN257" s="31" t="s">
        <v>1317</v>
      </c>
      <c r="BO257" s="31">
        <v>73.352143599999991</v>
      </c>
      <c r="BP257" s="31" t="s">
        <v>1317</v>
      </c>
      <c r="BQ257" s="31">
        <v>234.74583078999999</v>
      </c>
      <c r="BR257" s="31">
        <v>0.15831999999999999</v>
      </c>
      <c r="BS257" s="31" t="s">
        <v>1317</v>
      </c>
      <c r="BT257" s="31" t="s">
        <v>1317</v>
      </c>
      <c r="BU257" s="31" t="s">
        <v>1317</v>
      </c>
      <c r="BV257" s="31" t="s">
        <v>1317</v>
      </c>
      <c r="BW257" s="31" t="s">
        <v>1317</v>
      </c>
      <c r="BX257" s="58">
        <v>16.394840770000002</v>
      </c>
      <c r="BY257" s="31">
        <v>324.65113515999997</v>
      </c>
    </row>
    <row r="258" spans="1:77" ht="84">
      <c r="A258" s="116" t="str">
        <f t="shared" si="116"/>
        <v>SKOPOS INVESTIMENTOS LTDA</v>
      </c>
      <c r="B258" s="24" t="str">
        <f t="shared" si="117"/>
        <v/>
      </c>
      <c r="C258" s="24" t="str">
        <f t="shared" si="118"/>
        <v/>
      </c>
      <c r="D258" s="24" t="str">
        <f t="shared" si="119"/>
        <v/>
      </c>
      <c r="E258" s="24" t="str">
        <f t="shared" si="120"/>
        <v/>
      </c>
      <c r="F258" s="24" t="str">
        <f t="shared" si="121"/>
        <v/>
      </c>
      <c r="G258" s="24" t="str">
        <f t="shared" si="122"/>
        <v/>
      </c>
      <c r="H258" s="24" t="str">
        <f t="shared" si="123"/>
        <v/>
      </c>
      <c r="I258" s="24" t="str">
        <f t="shared" si="124"/>
        <v/>
      </c>
      <c r="J258" s="24" t="str">
        <f t="shared" si="125"/>
        <v/>
      </c>
      <c r="K258" s="24">
        <f t="shared" si="126"/>
        <v>-2.6337508168075061</v>
      </c>
      <c r="L258" s="24" t="str">
        <f t="shared" si="127"/>
        <v/>
      </c>
      <c r="M258" s="24" t="str">
        <f t="shared" si="128"/>
        <v/>
      </c>
      <c r="N258" s="24" t="str">
        <f t="shared" si="129"/>
        <v/>
      </c>
      <c r="O258" s="24" t="str">
        <f t="shared" si="130"/>
        <v/>
      </c>
      <c r="P258" s="24" t="str">
        <f t="shared" si="131"/>
        <v/>
      </c>
      <c r="Q258" s="24">
        <f t="shared" si="132"/>
        <v>-2.6337508168075061</v>
      </c>
      <c r="R258" s="24">
        <f t="shared" si="133"/>
        <v>-8.6996618699999431</v>
      </c>
      <c r="S258" s="24">
        <f t="shared" si="134"/>
        <v>-2.6337508168075061</v>
      </c>
      <c r="T258" s="24">
        <f t="shared" si="135"/>
        <v>-2.6337508168075061</v>
      </c>
      <c r="V258" s="118" t="str">
        <f t="shared" si="136"/>
        <v>SKOPOS INVESTIMENTOS LTDA</v>
      </c>
      <c r="W258" s="166" t="str">
        <f t="shared" si="137"/>
        <v/>
      </c>
      <c r="X258" s="166" t="str">
        <f t="shared" si="138"/>
        <v/>
      </c>
      <c r="Y258" s="166" t="str">
        <f t="shared" si="139"/>
        <v/>
      </c>
      <c r="Z258" s="166" t="str">
        <f t="shared" si="140"/>
        <v/>
      </c>
      <c r="AA258" s="166" t="str">
        <f t="shared" si="141"/>
        <v/>
      </c>
      <c r="AB258" s="166" t="str">
        <f t="shared" si="142"/>
        <v/>
      </c>
      <c r="AC258" s="166" t="str">
        <f t="shared" si="143"/>
        <v/>
      </c>
      <c r="AD258" s="166" t="str">
        <f t="shared" si="144"/>
        <v/>
      </c>
      <c r="AE258" s="166" t="str">
        <f t="shared" si="145"/>
        <v/>
      </c>
      <c r="AF258" s="166">
        <f t="shared" si="146"/>
        <v>-8.6996618699999431</v>
      </c>
      <c r="AG258" s="166" t="str">
        <f t="shared" si="147"/>
        <v/>
      </c>
      <c r="AH258" s="166" t="str">
        <f t="shared" si="148"/>
        <v/>
      </c>
      <c r="AI258" s="166" t="str">
        <f t="shared" si="149"/>
        <v/>
      </c>
      <c r="AJ258" s="166" t="str">
        <f t="shared" si="150"/>
        <v/>
      </c>
      <c r="AK258" s="166" t="str">
        <f t="shared" si="151"/>
        <v/>
      </c>
      <c r="AL258" s="166">
        <f t="shared" si="152"/>
        <v>-8.6996618699999431</v>
      </c>
      <c r="AO258" s="61">
        <v>255</v>
      </c>
      <c r="AP258" s="56" t="s">
        <v>245</v>
      </c>
      <c r="AQ258" s="30" t="s">
        <v>1317</v>
      </c>
      <c r="AR258" s="30">
        <v>0.65815999999999997</v>
      </c>
      <c r="AS258" s="30" t="s">
        <v>1317</v>
      </c>
      <c r="AT258" s="30" t="s">
        <v>1317</v>
      </c>
      <c r="AU258" s="30" t="s">
        <v>1317</v>
      </c>
      <c r="AV258" s="30" t="s">
        <v>1317</v>
      </c>
      <c r="AW258" s="30" t="s">
        <v>1317</v>
      </c>
      <c r="AX258" s="30">
        <v>33.044049899999997</v>
      </c>
      <c r="AY258" s="30">
        <v>3.993E-2</v>
      </c>
      <c r="AZ258" s="30">
        <v>3.94665</v>
      </c>
      <c r="BA258" s="30" t="s">
        <v>1317</v>
      </c>
      <c r="BB258" s="30" t="s">
        <v>1317</v>
      </c>
      <c r="BC258" s="30">
        <v>137.65050950999998</v>
      </c>
      <c r="BD258" s="30" t="s">
        <v>1317</v>
      </c>
      <c r="BE258" s="59">
        <v>152.78993009999999</v>
      </c>
      <c r="BF258" s="30">
        <v>328.12922950999996</v>
      </c>
      <c r="BG258"/>
      <c r="BH258" s="61">
        <v>255</v>
      </c>
      <c r="BI258" s="56" t="s">
        <v>581</v>
      </c>
      <c r="BJ258" s="30" t="s">
        <v>1317</v>
      </c>
      <c r="BK258" s="30" t="s">
        <v>1317</v>
      </c>
      <c r="BL258" s="30" t="s">
        <v>1317</v>
      </c>
      <c r="BM258" s="30" t="s">
        <v>1317</v>
      </c>
      <c r="BN258" s="30" t="s">
        <v>1317</v>
      </c>
      <c r="BO258" s="30" t="s">
        <v>1317</v>
      </c>
      <c r="BP258" s="30" t="s">
        <v>1317</v>
      </c>
      <c r="BQ258" s="30" t="s">
        <v>1317</v>
      </c>
      <c r="BR258" s="30" t="s">
        <v>1317</v>
      </c>
      <c r="BS258" s="30">
        <v>321.61487717</v>
      </c>
      <c r="BT258" s="30" t="s">
        <v>1317</v>
      </c>
      <c r="BU258" s="30" t="s">
        <v>1317</v>
      </c>
      <c r="BV258" s="30" t="s">
        <v>1317</v>
      </c>
      <c r="BW258" s="30" t="s">
        <v>1317</v>
      </c>
      <c r="BX258" s="59" t="s">
        <v>1317</v>
      </c>
      <c r="BY258" s="30">
        <v>321.61487717</v>
      </c>
    </row>
    <row r="259" spans="1:77" ht="84">
      <c r="A259" s="116" t="str">
        <f t="shared" si="116"/>
        <v>RIVIERA GESTORA DE RECURSOS LTDA</v>
      </c>
      <c r="B259" s="24">
        <f t="shared" si="117"/>
        <v>3.7994885150794744E-2</v>
      </c>
      <c r="C259" s="24" t="str">
        <f t="shared" si="118"/>
        <v/>
      </c>
      <c r="D259" s="24" t="str">
        <f t="shared" si="119"/>
        <v/>
      </c>
      <c r="E259" s="24" t="str">
        <f t="shared" si="120"/>
        <v/>
      </c>
      <c r="F259" s="24" t="str">
        <f t="shared" si="121"/>
        <v/>
      </c>
      <c r="G259" s="24" t="str">
        <f t="shared" si="122"/>
        <v/>
      </c>
      <c r="H259" s="24" t="str">
        <f t="shared" si="123"/>
        <v/>
      </c>
      <c r="I259" s="24" t="str">
        <f t="shared" si="124"/>
        <v/>
      </c>
      <c r="J259" s="24" t="str">
        <f t="shared" si="125"/>
        <v/>
      </c>
      <c r="K259" s="24">
        <f t="shared" si="126"/>
        <v>-1.3101809463748566</v>
      </c>
      <c r="L259" s="24" t="str">
        <f t="shared" si="127"/>
        <v/>
      </c>
      <c r="M259" s="24" t="str">
        <f t="shared" si="128"/>
        <v/>
      </c>
      <c r="N259" s="24">
        <f t="shared" si="129"/>
        <v>31.661186799690199</v>
      </c>
      <c r="O259" s="24">
        <f t="shared" si="130"/>
        <v>0.3223845510446921</v>
      </c>
      <c r="P259" s="24">
        <f t="shared" si="131"/>
        <v>-1.4240719396692754</v>
      </c>
      <c r="Q259" s="24">
        <f t="shared" si="132"/>
        <v>1.1209861045519602</v>
      </c>
      <c r="R259" s="24">
        <f t="shared" si="133"/>
        <v>3.5158727899999462</v>
      </c>
      <c r="S259" s="24">
        <f t="shared" si="134"/>
        <v>31.661186799690199</v>
      </c>
      <c r="T259" s="24">
        <f t="shared" si="135"/>
        <v>-1.4240719396692754</v>
      </c>
      <c r="V259" s="118" t="str">
        <f t="shared" si="136"/>
        <v>RIVIERA GESTORA DE RECURSOS LTDA</v>
      </c>
      <c r="W259" s="166">
        <f t="shared" si="137"/>
        <v>1.6196640000003981E-2</v>
      </c>
      <c r="X259" s="166" t="str">
        <f t="shared" si="138"/>
        <v/>
      </c>
      <c r="Y259" s="166" t="str">
        <f t="shared" si="139"/>
        <v/>
      </c>
      <c r="Z259" s="166" t="str">
        <f t="shared" si="140"/>
        <v/>
      </c>
      <c r="AA259" s="166" t="str">
        <f t="shared" si="141"/>
        <v/>
      </c>
      <c r="AB259" s="166" t="str">
        <f t="shared" si="142"/>
        <v/>
      </c>
      <c r="AC259" s="166" t="str">
        <f t="shared" si="143"/>
        <v/>
      </c>
      <c r="AD259" s="166" t="str">
        <f t="shared" si="144"/>
        <v/>
      </c>
      <c r="AE259" s="166" t="str">
        <f t="shared" si="145"/>
        <v/>
      </c>
      <c r="AF259" s="166">
        <f t="shared" si="146"/>
        <v>-8.5937500000000666E-3</v>
      </c>
      <c r="AG259" s="166" t="str">
        <f t="shared" si="147"/>
        <v/>
      </c>
      <c r="AH259" s="166" t="str">
        <f t="shared" si="148"/>
        <v/>
      </c>
      <c r="AI259" s="166">
        <f t="shared" si="149"/>
        <v>4.2011803700000012</v>
      </c>
      <c r="AJ259" s="166">
        <f t="shared" si="150"/>
        <v>0.54791055000001165</v>
      </c>
      <c r="AK259" s="166">
        <f t="shared" si="151"/>
        <v>-1.2408210200000127</v>
      </c>
      <c r="AL259" s="166">
        <f t="shared" si="152"/>
        <v>3.5158727899999462</v>
      </c>
      <c r="AO259" s="60">
        <v>256</v>
      </c>
      <c r="AP259" s="54" t="s">
        <v>237</v>
      </c>
      <c r="AQ259" s="31" t="s">
        <v>1317</v>
      </c>
      <c r="AR259" s="31" t="s">
        <v>1317</v>
      </c>
      <c r="AS259" s="31" t="s">
        <v>1317</v>
      </c>
      <c r="AT259" s="31" t="s">
        <v>1317</v>
      </c>
      <c r="AU259" s="31" t="s">
        <v>1317</v>
      </c>
      <c r="AV259" s="31" t="s">
        <v>1317</v>
      </c>
      <c r="AW259" s="31" t="s">
        <v>1317</v>
      </c>
      <c r="AX259" s="31">
        <v>185.86627621</v>
      </c>
      <c r="AY259" s="31" t="s">
        <v>1317</v>
      </c>
      <c r="AZ259" s="31">
        <v>113.25397039000001</v>
      </c>
      <c r="BA259" s="31" t="s">
        <v>1317</v>
      </c>
      <c r="BB259" s="31" t="s">
        <v>1317</v>
      </c>
      <c r="BC259" s="31" t="s">
        <v>1317</v>
      </c>
      <c r="BD259" s="31" t="s">
        <v>1317</v>
      </c>
      <c r="BE259" s="58">
        <v>20.929499700000001</v>
      </c>
      <c r="BF259" s="31">
        <v>320.04974629999998</v>
      </c>
      <c r="BG259"/>
      <c r="BH259" s="60">
        <v>256</v>
      </c>
      <c r="BI259" s="54" t="s">
        <v>551</v>
      </c>
      <c r="BJ259" s="31">
        <v>42.644671330000001</v>
      </c>
      <c r="BK259" s="31" t="s">
        <v>1317</v>
      </c>
      <c r="BL259" s="31" t="s">
        <v>1317</v>
      </c>
      <c r="BM259" s="31" t="s">
        <v>1317</v>
      </c>
      <c r="BN259" s="31" t="s">
        <v>1317</v>
      </c>
      <c r="BO259" s="31" t="s">
        <v>1317</v>
      </c>
      <c r="BP259" s="31" t="s">
        <v>1317</v>
      </c>
      <c r="BQ259" s="31" t="s">
        <v>1317</v>
      </c>
      <c r="BR259" s="31" t="s">
        <v>1317</v>
      </c>
      <c r="BS259" s="31">
        <v>0.64732709999999993</v>
      </c>
      <c r="BT259" s="31" t="s">
        <v>1317</v>
      </c>
      <c r="BU259" s="31" t="s">
        <v>1317</v>
      </c>
      <c r="BV259" s="31">
        <v>17.470361960000002</v>
      </c>
      <c r="BW259" s="31">
        <v>170.50349565000002</v>
      </c>
      <c r="BX259" s="58">
        <v>85.891084710000001</v>
      </c>
      <c r="BY259" s="31">
        <v>317.15694074999999</v>
      </c>
    </row>
    <row r="260" spans="1:77" ht="70">
      <c r="A260" s="116" t="str">
        <f t="shared" ref="A260:A323" si="153">BI260</f>
        <v>SPINELLI CORRETORA</v>
      </c>
      <c r="B260" s="24" t="str">
        <f t="shared" ref="B260:B323" si="154">IFERROR(BJ260/VLOOKUP($A260,$AP:$BF,B$1,0)*100-100,"")</f>
        <v/>
      </c>
      <c r="C260" s="24" t="str">
        <f t="shared" ref="C260:C323" si="155">IFERROR(BK260/VLOOKUP($A260,$AP:$BF,C$1,0)*100-100,"")</f>
        <v/>
      </c>
      <c r="D260" s="24" t="str">
        <f t="shared" ref="D260:D323" si="156">IFERROR(BL260/VLOOKUP($A260,$AP:$BF,D$1,0)*100-100,"")</f>
        <v/>
      </c>
      <c r="E260" s="24" t="str">
        <f t="shared" ref="E260:E323" si="157">IFERROR(BM260/VLOOKUP($A260,$AP:$BF,E$1,0)*100-100,"")</f>
        <v/>
      </c>
      <c r="F260" s="24" t="str">
        <f t="shared" ref="F260:F323" si="158">IFERROR(BN260/VLOOKUP($A260,$AP:$BF,F$1,0)*100-100,"")</f>
        <v/>
      </c>
      <c r="G260" s="24" t="str">
        <f t="shared" ref="G260:G323" si="159">IFERROR(BO260/VLOOKUP($A260,$AP:$BF,G$1,0)*100-100,"")</f>
        <v/>
      </c>
      <c r="H260" s="24" t="str">
        <f t="shared" ref="H260:H323" si="160">IFERROR(BP260/VLOOKUP($A260,$AP:$BF,H$1,0)*100-100,"")</f>
        <v/>
      </c>
      <c r="I260" s="24">
        <f t="shared" ref="I260:I323" si="161">IFERROR(BQ260/VLOOKUP($A260,$AP:$BF,I$1,0)*100-100,"")</f>
        <v>7.0396216041907422</v>
      </c>
      <c r="J260" s="24">
        <f t="shared" ref="J260:J323" si="162">IFERROR(BR260/VLOOKUP($A260,$AP:$BF,J$1,0)*100-100,"")</f>
        <v>-16.701827168337587</v>
      </c>
      <c r="K260" s="24">
        <f t="shared" ref="K260:K323" si="163">IFERROR(BS260/VLOOKUP($A260,$AP:$BF,K$1,0)*100-100,"")</f>
        <v>-0.73254547544286197</v>
      </c>
      <c r="L260" s="24" t="str">
        <f t="shared" ref="L260:L323" si="164">IFERROR(BT260/VLOOKUP($A260,$AP:$BF,L$1,0)*100-100,"")</f>
        <v/>
      </c>
      <c r="M260" s="24" t="str">
        <f t="shared" ref="M260:M323" si="165">IFERROR(BU260/VLOOKUP($A260,$AP:$BF,M$1,0)*100-100,"")</f>
        <v/>
      </c>
      <c r="N260" s="24" t="str">
        <f t="shared" ref="N260:N323" si="166">IFERROR(BV260/VLOOKUP($A260,$AP:$BF,N$1,0)*100-100,"")</f>
        <v/>
      </c>
      <c r="O260" s="24" t="str">
        <f t="shared" ref="O260:O323" si="167">IFERROR(BW260/VLOOKUP($A260,$AP:$BF,O$1,0)*100-100,"")</f>
        <v/>
      </c>
      <c r="P260" s="24" t="str">
        <f t="shared" ref="P260:P323" si="168">IFERROR(BX260/VLOOKUP($A260,$AP:$BF,P$1,0)*100-100,"")</f>
        <v/>
      </c>
      <c r="Q260" s="24">
        <f t="shared" ref="Q260:Q323" si="169">IFERROR(BY260/VLOOKUP($A260,$AP:$BF,Q$1,0)*100-100,"")</f>
        <v>6.7980695772292563</v>
      </c>
      <c r="R260" s="24">
        <f t="shared" si="133"/>
        <v>20.017922720000115</v>
      </c>
      <c r="S260" s="24">
        <f t="shared" si="134"/>
        <v>7.0396216041907422</v>
      </c>
      <c r="T260" s="24">
        <f t="shared" si="135"/>
        <v>-16.701827168337587</v>
      </c>
      <c r="V260" s="118" t="str">
        <f t="shared" si="136"/>
        <v>SPINELLI CORRETORA</v>
      </c>
      <c r="W260" s="166" t="str">
        <f t="shared" si="137"/>
        <v/>
      </c>
      <c r="X260" s="166" t="str">
        <f t="shared" si="138"/>
        <v/>
      </c>
      <c r="Y260" s="166" t="str">
        <f t="shared" si="139"/>
        <v/>
      </c>
      <c r="Z260" s="166" t="str">
        <f t="shared" si="140"/>
        <v/>
      </c>
      <c r="AA260" s="166" t="str">
        <f t="shared" si="141"/>
        <v/>
      </c>
      <c r="AB260" s="166" t="str">
        <f t="shared" si="142"/>
        <v/>
      </c>
      <c r="AC260" s="166" t="str">
        <f t="shared" si="143"/>
        <v/>
      </c>
      <c r="AD260" s="166">
        <f t="shared" si="144"/>
        <v>20.252191700000083</v>
      </c>
      <c r="AE260" s="166">
        <f t="shared" si="145"/>
        <v>-0.19309985000000007</v>
      </c>
      <c r="AF260" s="166">
        <f t="shared" si="146"/>
        <v>-4.1169130000000109E-2</v>
      </c>
      <c r="AG260" s="166" t="str">
        <f t="shared" si="147"/>
        <v/>
      </c>
      <c r="AH260" s="166" t="str">
        <f t="shared" si="148"/>
        <v/>
      </c>
      <c r="AI260" s="166" t="str">
        <f t="shared" si="149"/>
        <v/>
      </c>
      <c r="AJ260" s="166" t="str">
        <f t="shared" si="150"/>
        <v/>
      </c>
      <c r="AK260" s="166" t="str">
        <f t="shared" si="151"/>
        <v/>
      </c>
      <c r="AL260" s="166">
        <f t="shared" si="152"/>
        <v>20.017922720000115</v>
      </c>
      <c r="AO260" s="61">
        <v>257</v>
      </c>
      <c r="AP260" s="56" t="s">
        <v>133</v>
      </c>
      <c r="AQ260" s="30" t="s">
        <v>1317</v>
      </c>
      <c r="AR260" s="30">
        <v>5.9540000000000003E-2</v>
      </c>
      <c r="AS260" s="30" t="s">
        <v>1317</v>
      </c>
      <c r="AT260" s="30" t="s">
        <v>1317</v>
      </c>
      <c r="AU260" s="30" t="s">
        <v>1317</v>
      </c>
      <c r="AV260" s="30">
        <v>9.0559002199999998</v>
      </c>
      <c r="AW260" s="30" t="s">
        <v>1317</v>
      </c>
      <c r="AX260" s="30">
        <v>147.89066162</v>
      </c>
      <c r="AY260" s="30">
        <v>0.10528</v>
      </c>
      <c r="AZ260" s="30">
        <v>86.448253269999995</v>
      </c>
      <c r="BA260" s="30" t="s">
        <v>1317</v>
      </c>
      <c r="BB260" s="30" t="s">
        <v>1317</v>
      </c>
      <c r="BC260" s="30">
        <v>75.349872450000007</v>
      </c>
      <c r="BD260" s="30" t="s">
        <v>1317</v>
      </c>
      <c r="BE260" s="59">
        <v>0.73708001000000001</v>
      </c>
      <c r="BF260" s="30">
        <v>319.64658757000001</v>
      </c>
      <c r="BG260"/>
      <c r="BH260" s="61">
        <v>257</v>
      </c>
      <c r="BI260" s="56" t="s">
        <v>597</v>
      </c>
      <c r="BJ260" s="30" t="s">
        <v>1317</v>
      </c>
      <c r="BK260" s="30" t="s">
        <v>1317</v>
      </c>
      <c r="BL260" s="30" t="s">
        <v>1317</v>
      </c>
      <c r="BM260" s="30" t="s">
        <v>1317</v>
      </c>
      <c r="BN260" s="30" t="s">
        <v>1317</v>
      </c>
      <c r="BO260" s="30" t="s">
        <v>1317</v>
      </c>
      <c r="BP260" s="30" t="s">
        <v>1317</v>
      </c>
      <c r="BQ260" s="30">
        <v>307.94083235000005</v>
      </c>
      <c r="BR260" s="30">
        <v>0.96306018000000004</v>
      </c>
      <c r="BS260" s="30">
        <v>5.5788410099999997</v>
      </c>
      <c r="BT260" s="30" t="s">
        <v>1317</v>
      </c>
      <c r="BU260" s="30" t="s">
        <v>1317</v>
      </c>
      <c r="BV260" s="30" t="s">
        <v>1317</v>
      </c>
      <c r="BW260" s="30" t="s">
        <v>1317</v>
      </c>
      <c r="BX260" s="59" t="s">
        <v>1317</v>
      </c>
      <c r="BY260" s="30">
        <v>314.48273354000008</v>
      </c>
    </row>
    <row r="261" spans="1:77" ht="70">
      <c r="A261" s="116" t="str">
        <f t="shared" si="153"/>
        <v>BRESSER ADMINISTRACAO DE RECURSOS LTDA</v>
      </c>
      <c r="B261" s="24" t="str">
        <f t="shared" si="154"/>
        <v/>
      </c>
      <c r="C261" s="24">
        <f t="shared" si="155"/>
        <v>-2.3345649983204595</v>
      </c>
      <c r="D261" s="24" t="str">
        <f t="shared" si="156"/>
        <v/>
      </c>
      <c r="E261" s="24" t="str">
        <f t="shared" si="157"/>
        <v/>
      </c>
      <c r="F261" s="24" t="str">
        <f t="shared" si="158"/>
        <v/>
      </c>
      <c r="G261" s="24">
        <f t="shared" si="159"/>
        <v>-1.8166094590649067</v>
      </c>
      <c r="H261" s="24" t="str">
        <f t="shared" si="160"/>
        <v/>
      </c>
      <c r="I261" s="24">
        <f t="shared" si="161"/>
        <v>-2.3860533662815016</v>
      </c>
      <c r="J261" s="24">
        <f t="shared" si="162"/>
        <v>-0.27546542553190534</v>
      </c>
      <c r="K261" s="24">
        <f t="shared" si="163"/>
        <v>-1.706839472385326</v>
      </c>
      <c r="L261" s="24" t="str">
        <f t="shared" si="164"/>
        <v/>
      </c>
      <c r="M261" s="24" t="str">
        <f t="shared" si="165"/>
        <v/>
      </c>
      <c r="N261" s="24">
        <f t="shared" si="166"/>
        <v>-1.266134074258801</v>
      </c>
      <c r="O261" s="24" t="str">
        <f t="shared" si="167"/>
        <v/>
      </c>
      <c r="P261" s="24">
        <f t="shared" si="168"/>
        <v>-1.858688312548324</v>
      </c>
      <c r="Q261" s="24">
        <f t="shared" si="169"/>
        <v>-1.9203095039003841</v>
      </c>
      <c r="R261" s="24">
        <f t="shared" ref="R261:R324" si="170">BY261-VLOOKUP($A261,$AP:$BF,Q$1,0)</f>
        <v>-6.1382037999999852</v>
      </c>
      <c r="S261" s="24">
        <f t="shared" ref="S261:S324" si="171">MAX(B261:Q261)</f>
        <v>-0.27546542553190534</v>
      </c>
      <c r="T261" s="24">
        <f t="shared" ref="T261:T324" si="172">MIN(B261:Q261)</f>
        <v>-2.3860533662815016</v>
      </c>
      <c r="V261" s="118" t="str">
        <f t="shared" ref="V261:V324" si="173">A261</f>
        <v>BRESSER ADMINISTRACAO DE RECURSOS LTDA</v>
      </c>
      <c r="W261" s="166" t="str">
        <f t="shared" ref="W261:W324" si="174">IFERROR(BJ261-VLOOKUP($V261,$AP:$BF,W$1,0),"")</f>
        <v/>
      </c>
      <c r="X261" s="166">
        <f t="shared" ref="X261:X324" si="175">IFERROR(BK261-VLOOKUP($V261,$AP:$BF,X$1,0),"")</f>
        <v>-1.3900000000000023E-3</v>
      </c>
      <c r="Y261" s="166" t="str">
        <f t="shared" ref="Y261:Y324" si="176">IFERROR(BL261-VLOOKUP($V261,$AP:$BF,Y$1,0),"")</f>
        <v/>
      </c>
      <c r="Z261" s="166" t="str">
        <f t="shared" ref="Z261:Z324" si="177">IFERROR(BM261-VLOOKUP($V261,$AP:$BF,Z$1,0),"")</f>
        <v/>
      </c>
      <c r="AA261" s="166" t="str">
        <f t="shared" ref="AA261:AA324" si="178">IFERROR(BN261-VLOOKUP($V261,$AP:$BF,AA$1,0),"")</f>
        <v/>
      </c>
      <c r="AB261" s="166">
        <f t="shared" ref="AB261:AB324" si="179">IFERROR(BO261-VLOOKUP($V261,$AP:$BF,AB$1,0),"")</f>
        <v>-0.16451033999999964</v>
      </c>
      <c r="AC261" s="166" t="str">
        <f t="shared" ref="AC261:AC324" si="180">IFERROR(BP261-VLOOKUP($V261,$AP:$BF,AC$1,0),"")</f>
        <v/>
      </c>
      <c r="AD261" s="166">
        <f t="shared" ref="AD261:AD324" si="181">IFERROR(BQ261-VLOOKUP($V261,$AP:$BF,AD$1,0),"")</f>
        <v>-3.5287501100000043</v>
      </c>
      <c r="AE261" s="166">
        <f t="shared" ref="AE261:AE324" si="182">IFERROR(BR261-VLOOKUP($V261,$AP:$BF,AE$1,0),"")</f>
        <v>-2.9000999999999333E-4</v>
      </c>
      <c r="AF261" s="166">
        <f t="shared" ref="AF261:AF324" si="183">IFERROR(BS261-VLOOKUP($V261,$AP:$BF,AF$1,0),"")</f>
        <v>-1.4755329099999983</v>
      </c>
      <c r="AG261" s="166" t="str">
        <f t="shared" ref="AG261:AG324" si="184">IFERROR(BT261-VLOOKUP($V261,$AP:$BF,AG$1,0),"")</f>
        <v/>
      </c>
      <c r="AH261" s="166" t="str">
        <f t="shared" ref="AH261:AH324" si="185">IFERROR(BU261-VLOOKUP($V261,$AP:$BF,AH$1,0),"")</f>
        <v/>
      </c>
      <c r="AI261" s="166">
        <f t="shared" ref="AI261:AI324" si="186">IFERROR(BV261-VLOOKUP($V261,$AP:$BF,AI$1,0),"")</f>
        <v>-0.95403041000000144</v>
      </c>
      <c r="AJ261" s="166" t="str">
        <f t="shared" ref="AJ261:AJ324" si="187">IFERROR(BW261-VLOOKUP($V261,$AP:$BF,AJ$1,0),"")</f>
        <v/>
      </c>
      <c r="AK261" s="166">
        <f t="shared" ref="AK261:AK324" si="188">IFERROR(BX261-VLOOKUP($V261,$AP:$BF,AK$1,0),"")</f>
        <v>-1.3700020000000035E-2</v>
      </c>
      <c r="AL261" s="166">
        <f t="shared" ref="AL261:AL324" si="189">IFERROR(BY261-VLOOKUP($V261,$AP:$BF,AL$1,0),"")</f>
        <v>-6.1382037999999852</v>
      </c>
      <c r="AO261" s="60">
        <v>258</v>
      </c>
      <c r="AP261" s="54" t="s">
        <v>548</v>
      </c>
      <c r="AQ261" s="31" t="s">
        <v>1317</v>
      </c>
      <c r="AR261" s="31" t="s">
        <v>1317</v>
      </c>
      <c r="AS261" s="31" t="s">
        <v>1317</v>
      </c>
      <c r="AT261" s="31" t="s">
        <v>1317</v>
      </c>
      <c r="AU261" s="31" t="s">
        <v>1317</v>
      </c>
      <c r="AV261" s="31">
        <v>72.511672719999993</v>
      </c>
      <c r="AW261" s="31" t="s">
        <v>1317</v>
      </c>
      <c r="AX261" s="31">
        <v>234.29921059999998</v>
      </c>
      <c r="AY261" s="31">
        <v>0.15902001000000002</v>
      </c>
      <c r="AZ261" s="31" t="s">
        <v>1317</v>
      </c>
      <c r="BA261" s="31" t="s">
        <v>1317</v>
      </c>
      <c r="BB261" s="31" t="s">
        <v>1317</v>
      </c>
      <c r="BC261" s="31" t="s">
        <v>1317</v>
      </c>
      <c r="BD261" s="31" t="s">
        <v>1317</v>
      </c>
      <c r="BE261" s="58">
        <v>8.6031136299999993</v>
      </c>
      <c r="BF261" s="31">
        <v>315.57301695999996</v>
      </c>
      <c r="BG261"/>
      <c r="BH261" s="60">
        <v>258</v>
      </c>
      <c r="BI261" s="54" t="s">
        <v>133</v>
      </c>
      <c r="BJ261" s="31" t="s">
        <v>1317</v>
      </c>
      <c r="BK261" s="31">
        <v>5.815E-2</v>
      </c>
      <c r="BL261" s="31" t="s">
        <v>1317</v>
      </c>
      <c r="BM261" s="31" t="s">
        <v>1317</v>
      </c>
      <c r="BN261" s="31" t="s">
        <v>1317</v>
      </c>
      <c r="BO261" s="31">
        <v>8.8913898800000002</v>
      </c>
      <c r="BP261" s="31" t="s">
        <v>1317</v>
      </c>
      <c r="BQ261" s="31">
        <v>144.36191151</v>
      </c>
      <c r="BR261" s="31">
        <v>0.10498999000000001</v>
      </c>
      <c r="BS261" s="31">
        <v>84.972720359999997</v>
      </c>
      <c r="BT261" s="31" t="s">
        <v>1317</v>
      </c>
      <c r="BU261" s="31" t="s">
        <v>1317</v>
      </c>
      <c r="BV261" s="31">
        <v>74.395842040000005</v>
      </c>
      <c r="BW261" s="31" t="s">
        <v>1317</v>
      </c>
      <c r="BX261" s="58">
        <v>0.72337998999999997</v>
      </c>
      <c r="BY261" s="31">
        <v>313.50838377000002</v>
      </c>
    </row>
    <row r="262" spans="1:77" ht="70">
      <c r="A262" s="116" t="str">
        <f t="shared" si="153"/>
        <v>PARCITAS GESTAO DE INVESTIMENTOS LTDA</v>
      </c>
      <c r="B262" s="24" t="str">
        <f t="shared" si="154"/>
        <v/>
      </c>
      <c r="C262" s="24" t="str">
        <f t="shared" si="155"/>
        <v/>
      </c>
      <c r="D262" s="24" t="str">
        <f t="shared" si="156"/>
        <v/>
      </c>
      <c r="E262" s="24" t="str">
        <f t="shared" si="157"/>
        <v/>
      </c>
      <c r="F262" s="24" t="str">
        <f t="shared" si="158"/>
        <v/>
      </c>
      <c r="G262" s="24" t="str">
        <f t="shared" si="159"/>
        <v/>
      </c>
      <c r="H262" s="24" t="str">
        <f t="shared" si="160"/>
        <v/>
      </c>
      <c r="I262" s="24">
        <f t="shared" si="161"/>
        <v>7.2939150091968941E-2</v>
      </c>
      <c r="J262" s="24">
        <f t="shared" si="162"/>
        <v>7.4506975584569091E-2</v>
      </c>
      <c r="K262" s="24" t="str">
        <f t="shared" si="163"/>
        <v/>
      </c>
      <c r="L262" s="24" t="str">
        <f t="shared" si="164"/>
        <v/>
      </c>
      <c r="M262" s="24" t="str">
        <f t="shared" si="165"/>
        <v/>
      </c>
      <c r="N262" s="24" t="str">
        <f t="shared" si="166"/>
        <v/>
      </c>
      <c r="O262" s="24" t="str">
        <f t="shared" si="167"/>
        <v/>
      </c>
      <c r="P262" s="24" t="str">
        <f t="shared" si="168"/>
        <v/>
      </c>
      <c r="Q262" s="24">
        <f t="shared" si="169"/>
        <v>7.2936936564744315E-2</v>
      </c>
      <c r="R262" s="24">
        <f t="shared" si="170"/>
        <v>0.22607739000000038</v>
      </c>
      <c r="S262" s="24">
        <f t="shared" si="171"/>
        <v>7.4506975584569091E-2</v>
      </c>
      <c r="T262" s="24">
        <f t="shared" si="172"/>
        <v>7.2936936564744315E-2</v>
      </c>
      <c r="V262" s="118" t="str">
        <f t="shared" si="173"/>
        <v>PARCITAS GESTAO DE INVESTIMENTOS LTDA</v>
      </c>
      <c r="W262" s="166" t="str">
        <f t="shared" si="174"/>
        <v/>
      </c>
      <c r="X262" s="166" t="str">
        <f t="shared" si="175"/>
        <v/>
      </c>
      <c r="Y262" s="166" t="str">
        <f t="shared" si="176"/>
        <v/>
      </c>
      <c r="Z262" s="166" t="str">
        <f t="shared" si="177"/>
        <v/>
      </c>
      <c r="AA262" s="166" t="str">
        <f t="shared" si="178"/>
        <v/>
      </c>
      <c r="AB262" s="166" t="str">
        <f t="shared" si="179"/>
        <v/>
      </c>
      <c r="AC262" s="166" t="str">
        <f t="shared" si="180"/>
        <v/>
      </c>
      <c r="AD262" s="166">
        <f t="shared" si="181"/>
        <v>0.22593740999997181</v>
      </c>
      <c r="AE262" s="166">
        <f t="shared" si="182"/>
        <v>1.4998999999998874E-4</v>
      </c>
      <c r="AF262" s="166" t="str">
        <f t="shared" si="183"/>
        <v/>
      </c>
      <c r="AG262" s="166" t="str">
        <f t="shared" si="184"/>
        <v/>
      </c>
      <c r="AH262" s="166" t="str">
        <f t="shared" si="185"/>
        <v/>
      </c>
      <c r="AI262" s="166" t="str">
        <f t="shared" si="186"/>
        <v/>
      </c>
      <c r="AJ262" s="166" t="str">
        <f t="shared" si="187"/>
        <v/>
      </c>
      <c r="AK262" s="166" t="str">
        <f t="shared" si="188"/>
        <v/>
      </c>
      <c r="AL262" s="166">
        <f t="shared" si="189"/>
        <v>0.22607739000000038</v>
      </c>
      <c r="AO262" s="61">
        <v>259</v>
      </c>
      <c r="AP262" s="56" t="s">
        <v>551</v>
      </c>
      <c r="AQ262" s="30">
        <v>42.628474689999997</v>
      </c>
      <c r="AR262" s="30" t="s">
        <v>1317</v>
      </c>
      <c r="AS262" s="30" t="s">
        <v>1317</v>
      </c>
      <c r="AT262" s="30" t="s">
        <v>1317</v>
      </c>
      <c r="AU262" s="30" t="s">
        <v>1317</v>
      </c>
      <c r="AV262" s="30" t="s">
        <v>1317</v>
      </c>
      <c r="AW262" s="30" t="s">
        <v>1317</v>
      </c>
      <c r="AX262" s="30" t="s">
        <v>1317</v>
      </c>
      <c r="AY262" s="30" t="s">
        <v>1317</v>
      </c>
      <c r="AZ262" s="30">
        <v>0.65592085</v>
      </c>
      <c r="BA262" s="30" t="s">
        <v>1317</v>
      </c>
      <c r="BB262" s="30" t="s">
        <v>1317</v>
      </c>
      <c r="BC262" s="30">
        <v>13.269181590000001</v>
      </c>
      <c r="BD262" s="30">
        <v>169.95558510000001</v>
      </c>
      <c r="BE262" s="59">
        <v>87.131905730000014</v>
      </c>
      <c r="BF262" s="30">
        <v>313.64106796000004</v>
      </c>
      <c r="BG262"/>
      <c r="BH262" s="61">
        <v>259</v>
      </c>
      <c r="BI262" s="56" t="s">
        <v>487</v>
      </c>
      <c r="BJ262" s="30" t="s">
        <v>1317</v>
      </c>
      <c r="BK262" s="30" t="s">
        <v>1317</v>
      </c>
      <c r="BL262" s="30" t="s">
        <v>1317</v>
      </c>
      <c r="BM262" s="30" t="s">
        <v>1317</v>
      </c>
      <c r="BN262" s="30" t="s">
        <v>1317</v>
      </c>
      <c r="BO262" s="30" t="s">
        <v>1317</v>
      </c>
      <c r="BP262" s="30" t="s">
        <v>1317</v>
      </c>
      <c r="BQ262" s="30">
        <v>309.98744369999997</v>
      </c>
      <c r="BR262" s="30">
        <v>0.20146</v>
      </c>
      <c r="BS262" s="30" t="s">
        <v>1317</v>
      </c>
      <c r="BT262" s="30" t="s">
        <v>1317</v>
      </c>
      <c r="BU262" s="30" t="s">
        <v>1317</v>
      </c>
      <c r="BV262" s="30" t="s">
        <v>1317</v>
      </c>
      <c r="BW262" s="30" t="s">
        <v>1317</v>
      </c>
      <c r="BX262" s="59" t="s">
        <v>1317</v>
      </c>
      <c r="BY262" s="30">
        <v>310.18890369999997</v>
      </c>
    </row>
    <row r="263" spans="1:77" ht="70">
      <c r="A263" s="116" t="str">
        <f t="shared" si="153"/>
        <v>GALT CAPITAL CONSULT DE INVEST LTDA</v>
      </c>
      <c r="B263" s="24" t="str">
        <f t="shared" si="154"/>
        <v/>
      </c>
      <c r="C263" s="24" t="str">
        <f t="shared" si="155"/>
        <v/>
      </c>
      <c r="D263" s="24">
        <f t="shared" si="156"/>
        <v>1.2186228043958209</v>
      </c>
      <c r="E263" s="24" t="str">
        <f t="shared" si="157"/>
        <v/>
      </c>
      <c r="F263" s="24" t="str">
        <f t="shared" si="158"/>
        <v/>
      </c>
      <c r="G263" s="24" t="str">
        <f t="shared" si="159"/>
        <v/>
      </c>
      <c r="H263" s="24" t="str">
        <f t="shared" si="160"/>
        <v/>
      </c>
      <c r="I263" s="24">
        <f t="shared" si="161"/>
        <v>17.022720777853564</v>
      </c>
      <c r="J263" s="24" t="str">
        <f t="shared" si="162"/>
        <v/>
      </c>
      <c r="K263" s="24">
        <f t="shared" si="163"/>
        <v>1.8590639438964729</v>
      </c>
      <c r="L263" s="24" t="str">
        <f t="shared" si="164"/>
        <v/>
      </c>
      <c r="M263" s="24" t="str">
        <f t="shared" si="165"/>
        <v/>
      </c>
      <c r="N263" s="24" t="str">
        <f t="shared" si="166"/>
        <v/>
      </c>
      <c r="O263" s="24" t="str">
        <f t="shared" si="167"/>
        <v/>
      </c>
      <c r="P263" s="24" t="str">
        <f t="shared" si="168"/>
        <v/>
      </c>
      <c r="Q263" s="24">
        <f t="shared" si="169"/>
        <v>4.4999825578282184</v>
      </c>
      <c r="R263" s="24">
        <f t="shared" si="170"/>
        <v>13.17857300999998</v>
      </c>
      <c r="S263" s="24">
        <f t="shared" si="171"/>
        <v>17.022720777853564</v>
      </c>
      <c r="T263" s="24">
        <f t="shared" si="172"/>
        <v>1.2186228043958209</v>
      </c>
      <c r="V263" s="118" t="str">
        <f t="shared" si="173"/>
        <v>GALT CAPITAL CONSULT DE INVEST LTDA</v>
      </c>
      <c r="W263" s="166" t="str">
        <f t="shared" si="174"/>
        <v/>
      </c>
      <c r="X263" s="166" t="str">
        <f t="shared" si="175"/>
        <v/>
      </c>
      <c r="Y263" s="166">
        <f t="shared" si="176"/>
        <v>0.19815685000000016</v>
      </c>
      <c r="Z263" s="166" t="str">
        <f t="shared" si="177"/>
        <v/>
      </c>
      <c r="AA263" s="166" t="str">
        <f t="shared" si="178"/>
        <v/>
      </c>
      <c r="AB263" s="166" t="str">
        <f t="shared" si="179"/>
        <v/>
      </c>
      <c r="AC263" s="166" t="str">
        <f t="shared" si="180"/>
        <v/>
      </c>
      <c r="AD263" s="166">
        <f t="shared" si="181"/>
        <v>8.7992642099999969</v>
      </c>
      <c r="AE263" s="166" t="str">
        <f t="shared" si="182"/>
        <v/>
      </c>
      <c r="AF263" s="166">
        <f t="shared" si="183"/>
        <v>4.1811519499999861</v>
      </c>
      <c r="AG263" s="166" t="str">
        <f t="shared" si="184"/>
        <v/>
      </c>
      <c r="AH263" s="166" t="str">
        <f t="shared" si="185"/>
        <v/>
      </c>
      <c r="AI263" s="166" t="str">
        <f t="shared" si="186"/>
        <v/>
      </c>
      <c r="AJ263" s="166" t="str">
        <f t="shared" si="187"/>
        <v/>
      </c>
      <c r="AK263" s="166" t="str">
        <f t="shared" si="188"/>
        <v/>
      </c>
      <c r="AL263" s="166">
        <f t="shared" si="189"/>
        <v>13.17857300999998</v>
      </c>
      <c r="AO263" s="60">
        <v>260</v>
      </c>
      <c r="AP263" s="54" t="s">
        <v>487</v>
      </c>
      <c r="AQ263" s="31" t="s">
        <v>1317</v>
      </c>
      <c r="AR263" s="31" t="s">
        <v>1317</v>
      </c>
      <c r="AS263" s="31" t="s">
        <v>1317</v>
      </c>
      <c r="AT263" s="31" t="s">
        <v>1317</v>
      </c>
      <c r="AU263" s="31" t="s">
        <v>1317</v>
      </c>
      <c r="AV263" s="31" t="s">
        <v>1317</v>
      </c>
      <c r="AW263" s="31" t="s">
        <v>1317</v>
      </c>
      <c r="AX263" s="31">
        <v>309.76150629</v>
      </c>
      <c r="AY263" s="31">
        <v>0.20131001000000001</v>
      </c>
      <c r="AZ263" s="31" t="s">
        <v>1317</v>
      </c>
      <c r="BA263" s="31" t="s">
        <v>1317</v>
      </c>
      <c r="BB263" s="31" t="s">
        <v>1317</v>
      </c>
      <c r="BC263" s="31" t="s">
        <v>1317</v>
      </c>
      <c r="BD263" s="31" t="s">
        <v>1317</v>
      </c>
      <c r="BE263" s="58">
        <v>1.0009999999999999E-5</v>
      </c>
      <c r="BF263" s="31">
        <v>309.96282630999997</v>
      </c>
      <c r="BG263"/>
      <c r="BH263" s="60">
        <v>260</v>
      </c>
      <c r="BI263" s="54" t="s">
        <v>264</v>
      </c>
      <c r="BJ263" s="31" t="s">
        <v>1317</v>
      </c>
      <c r="BK263" s="31" t="s">
        <v>1317</v>
      </c>
      <c r="BL263" s="31">
        <v>16.4588775</v>
      </c>
      <c r="BM263" s="31" t="s">
        <v>1317</v>
      </c>
      <c r="BN263" s="31" t="s">
        <v>1317</v>
      </c>
      <c r="BO263" s="31" t="s">
        <v>1317</v>
      </c>
      <c r="BP263" s="31" t="s">
        <v>1317</v>
      </c>
      <c r="BQ263" s="31">
        <v>60.490555659999998</v>
      </c>
      <c r="BR263" s="31" t="s">
        <v>1317</v>
      </c>
      <c r="BS263" s="31">
        <v>229.08745297999999</v>
      </c>
      <c r="BT263" s="31" t="s">
        <v>1317</v>
      </c>
      <c r="BU263" s="31" t="s">
        <v>1317</v>
      </c>
      <c r="BV263" s="31" t="s">
        <v>1317</v>
      </c>
      <c r="BW263" s="31" t="s">
        <v>1317</v>
      </c>
      <c r="BX263" s="58" t="s">
        <v>1317</v>
      </c>
      <c r="BY263" s="31">
        <v>306.03688613999998</v>
      </c>
    </row>
    <row r="264" spans="1:77" ht="42">
      <c r="A264" s="116" t="str">
        <f t="shared" si="153"/>
        <v>CHROMO INVESTIMENTOS LTDA</v>
      </c>
      <c r="B264" s="24" t="str">
        <f t="shared" si="154"/>
        <v/>
      </c>
      <c r="C264" s="24" t="str">
        <f t="shared" si="155"/>
        <v/>
      </c>
      <c r="D264" s="24" t="str">
        <f t="shared" si="156"/>
        <v/>
      </c>
      <c r="E264" s="24" t="str">
        <f t="shared" si="157"/>
        <v/>
      </c>
      <c r="F264" s="24" t="str">
        <f t="shared" si="158"/>
        <v/>
      </c>
      <c r="G264" s="24" t="str">
        <f t="shared" si="159"/>
        <v/>
      </c>
      <c r="H264" s="24" t="str">
        <f t="shared" si="160"/>
        <v/>
      </c>
      <c r="I264" s="24">
        <f t="shared" si="161"/>
        <v>-1.2447399166548081</v>
      </c>
      <c r="J264" s="24" t="str">
        <f t="shared" si="162"/>
        <v/>
      </c>
      <c r="K264" s="24" t="str">
        <f t="shared" si="163"/>
        <v/>
      </c>
      <c r="L264" s="24" t="str">
        <f t="shared" si="164"/>
        <v/>
      </c>
      <c r="M264" s="24" t="str">
        <f t="shared" si="165"/>
        <v/>
      </c>
      <c r="N264" s="24" t="str">
        <f t="shared" si="166"/>
        <v/>
      </c>
      <c r="O264" s="24" t="str">
        <f t="shared" si="167"/>
        <v/>
      </c>
      <c r="P264" s="24" t="str">
        <f t="shared" si="168"/>
        <v/>
      </c>
      <c r="Q264" s="24">
        <f t="shared" si="169"/>
        <v>-1.2447399166548081</v>
      </c>
      <c r="R264" s="24">
        <f t="shared" si="170"/>
        <v>-3.8260534699999766</v>
      </c>
      <c r="S264" s="24">
        <f t="shared" si="171"/>
        <v>-1.2447399166548081</v>
      </c>
      <c r="T264" s="24">
        <f t="shared" si="172"/>
        <v>-1.2447399166548081</v>
      </c>
      <c r="V264" s="118" t="str">
        <f t="shared" si="173"/>
        <v>CHROMO INVESTIMENTOS LTDA</v>
      </c>
      <c r="W264" s="166" t="str">
        <f t="shared" si="174"/>
        <v/>
      </c>
      <c r="X264" s="166" t="str">
        <f t="shared" si="175"/>
        <v/>
      </c>
      <c r="Y264" s="166" t="str">
        <f t="shared" si="176"/>
        <v/>
      </c>
      <c r="Z264" s="166" t="str">
        <f t="shared" si="177"/>
        <v/>
      </c>
      <c r="AA264" s="166" t="str">
        <f t="shared" si="178"/>
        <v/>
      </c>
      <c r="AB264" s="166" t="str">
        <f t="shared" si="179"/>
        <v/>
      </c>
      <c r="AC264" s="166" t="str">
        <f t="shared" si="180"/>
        <v/>
      </c>
      <c r="AD264" s="166">
        <f t="shared" si="181"/>
        <v>-3.8260534699999766</v>
      </c>
      <c r="AE264" s="166" t="str">
        <f t="shared" si="182"/>
        <v/>
      </c>
      <c r="AF264" s="166" t="str">
        <f t="shared" si="183"/>
        <v/>
      </c>
      <c r="AG264" s="166" t="str">
        <f t="shared" si="184"/>
        <v/>
      </c>
      <c r="AH264" s="166" t="str">
        <f t="shared" si="185"/>
        <v/>
      </c>
      <c r="AI264" s="166" t="str">
        <f t="shared" si="186"/>
        <v/>
      </c>
      <c r="AJ264" s="166" t="str">
        <f t="shared" si="187"/>
        <v/>
      </c>
      <c r="AK264" s="166" t="str">
        <f t="shared" si="188"/>
        <v/>
      </c>
      <c r="AL264" s="166">
        <f t="shared" si="189"/>
        <v>-3.8260534699999766</v>
      </c>
      <c r="AO264" s="61">
        <v>261</v>
      </c>
      <c r="AP264" s="56" t="s">
        <v>170</v>
      </c>
      <c r="AQ264" s="30" t="s">
        <v>1317</v>
      </c>
      <c r="AR264" s="30" t="s">
        <v>1317</v>
      </c>
      <c r="AS264" s="30" t="s">
        <v>1317</v>
      </c>
      <c r="AT264" s="30" t="s">
        <v>1317</v>
      </c>
      <c r="AU264" s="30" t="s">
        <v>1317</v>
      </c>
      <c r="AV264" s="30" t="s">
        <v>1317</v>
      </c>
      <c r="AW264" s="30" t="s">
        <v>1317</v>
      </c>
      <c r="AX264" s="30">
        <v>307.37774364000001</v>
      </c>
      <c r="AY264" s="30" t="s">
        <v>1317</v>
      </c>
      <c r="AZ264" s="30" t="s">
        <v>1317</v>
      </c>
      <c r="BA264" s="30" t="s">
        <v>1317</v>
      </c>
      <c r="BB264" s="30" t="s">
        <v>1317</v>
      </c>
      <c r="BC264" s="30" t="s">
        <v>1317</v>
      </c>
      <c r="BD264" s="30" t="s">
        <v>1317</v>
      </c>
      <c r="BE264" s="59" t="s">
        <v>1317</v>
      </c>
      <c r="BF264" s="30">
        <v>307.37774364000001</v>
      </c>
      <c r="BG264"/>
      <c r="BH264" s="61">
        <v>261</v>
      </c>
      <c r="BI264" s="56" t="s">
        <v>170</v>
      </c>
      <c r="BJ264" s="30" t="s">
        <v>1317</v>
      </c>
      <c r="BK264" s="30" t="s">
        <v>1317</v>
      </c>
      <c r="BL264" s="30" t="s">
        <v>1317</v>
      </c>
      <c r="BM264" s="30" t="s">
        <v>1317</v>
      </c>
      <c r="BN264" s="30" t="s">
        <v>1317</v>
      </c>
      <c r="BO264" s="30" t="s">
        <v>1317</v>
      </c>
      <c r="BP264" s="30" t="s">
        <v>1317</v>
      </c>
      <c r="BQ264" s="30">
        <v>303.55169017000003</v>
      </c>
      <c r="BR264" s="30" t="s">
        <v>1317</v>
      </c>
      <c r="BS264" s="30" t="s">
        <v>1317</v>
      </c>
      <c r="BT264" s="30" t="s">
        <v>1317</v>
      </c>
      <c r="BU264" s="30" t="s">
        <v>1317</v>
      </c>
      <c r="BV264" s="30" t="s">
        <v>1317</v>
      </c>
      <c r="BW264" s="30" t="s">
        <v>1317</v>
      </c>
      <c r="BX264" s="59" t="s">
        <v>1317</v>
      </c>
      <c r="BY264" s="30">
        <v>303.55169017000003</v>
      </c>
    </row>
    <row r="265" spans="1:77" ht="70">
      <c r="A265" s="116" t="str">
        <f t="shared" si="153"/>
        <v>SUL BRASIL GESTORA DE ATIVOS LTDA</v>
      </c>
      <c r="B265" s="24">
        <f t="shared" si="154"/>
        <v>-24.562534285908001</v>
      </c>
      <c r="C265" s="24">
        <f t="shared" si="155"/>
        <v>-24.562534741546898</v>
      </c>
      <c r="D265" s="24" t="str">
        <f t="shared" si="156"/>
        <v/>
      </c>
      <c r="E265" s="24" t="str">
        <f t="shared" si="157"/>
        <v/>
      </c>
      <c r="F265" s="24" t="str">
        <f t="shared" si="158"/>
        <v/>
      </c>
      <c r="G265" s="24">
        <f t="shared" si="159"/>
        <v>-24.562534304089638</v>
      </c>
      <c r="H265" s="24">
        <f t="shared" si="160"/>
        <v>0.85526303316268582</v>
      </c>
      <c r="I265" s="24">
        <f t="shared" si="161"/>
        <v>-4.1170690611888148</v>
      </c>
      <c r="J265" s="24" t="str">
        <f t="shared" si="162"/>
        <v/>
      </c>
      <c r="K265" s="24" t="str">
        <f t="shared" si="163"/>
        <v/>
      </c>
      <c r="L265" s="24" t="str">
        <f t="shared" si="164"/>
        <v/>
      </c>
      <c r="M265" s="24">
        <f t="shared" si="165"/>
        <v>-24.562533973241983</v>
      </c>
      <c r="N265" s="24">
        <f t="shared" si="166"/>
        <v>-18.631088948561626</v>
      </c>
      <c r="O265" s="24" t="str">
        <f t="shared" si="167"/>
        <v/>
      </c>
      <c r="P265" s="24">
        <f t="shared" si="168"/>
        <v>26.214951179706759</v>
      </c>
      <c r="Q265" s="24">
        <f t="shared" si="169"/>
        <v>3.2006272190509009</v>
      </c>
      <c r="R265" s="24">
        <f t="shared" si="170"/>
        <v>9.4010972199999401</v>
      </c>
      <c r="S265" s="24">
        <f t="shared" si="171"/>
        <v>26.214951179706759</v>
      </c>
      <c r="T265" s="24">
        <f t="shared" si="172"/>
        <v>-24.562534741546898</v>
      </c>
      <c r="V265" s="118" t="str">
        <f t="shared" si="173"/>
        <v>SUL BRASIL GESTORA DE ATIVOS LTDA</v>
      </c>
      <c r="W265" s="166">
        <f t="shared" si="174"/>
        <v>-5.3194863099999985</v>
      </c>
      <c r="X265" s="166">
        <f t="shared" si="175"/>
        <v>-0.22919858000000004</v>
      </c>
      <c r="Y265" s="166" t="str">
        <f t="shared" si="176"/>
        <v/>
      </c>
      <c r="Z265" s="166" t="str">
        <f t="shared" si="177"/>
        <v/>
      </c>
      <c r="AA265" s="166" t="str">
        <f t="shared" si="178"/>
        <v/>
      </c>
      <c r="AB265" s="166">
        <f t="shared" si="179"/>
        <v>-0.23004939999999985</v>
      </c>
      <c r="AC265" s="166">
        <f t="shared" si="180"/>
        <v>8.9318879999998657E-2</v>
      </c>
      <c r="AD265" s="166">
        <f t="shared" si="181"/>
        <v>-2.6516316800000013</v>
      </c>
      <c r="AE265" s="166" t="str">
        <f t="shared" si="182"/>
        <v/>
      </c>
      <c r="AF265" s="166" t="str">
        <f t="shared" si="183"/>
        <v/>
      </c>
      <c r="AG265" s="166" t="str">
        <f t="shared" si="184"/>
        <v/>
      </c>
      <c r="AH265" s="166">
        <f t="shared" si="185"/>
        <v>-0.64793135999999985</v>
      </c>
      <c r="AI265" s="166">
        <f t="shared" si="186"/>
        <v>-13.348072259999995</v>
      </c>
      <c r="AJ265" s="166" t="str">
        <f t="shared" si="187"/>
        <v/>
      </c>
      <c r="AK265" s="166">
        <f t="shared" si="188"/>
        <v>31.738147929999982</v>
      </c>
      <c r="AL265" s="166">
        <f t="shared" si="189"/>
        <v>9.4010972199999401</v>
      </c>
      <c r="AO265" s="60">
        <v>262</v>
      </c>
      <c r="AP265" s="54" t="s">
        <v>571</v>
      </c>
      <c r="AQ265" s="31" t="s">
        <v>1317</v>
      </c>
      <c r="AR265" s="31" t="s">
        <v>1317</v>
      </c>
      <c r="AS265" s="31" t="s">
        <v>1317</v>
      </c>
      <c r="AT265" s="31" t="s">
        <v>1317</v>
      </c>
      <c r="AU265" s="31" t="s">
        <v>1317</v>
      </c>
      <c r="AV265" s="31" t="s">
        <v>1317</v>
      </c>
      <c r="AW265" s="31" t="s">
        <v>1317</v>
      </c>
      <c r="AX265" s="31">
        <v>301.55065681999997</v>
      </c>
      <c r="AY265" s="31" t="s">
        <v>1317</v>
      </c>
      <c r="AZ265" s="31" t="s">
        <v>1317</v>
      </c>
      <c r="BA265" s="31" t="s">
        <v>1317</v>
      </c>
      <c r="BB265" s="31" t="s">
        <v>1317</v>
      </c>
      <c r="BC265" s="31" t="s">
        <v>1317</v>
      </c>
      <c r="BD265" s="31" t="s">
        <v>1317</v>
      </c>
      <c r="BE265" s="58" t="s">
        <v>1317</v>
      </c>
      <c r="BF265" s="31">
        <v>301.55065681999997</v>
      </c>
      <c r="BG265"/>
      <c r="BH265" s="60">
        <v>262</v>
      </c>
      <c r="BI265" s="54" t="s">
        <v>607</v>
      </c>
      <c r="BJ265" s="31">
        <v>16.33742518</v>
      </c>
      <c r="BK265" s="31">
        <v>0.70392409</v>
      </c>
      <c r="BL265" s="31" t="s">
        <v>1317</v>
      </c>
      <c r="BM265" s="31" t="s">
        <v>1317</v>
      </c>
      <c r="BN265" s="31" t="s">
        <v>1317</v>
      </c>
      <c r="BO265" s="31">
        <v>0.7065371800000001</v>
      </c>
      <c r="BP265" s="31">
        <v>10.532758679999999</v>
      </c>
      <c r="BQ265" s="31">
        <v>61.75417839</v>
      </c>
      <c r="BR265" s="31" t="s">
        <v>1317</v>
      </c>
      <c r="BS265" s="31" t="s">
        <v>1317</v>
      </c>
      <c r="BT265" s="31" t="s">
        <v>1317</v>
      </c>
      <c r="BU265" s="31">
        <v>1.9899534800000001</v>
      </c>
      <c r="BV265" s="31">
        <v>58.296007680000002</v>
      </c>
      <c r="BW265" s="31" t="s">
        <v>1317</v>
      </c>
      <c r="BX265" s="58">
        <v>152.80702847999999</v>
      </c>
      <c r="BY265" s="31">
        <v>303.12781315999996</v>
      </c>
    </row>
    <row r="266" spans="1:77" ht="56">
      <c r="A266" s="116" t="str">
        <f t="shared" si="153"/>
        <v>UNITY CAPITAL</v>
      </c>
      <c r="B266" s="24" t="str">
        <f t="shared" si="154"/>
        <v/>
      </c>
      <c r="C266" s="24" t="str">
        <f t="shared" si="155"/>
        <v/>
      </c>
      <c r="D266" s="24" t="str">
        <f t="shared" si="156"/>
        <v/>
      </c>
      <c r="E266" s="24" t="str">
        <f t="shared" si="157"/>
        <v/>
      </c>
      <c r="F266" s="24" t="str">
        <f t="shared" si="158"/>
        <v/>
      </c>
      <c r="G266" s="24" t="str">
        <f t="shared" si="159"/>
        <v/>
      </c>
      <c r="H266" s="24" t="str">
        <f t="shared" si="160"/>
        <v/>
      </c>
      <c r="I266" s="24">
        <f t="shared" si="161"/>
        <v>2.4006494893157253</v>
      </c>
      <c r="J266" s="24" t="str">
        <f t="shared" si="162"/>
        <v/>
      </c>
      <c r="K266" s="24" t="str">
        <f t="shared" si="163"/>
        <v/>
      </c>
      <c r="L266" s="24" t="str">
        <f t="shared" si="164"/>
        <v/>
      </c>
      <c r="M266" s="24" t="str">
        <f t="shared" si="165"/>
        <v/>
      </c>
      <c r="N266" s="24" t="str">
        <f t="shared" si="166"/>
        <v/>
      </c>
      <c r="O266" s="24" t="str">
        <f t="shared" si="167"/>
        <v/>
      </c>
      <c r="P266" s="24" t="str">
        <f t="shared" si="168"/>
        <v/>
      </c>
      <c r="Q266" s="24">
        <f t="shared" si="169"/>
        <v>2.4006494893157253</v>
      </c>
      <c r="R266" s="24">
        <f t="shared" si="170"/>
        <v>7.0912846999999601</v>
      </c>
      <c r="S266" s="24">
        <f t="shared" si="171"/>
        <v>2.4006494893157253</v>
      </c>
      <c r="T266" s="24">
        <f t="shared" si="172"/>
        <v>2.4006494893157253</v>
      </c>
      <c r="V266" s="118" t="str">
        <f t="shared" si="173"/>
        <v>UNITY CAPITAL</v>
      </c>
      <c r="W266" s="166" t="str">
        <f t="shared" si="174"/>
        <v/>
      </c>
      <c r="X266" s="166" t="str">
        <f t="shared" si="175"/>
        <v/>
      </c>
      <c r="Y266" s="166" t="str">
        <f t="shared" si="176"/>
        <v/>
      </c>
      <c r="Z266" s="166" t="str">
        <f t="shared" si="177"/>
        <v/>
      </c>
      <c r="AA266" s="166" t="str">
        <f t="shared" si="178"/>
        <v/>
      </c>
      <c r="AB266" s="166" t="str">
        <f t="shared" si="179"/>
        <v/>
      </c>
      <c r="AC266" s="166" t="str">
        <f t="shared" si="180"/>
        <v/>
      </c>
      <c r="AD266" s="166">
        <f t="shared" si="181"/>
        <v>7.0912846999999601</v>
      </c>
      <c r="AE266" s="166" t="str">
        <f t="shared" si="182"/>
        <v/>
      </c>
      <c r="AF266" s="166" t="str">
        <f t="shared" si="183"/>
        <v/>
      </c>
      <c r="AG266" s="166" t="str">
        <f t="shared" si="184"/>
        <v/>
      </c>
      <c r="AH266" s="166" t="str">
        <f t="shared" si="185"/>
        <v/>
      </c>
      <c r="AI266" s="166" t="str">
        <f t="shared" si="186"/>
        <v/>
      </c>
      <c r="AJ266" s="166" t="str">
        <f t="shared" si="187"/>
        <v/>
      </c>
      <c r="AK266" s="166" t="str">
        <f t="shared" si="188"/>
        <v/>
      </c>
      <c r="AL266" s="166">
        <f t="shared" si="189"/>
        <v>7.0912846999999601</v>
      </c>
      <c r="AO266" s="61">
        <v>263</v>
      </c>
      <c r="AP266" s="56" t="s">
        <v>373</v>
      </c>
      <c r="AQ266" s="30" t="s">
        <v>1317</v>
      </c>
      <c r="AR266" s="30" t="s">
        <v>1317</v>
      </c>
      <c r="AS266" s="30">
        <v>43.96601261</v>
      </c>
      <c r="AT266" s="30" t="s">
        <v>1317</v>
      </c>
      <c r="AU266" s="30" t="s">
        <v>1317</v>
      </c>
      <c r="AV266" s="30" t="s">
        <v>1317</v>
      </c>
      <c r="AW266" s="30" t="s">
        <v>1317</v>
      </c>
      <c r="AX266" s="30">
        <v>23.641749600000001</v>
      </c>
      <c r="AY266" s="30">
        <v>5.10353981</v>
      </c>
      <c r="AZ266" s="30">
        <v>126.64425773000001</v>
      </c>
      <c r="BA266" s="30" t="s">
        <v>1317</v>
      </c>
      <c r="BB266" s="30" t="s">
        <v>1317</v>
      </c>
      <c r="BC266" s="30">
        <v>55.402679159999998</v>
      </c>
      <c r="BD266" s="30" t="s">
        <v>1317</v>
      </c>
      <c r="BE266" s="59">
        <v>42.62823976</v>
      </c>
      <c r="BF266" s="30">
        <v>297.38647866999997</v>
      </c>
      <c r="BG266"/>
      <c r="BH266" s="61">
        <v>263</v>
      </c>
      <c r="BI266" s="56" t="s">
        <v>652</v>
      </c>
      <c r="BJ266" s="30" t="s">
        <v>1317</v>
      </c>
      <c r="BK266" s="30" t="s">
        <v>1317</v>
      </c>
      <c r="BL266" s="30" t="s">
        <v>1317</v>
      </c>
      <c r="BM266" s="30" t="s">
        <v>1317</v>
      </c>
      <c r="BN266" s="30" t="s">
        <v>1317</v>
      </c>
      <c r="BO266" s="30" t="s">
        <v>1317</v>
      </c>
      <c r="BP266" s="30" t="s">
        <v>1317</v>
      </c>
      <c r="BQ266" s="30">
        <v>302.48154185999999</v>
      </c>
      <c r="BR266" s="30" t="s">
        <v>1317</v>
      </c>
      <c r="BS266" s="30" t="s">
        <v>1317</v>
      </c>
      <c r="BT266" s="30" t="s">
        <v>1317</v>
      </c>
      <c r="BU266" s="30" t="s">
        <v>1317</v>
      </c>
      <c r="BV266" s="30" t="s">
        <v>1317</v>
      </c>
      <c r="BW266" s="30" t="s">
        <v>1317</v>
      </c>
      <c r="BX266" s="59" t="s">
        <v>1317</v>
      </c>
      <c r="BY266" s="30">
        <v>302.48154185999999</v>
      </c>
    </row>
    <row r="267" spans="1:77" ht="56">
      <c r="A267" s="116" t="str">
        <f t="shared" si="153"/>
        <v>KADIMA ASSET MANAGEMENT</v>
      </c>
      <c r="B267" s="24" t="str">
        <f t="shared" si="154"/>
        <v/>
      </c>
      <c r="C267" s="24" t="str">
        <f t="shared" si="155"/>
        <v/>
      </c>
      <c r="D267" s="24">
        <f t="shared" si="156"/>
        <v>4.2540077186226313</v>
      </c>
      <c r="E267" s="24" t="str">
        <f t="shared" si="157"/>
        <v/>
      </c>
      <c r="F267" s="24" t="str">
        <f t="shared" si="158"/>
        <v/>
      </c>
      <c r="G267" s="24" t="str">
        <f t="shared" si="159"/>
        <v/>
      </c>
      <c r="H267" s="24" t="str">
        <f t="shared" si="160"/>
        <v/>
      </c>
      <c r="I267" s="24">
        <f t="shared" si="161"/>
        <v>187.67544420654889</v>
      </c>
      <c r="J267" s="24">
        <f t="shared" si="162"/>
        <v>-5.1434823626858304</v>
      </c>
      <c r="K267" s="24">
        <f t="shared" si="163"/>
        <v>-34.759238143943293</v>
      </c>
      <c r="L267" s="24" t="str">
        <f t="shared" si="164"/>
        <v/>
      </c>
      <c r="M267" s="24" t="str">
        <f t="shared" si="165"/>
        <v/>
      </c>
      <c r="N267" s="24">
        <f t="shared" si="166"/>
        <v>-1.7952543903654714</v>
      </c>
      <c r="O267" s="24" t="str">
        <f t="shared" si="167"/>
        <v/>
      </c>
      <c r="P267" s="24">
        <f t="shared" si="168"/>
        <v>2.5886830800728262</v>
      </c>
      <c r="Q267" s="24">
        <f t="shared" si="169"/>
        <v>0.69468132822960627</v>
      </c>
      <c r="R267" s="24">
        <f t="shared" si="170"/>
        <v>2.065888340000015</v>
      </c>
      <c r="S267" s="24">
        <f t="shared" si="171"/>
        <v>187.67544420654889</v>
      </c>
      <c r="T267" s="24">
        <f t="shared" si="172"/>
        <v>-34.759238143943293</v>
      </c>
      <c r="V267" s="118" t="str">
        <f t="shared" si="173"/>
        <v>KADIMA ASSET MANAGEMENT</v>
      </c>
      <c r="W267" s="166" t="str">
        <f t="shared" si="174"/>
        <v/>
      </c>
      <c r="X267" s="166" t="str">
        <f t="shared" si="175"/>
        <v/>
      </c>
      <c r="Y267" s="166">
        <f t="shared" si="176"/>
        <v>1.8703175699999974</v>
      </c>
      <c r="Z267" s="166" t="str">
        <f t="shared" si="177"/>
        <v/>
      </c>
      <c r="AA267" s="166" t="str">
        <f t="shared" si="178"/>
        <v/>
      </c>
      <c r="AB267" s="166" t="str">
        <f t="shared" si="179"/>
        <v/>
      </c>
      <c r="AC267" s="166" t="str">
        <f t="shared" si="180"/>
        <v/>
      </c>
      <c r="AD267" s="166">
        <f t="shared" si="181"/>
        <v>44.36975858000001</v>
      </c>
      <c r="AE267" s="166">
        <f t="shared" si="182"/>
        <v>-0.26249967000000041</v>
      </c>
      <c r="AF267" s="166">
        <f t="shared" si="183"/>
        <v>-44.020579140000009</v>
      </c>
      <c r="AG267" s="166" t="str">
        <f t="shared" si="184"/>
        <v/>
      </c>
      <c r="AH267" s="166" t="str">
        <f t="shared" si="185"/>
        <v/>
      </c>
      <c r="AI267" s="166">
        <f t="shared" si="186"/>
        <v>-0.99461902999999552</v>
      </c>
      <c r="AJ267" s="166" t="str">
        <f t="shared" si="187"/>
        <v/>
      </c>
      <c r="AK267" s="166">
        <f t="shared" si="188"/>
        <v>1.1035100300000025</v>
      </c>
      <c r="AL267" s="166">
        <f t="shared" si="189"/>
        <v>2.065888340000015</v>
      </c>
      <c r="AO267" s="60">
        <v>264</v>
      </c>
      <c r="AP267" s="54" t="s">
        <v>652</v>
      </c>
      <c r="AQ267" s="31" t="s">
        <v>1317</v>
      </c>
      <c r="AR267" s="31" t="s">
        <v>1317</v>
      </c>
      <c r="AS267" s="31" t="s">
        <v>1317</v>
      </c>
      <c r="AT267" s="31" t="s">
        <v>1317</v>
      </c>
      <c r="AU267" s="31" t="s">
        <v>1317</v>
      </c>
      <c r="AV267" s="31" t="s">
        <v>1317</v>
      </c>
      <c r="AW267" s="31" t="s">
        <v>1317</v>
      </c>
      <c r="AX267" s="31">
        <v>295.39025716000003</v>
      </c>
      <c r="AY267" s="31" t="s">
        <v>1317</v>
      </c>
      <c r="AZ267" s="31" t="s">
        <v>1317</v>
      </c>
      <c r="BA267" s="31" t="s">
        <v>1317</v>
      </c>
      <c r="BB267" s="31" t="s">
        <v>1317</v>
      </c>
      <c r="BC267" s="31" t="s">
        <v>1317</v>
      </c>
      <c r="BD267" s="31" t="s">
        <v>1317</v>
      </c>
      <c r="BE267" s="58" t="s">
        <v>1317</v>
      </c>
      <c r="BF267" s="31">
        <v>295.39025716000003</v>
      </c>
      <c r="BG267"/>
      <c r="BH267" s="60">
        <v>264</v>
      </c>
      <c r="BI267" s="54" t="s">
        <v>373</v>
      </c>
      <c r="BJ267" s="31" t="s">
        <v>1317</v>
      </c>
      <c r="BK267" s="31" t="s">
        <v>1317</v>
      </c>
      <c r="BL267" s="31">
        <v>45.836330179999997</v>
      </c>
      <c r="BM267" s="31" t="s">
        <v>1317</v>
      </c>
      <c r="BN267" s="31" t="s">
        <v>1317</v>
      </c>
      <c r="BO267" s="31" t="s">
        <v>1317</v>
      </c>
      <c r="BP267" s="31" t="s">
        <v>1317</v>
      </c>
      <c r="BQ267" s="31">
        <v>68.011508180000007</v>
      </c>
      <c r="BR267" s="31">
        <v>4.8410401399999996</v>
      </c>
      <c r="BS267" s="31">
        <v>82.623678589999997</v>
      </c>
      <c r="BT267" s="31" t="s">
        <v>1317</v>
      </c>
      <c r="BU267" s="31" t="s">
        <v>1317</v>
      </c>
      <c r="BV267" s="31">
        <v>54.408060130000003</v>
      </c>
      <c r="BW267" s="31" t="s">
        <v>1317</v>
      </c>
      <c r="BX267" s="58">
        <v>43.731749790000002</v>
      </c>
      <c r="BY267" s="31">
        <v>299.45236700999999</v>
      </c>
    </row>
    <row r="268" spans="1:77" ht="56">
      <c r="A268" s="116" t="str">
        <f t="shared" si="153"/>
        <v>JARDIM BOTANICO PARTNERS INV LTDA</v>
      </c>
      <c r="B268" s="24">
        <f t="shared" si="154"/>
        <v>-0.20693807829633215</v>
      </c>
      <c r="C268" s="24">
        <f t="shared" si="155"/>
        <v>2.3442077052602883</v>
      </c>
      <c r="D268" s="24" t="str">
        <f t="shared" si="156"/>
        <v/>
      </c>
      <c r="E268" s="24" t="str">
        <f t="shared" si="157"/>
        <v/>
      </c>
      <c r="F268" s="24" t="str">
        <f t="shared" si="158"/>
        <v/>
      </c>
      <c r="G268" s="24">
        <f t="shared" si="159"/>
        <v>-0.20691730567375544</v>
      </c>
      <c r="H268" s="24">
        <f t="shared" si="160"/>
        <v>-0.20691736929620674</v>
      </c>
      <c r="I268" s="24">
        <f t="shared" si="161"/>
        <v>1.7879830202660543</v>
      </c>
      <c r="J268" s="24">
        <f t="shared" si="162"/>
        <v>2.3660360158170164</v>
      </c>
      <c r="K268" s="24">
        <f t="shared" si="163"/>
        <v>2.4620386280363533</v>
      </c>
      <c r="L268" s="24" t="str">
        <f t="shared" si="164"/>
        <v/>
      </c>
      <c r="M268" s="24" t="str">
        <f t="shared" si="165"/>
        <v/>
      </c>
      <c r="N268" s="24" t="str">
        <f t="shared" si="166"/>
        <v/>
      </c>
      <c r="O268" s="24">
        <f t="shared" si="167"/>
        <v>2.4670163951286241</v>
      </c>
      <c r="P268" s="24" t="str">
        <f t="shared" si="168"/>
        <v/>
      </c>
      <c r="Q268" s="24">
        <f t="shared" si="169"/>
        <v>2.1121981933664529</v>
      </c>
      <c r="R268" s="24">
        <f t="shared" si="170"/>
        <v>6.1829675700000166</v>
      </c>
      <c r="S268" s="24">
        <f t="shared" si="171"/>
        <v>2.4670163951286241</v>
      </c>
      <c r="T268" s="24">
        <f t="shared" si="172"/>
        <v>-0.20693807829633215</v>
      </c>
      <c r="V268" s="118" t="str">
        <f t="shared" si="173"/>
        <v>JARDIM BOTANICO PARTNERS INV LTDA</v>
      </c>
      <c r="W268" s="166">
        <f t="shared" si="174"/>
        <v>-4.9732439999999656E-2</v>
      </c>
      <c r="X268" s="166">
        <f t="shared" si="175"/>
        <v>1.1438648700000016</v>
      </c>
      <c r="Y268" s="166" t="str">
        <f t="shared" si="176"/>
        <v/>
      </c>
      <c r="Z268" s="166" t="str">
        <f t="shared" si="177"/>
        <v/>
      </c>
      <c r="AA268" s="166" t="str">
        <f t="shared" si="178"/>
        <v/>
      </c>
      <c r="AB268" s="166">
        <f t="shared" si="179"/>
        <v>-1.530075000000064E-2</v>
      </c>
      <c r="AC268" s="166">
        <f t="shared" si="180"/>
        <v>-1.0710519999999946E-2</v>
      </c>
      <c r="AD268" s="166">
        <f t="shared" si="181"/>
        <v>3.0809809999999827E-2</v>
      </c>
      <c r="AE268" s="166">
        <f t="shared" si="182"/>
        <v>3.4399799999999814E-3</v>
      </c>
      <c r="AF268" s="166">
        <f t="shared" si="183"/>
        <v>0.59846745000000467</v>
      </c>
      <c r="AG268" s="166" t="str">
        <f t="shared" si="184"/>
        <v/>
      </c>
      <c r="AH268" s="166" t="str">
        <f t="shared" si="185"/>
        <v/>
      </c>
      <c r="AI268" s="166" t="str">
        <f t="shared" si="186"/>
        <v/>
      </c>
      <c r="AJ268" s="166">
        <f t="shared" si="187"/>
        <v>4.4690391700000021</v>
      </c>
      <c r="AK268" s="166" t="str">
        <f t="shared" si="188"/>
        <v/>
      </c>
      <c r="AL268" s="166">
        <f t="shared" si="189"/>
        <v>6.1829675700000166</v>
      </c>
      <c r="AO268" s="61">
        <v>265</v>
      </c>
      <c r="AP268" s="56" t="s">
        <v>143</v>
      </c>
      <c r="AQ268" s="30" t="s">
        <v>1317</v>
      </c>
      <c r="AR268" s="30" t="s">
        <v>1317</v>
      </c>
      <c r="AS268" s="30" t="s">
        <v>1317</v>
      </c>
      <c r="AT268" s="30" t="s">
        <v>1317</v>
      </c>
      <c r="AU268" s="30" t="s">
        <v>1317</v>
      </c>
      <c r="AV268" s="30">
        <v>10.013109960000001</v>
      </c>
      <c r="AW268" s="30" t="s">
        <v>1317</v>
      </c>
      <c r="AX268" s="30">
        <v>269.29397656999998</v>
      </c>
      <c r="AY268" s="30" t="s">
        <v>1317</v>
      </c>
      <c r="AZ268" s="30">
        <v>15.50210077</v>
      </c>
      <c r="BA268" s="30" t="s">
        <v>1317</v>
      </c>
      <c r="BB268" s="30" t="s">
        <v>1317</v>
      </c>
      <c r="BC268" s="30" t="s">
        <v>1317</v>
      </c>
      <c r="BD268" s="30" t="s">
        <v>1317</v>
      </c>
      <c r="BE268" s="59">
        <v>0.54952999999999996</v>
      </c>
      <c r="BF268" s="30">
        <v>295.35871730000002</v>
      </c>
      <c r="BG268"/>
      <c r="BH268" s="61">
        <v>265</v>
      </c>
      <c r="BI268" s="56" t="s">
        <v>360</v>
      </c>
      <c r="BJ268" s="30">
        <v>23.982789950000001</v>
      </c>
      <c r="BK268" s="30">
        <v>49.939236860000001</v>
      </c>
      <c r="BL268" s="30" t="s">
        <v>1317</v>
      </c>
      <c r="BM268" s="30" t="s">
        <v>1317</v>
      </c>
      <c r="BN268" s="30" t="s">
        <v>1317</v>
      </c>
      <c r="BO268" s="30">
        <v>7.3793199899999999</v>
      </c>
      <c r="BP268" s="30">
        <v>5.16551999</v>
      </c>
      <c r="BQ268" s="30">
        <v>1.7539699099999999</v>
      </c>
      <c r="BR268" s="30">
        <v>0.14882999</v>
      </c>
      <c r="BS268" s="30">
        <v>24.906268440000002</v>
      </c>
      <c r="BT268" s="30" t="s">
        <v>1317</v>
      </c>
      <c r="BU268" s="30" t="s">
        <v>1317</v>
      </c>
      <c r="BV268" s="30" t="s">
        <v>1317</v>
      </c>
      <c r="BW268" s="30">
        <v>185.62061882</v>
      </c>
      <c r="BX268" s="59">
        <v>1.3089999999999999E-2</v>
      </c>
      <c r="BY268" s="30">
        <v>298.90964394999997</v>
      </c>
    </row>
    <row r="269" spans="1:77" ht="42">
      <c r="A269" s="116" t="str">
        <f t="shared" si="153"/>
        <v>SFA INVESTIMENTOS LTDA</v>
      </c>
      <c r="B269" s="24" t="str">
        <f t="shared" si="154"/>
        <v/>
      </c>
      <c r="C269" s="24" t="str">
        <f t="shared" si="155"/>
        <v/>
      </c>
      <c r="D269" s="24" t="str">
        <f t="shared" si="156"/>
        <v/>
      </c>
      <c r="E269" s="24" t="str">
        <f t="shared" si="157"/>
        <v/>
      </c>
      <c r="F269" s="24" t="str">
        <f t="shared" si="158"/>
        <v/>
      </c>
      <c r="G269" s="24" t="str">
        <f t="shared" si="159"/>
        <v/>
      </c>
      <c r="H269" s="24" t="str">
        <f t="shared" si="160"/>
        <v/>
      </c>
      <c r="I269" s="24">
        <f t="shared" si="161"/>
        <v>-0.88195564156488615</v>
      </c>
      <c r="J269" s="24" t="str">
        <f t="shared" si="162"/>
        <v/>
      </c>
      <c r="K269" s="24" t="str">
        <f t="shared" si="163"/>
        <v/>
      </c>
      <c r="L269" s="24" t="str">
        <f t="shared" si="164"/>
        <v/>
      </c>
      <c r="M269" s="24" t="str">
        <f t="shared" si="165"/>
        <v/>
      </c>
      <c r="N269" s="24" t="str">
        <f t="shared" si="166"/>
        <v/>
      </c>
      <c r="O269" s="24" t="str">
        <f t="shared" si="167"/>
        <v/>
      </c>
      <c r="P269" s="24" t="str">
        <f t="shared" si="168"/>
        <v/>
      </c>
      <c r="Q269" s="24">
        <f t="shared" si="169"/>
        <v>-0.88195564156488615</v>
      </c>
      <c r="R269" s="24">
        <f t="shared" si="170"/>
        <v>-2.6595430299999521</v>
      </c>
      <c r="S269" s="24">
        <f t="shared" si="171"/>
        <v>-0.88195564156488615</v>
      </c>
      <c r="T269" s="24">
        <f t="shared" si="172"/>
        <v>-0.88195564156488615</v>
      </c>
      <c r="V269" s="118" t="str">
        <f t="shared" si="173"/>
        <v>SFA INVESTIMENTOS LTDA</v>
      </c>
      <c r="W269" s="166" t="str">
        <f t="shared" si="174"/>
        <v/>
      </c>
      <c r="X269" s="166" t="str">
        <f t="shared" si="175"/>
        <v/>
      </c>
      <c r="Y269" s="166" t="str">
        <f t="shared" si="176"/>
        <v/>
      </c>
      <c r="Z269" s="166" t="str">
        <f t="shared" si="177"/>
        <v/>
      </c>
      <c r="AA269" s="166" t="str">
        <f t="shared" si="178"/>
        <v/>
      </c>
      <c r="AB269" s="166" t="str">
        <f t="shared" si="179"/>
        <v/>
      </c>
      <c r="AC269" s="166" t="str">
        <f t="shared" si="180"/>
        <v/>
      </c>
      <c r="AD269" s="166">
        <f t="shared" si="181"/>
        <v>-2.6595430299999521</v>
      </c>
      <c r="AE269" s="166" t="str">
        <f t="shared" si="182"/>
        <v/>
      </c>
      <c r="AF269" s="166" t="str">
        <f t="shared" si="183"/>
        <v/>
      </c>
      <c r="AG269" s="166" t="str">
        <f t="shared" si="184"/>
        <v/>
      </c>
      <c r="AH269" s="166" t="str">
        <f t="shared" si="185"/>
        <v/>
      </c>
      <c r="AI269" s="166" t="str">
        <f t="shared" si="186"/>
        <v/>
      </c>
      <c r="AJ269" s="166" t="str">
        <f t="shared" si="187"/>
        <v/>
      </c>
      <c r="AK269" s="166" t="str">
        <f t="shared" si="188"/>
        <v/>
      </c>
      <c r="AL269" s="166">
        <f t="shared" si="189"/>
        <v>-2.6595430299999521</v>
      </c>
      <c r="AO269" s="60">
        <v>266</v>
      </c>
      <c r="AP269" s="54" t="s">
        <v>597</v>
      </c>
      <c r="AQ269" s="31" t="s">
        <v>1317</v>
      </c>
      <c r="AR269" s="31" t="s">
        <v>1317</v>
      </c>
      <c r="AS269" s="31" t="s">
        <v>1317</v>
      </c>
      <c r="AT269" s="31" t="s">
        <v>1317</v>
      </c>
      <c r="AU269" s="31" t="s">
        <v>1317</v>
      </c>
      <c r="AV269" s="31" t="s">
        <v>1317</v>
      </c>
      <c r="AW269" s="31" t="s">
        <v>1317</v>
      </c>
      <c r="AX269" s="31">
        <v>287.68864064999997</v>
      </c>
      <c r="AY269" s="31">
        <v>1.1561600300000001</v>
      </c>
      <c r="AZ269" s="31">
        <v>5.6200101399999998</v>
      </c>
      <c r="BA269" s="31" t="s">
        <v>1317</v>
      </c>
      <c r="BB269" s="31" t="s">
        <v>1317</v>
      </c>
      <c r="BC269" s="31" t="s">
        <v>1317</v>
      </c>
      <c r="BD269" s="31" t="s">
        <v>1317</v>
      </c>
      <c r="BE269" s="58" t="s">
        <v>1317</v>
      </c>
      <c r="BF269" s="31">
        <v>294.46481081999997</v>
      </c>
      <c r="BG269"/>
      <c r="BH269" s="60">
        <v>266</v>
      </c>
      <c r="BI269" s="54" t="s">
        <v>571</v>
      </c>
      <c r="BJ269" s="31" t="s">
        <v>1317</v>
      </c>
      <c r="BK269" s="31" t="s">
        <v>1317</v>
      </c>
      <c r="BL269" s="31" t="s">
        <v>1317</v>
      </c>
      <c r="BM269" s="31" t="s">
        <v>1317</v>
      </c>
      <c r="BN269" s="31" t="s">
        <v>1317</v>
      </c>
      <c r="BO269" s="31" t="s">
        <v>1317</v>
      </c>
      <c r="BP269" s="31" t="s">
        <v>1317</v>
      </c>
      <c r="BQ269" s="31">
        <v>298.89111379000002</v>
      </c>
      <c r="BR269" s="31" t="s">
        <v>1317</v>
      </c>
      <c r="BS269" s="31" t="s">
        <v>1317</v>
      </c>
      <c r="BT269" s="31" t="s">
        <v>1317</v>
      </c>
      <c r="BU269" s="31" t="s">
        <v>1317</v>
      </c>
      <c r="BV269" s="31" t="s">
        <v>1317</v>
      </c>
      <c r="BW269" s="31" t="s">
        <v>1317</v>
      </c>
      <c r="BX269" s="58" t="s">
        <v>1317</v>
      </c>
      <c r="BY269" s="31">
        <v>298.89111379000002</v>
      </c>
    </row>
    <row r="270" spans="1:77" ht="70">
      <c r="A270" s="116" t="str">
        <f t="shared" si="153"/>
        <v>STRATEGIC PORTFOLIO ADVISORS GE REC LTDA</v>
      </c>
      <c r="B270" s="24" t="str">
        <f t="shared" si="154"/>
        <v/>
      </c>
      <c r="C270" s="24" t="str">
        <f t="shared" si="155"/>
        <v/>
      </c>
      <c r="D270" s="24" t="str">
        <f t="shared" si="156"/>
        <v/>
      </c>
      <c r="E270" s="24" t="str">
        <f t="shared" si="157"/>
        <v/>
      </c>
      <c r="F270" s="24" t="str">
        <f t="shared" si="158"/>
        <v/>
      </c>
      <c r="G270" s="24">
        <f t="shared" si="159"/>
        <v>1.0262478254807093</v>
      </c>
      <c r="H270" s="24" t="str">
        <f t="shared" si="160"/>
        <v/>
      </c>
      <c r="I270" s="24">
        <f t="shared" si="161"/>
        <v>0.17043678251442884</v>
      </c>
      <c r="J270" s="24" t="str">
        <f t="shared" si="162"/>
        <v/>
      </c>
      <c r="K270" s="24" t="str">
        <f t="shared" si="163"/>
        <v/>
      </c>
      <c r="L270" s="24" t="str">
        <f t="shared" si="164"/>
        <v/>
      </c>
      <c r="M270" s="24" t="str">
        <f t="shared" si="165"/>
        <v/>
      </c>
      <c r="N270" s="24" t="str">
        <f t="shared" si="166"/>
        <v/>
      </c>
      <c r="O270" s="24" t="str">
        <f t="shared" si="167"/>
        <v/>
      </c>
      <c r="P270" s="24">
        <f t="shared" si="168"/>
        <v>0</v>
      </c>
      <c r="Q270" s="24">
        <f t="shared" si="169"/>
        <v>0.19841573069543017</v>
      </c>
      <c r="R270" s="24">
        <f t="shared" si="170"/>
        <v>0.58274954000000889</v>
      </c>
      <c r="S270" s="24">
        <f t="shared" si="171"/>
        <v>1.0262478254807093</v>
      </c>
      <c r="T270" s="24">
        <f t="shared" si="172"/>
        <v>0</v>
      </c>
      <c r="V270" s="118" t="str">
        <f t="shared" si="173"/>
        <v>STRATEGIC PORTFOLIO ADVISORS GE REC LTDA</v>
      </c>
      <c r="W270" s="166" t="str">
        <f t="shared" si="174"/>
        <v/>
      </c>
      <c r="X270" s="166" t="str">
        <f t="shared" si="175"/>
        <v/>
      </c>
      <c r="Y270" s="166" t="str">
        <f t="shared" si="176"/>
        <v/>
      </c>
      <c r="Z270" s="166" t="str">
        <f t="shared" si="177"/>
        <v/>
      </c>
      <c r="AA270" s="166" t="str">
        <f t="shared" si="178"/>
        <v/>
      </c>
      <c r="AB270" s="166">
        <f t="shared" si="179"/>
        <v>9.8539800000001065E-2</v>
      </c>
      <c r="AC270" s="166" t="str">
        <f t="shared" si="180"/>
        <v/>
      </c>
      <c r="AD270" s="166">
        <f t="shared" si="181"/>
        <v>0.48420973999998296</v>
      </c>
      <c r="AE270" s="166" t="str">
        <f t="shared" si="182"/>
        <v/>
      </c>
      <c r="AF270" s="166" t="str">
        <f t="shared" si="183"/>
        <v/>
      </c>
      <c r="AG270" s="166" t="str">
        <f t="shared" si="184"/>
        <v/>
      </c>
      <c r="AH270" s="166" t="str">
        <f t="shared" si="185"/>
        <v/>
      </c>
      <c r="AI270" s="166" t="str">
        <f t="shared" si="186"/>
        <v/>
      </c>
      <c r="AJ270" s="166" t="str">
        <f t="shared" si="187"/>
        <v/>
      </c>
      <c r="AK270" s="166">
        <f t="shared" si="188"/>
        <v>0</v>
      </c>
      <c r="AL270" s="166">
        <f t="shared" si="189"/>
        <v>0.58274954000000889</v>
      </c>
      <c r="AO270" s="61">
        <v>267</v>
      </c>
      <c r="AP270" s="56" t="s">
        <v>607</v>
      </c>
      <c r="AQ270" s="30">
        <v>21.656911489999999</v>
      </c>
      <c r="AR270" s="30">
        <v>0.93312267000000004</v>
      </c>
      <c r="AS270" s="30" t="s">
        <v>1317</v>
      </c>
      <c r="AT270" s="30" t="s">
        <v>1317</v>
      </c>
      <c r="AU270" s="30" t="s">
        <v>1317</v>
      </c>
      <c r="AV270" s="30">
        <v>0.93658657999999995</v>
      </c>
      <c r="AW270" s="30">
        <v>10.4434398</v>
      </c>
      <c r="AX270" s="30">
        <v>64.405810070000001</v>
      </c>
      <c r="AY270" s="30" t="s">
        <v>1317</v>
      </c>
      <c r="AZ270" s="30" t="s">
        <v>1317</v>
      </c>
      <c r="BA270" s="30" t="s">
        <v>1317</v>
      </c>
      <c r="BB270" s="30">
        <v>2.6378848399999999</v>
      </c>
      <c r="BC270" s="30">
        <v>71.644079939999997</v>
      </c>
      <c r="BD270" s="30" t="s">
        <v>1317</v>
      </c>
      <c r="BE270" s="59">
        <v>121.06888055</v>
      </c>
      <c r="BF270" s="30">
        <v>293.72671594000002</v>
      </c>
      <c r="BG270"/>
      <c r="BH270" s="61">
        <v>267</v>
      </c>
      <c r="BI270" s="56" t="s">
        <v>603</v>
      </c>
      <c r="BJ270" s="30" t="s">
        <v>1317</v>
      </c>
      <c r="BK270" s="30" t="s">
        <v>1317</v>
      </c>
      <c r="BL270" s="30" t="s">
        <v>1317</v>
      </c>
      <c r="BM270" s="30" t="s">
        <v>1317</v>
      </c>
      <c r="BN270" s="30" t="s">
        <v>1317</v>
      </c>
      <c r="BO270" s="30">
        <v>9.7004894999999998</v>
      </c>
      <c r="BP270" s="30" t="s">
        <v>1317</v>
      </c>
      <c r="BQ270" s="30">
        <v>284.58352965</v>
      </c>
      <c r="BR270" s="30" t="s">
        <v>1317</v>
      </c>
      <c r="BS270" s="30" t="s">
        <v>1317</v>
      </c>
      <c r="BT270" s="30" t="s">
        <v>1317</v>
      </c>
      <c r="BU270" s="30" t="s">
        <v>1317</v>
      </c>
      <c r="BV270" s="30" t="s">
        <v>1317</v>
      </c>
      <c r="BW270" s="30" t="s">
        <v>1317</v>
      </c>
      <c r="BX270" s="59">
        <v>1.0000000000000001E-5</v>
      </c>
      <c r="BY270" s="30">
        <v>294.28402914999998</v>
      </c>
    </row>
    <row r="271" spans="1:77" ht="70">
      <c r="A271" s="116" t="str">
        <f t="shared" si="153"/>
        <v>BUTIA GESTAO DE INVESTIMENTOS</v>
      </c>
      <c r="B271" s="24" t="str">
        <f t="shared" si="154"/>
        <v/>
      </c>
      <c r="C271" s="24" t="str">
        <f t="shared" si="155"/>
        <v/>
      </c>
      <c r="D271" s="24" t="str">
        <f t="shared" si="156"/>
        <v/>
      </c>
      <c r="E271" s="24" t="str">
        <f t="shared" si="157"/>
        <v/>
      </c>
      <c r="F271" s="24" t="str">
        <f t="shared" si="158"/>
        <v/>
      </c>
      <c r="G271" s="24">
        <f t="shared" si="159"/>
        <v>-0.66891465556221874</v>
      </c>
      <c r="H271" s="24" t="str">
        <f t="shared" si="160"/>
        <v/>
      </c>
      <c r="I271" s="24">
        <f t="shared" si="161"/>
        <v>-3.3482870448296609</v>
      </c>
      <c r="J271" s="24" t="str">
        <f t="shared" si="162"/>
        <v/>
      </c>
      <c r="K271" s="24">
        <f t="shared" si="163"/>
        <v>0.49590736855982698</v>
      </c>
      <c r="L271" s="24" t="str">
        <f t="shared" si="164"/>
        <v/>
      </c>
      <c r="M271" s="24" t="str">
        <f t="shared" si="165"/>
        <v/>
      </c>
      <c r="N271" s="24" t="str">
        <f t="shared" si="166"/>
        <v/>
      </c>
      <c r="O271" s="24" t="str">
        <f t="shared" si="167"/>
        <v/>
      </c>
      <c r="P271" s="24">
        <f t="shared" si="168"/>
        <v>0.60779939220789458</v>
      </c>
      <c r="Q271" s="24">
        <f t="shared" si="169"/>
        <v>-3.0483266152781283</v>
      </c>
      <c r="R271" s="24">
        <f t="shared" si="170"/>
        <v>-9.0034983900000043</v>
      </c>
      <c r="S271" s="24">
        <f t="shared" si="171"/>
        <v>0.60779939220789458</v>
      </c>
      <c r="T271" s="24">
        <f t="shared" si="172"/>
        <v>-3.3482870448296609</v>
      </c>
      <c r="V271" s="118" t="str">
        <f t="shared" si="173"/>
        <v>BUTIA GESTAO DE INVESTIMENTOS</v>
      </c>
      <c r="W271" s="166" t="str">
        <f t="shared" si="174"/>
        <v/>
      </c>
      <c r="X271" s="166" t="str">
        <f t="shared" si="175"/>
        <v/>
      </c>
      <c r="Y271" s="166" t="str">
        <f t="shared" si="176"/>
        <v/>
      </c>
      <c r="Z271" s="166" t="str">
        <f t="shared" si="177"/>
        <v/>
      </c>
      <c r="AA271" s="166" t="str">
        <f t="shared" si="178"/>
        <v/>
      </c>
      <c r="AB271" s="166">
        <f t="shared" si="179"/>
        <v>-6.6979160000000704E-2</v>
      </c>
      <c r="AC271" s="166" t="str">
        <f t="shared" si="180"/>
        <v/>
      </c>
      <c r="AD271" s="166">
        <f t="shared" si="181"/>
        <v>-9.0167353299999604</v>
      </c>
      <c r="AE271" s="166" t="str">
        <f t="shared" si="182"/>
        <v/>
      </c>
      <c r="AF271" s="166">
        <f t="shared" si="183"/>
        <v>7.6876060000000024E-2</v>
      </c>
      <c r="AG271" s="166" t="str">
        <f t="shared" si="184"/>
        <v/>
      </c>
      <c r="AH271" s="166" t="str">
        <f t="shared" si="185"/>
        <v/>
      </c>
      <c r="AI271" s="166" t="str">
        <f t="shared" si="186"/>
        <v/>
      </c>
      <c r="AJ271" s="166" t="str">
        <f t="shared" si="187"/>
        <v/>
      </c>
      <c r="AK271" s="166">
        <f t="shared" si="188"/>
        <v>3.3400400000000996E-3</v>
      </c>
      <c r="AL271" s="166">
        <f t="shared" si="189"/>
        <v>-9.0034983900000043</v>
      </c>
      <c r="AO271" s="60">
        <v>268</v>
      </c>
      <c r="AP271" s="54" t="s">
        <v>603</v>
      </c>
      <c r="AQ271" s="31" t="s">
        <v>1317</v>
      </c>
      <c r="AR271" s="31" t="s">
        <v>1317</v>
      </c>
      <c r="AS271" s="31" t="s">
        <v>1317</v>
      </c>
      <c r="AT271" s="31" t="s">
        <v>1317</v>
      </c>
      <c r="AU271" s="31" t="s">
        <v>1317</v>
      </c>
      <c r="AV271" s="31">
        <v>9.6019496999999987</v>
      </c>
      <c r="AW271" s="31" t="s">
        <v>1317</v>
      </c>
      <c r="AX271" s="31">
        <v>284.09931991000002</v>
      </c>
      <c r="AY271" s="31" t="s">
        <v>1317</v>
      </c>
      <c r="AZ271" s="31" t="s">
        <v>1317</v>
      </c>
      <c r="BA271" s="31" t="s">
        <v>1317</v>
      </c>
      <c r="BB271" s="31" t="s">
        <v>1317</v>
      </c>
      <c r="BC271" s="31" t="s">
        <v>1317</v>
      </c>
      <c r="BD271" s="31" t="s">
        <v>1317</v>
      </c>
      <c r="BE271" s="58">
        <v>1.0000000000000001E-5</v>
      </c>
      <c r="BF271" s="31">
        <v>293.70127960999997</v>
      </c>
      <c r="BG271"/>
      <c r="BH271" s="60">
        <v>268</v>
      </c>
      <c r="BI271" s="54" t="s">
        <v>143</v>
      </c>
      <c r="BJ271" s="31" t="s">
        <v>1317</v>
      </c>
      <c r="BK271" s="31" t="s">
        <v>1317</v>
      </c>
      <c r="BL271" s="31" t="s">
        <v>1317</v>
      </c>
      <c r="BM271" s="31" t="s">
        <v>1317</v>
      </c>
      <c r="BN271" s="31" t="s">
        <v>1317</v>
      </c>
      <c r="BO271" s="31">
        <v>9.9461308000000006</v>
      </c>
      <c r="BP271" s="31" t="s">
        <v>1317</v>
      </c>
      <c r="BQ271" s="31">
        <v>260.27724124000002</v>
      </c>
      <c r="BR271" s="31" t="s">
        <v>1317</v>
      </c>
      <c r="BS271" s="31">
        <v>15.57897683</v>
      </c>
      <c r="BT271" s="31" t="s">
        <v>1317</v>
      </c>
      <c r="BU271" s="31" t="s">
        <v>1317</v>
      </c>
      <c r="BV271" s="31" t="s">
        <v>1317</v>
      </c>
      <c r="BW271" s="31" t="s">
        <v>1317</v>
      </c>
      <c r="BX271" s="58">
        <v>0.55287004000000006</v>
      </c>
      <c r="BY271" s="31">
        <v>286.35521891000002</v>
      </c>
    </row>
    <row r="272" spans="1:77" ht="84">
      <c r="A272" s="116" t="str">
        <f t="shared" si="153"/>
        <v>CYRELA COMMERCIAL PROPERTIES S.A. EMPREE</v>
      </c>
      <c r="B272" s="24" t="str">
        <f t="shared" si="154"/>
        <v/>
      </c>
      <c r="C272" s="24" t="str">
        <f t="shared" si="155"/>
        <v/>
      </c>
      <c r="D272" s="24" t="str">
        <f t="shared" si="156"/>
        <v/>
      </c>
      <c r="E272" s="24" t="str">
        <f t="shared" si="157"/>
        <v/>
      </c>
      <c r="F272" s="24" t="str">
        <f t="shared" si="158"/>
        <v/>
      </c>
      <c r="G272" s="24" t="str">
        <f t="shared" si="159"/>
        <v/>
      </c>
      <c r="H272" s="24" t="str">
        <f t="shared" si="160"/>
        <v/>
      </c>
      <c r="I272" s="24" t="str">
        <f t="shared" si="161"/>
        <v/>
      </c>
      <c r="J272" s="24" t="str">
        <f t="shared" si="162"/>
        <v/>
      </c>
      <c r="K272" s="24" t="str">
        <f t="shared" si="163"/>
        <v/>
      </c>
      <c r="L272" s="24" t="str">
        <f t="shared" si="164"/>
        <v/>
      </c>
      <c r="M272" s="24" t="str">
        <f t="shared" si="165"/>
        <v/>
      </c>
      <c r="N272" s="24" t="str">
        <f t="shared" si="166"/>
        <v/>
      </c>
      <c r="O272" s="24" t="str">
        <f t="shared" si="167"/>
        <v/>
      </c>
      <c r="P272" s="24">
        <f t="shared" si="168"/>
        <v>-0.44286601050545471</v>
      </c>
      <c r="Q272" s="24">
        <f t="shared" si="169"/>
        <v>-0.44286601050545471</v>
      </c>
      <c r="R272" s="24">
        <f t="shared" si="170"/>
        <v>-1.2682568600000081</v>
      </c>
      <c r="S272" s="24">
        <f t="shared" si="171"/>
        <v>-0.44286601050545471</v>
      </c>
      <c r="T272" s="24">
        <f t="shared" si="172"/>
        <v>-0.44286601050545471</v>
      </c>
      <c r="V272" s="118" t="str">
        <f t="shared" si="173"/>
        <v>CYRELA COMMERCIAL PROPERTIES S.A. EMPREE</v>
      </c>
      <c r="W272" s="166" t="str">
        <f t="shared" si="174"/>
        <v/>
      </c>
      <c r="X272" s="166" t="str">
        <f t="shared" si="175"/>
        <v/>
      </c>
      <c r="Y272" s="166" t="str">
        <f t="shared" si="176"/>
        <v/>
      </c>
      <c r="Z272" s="166" t="str">
        <f t="shared" si="177"/>
        <v/>
      </c>
      <c r="AA272" s="166" t="str">
        <f t="shared" si="178"/>
        <v/>
      </c>
      <c r="AB272" s="166" t="str">
        <f t="shared" si="179"/>
        <v/>
      </c>
      <c r="AC272" s="166" t="str">
        <f t="shared" si="180"/>
        <v/>
      </c>
      <c r="AD272" s="166" t="str">
        <f t="shared" si="181"/>
        <v/>
      </c>
      <c r="AE272" s="166" t="str">
        <f t="shared" si="182"/>
        <v/>
      </c>
      <c r="AF272" s="166" t="str">
        <f t="shared" si="183"/>
        <v/>
      </c>
      <c r="AG272" s="166" t="str">
        <f t="shared" si="184"/>
        <v/>
      </c>
      <c r="AH272" s="166" t="str">
        <f t="shared" si="185"/>
        <v/>
      </c>
      <c r="AI272" s="166" t="str">
        <f t="shared" si="186"/>
        <v/>
      </c>
      <c r="AJ272" s="166" t="str">
        <f t="shared" si="187"/>
        <v/>
      </c>
      <c r="AK272" s="166">
        <f t="shared" si="188"/>
        <v>-1.2682568600000081</v>
      </c>
      <c r="AL272" s="166">
        <f t="shared" si="189"/>
        <v>-1.2682568600000081</v>
      </c>
      <c r="AO272" s="61">
        <v>269</v>
      </c>
      <c r="AP272" s="56" t="s">
        <v>264</v>
      </c>
      <c r="AQ272" s="30" t="s">
        <v>1317</v>
      </c>
      <c r="AR272" s="30" t="s">
        <v>1317</v>
      </c>
      <c r="AS272" s="30">
        <v>16.26072065</v>
      </c>
      <c r="AT272" s="30" t="s">
        <v>1317</v>
      </c>
      <c r="AU272" s="30" t="s">
        <v>1317</v>
      </c>
      <c r="AV272" s="30" t="s">
        <v>1317</v>
      </c>
      <c r="AW272" s="30" t="s">
        <v>1317</v>
      </c>
      <c r="AX272" s="30">
        <v>51.691291450000001</v>
      </c>
      <c r="AY272" s="30" t="s">
        <v>1317</v>
      </c>
      <c r="AZ272" s="30">
        <v>224.90630103000001</v>
      </c>
      <c r="BA272" s="30" t="s">
        <v>1317</v>
      </c>
      <c r="BB272" s="30" t="s">
        <v>1317</v>
      </c>
      <c r="BC272" s="30" t="s">
        <v>1317</v>
      </c>
      <c r="BD272" s="30" t="s">
        <v>1317</v>
      </c>
      <c r="BE272" s="59" t="s">
        <v>1317</v>
      </c>
      <c r="BF272" s="30">
        <v>292.85831313</v>
      </c>
      <c r="BG272"/>
      <c r="BH272" s="61">
        <v>269</v>
      </c>
      <c r="BI272" s="56" t="s">
        <v>193</v>
      </c>
      <c r="BJ272" s="30" t="s">
        <v>1317</v>
      </c>
      <c r="BK272" s="30" t="s">
        <v>1317</v>
      </c>
      <c r="BL272" s="30" t="s">
        <v>1317</v>
      </c>
      <c r="BM272" s="30" t="s">
        <v>1317</v>
      </c>
      <c r="BN272" s="30" t="s">
        <v>1317</v>
      </c>
      <c r="BO272" s="30" t="s">
        <v>1317</v>
      </c>
      <c r="BP272" s="30" t="s">
        <v>1317</v>
      </c>
      <c r="BQ272" s="30" t="s">
        <v>1317</v>
      </c>
      <c r="BR272" s="30" t="s">
        <v>1317</v>
      </c>
      <c r="BS272" s="30" t="s">
        <v>1317</v>
      </c>
      <c r="BT272" s="30" t="s">
        <v>1317</v>
      </c>
      <c r="BU272" s="30" t="s">
        <v>1317</v>
      </c>
      <c r="BV272" s="30" t="s">
        <v>1317</v>
      </c>
      <c r="BW272" s="30" t="s">
        <v>1317</v>
      </c>
      <c r="BX272" s="59">
        <v>285.10659013999998</v>
      </c>
      <c r="BY272" s="30">
        <v>285.10659013999998</v>
      </c>
    </row>
    <row r="273" spans="1:77" ht="56">
      <c r="A273" s="116" t="str">
        <f t="shared" si="153"/>
        <v>ARBITRAL GESTAO DE RECURSOS LTDA</v>
      </c>
      <c r="B273" s="24" t="str">
        <f t="shared" si="154"/>
        <v/>
      </c>
      <c r="C273" s="24" t="str">
        <f t="shared" si="155"/>
        <v/>
      </c>
      <c r="D273" s="24" t="str">
        <f t="shared" si="156"/>
        <v/>
      </c>
      <c r="E273" s="24" t="str">
        <f t="shared" si="157"/>
        <v/>
      </c>
      <c r="F273" s="24" t="str">
        <f t="shared" si="158"/>
        <v/>
      </c>
      <c r="G273" s="24" t="str">
        <f t="shared" si="159"/>
        <v/>
      </c>
      <c r="H273" s="24" t="str">
        <f t="shared" si="160"/>
        <v/>
      </c>
      <c r="I273" s="24">
        <f t="shared" si="161"/>
        <v>0.78143984718363413</v>
      </c>
      <c r="J273" s="24" t="str">
        <f t="shared" si="162"/>
        <v/>
      </c>
      <c r="K273" s="24" t="str">
        <f t="shared" si="163"/>
        <v/>
      </c>
      <c r="L273" s="24" t="str">
        <f t="shared" si="164"/>
        <v/>
      </c>
      <c r="M273" s="24" t="str">
        <f t="shared" si="165"/>
        <v/>
      </c>
      <c r="N273" s="24" t="str">
        <f t="shared" si="166"/>
        <v/>
      </c>
      <c r="O273" s="24" t="str">
        <f t="shared" si="167"/>
        <v/>
      </c>
      <c r="P273" s="24" t="str">
        <f t="shared" si="168"/>
        <v/>
      </c>
      <c r="Q273" s="24">
        <f t="shared" si="169"/>
        <v>0.78143984718363413</v>
      </c>
      <c r="R273" s="24">
        <f t="shared" si="170"/>
        <v>2.1764436200000432</v>
      </c>
      <c r="S273" s="24">
        <f t="shared" si="171"/>
        <v>0.78143984718363413</v>
      </c>
      <c r="T273" s="24">
        <f t="shared" si="172"/>
        <v>0.78143984718363413</v>
      </c>
      <c r="V273" s="118" t="str">
        <f t="shared" si="173"/>
        <v>ARBITRAL GESTAO DE RECURSOS LTDA</v>
      </c>
      <c r="W273" s="166" t="str">
        <f t="shared" si="174"/>
        <v/>
      </c>
      <c r="X273" s="166" t="str">
        <f t="shared" si="175"/>
        <v/>
      </c>
      <c r="Y273" s="166" t="str">
        <f t="shared" si="176"/>
        <v/>
      </c>
      <c r="Z273" s="166" t="str">
        <f t="shared" si="177"/>
        <v/>
      </c>
      <c r="AA273" s="166" t="str">
        <f t="shared" si="178"/>
        <v/>
      </c>
      <c r="AB273" s="166" t="str">
        <f t="shared" si="179"/>
        <v/>
      </c>
      <c r="AC273" s="166" t="str">
        <f t="shared" si="180"/>
        <v/>
      </c>
      <c r="AD273" s="166">
        <f t="shared" si="181"/>
        <v>2.1764436200000432</v>
      </c>
      <c r="AE273" s="166" t="str">
        <f t="shared" si="182"/>
        <v/>
      </c>
      <c r="AF273" s="166" t="str">
        <f t="shared" si="183"/>
        <v/>
      </c>
      <c r="AG273" s="166" t="str">
        <f t="shared" si="184"/>
        <v/>
      </c>
      <c r="AH273" s="166" t="str">
        <f t="shared" si="185"/>
        <v/>
      </c>
      <c r="AI273" s="166" t="str">
        <f t="shared" si="186"/>
        <v/>
      </c>
      <c r="AJ273" s="166" t="str">
        <f t="shared" si="187"/>
        <v/>
      </c>
      <c r="AK273" s="166" t="str">
        <f t="shared" si="188"/>
        <v/>
      </c>
      <c r="AL273" s="166">
        <f t="shared" si="189"/>
        <v>2.1764436200000432</v>
      </c>
      <c r="AO273" s="60">
        <v>270</v>
      </c>
      <c r="AP273" s="54" t="s">
        <v>360</v>
      </c>
      <c r="AQ273" s="31">
        <v>24.03252239</v>
      </c>
      <c r="AR273" s="31">
        <v>48.79537199</v>
      </c>
      <c r="AS273" s="31" t="s">
        <v>1317</v>
      </c>
      <c r="AT273" s="31" t="s">
        <v>1317</v>
      </c>
      <c r="AU273" s="31" t="s">
        <v>1317</v>
      </c>
      <c r="AV273" s="31">
        <v>7.3946207400000006</v>
      </c>
      <c r="AW273" s="31">
        <v>5.1762305099999999</v>
      </c>
      <c r="AX273" s="31">
        <v>1.7231601000000001</v>
      </c>
      <c r="AY273" s="31">
        <v>0.14539001000000001</v>
      </c>
      <c r="AZ273" s="31">
        <v>24.307800989999997</v>
      </c>
      <c r="BA273" s="31" t="s">
        <v>1317</v>
      </c>
      <c r="BB273" s="31" t="s">
        <v>1317</v>
      </c>
      <c r="BC273" s="31" t="s">
        <v>1317</v>
      </c>
      <c r="BD273" s="31">
        <v>181.15157965</v>
      </c>
      <c r="BE273" s="58" t="s">
        <v>1317</v>
      </c>
      <c r="BF273" s="31">
        <v>292.72667637999996</v>
      </c>
      <c r="BG273"/>
      <c r="BH273" s="60">
        <v>270</v>
      </c>
      <c r="BI273" s="54" t="s">
        <v>49</v>
      </c>
      <c r="BJ273" s="31" t="s">
        <v>1317</v>
      </c>
      <c r="BK273" s="31" t="s">
        <v>1317</v>
      </c>
      <c r="BL273" s="31" t="s">
        <v>1317</v>
      </c>
      <c r="BM273" s="31" t="s">
        <v>1317</v>
      </c>
      <c r="BN273" s="31" t="s">
        <v>1317</v>
      </c>
      <c r="BO273" s="31" t="s">
        <v>1317</v>
      </c>
      <c r="BP273" s="31" t="s">
        <v>1317</v>
      </c>
      <c r="BQ273" s="31">
        <v>280.69354610000005</v>
      </c>
      <c r="BR273" s="31" t="s">
        <v>1317</v>
      </c>
      <c r="BS273" s="31" t="s">
        <v>1317</v>
      </c>
      <c r="BT273" s="31" t="s">
        <v>1317</v>
      </c>
      <c r="BU273" s="31" t="s">
        <v>1317</v>
      </c>
      <c r="BV273" s="31" t="s">
        <v>1317</v>
      </c>
      <c r="BW273" s="31" t="s">
        <v>1317</v>
      </c>
      <c r="BX273" s="58" t="s">
        <v>1317</v>
      </c>
      <c r="BY273" s="31">
        <v>280.69354610000005</v>
      </c>
    </row>
    <row r="274" spans="1:77" ht="84">
      <c r="A274" s="116" t="str">
        <f t="shared" si="153"/>
        <v>F3 GESTÃO DE INVESTIMENTOS LTDA</v>
      </c>
      <c r="B274" s="24" t="str">
        <f t="shared" si="154"/>
        <v/>
      </c>
      <c r="C274" s="24">
        <f t="shared" si="155"/>
        <v>-0.61381474513110845</v>
      </c>
      <c r="D274" s="24" t="str">
        <f t="shared" si="156"/>
        <v/>
      </c>
      <c r="E274" s="24" t="str">
        <f t="shared" si="157"/>
        <v/>
      </c>
      <c r="F274" s="24" t="str">
        <f t="shared" si="158"/>
        <v/>
      </c>
      <c r="G274" s="24" t="str">
        <f t="shared" si="159"/>
        <v/>
      </c>
      <c r="H274" s="24" t="str">
        <f t="shared" si="160"/>
        <v/>
      </c>
      <c r="I274" s="24" t="str">
        <f t="shared" si="161"/>
        <v/>
      </c>
      <c r="J274" s="24" t="str">
        <f t="shared" si="162"/>
        <v/>
      </c>
      <c r="K274" s="24" t="str">
        <f t="shared" si="163"/>
        <v/>
      </c>
      <c r="L274" s="24" t="str">
        <f t="shared" si="164"/>
        <v/>
      </c>
      <c r="M274" s="24" t="str">
        <f t="shared" si="165"/>
        <v/>
      </c>
      <c r="N274" s="24" t="str">
        <f t="shared" si="166"/>
        <v/>
      </c>
      <c r="O274" s="24" t="str">
        <f t="shared" si="167"/>
        <v/>
      </c>
      <c r="P274" s="24" t="str">
        <f t="shared" si="168"/>
        <v/>
      </c>
      <c r="Q274" s="24">
        <f t="shared" si="169"/>
        <v>-0.61381474513110845</v>
      </c>
      <c r="R274" s="24">
        <f t="shared" si="170"/>
        <v>-1.7180854299999737</v>
      </c>
      <c r="S274" s="24">
        <f t="shared" si="171"/>
        <v>-0.61381474513110845</v>
      </c>
      <c r="T274" s="24">
        <f t="shared" si="172"/>
        <v>-0.61381474513110845</v>
      </c>
      <c r="V274" s="118" t="str">
        <f t="shared" si="173"/>
        <v>F3 GESTÃO DE INVESTIMENTOS LTDA</v>
      </c>
      <c r="W274" s="166" t="str">
        <f t="shared" si="174"/>
        <v/>
      </c>
      <c r="X274" s="166">
        <f t="shared" si="175"/>
        <v>-1.7180854299999737</v>
      </c>
      <c r="Y274" s="166" t="str">
        <f t="shared" si="176"/>
        <v/>
      </c>
      <c r="Z274" s="166" t="str">
        <f t="shared" si="177"/>
        <v/>
      </c>
      <c r="AA274" s="166" t="str">
        <f t="shared" si="178"/>
        <v/>
      </c>
      <c r="AB274" s="166" t="str">
        <f t="shared" si="179"/>
        <v/>
      </c>
      <c r="AC274" s="166" t="str">
        <f t="shared" si="180"/>
        <v/>
      </c>
      <c r="AD274" s="166" t="str">
        <f t="shared" si="181"/>
        <v/>
      </c>
      <c r="AE274" s="166" t="str">
        <f t="shared" si="182"/>
        <v/>
      </c>
      <c r="AF274" s="166" t="str">
        <f t="shared" si="183"/>
        <v/>
      </c>
      <c r="AG274" s="166" t="str">
        <f t="shared" si="184"/>
        <v/>
      </c>
      <c r="AH274" s="166" t="str">
        <f t="shared" si="185"/>
        <v/>
      </c>
      <c r="AI274" s="166" t="str">
        <f t="shared" si="186"/>
        <v/>
      </c>
      <c r="AJ274" s="166" t="str">
        <f t="shared" si="187"/>
        <v/>
      </c>
      <c r="AK274" s="166" t="str">
        <f t="shared" si="188"/>
        <v/>
      </c>
      <c r="AL274" s="166">
        <f t="shared" si="189"/>
        <v>-1.7180854299999737</v>
      </c>
      <c r="AO274" s="61">
        <v>271</v>
      </c>
      <c r="AP274" s="56" t="s">
        <v>193</v>
      </c>
      <c r="AQ274" s="30" t="s">
        <v>1317</v>
      </c>
      <c r="AR274" s="30" t="s">
        <v>1317</v>
      </c>
      <c r="AS274" s="30" t="s">
        <v>1317</v>
      </c>
      <c r="AT274" s="30" t="s">
        <v>1317</v>
      </c>
      <c r="AU274" s="30" t="s">
        <v>1317</v>
      </c>
      <c r="AV274" s="30" t="s">
        <v>1317</v>
      </c>
      <c r="AW274" s="30" t="s">
        <v>1317</v>
      </c>
      <c r="AX274" s="30" t="s">
        <v>1317</v>
      </c>
      <c r="AY274" s="30" t="s">
        <v>1317</v>
      </c>
      <c r="AZ274" s="30" t="s">
        <v>1317</v>
      </c>
      <c r="BA274" s="30" t="s">
        <v>1317</v>
      </c>
      <c r="BB274" s="30" t="s">
        <v>1317</v>
      </c>
      <c r="BC274" s="30" t="s">
        <v>1317</v>
      </c>
      <c r="BD274" s="30" t="s">
        <v>1317</v>
      </c>
      <c r="BE274" s="59">
        <v>286.37484699999999</v>
      </c>
      <c r="BF274" s="30">
        <v>286.37484699999999</v>
      </c>
      <c r="BG274"/>
      <c r="BH274" s="61">
        <v>271</v>
      </c>
      <c r="BI274" s="56" t="s">
        <v>230</v>
      </c>
      <c r="BJ274" s="30" t="s">
        <v>1317</v>
      </c>
      <c r="BK274" s="30">
        <v>278.18484027</v>
      </c>
      <c r="BL274" s="30" t="s">
        <v>1317</v>
      </c>
      <c r="BM274" s="30" t="s">
        <v>1317</v>
      </c>
      <c r="BN274" s="30" t="s">
        <v>1317</v>
      </c>
      <c r="BO274" s="30" t="s">
        <v>1317</v>
      </c>
      <c r="BP274" s="30" t="s">
        <v>1317</v>
      </c>
      <c r="BQ274" s="30" t="s">
        <v>1317</v>
      </c>
      <c r="BR274" s="30" t="s">
        <v>1317</v>
      </c>
      <c r="BS274" s="30" t="s">
        <v>1317</v>
      </c>
      <c r="BT274" s="30" t="s">
        <v>1317</v>
      </c>
      <c r="BU274" s="30" t="s">
        <v>1317</v>
      </c>
      <c r="BV274" s="30" t="s">
        <v>1317</v>
      </c>
      <c r="BW274" s="30" t="s">
        <v>1317</v>
      </c>
      <c r="BX274" s="59" t="s">
        <v>1317</v>
      </c>
      <c r="BY274" s="30">
        <v>278.18484027</v>
      </c>
    </row>
    <row r="275" spans="1:77" ht="56">
      <c r="A275" s="116" t="str">
        <f t="shared" si="153"/>
        <v>COPA GESTAO DE INVESTIMENTOS LTDA</v>
      </c>
      <c r="B275" s="24" t="str">
        <f t="shared" si="154"/>
        <v/>
      </c>
      <c r="C275" s="24" t="str">
        <f t="shared" si="155"/>
        <v/>
      </c>
      <c r="D275" s="24" t="str">
        <f t="shared" si="156"/>
        <v/>
      </c>
      <c r="E275" s="24" t="str">
        <f t="shared" si="157"/>
        <v/>
      </c>
      <c r="F275" s="24" t="str">
        <f t="shared" si="158"/>
        <v/>
      </c>
      <c r="G275" s="24" t="str">
        <f t="shared" si="159"/>
        <v/>
      </c>
      <c r="H275" s="24" t="str">
        <f t="shared" si="160"/>
        <v/>
      </c>
      <c r="I275" s="24" t="str">
        <f t="shared" si="161"/>
        <v/>
      </c>
      <c r="J275" s="24" t="str">
        <f t="shared" si="162"/>
        <v/>
      </c>
      <c r="K275" s="24" t="str">
        <f t="shared" si="163"/>
        <v/>
      </c>
      <c r="L275" s="24" t="str">
        <f t="shared" si="164"/>
        <v/>
      </c>
      <c r="M275" s="24" t="str">
        <f t="shared" si="165"/>
        <v/>
      </c>
      <c r="N275" s="24" t="str">
        <f t="shared" si="166"/>
        <v/>
      </c>
      <c r="O275" s="24" t="str">
        <f t="shared" si="167"/>
        <v/>
      </c>
      <c r="P275" s="24">
        <f t="shared" si="168"/>
        <v>123.78947562729564</v>
      </c>
      <c r="Q275" s="24">
        <f t="shared" si="169"/>
        <v>123.78947562729564</v>
      </c>
      <c r="R275" s="24">
        <f t="shared" si="170"/>
        <v>151.29035022999994</v>
      </c>
      <c r="S275" s="24">
        <f t="shared" si="171"/>
        <v>123.78947562729564</v>
      </c>
      <c r="T275" s="24">
        <f t="shared" si="172"/>
        <v>123.78947562729564</v>
      </c>
      <c r="V275" s="118" t="str">
        <f t="shared" si="173"/>
        <v>COPA GESTAO DE INVESTIMENTOS LTDA</v>
      </c>
      <c r="W275" s="166" t="str">
        <f t="shared" si="174"/>
        <v/>
      </c>
      <c r="X275" s="166" t="str">
        <f t="shared" si="175"/>
        <v/>
      </c>
      <c r="Y275" s="166" t="str">
        <f t="shared" si="176"/>
        <v/>
      </c>
      <c r="Z275" s="166" t="str">
        <f t="shared" si="177"/>
        <v/>
      </c>
      <c r="AA275" s="166" t="str">
        <f t="shared" si="178"/>
        <v/>
      </c>
      <c r="AB275" s="166" t="str">
        <f t="shared" si="179"/>
        <v/>
      </c>
      <c r="AC275" s="166" t="str">
        <f t="shared" si="180"/>
        <v/>
      </c>
      <c r="AD275" s="166" t="str">
        <f t="shared" si="181"/>
        <v/>
      </c>
      <c r="AE275" s="166" t="str">
        <f t="shared" si="182"/>
        <v/>
      </c>
      <c r="AF275" s="166" t="str">
        <f t="shared" si="183"/>
        <v/>
      </c>
      <c r="AG275" s="166" t="str">
        <f t="shared" si="184"/>
        <v/>
      </c>
      <c r="AH275" s="166" t="str">
        <f t="shared" si="185"/>
        <v/>
      </c>
      <c r="AI275" s="166" t="str">
        <f t="shared" si="186"/>
        <v/>
      </c>
      <c r="AJ275" s="166" t="str">
        <f t="shared" si="187"/>
        <v/>
      </c>
      <c r="AK275" s="166">
        <f t="shared" si="188"/>
        <v>151.29035022999994</v>
      </c>
      <c r="AL275" s="166">
        <f t="shared" si="189"/>
        <v>151.29035022999994</v>
      </c>
      <c r="AO275" s="60">
        <v>272</v>
      </c>
      <c r="AP275" s="54" t="s">
        <v>230</v>
      </c>
      <c r="AQ275" s="31" t="s">
        <v>1317</v>
      </c>
      <c r="AR275" s="31">
        <v>279.90292569999997</v>
      </c>
      <c r="AS275" s="31" t="s">
        <v>1317</v>
      </c>
      <c r="AT275" s="31" t="s">
        <v>1317</v>
      </c>
      <c r="AU275" s="31" t="s">
        <v>1317</v>
      </c>
      <c r="AV275" s="31" t="s">
        <v>1317</v>
      </c>
      <c r="AW275" s="31" t="s">
        <v>1317</v>
      </c>
      <c r="AX275" s="31" t="s">
        <v>1317</v>
      </c>
      <c r="AY275" s="31" t="s">
        <v>1317</v>
      </c>
      <c r="AZ275" s="31" t="s">
        <v>1317</v>
      </c>
      <c r="BA275" s="31" t="s">
        <v>1317</v>
      </c>
      <c r="BB275" s="31" t="s">
        <v>1317</v>
      </c>
      <c r="BC275" s="31" t="s">
        <v>1317</v>
      </c>
      <c r="BD275" s="31" t="s">
        <v>1317</v>
      </c>
      <c r="BE275" s="58" t="s">
        <v>1317</v>
      </c>
      <c r="BF275" s="31">
        <v>279.90292569999997</v>
      </c>
      <c r="BG275"/>
      <c r="BH275" s="60">
        <v>272</v>
      </c>
      <c r="BI275" s="54" t="s">
        <v>184</v>
      </c>
      <c r="BJ275" s="31" t="s">
        <v>1317</v>
      </c>
      <c r="BK275" s="31" t="s">
        <v>1317</v>
      </c>
      <c r="BL275" s="31" t="s">
        <v>1317</v>
      </c>
      <c r="BM275" s="31" t="s">
        <v>1317</v>
      </c>
      <c r="BN275" s="31" t="s">
        <v>1317</v>
      </c>
      <c r="BO275" s="31" t="s">
        <v>1317</v>
      </c>
      <c r="BP275" s="31" t="s">
        <v>1317</v>
      </c>
      <c r="BQ275" s="31" t="s">
        <v>1317</v>
      </c>
      <c r="BR275" s="31" t="s">
        <v>1317</v>
      </c>
      <c r="BS275" s="31" t="s">
        <v>1317</v>
      </c>
      <c r="BT275" s="31" t="s">
        <v>1317</v>
      </c>
      <c r="BU275" s="31" t="s">
        <v>1317</v>
      </c>
      <c r="BV275" s="31" t="s">
        <v>1317</v>
      </c>
      <c r="BW275" s="31" t="s">
        <v>1317</v>
      </c>
      <c r="BX275" s="58">
        <v>273.50619245999997</v>
      </c>
      <c r="BY275" s="31">
        <v>273.50619245999997</v>
      </c>
    </row>
    <row r="276" spans="1:77" ht="56">
      <c r="A276" s="116" t="str">
        <f t="shared" si="153"/>
        <v>FINHEALTH GESTÃO DE RECURSOS S.A</v>
      </c>
      <c r="B276" s="24" t="str">
        <f t="shared" si="154"/>
        <v/>
      </c>
      <c r="C276" s="24" t="str">
        <f t="shared" si="155"/>
        <v/>
      </c>
      <c r="D276" s="24" t="str">
        <f t="shared" si="156"/>
        <v/>
      </c>
      <c r="E276" s="24" t="str">
        <f t="shared" si="157"/>
        <v/>
      </c>
      <c r="F276" s="24" t="str">
        <f t="shared" si="158"/>
        <v/>
      </c>
      <c r="G276" s="24" t="str">
        <f t="shared" si="159"/>
        <v/>
      </c>
      <c r="H276" s="24" t="str">
        <f t="shared" si="160"/>
        <v/>
      </c>
      <c r="I276" s="24" t="str">
        <f t="shared" si="161"/>
        <v/>
      </c>
      <c r="J276" s="24" t="str">
        <f t="shared" si="162"/>
        <v/>
      </c>
      <c r="K276" s="24" t="str">
        <f t="shared" si="163"/>
        <v/>
      </c>
      <c r="L276" s="24" t="str">
        <f t="shared" si="164"/>
        <v/>
      </c>
      <c r="M276" s="24" t="str">
        <f t="shared" si="165"/>
        <v/>
      </c>
      <c r="N276" s="24" t="str">
        <f t="shared" si="166"/>
        <v/>
      </c>
      <c r="O276" s="24" t="str">
        <f t="shared" si="167"/>
        <v/>
      </c>
      <c r="P276" s="24">
        <f t="shared" si="168"/>
        <v>3.8413229137738085</v>
      </c>
      <c r="Q276" s="24">
        <f t="shared" si="169"/>
        <v>3.8413229137738085</v>
      </c>
      <c r="R276" s="24">
        <f t="shared" si="170"/>
        <v>9.9036985400000503</v>
      </c>
      <c r="S276" s="24">
        <f t="shared" si="171"/>
        <v>3.8413229137738085</v>
      </c>
      <c r="T276" s="24">
        <f t="shared" si="172"/>
        <v>3.8413229137738085</v>
      </c>
      <c r="V276" s="118" t="str">
        <f t="shared" si="173"/>
        <v>FINHEALTH GESTÃO DE RECURSOS S.A</v>
      </c>
      <c r="W276" s="166" t="str">
        <f t="shared" si="174"/>
        <v/>
      </c>
      <c r="X276" s="166" t="str">
        <f t="shared" si="175"/>
        <v/>
      </c>
      <c r="Y276" s="166" t="str">
        <f t="shared" si="176"/>
        <v/>
      </c>
      <c r="Z276" s="166" t="str">
        <f t="shared" si="177"/>
        <v/>
      </c>
      <c r="AA276" s="166" t="str">
        <f t="shared" si="178"/>
        <v/>
      </c>
      <c r="AB276" s="166" t="str">
        <f t="shared" si="179"/>
        <v/>
      </c>
      <c r="AC276" s="166" t="str">
        <f t="shared" si="180"/>
        <v/>
      </c>
      <c r="AD276" s="166" t="str">
        <f t="shared" si="181"/>
        <v/>
      </c>
      <c r="AE276" s="166" t="str">
        <f t="shared" si="182"/>
        <v/>
      </c>
      <c r="AF276" s="166" t="str">
        <f t="shared" si="183"/>
        <v/>
      </c>
      <c r="AG276" s="166" t="str">
        <f t="shared" si="184"/>
        <v/>
      </c>
      <c r="AH276" s="166" t="str">
        <f t="shared" si="185"/>
        <v/>
      </c>
      <c r="AI276" s="166" t="str">
        <f t="shared" si="186"/>
        <v/>
      </c>
      <c r="AJ276" s="166" t="str">
        <f t="shared" si="187"/>
        <v/>
      </c>
      <c r="AK276" s="166">
        <f t="shared" si="188"/>
        <v>9.9036985400000503</v>
      </c>
      <c r="AL276" s="166">
        <f t="shared" si="189"/>
        <v>9.9036985400000503</v>
      </c>
      <c r="AO276" s="61">
        <v>273</v>
      </c>
      <c r="AP276" s="56" t="s">
        <v>49</v>
      </c>
      <c r="AQ276" s="30" t="s">
        <v>1317</v>
      </c>
      <c r="AR276" s="30" t="s">
        <v>1317</v>
      </c>
      <c r="AS276" s="30" t="s">
        <v>1317</v>
      </c>
      <c r="AT276" s="30" t="s">
        <v>1317</v>
      </c>
      <c r="AU276" s="30" t="s">
        <v>1317</v>
      </c>
      <c r="AV276" s="30" t="s">
        <v>1317</v>
      </c>
      <c r="AW276" s="30" t="s">
        <v>1317</v>
      </c>
      <c r="AX276" s="30">
        <v>278.51710248000001</v>
      </c>
      <c r="AY276" s="30" t="s">
        <v>1317</v>
      </c>
      <c r="AZ276" s="30" t="s">
        <v>1317</v>
      </c>
      <c r="BA276" s="30" t="s">
        <v>1317</v>
      </c>
      <c r="BB276" s="30" t="s">
        <v>1317</v>
      </c>
      <c r="BC276" s="30" t="s">
        <v>1317</v>
      </c>
      <c r="BD276" s="30" t="s">
        <v>1317</v>
      </c>
      <c r="BE276" s="59" t="s">
        <v>1317</v>
      </c>
      <c r="BF276" s="30">
        <v>278.51710248000001</v>
      </c>
      <c r="BG276"/>
      <c r="BH276" s="61">
        <v>273</v>
      </c>
      <c r="BI276" s="56" t="s">
        <v>243</v>
      </c>
      <c r="BJ276" s="30" t="s">
        <v>1317</v>
      </c>
      <c r="BK276" s="30" t="s">
        <v>1317</v>
      </c>
      <c r="BL276" s="30" t="s">
        <v>1317</v>
      </c>
      <c r="BM276" s="30" t="s">
        <v>1317</v>
      </c>
      <c r="BN276" s="30" t="s">
        <v>1317</v>
      </c>
      <c r="BO276" s="30" t="s">
        <v>1317</v>
      </c>
      <c r="BP276" s="30" t="s">
        <v>1317</v>
      </c>
      <c r="BQ276" s="30" t="s">
        <v>1317</v>
      </c>
      <c r="BR276" s="30" t="s">
        <v>1317</v>
      </c>
      <c r="BS276" s="30" t="s">
        <v>1317</v>
      </c>
      <c r="BT276" s="30" t="s">
        <v>1317</v>
      </c>
      <c r="BU276" s="30" t="s">
        <v>1317</v>
      </c>
      <c r="BV276" s="30" t="s">
        <v>1317</v>
      </c>
      <c r="BW276" s="30" t="s">
        <v>1317</v>
      </c>
      <c r="BX276" s="59">
        <v>267.72369343000003</v>
      </c>
      <c r="BY276" s="30">
        <v>267.72369343000003</v>
      </c>
    </row>
    <row r="277" spans="1:77" ht="70">
      <c r="A277" s="116" t="str">
        <f t="shared" si="153"/>
        <v>GTI ADMINISTRACAO DE RECURSOS LTDA</v>
      </c>
      <c r="B277" s="24" t="str">
        <f t="shared" si="154"/>
        <v/>
      </c>
      <c r="C277" s="24">
        <f t="shared" si="155"/>
        <v>1.137342753748058</v>
      </c>
      <c r="D277" s="24" t="str">
        <f t="shared" si="156"/>
        <v/>
      </c>
      <c r="E277" s="24" t="str">
        <f t="shared" si="157"/>
        <v/>
      </c>
      <c r="F277" s="24" t="str">
        <f t="shared" si="158"/>
        <v/>
      </c>
      <c r="G277" s="24" t="str">
        <f t="shared" si="159"/>
        <v/>
      </c>
      <c r="H277" s="24" t="str">
        <f t="shared" si="160"/>
        <v/>
      </c>
      <c r="I277" s="24">
        <f t="shared" si="161"/>
        <v>1.2729027643338497</v>
      </c>
      <c r="J277" s="24" t="str">
        <f t="shared" si="162"/>
        <v/>
      </c>
      <c r="K277" s="24">
        <f t="shared" si="163"/>
        <v>1.1426807690124434</v>
      </c>
      <c r="L277" s="24" t="str">
        <f t="shared" si="164"/>
        <v/>
      </c>
      <c r="M277" s="24" t="str">
        <f t="shared" si="165"/>
        <v/>
      </c>
      <c r="N277" s="24">
        <f t="shared" si="166"/>
        <v>1.5693674539631957</v>
      </c>
      <c r="O277" s="24" t="str">
        <f t="shared" si="167"/>
        <v/>
      </c>
      <c r="P277" s="24">
        <f t="shared" si="168"/>
        <v>0.38805692513257384</v>
      </c>
      <c r="Q277" s="24">
        <f t="shared" si="169"/>
        <v>0.71216750688662955</v>
      </c>
      <c r="R277" s="24">
        <f t="shared" si="170"/>
        <v>1.8716410099999621</v>
      </c>
      <c r="S277" s="24">
        <f t="shared" si="171"/>
        <v>1.5693674539631957</v>
      </c>
      <c r="T277" s="24">
        <f t="shared" si="172"/>
        <v>0.38805692513257384</v>
      </c>
      <c r="V277" s="118" t="str">
        <f t="shared" si="173"/>
        <v>GTI ADMINISTRACAO DE RECURSOS LTDA</v>
      </c>
      <c r="W277" s="166" t="str">
        <f t="shared" si="174"/>
        <v/>
      </c>
      <c r="X277" s="166">
        <f t="shared" si="175"/>
        <v>6.6000000000000086E-4</v>
      </c>
      <c r="Y277" s="166" t="str">
        <f t="shared" si="176"/>
        <v/>
      </c>
      <c r="Z277" s="166" t="str">
        <f t="shared" si="177"/>
        <v/>
      </c>
      <c r="AA277" s="166" t="str">
        <f t="shared" si="178"/>
        <v/>
      </c>
      <c r="AB277" s="166" t="str">
        <f t="shared" si="179"/>
        <v/>
      </c>
      <c r="AC277" s="166" t="str">
        <f t="shared" si="180"/>
        <v/>
      </c>
      <c r="AD277" s="166">
        <f t="shared" si="181"/>
        <v>7.076003000000064E-2</v>
      </c>
      <c r="AE277" s="166" t="str">
        <f t="shared" si="182"/>
        <v/>
      </c>
      <c r="AF277" s="166">
        <f t="shared" si="183"/>
        <v>0.66076031000000768</v>
      </c>
      <c r="AG277" s="166" t="str">
        <f t="shared" si="184"/>
        <v/>
      </c>
      <c r="AH277" s="166" t="str">
        <f t="shared" si="185"/>
        <v/>
      </c>
      <c r="AI277" s="166">
        <f t="shared" si="186"/>
        <v>0.48597018000000247</v>
      </c>
      <c r="AJ277" s="166" t="str">
        <f t="shared" si="187"/>
        <v/>
      </c>
      <c r="AK277" s="166">
        <f t="shared" si="188"/>
        <v>0.65349048999996739</v>
      </c>
      <c r="AL277" s="166">
        <f t="shared" si="189"/>
        <v>1.8716410099999621</v>
      </c>
      <c r="AO277" s="60">
        <v>274</v>
      </c>
      <c r="AP277" s="54" t="s">
        <v>186</v>
      </c>
      <c r="AQ277" s="31" t="s">
        <v>1317</v>
      </c>
      <c r="AR277" s="31" t="s">
        <v>1317</v>
      </c>
      <c r="AS277" s="31" t="s">
        <v>1317</v>
      </c>
      <c r="AT277" s="31" t="s">
        <v>1317</v>
      </c>
      <c r="AU277" s="31" t="s">
        <v>1317</v>
      </c>
      <c r="AV277" s="31" t="s">
        <v>1317</v>
      </c>
      <c r="AW277" s="31" t="s">
        <v>1317</v>
      </c>
      <c r="AX277" s="31">
        <v>261.36977157000001</v>
      </c>
      <c r="AY277" s="31" t="s">
        <v>1317</v>
      </c>
      <c r="AZ277" s="31" t="s">
        <v>1317</v>
      </c>
      <c r="BA277" s="31" t="s">
        <v>1317</v>
      </c>
      <c r="BB277" s="31" t="s">
        <v>1317</v>
      </c>
      <c r="BC277" s="31">
        <v>14.87599595</v>
      </c>
      <c r="BD277" s="31" t="s">
        <v>1317</v>
      </c>
      <c r="BE277" s="58" t="s">
        <v>1317</v>
      </c>
      <c r="BF277" s="31">
        <v>276.24576752000002</v>
      </c>
      <c r="BG277"/>
      <c r="BH277" s="60">
        <v>274</v>
      </c>
      <c r="BI277" s="54" t="s">
        <v>296</v>
      </c>
      <c r="BJ277" s="31" t="s">
        <v>1317</v>
      </c>
      <c r="BK277" s="31">
        <v>5.8689999999999999E-2</v>
      </c>
      <c r="BL277" s="31" t="s">
        <v>1317</v>
      </c>
      <c r="BM277" s="31" t="s">
        <v>1317</v>
      </c>
      <c r="BN277" s="31" t="s">
        <v>1317</v>
      </c>
      <c r="BO277" s="31" t="s">
        <v>1317</v>
      </c>
      <c r="BP277" s="31" t="s">
        <v>1317</v>
      </c>
      <c r="BQ277" s="31">
        <v>5.6297101700000001</v>
      </c>
      <c r="BR277" s="31" t="s">
        <v>1317</v>
      </c>
      <c r="BS277" s="31">
        <v>58.486211470000001</v>
      </c>
      <c r="BT277" s="31" t="s">
        <v>1317</v>
      </c>
      <c r="BU277" s="31" t="s">
        <v>1317</v>
      </c>
      <c r="BV277" s="31">
        <v>31.451960890000002</v>
      </c>
      <c r="BW277" s="31" t="s">
        <v>1317</v>
      </c>
      <c r="BX277" s="58">
        <v>169.05416772999999</v>
      </c>
      <c r="BY277" s="31">
        <v>264.68074025999999</v>
      </c>
    </row>
    <row r="278" spans="1:77" ht="28">
      <c r="A278" s="116" t="str">
        <f t="shared" si="153"/>
        <v>INVEST TECH</v>
      </c>
      <c r="B278" s="24">
        <f t="shared" si="154"/>
        <v>-0.10717958176756781</v>
      </c>
      <c r="C278" s="24" t="str">
        <f t="shared" si="155"/>
        <v/>
      </c>
      <c r="D278" s="24" t="str">
        <f t="shared" si="156"/>
        <v/>
      </c>
      <c r="E278" s="24" t="str">
        <f t="shared" si="157"/>
        <v/>
      </c>
      <c r="F278" s="24" t="str">
        <f t="shared" si="158"/>
        <v/>
      </c>
      <c r="G278" s="24">
        <f t="shared" si="159"/>
        <v>-0.10712032786754833</v>
      </c>
      <c r="H278" s="24" t="str">
        <f t="shared" si="160"/>
        <v/>
      </c>
      <c r="I278" s="24" t="str">
        <f t="shared" si="161"/>
        <v/>
      </c>
      <c r="J278" s="24" t="str">
        <f t="shared" si="162"/>
        <v/>
      </c>
      <c r="K278" s="24" t="str">
        <f t="shared" si="163"/>
        <v/>
      </c>
      <c r="L278" s="24" t="str">
        <f t="shared" si="164"/>
        <v/>
      </c>
      <c r="M278" s="24" t="str">
        <f t="shared" si="165"/>
        <v/>
      </c>
      <c r="N278" s="24" t="str">
        <f t="shared" si="166"/>
        <v/>
      </c>
      <c r="O278" s="24">
        <f t="shared" si="167"/>
        <v>-0.1071724785669943</v>
      </c>
      <c r="P278" s="24">
        <f t="shared" si="168"/>
        <v>-0.10717102788194666</v>
      </c>
      <c r="Q278" s="24">
        <f t="shared" si="169"/>
        <v>-0.10717258229692561</v>
      </c>
      <c r="R278" s="24">
        <f t="shared" si="170"/>
        <v>-0.2825793100000169</v>
      </c>
      <c r="S278" s="24">
        <f t="shared" si="171"/>
        <v>-0.10712032786754833</v>
      </c>
      <c r="T278" s="24">
        <f t="shared" si="172"/>
        <v>-0.10717958176756781</v>
      </c>
      <c r="V278" s="118" t="str">
        <f t="shared" si="173"/>
        <v>INVEST TECH</v>
      </c>
      <c r="W278" s="166">
        <f t="shared" si="174"/>
        <v>-5.4029870000007918E-2</v>
      </c>
      <c r="X278" s="166" t="str">
        <f t="shared" si="175"/>
        <v/>
      </c>
      <c r="Y278" s="166" t="str">
        <f t="shared" si="176"/>
        <v/>
      </c>
      <c r="Z278" s="166" t="str">
        <f t="shared" si="177"/>
        <v/>
      </c>
      <c r="AA278" s="166" t="str">
        <f t="shared" si="178"/>
        <v/>
      </c>
      <c r="AB278" s="166">
        <f t="shared" si="179"/>
        <v>-2.6999999999999247E-3</v>
      </c>
      <c r="AC278" s="166" t="str">
        <f t="shared" si="180"/>
        <v/>
      </c>
      <c r="AD278" s="166" t="str">
        <f t="shared" si="181"/>
        <v/>
      </c>
      <c r="AE278" s="166" t="str">
        <f t="shared" si="182"/>
        <v/>
      </c>
      <c r="AF278" s="166" t="str">
        <f t="shared" si="183"/>
        <v/>
      </c>
      <c r="AG278" s="166" t="str">
        <f t="shared" si="184"/>
        <v/>
      </c>
      <c r="AH278" s="166" t="str">
        <f t="shared" si="185"/>
        <v/>
      </c>
      <c r="AI278" s="166" t="str">
        <f t="shared" si="186"/>
        <v/>
      </c>
      <c r="AJ278" s="166">
        <f t="shared" si="187"/>
        <v>-7.8629800000001637E-2</v>
      </c>
      <c r="AK278" s="166">
        <f t="shared" si="188"/>
        <v>-0.1472196400000314</v>
      </c>
      <c r="AL278" s="166">
        <f t="shared" si="189"/>
        <v>-0.2825793100000169</v>
      </c>
      <c r="AO278" s="61">
        <v>275</v>
      </c>
      <c r="AP278" s="56" t="s">
        <v>342</v>
      </c>
      <c r="AQ278" s="30">
        <v>50.410599770000005</v>
      </c>
      <c r="AR278" s="30" t="s">
        <v>1317</v>
      </c>
      <c r="AS278" s="30" t="s">
        <v>1317</v>
      </c>
      <c r="AT278" s="30" t="s">
        <v>1317</v>
      </c>
      <c r="AU278" s="30" t="s">
        <v>1317</v>
      </c>
      <c r="AV278" s="30">
        <v>2.5205299999999999</v>
      </c>
      <c r="AW278" s="30" t="s">
        <v>1317</v>
      </c>
      <c r="AX278" s="30" t="s">
        <v>1317</v>
      </c>
      <c r="AY278" s="30" t="s">
        <v>1317</v>
      </c>
      <c r="AZ278" s="30" t="s">
        <v>1317</v>
      </c>
      <c r="BA278" s="30" t="s">
        <v>1317</v>
      </c>
      <c r="BB278" s="30" t="s">
        <v>1317</v>
      </c>
      <c r="BC278" s="30" t="s">
        <v>1317</v>
      </c>
      <c r="BD278" s="30">
        <v>73.367529660000002</v>
      </c>
      <c r="BE278" s="59">
        <v>137.36887936000002</v>
      </c>
      <c r="BF278" s="30">
        <v>263.66753879000004</v>
      </c>
      <c r="BG278"/>
      <c r="BH278" s="61">
        <v>275</v>
      </c>
      <c r="BI278" s="56" t="s">
        <v>342</v>
      </c>
      <c r="BJ278" s="30">
        <v>50.356569899999997</v>
      </c>
      <c r="BK278" s="30" t="s">
        <v>1317</v>
      </c>
      <c r="BL278" s="30" t="s">
        <v>1317</v>
      </c>
      <c r="BM278" s="30" t="s">
        <v>1317</v>
      </c>
      <c r="BN278" s="30" t="s">
        <v>1317</v>
      </c>
      <c r="BO278" s="30">
        <v>2.51783</v>
      </c>
      <c r="BP278" s="30" t="s">
        <v>1317</v>
      </c>
      <c r="BQ278" s="30" t="s">
        <v>1317</v>
      </c>
      <c r="BR278" s="30" t="s">
        <v>1317</v>
      </c>
      <c r="BS278" s="30" t="s">
        <v>1317</v>
      </c>
      <c r="BT278" s="30" t="s">
        <v>1317</v>
      </c>
      <c r="BU278" s="30" t="s">
        <v>1317</v>
      </c>
      <c r="BV278" s="30" t="s">
        <v>1317</v>
      </c>
      <c r="BW278" s="30">
        <v>73.288899860000001</v>
      </c>
      <c r="BX278" s="59">
        <v>137.22165971999999</v>
      </c>
      <c r="BY278" s="30">
        <v>263.38495948000002</v>
      </c>
    </row>
    <row r="279" spans="1:77" ht="84">
      <c r="A279" s="116" t="str">
        <f t="shared" si="153"/>
        <v>INTER-ACAO ADMINISTRACAO DE RECURSOS LTD</v>
      </c>
      <c r="B279" s="24" t="str">
        <f t="shared" si="154"/>
        <v/>
      </c>
      <c r="C279" s="24" t="str">
        <f t="shared" si="155"/>
        <v/>
      </c>
      <c r="D279" s="24" t="str">
        <f t="shared" si="156"/>
        <v/>
      </c>
      <c r="E279" s="24" t="str">
        <f t="shared" si="157"/>
        <v/>
      </c>
      <c r="F279" s="24" t="str">
        <f t="shared" si="158"/>
        <v/>
      </c>
      <c r="G279" s="24" t="str">
        <f t="shared" si="159"/>
        <v/>
      </c>
      <c r="H279" s="24" t="str">
        <f t="shared" si="160"/>
        <v/>
      </c>
      <c r="I279" s="24">
        <f t="shared" si="161"/>
        <v>6.3463268537263815</v>
      </c>
      <c r="J279" s="24" t="str">
        <f t="shared" si="162"/>
        <v/>
      </c>
      <c r="K279" s="24" t="str">
        <f t="shared" si="163"/>
        <v/>
      </c>
      <c r="L279" s="24" t="str">
        <f t="shared" si="164"/>
        <v/>
      </c>
      <c r="M279" s="24" t="str">
        <f t="shared" si="165"/>
        <v/>
      </c>
      <c r="N279" s="24" t="str">
        <f t="shared" si="166"/>
        <v/>
      </c>
      <c r="O279" s="24" t="str">
        <f t="shared" si="167"/>
        <v/>
      </c>
      <c r="P279" s="24" t="str">
        <f t="shared" si="168"/>
        <v/>
      </c>
      <c r="Q279" s="24">
        <f t="shared" si="169"/>
        <v>6.3463268537263815</v>
      </c>
      <c r="R279" s="24">
        <f t="shared" si="170"/>
        <v>15.06662308999995</v>
      </c>
      <c r="S279" s="24">
        <f t="shared" si="171"/>
        <v>6.3463268537263815</v>
      </c>
      <c r="T279" s="24">
        <f t="shared" si="172"/>
        <v>6.3463268537263815</v>
      </c>
      <c r="V279" s="118" t="str">
        <f t="shared" si="173"/>
        <v>INTER-ACAO ADMINISTRACAO DE RECURSOS LTD</v>
      </c>
      <c r="W279" s="166" t="str">
        <f t="shared" si="174"/>
        <v/>
      </c>
      <c r="X279" s="166" t="str">
        <f t="shared" si="175"/>
        <v/>
      </c>
      <c r="Y279" s="166" t="str">
        <f t="shared" si="176"/>
        <v/>
      </c>
      <c r="Z279" s="166" t="str">
        <f t="shared" si="177"/>
        <v/>
      </c>
      <c r="AA279" s="166" t="str">
        <f t="shared" si="178"/>
        <v/>
      </c>
      <c r="AB279" s="166" t="str">
        <f t="shared" si="179"/>
        <v/>
      </c>
      <c r="AC279" s="166" t="str">
        <f t="shared" si="180"/>
        <v/>
      </c>
      <c r="AD279" s="166">
        <f t="shared" si="181"/>
        <v>15.06662308999995</v>
      </c>
      <c r="AE279" s="166" t="str">
        <f t="shared" si="182"/>
        <v/>
      </c>
      <c r="AF279" s="166" t="str">
        <f t="shared" si="183"/>
        <v/>
      </c>
      <c r="AG279" s="166" t="str">
        <f t="shared" si="184"/>
        <v/>
      </c>
      <c r="AH279" s="166" t="str">
        <f t="shared" si="185"/>
        <v/>
      </c>
      <c r="AI279" s="166" t="str">
        <f t="shared" si="186"/>
        <v/>
      </c>
      <c r="AJ279" s="166" t="str">
        <f t="shared" si="187"/>
        <v/>
      </c>
      <c r="AK279" s="166" t="str">
        <f t="shared" si="188"/>
        <v/>
      </c>
      <c r="AL279" s="166">
        <f t="shared" si="189"/>
        <v>15.06662308999995</v>
      </c>
      <c r="AO279" s="60">
        <v>276</v>
      </c>
      <c r="AP279" s="54" t="s">
        <v>296</v>
      </c>
      <c r="AQ279" s="31" t="s">
        <v>1317</v>
      </c>
      <c r="AR279" s="31">
        <v>5.8029999999999998E-2</v>
      </c>
      <c r="AS279" s="31" t="s">
        <v>1317</v>
      </c>
      <c r="AT279" s="31" t="s">
        <v>1317</v>
      </c>
      <c r="AU279" s="31" t="s">
        <v>1317</v>
      </c>
      <c r="AV279" s="31" t="s">
        <v>1317</v>
      </c>
      <c r="AW279" s="31" t="s">
        <v>1317</v>
      </c>
      <c r="AX279" s="31">
        <v>5.5589501399999994</v>
      </c>
      <c r="AY279" s="31" t="s">
        <v>1317</v>
      </c>
      <c r="AZ279" s="31">
        <v>57.825451159999993</v>
      </c>
      <c r="BA279" s="31" t="s">
        <v>1317</v>
      </c>
      <c r="BB279" s="31" t="s">
        <v>1317</v>
      </c>
      <c r="BC279" s="31">
        <v>30.96599071</v>
      </c>
      <c r="BD279" s="31" t="s">
        <v>1317</v>
      </c>
      <c r="BE279" s="58">
        <v>168.40067724000002</v>
      </c>
      <c r="BF279" s="31">
        <v>262.80909925000003</v>
      </c>
      <c r="BG279"/>
      <c r="BH279" s="60">
        <v>276</v>
      </c>
      <c r="BI279" s="54" t="s">
        <v>338</v>
      </c>
      <c r="BJ279" s="31" t="s">
        <v>1317</v>
      </c>
      <c r="BK279" s="31" t="s">
        <v>1317</v>
      </c>
      <c r="BL279" s="31" t="s">
        <v>1317</v>
      </c>
      <c r="BM279" s="31" t="s">
        <v>1317</v>
      </c>
      <c r="BN279" s="31" t="s">
        <v>1317</v>
      </c>
      <c r="BO279" s="31" t="s">
        <v>1317</v>
      </c>
      <c r="BP279" s="31" t="s">
        <v>1317</v>
      </c>
      <c r="BQ279" s="31">
        <v>252.47360569999998</v>
      </c>
      <c r="BR279" s="31" t="s">
        <v>1317</v>
      </c>
      <c r="BS279" s="31" t="s">
        <v>1317</v>
      </c>
      <c r="BT279" s="31" t="s">
        <v>1317</v>
      </c>
      <c r="BU279" s="31" t="s">
        <v>1317</v>
      </c>
      <c r="BV279" s="31" t="s">
        <v>1317</v>
      </c>
      <c r="BW279" s="31" t="s">
        <v>1317</v>
      </c>
      <c r="BX279" s="58" t="s">
        <v>1317</v>
      </c>
      <c r="BY279" s="31">
        <v>252.47360569999998</v>
      </c>
    </row>
    <row r="280" spans="1:77" ht="56">
      <c r="A280" s="116" t="str">
        <f t="shared" si="153"/>
        <v>COX GESTAO DE RECURSOS LTDA</v>
      </c>
      <c r="B280" s="24" t="str">
        <f t="shared" si="154"/>
        <v/>
      </c>
      <c r="C280" s="24" t="str">
        <f t="shared" si="155"/>
        <v/>
      </c>
      <c r="D280" s="24" t="str">
        <f t="shared" si="156"/>
        <v/>
      </c>
      <c r="E280" s="24" t="str">
        <f t="shared" si="157"/>
        <v/>
      </c>
      <c r="F280" s="24" t="str">
        <f t="shared" si="158"/>
        <v/>
      </c>
      <c r="G280" s="24" t="str">
        <f t="shared" si="159"/>
        <v/>
      </c>
      <c r="H280" s="24" t="str">
        <f t="shared" si="160"/>
        <v/>
      </c>
      <c r="I280" s="24">
        <f t="shared" si="161"/>
        <v>-11.630338499897547</v>
      </c>
      <c r="J280" s="24" t="str">
        <f t="shared" si="162"/>
        <v/>
      </c>
      <c r="K280" s="24" t="str">
        <f t="shared" si="163"/>
        <v/>
      </c>
      <c r="L280" s="24" t="str">
        <f t="shared" si="164"/>
        <v/>
      </c>
      <c r="M280" s="24" t="str">
        <f t="shared" si="165"/>
        <v/>
      </c>
      <c r="N280" s="24">
        <f t="shared" si="166"/>
        <v>-3.5795386190596616</v>
      </c>
      <c r="O280" s="24" t="str">
        <f t="shared" si="167"/>
        <v/>
      </c>
      <c r="P280" s="24" t="str">
        <f t="shared" si="168"/>
        <v/>
      </c>
      <c r="Q280" s="24">
        <f t="shared" si="169"/>
        <v>-11.19679822343727</v>
      </c>
      <c r="R280" s="24">
        <f t="shared" si="170"/>
        <v>-30.930681190000001</v>
      </c>
      <c r="S280" s="24">
        <f t="shared" si="171"/>
        <v>-3.5795386190596616</v>
      </c>
      <c r="T280" s="24">
        <f t="shared" si="172"/>
        <v>-11.630338499897547</v>
      </c>
      <c r="V280" s="118" t="str">
        <f t="shared" si="173"/>
        <v>COX GESTAO DE RECURSOS LTDA</v>
      </c>
      <c r="W280" s="166" t="str">
        <f t="shared" si="174"/>
        <v/>
      </c>
      <c r="X280" s="166" t="str">
        <f t="shared" si="175"/>
        <v/>
      </c>
      <c r="Y280" s="166" t="str">
        <f t="shared" si="176"/>
        <v/>
      </c>
      <c r="Z280" s="166" t="str">
        <f t="shared" si="177"/>
        <v/>
      </c>
      <c r="AA280" s="166" t="str">
        <f t="shared" si="178"/>
        <v/>
      </c>
      <c r="AB280" s="166" t="str">
        <f t="shared" si="179"/>
        <v/>
      </c>
      <c r="AC280" s="166" t="str">
        <f t="shared" si="180"/>
        <v/>
      </c>
      <c r="AD280" s="166">
        <f t="shared" si="181"/>
        <v>-30.398189169999995</v>
      </c>
      <c r="AE280" s="166" t="str">
        <f t="shared" si="182"/>
        <v/>
      </c>
      <c r="AF280" s="166" t="str">
        <f t="shared" si="183"/>
        <v/>
      </c>
      <c r="AG280" s="166" t="str">
        <f t="shared" si="184"/>
        <v/>
      </c>
      <c r="AH280" s="166" t="str">
        <f t="shared" si="185"/>
        <v/>
      </c>
      <c r="AI280" s="166">
        <f t="shared" si="186"/>
        <v>-0.53249202000000118</v>
      </c>
      <c r="AJ280" s="166" t="str">
        <f t="shared" si="187"/>
        <v/>
      </c>
      <c r="AK280" s="166" t="str">
        <f t="shared" si="188"/>
        <v/>
      </c>
      <c r="AL280" s="166">
        <f t="shared" si="189"/>
        <v>-30.930681190000001</v>
      </c>
      <c r="AO280" s="61">
        <v>277</v>
      </c>
      <c r="AP280" s="56" t="s">
        <v>243</v>
      </c>
      <c r="AQ280" s="30" t="s">
        <v>1317</v>
      </c>
      <c r="AR280" s="30" t="s">
        <v>1317</v>
      </c>
      <c r="AS280" s="30" t="s">
        <v>1317</v>
      </c>
      <c r="AT280" s="30" t="s">
        <v>1317</v>
      </c>
      <c r="AU280" s="30" t="s">
        <v>1317</v>
      </c>
      <c r="AV280" s="30" t="s">
        <v>1317</v>
      </c>
      <c r="AW280" s="30" t="s">
        <v>1317</v>
      </c>
      <c r="AX280" s="30" t="s">
        <v>1317</v>
      </c>
      <c r="AY280" s="30" t="s">
        <v>1317</v>
      </c>
      <c r="AZ280" s="30" t="s">
        <v>1317</v>
      </c>
      <c r="BA280" s="30" t="s">
        <v>1317</v>
      </c>
      <c r="BB280" s="30" t="s">
        <v>1317</v>
      </c>
      <c r="BC280" s="30" t="s">
        <v>1317</v>
      </c>
      <c r="BD280" s="30" t="s">
        <v>1317</v>
      </c>
      <c r="BE280" s="59">
        <v>257.81999488999998</v>
      </c>
      <c r="BF280" s="30">
        <v>257.81999488999998</v>
      </c>
      <c r="BG280"/>
      <c r="BH280" s="61">
        <v>277</v>
      </c>
      <c r="BI280" s="56" t="s">
        <v>186</v>
      </c>
      <c r="BJ280" s="30" t="s">
        <v>1317</v>
      </c>
      <c r="BK280" s="30" t="s">
        <v>1317</v>
      </c>
      <c r="BL280" s="30" t="s">
        <v>1317</v>
      </c>
      <c r="BM280" s="30" t="s">
        <v>1317</v>
      </c>
      <c r="BN280" s="30" t="s">
        <v>1317</v>
      </c>
      <c r="BO280" s="30" t="s">
        <v>1317</v>
      </c>
      <c r="BP280" s="30" t="s">
        <v>1317</v>
      </c>
      <c r="BQ280" s="30">
        <v>230.97158240000002</v>
      </c>
      <c r="BR280" s="30" t="s">
        <v>1317</v>
      </c>
      <c r="BS280" s="30" t="s">
        <v>1317</v>
      </c>
      <c r="BT280" s="30" t="s">
        <v>1317</v>
      </c>
      <c r="BU280" s="30" t="s">
        <v>1317</v>
      </c>
      <c r="BV280" s="30">
        <v>14.343503929999999</v>
      </c>
      <c r="BW280" s="30" t="s">
        <v>1317</v>
      </c>
      <c r="BX280" s="59" t="s">
        <v>1317</v>
      </c>
      <c r="BY280" s="30">
        <v>245.31508633000001</v>
      </c>
    </row>
    <row r="281" spans="1:77" ht="56">
      <c r="A281" s="116" t="str">
        <f t="shared" si="153"/>
        <v>M SQUARE GLOBAL INVESTIMENTOS LTDA</v>
      </c>
      <c r="B281" s="24">
        <f t="shared" si="154"/>
        <v>7.2124334152967435</v>
      </c>
      <c r="C281" s="24">
        <f t="shared" si="155"/>
        <v>7.2124687574882387</v>
      </c>
      <c r="D281" s="24" t="str">
        <f t="shared" si="156"/>
        <v/>
      </c>
      <c r="E281" s="24" t="str">
        <f t="shared" si="157"/>
        <v/>
      </c>
      <c r="F281" s="24" t="str">
        <f t="shared" si="158"/>
        <v/>
      </c>
      <c r="G281" s="24" t="str">
        <f t="shared" si="159"/>
        <v/>
      </c>
      <c r="H281" s="24" t="str">
        <f t="shared" si="160"/>
        <v/>
      </c>
      <c r="I281" s="24">
        <f t="shared" si="161"/>
        <v>-2.4049179645630829</v>
      </c>
      <c r="J281" s="24">
        <f t="shared" si="162"/>
        <v>17.932067166361421</v>
      </c>
      <c r="K281" s="24">
        <f t="shared" si="163"/>
        <v>7.2124792124704982</v>
      </c>
      <c r="L281" s="24" t="str">
        <f t="shared" si="164"/>
        <v/>
      </c>
      <c r="M281" s="24" t="str">
        <f t="shared" si="165"/>
        <v/>
      </c>
      <c r="N281" s="24">
        <f t="shared" si="166"/>
        <v>7.1384591886444184</v>
      </c>
      <c r="O281" s="24" t="str">
        <f t="shared" si="167"/>
        <v/>
      </c>
      <c r="P281" s="24">
        <f t="shared" si="168"/>
        <v>12.53458223424721</v>
      </c>
      <c r="Q281" s="24">
        <f t="shared" si="169"/>
        <v>2.5320816644196782</v>
      </c>
      <c r="R281" s="24">
        <f t="shared" si="170"/>
        <v>6.0470045099999652</v>
      </c>
      <c r="S281" s="24">
        <f t="shared" si="171"/>
        <v>17.932067166361421</v>
      </c>
      <c r="T281" s="24">
        <f t="shared" si="172"/>
        <v>-2.4049179645630829</v>
      </c>
      <c r="V281" s="118" t="str">
        <f t="shared" si="173"/>
        <v>M SQUARE GLOBAL INVESTIMENTOS LTDA</v>
      </c>
      <c r="W281" s="166">
        <f t="shared" si="174"/>
        <v>1.7591009600000014</v>
      </c>
      <c r="X281" s="166">
        <f t="shared" si="175"/>
        <v>1.3935607500000025</v>
      </c>
      <c r="Y281" s="166" t="str">
        <f t="shared" si="176"/>
        <v/>
      </c>
      <c r="Z281" s="166" t="str">
        <f t="shared" si="177"/>
        <v/>
      </c>
      <c r="AA281" s="166" t="str">
        <f t="shared" si="178"/>
        <v/>
      </c>
      <c r="AB281" s="166" t="str">
        <f t="shared" si="179"/>
        <v/>
      </c>
      <c r="AC281" s="166" t="str">
        <f t="shared" si="180"/>
        <v/>
      </c>
      <c r="AD281" s="166">
        <f t="shared" si="181"/>
        <v>-2.9477500600000042</v>
      </c>
      <c r="AE281" s="166">
        <f t="shared" si="182"/>
        <v>0.11651001999999999</v>
      </c>
      <c r="AF281" s="166">
        <f t="shared" si="183"/>
        <v>0.38828020999999957</v>
      </c>
      <c r="AG281" s="166" t="str">
        <f t="shared" si="184"/>
        <v/>
      </c>
      <c r="AH281" s="166" t="str">
        <f t="shared" si="185"/>
        <v/>
      </c>
      <c r="AI281" s="166">
        <f t="shared" si="186"/>
        <v>3.9661421799999985</v>
      </c>
      <c r="AJ281" s="166" t="str">
        <f t="shared" si="187"/>
        <v/>
      </c>
      <c r="AK281" s="166">
        <f t="shared" si="188"/>
        <v>1.3711604500000014</v>
      </c>
      <c r="AL281" s="166">
        <f t="shared" si="189"/>
        <v>6.0470045099999652</v>
      </c>
      <c r="AO281" s="60">
        <v>278</v>
      </c>
      <c r="AP281" s="54" t="s">
        <v>623</v>
      </c>
      <c r="AQ281" s="31" t="s">
        <v>1317</v>
      </c>
      <c r="AR281" s="31" t="s">
        <v>1317</v>
      </c>
      <c r="AS281" s="31" t="s">
        <v>1317</v>
      </c>
      <c r="AT281" s="31" t="s">
        <v>1317</v>
      </c>
      <c r="AU281" s="31" t="s">
        <v>1317</v>
      </c>
      <c r="AV281" s="31" t="s">
        <v>1317</v>
      </c>
      <c r="AW281" s="31" t="s">
        <v>1317</v>
      </c>
      <c r="AX281" s="31">
        <v>153.71975843000001</v>
      </c>
      <c r="AY281" s="31" t="s">
        <v>1317</v>
      </c>
      <c r="AZ281" s="31">
        <v>83.383460920000005</v>
      </c>
      <c r="BA281" s="31" t="s">
        <v>1317</v>
      </c>
      <c r="BB281" s="31" t="s">
        <v>1317</v>
      </c>
      <c r="BC281" s="31">
        <v>1.50586</v>
      </c>
      <c r="BD281" s="31" t="s">
        <v>1317</v>
      </c>
      <c r="BE281" s="58">
        <v>3.7234399900000001</v>
      </c>
      <c r="BF281" s="31">
        <v>242.33251934000003</v>
      </c>
      <c r="BG281"/>
      <c r="BH281" s="60">
        <v>278</v>
      </c>
      <c r="BI281" s="54" t="s">
        <v>419</v>
      </c>
      <c r="BJ281" s="31">
        <v>26.14894082</v>
      </c>
      <c r="BK281" s="31">
        <v>20.71511065</v>
      </c>
      <c r="BL281" s="31" t="s">
        <v>1317</v>
      </c>
      <c r="BM281" s="31" t="s">
        <v>1317</v>
      </c>
      <c r="BN281" s="31" t="s">
        <v>1317</v>
      </c>
      <c r="BO281" s="31" t="s">
        <v>1317</v>
      </c>
      <c r="BP281" s="31" t="s">
        <v>1317</v>
      </c>
      <c r="BQ281" s="31">
        <v>119.62400097</v>
      </c>
      <c r="BR281" s="31">
        <v>0.76624002000000002</v>
      </c>
      <c r="BS281" s="31">
        <v>5.7717301799999996</v>
      </c>
      <c r="BT281" s="31" t="s">
        <v>1317</v>
      </c>
      <c r="BU281" s="31" t="s">
        <v>1317</v>
      </c>
      <c r="BV281" s="31">
        <v>59.526341869999996</v>
      </c>
      <c r="BW281" s="31" t="s">
        <v>1317</v>
      </c>
      <c r="BX281" s="58">
        <v>12.310180390000001</v>
      </c>
      <c r="BY281" s="31">
        <v>244.86254489999996</v>
      </c>
    </row>
    <row r="282" spans="1:77" ht="70">
      <c r="A282" s="116" t="str">
        <f t="shared" si="153"/>
        <v>MERCANTIL DO BRASIL CORRETORA S A CTVM</v>
      </c>
      <c r="B282" s="24" t="str">
        <f t="shared" si="154"/>
        <v/>
      </c>
      <c r="C282" s="24" t="str">
        <f t="shared" si="155"/>
        <v/>
      </c>
      <c r="D282" s="24" t="str">
        <f t="shared" si="156"/>
        <v/>
      </c>
      <c r="E282" s="24">
        <f t="shared" si="157"/>
        <v>-1.6695240587577302</v>
      </c>
      <c r="F282" s="24" t="str">
        <f t="shared" si="158"/>
        <v/>
      </c>
      <c r="G282" s="24" t="str">
        <f t="shared" si="159"/>
        <v/>
      </c>
      <c r="H282" s="24" t="str">
        <f t="shared" si="160"/>
        <v/>
      </c>
      <c r="I282" s="24">
        <f t="shared" si="161"/>
        <v>1.7380553103606644E-2</v>
      </c>
      <c r="J282" s="24">
        <f t="shared" si="162"/>
        <v>61.071537876817729</v>
      </c>
      <c r="K282" s="24">
        <f t="shared" si="163"/>
        <v>0.18482788894192481</v>
      </c>
      <c r="L282" s="24" t="str">
        <f t="shared" si="164"/>
        <v/>
      </c>
      <c r="M282" s="24" t="str">
        <f t="shared" si="165"/>
        <v/>
      </c>
      <c r="N282" s="24" t="str">
        <f t="shared" si="166"/>
        <v/>
      </c>
      <c r="O282" s="24" t="str">
        <f t="shared" si="167"/>
        <v/>
      </c>
      <c r="P282" s="24" t="str">
        <f t="shared" si="168"/>
        <v/>
      </c>
      <c r="Q282" s="24">
        <f t="shared" si="169"/>
        <v>5.2689536529428693</v>
      </c>
      <c r="R282" s="24">
        <f t="shared" si="170"/>
        <v>12.240614279999988</v>
      </c>
      <c r="S282" s="24">
        <f t="shared" si="171"/>
        <v>61.071537876817729</v>
      </c>
      <c r="T282" s="24">
        <f t="shared" si="172"/>
        <v>-1.6695240587577302</v>
      </c>
      <c r="V282" s="118" t="str">
        <f t="shared" si="173"/>
        <v>MERCANTIL DO BRASIL CORRETORA S A CTVM</v>
      </c>
      <c r="W282" s="166" t="str">
        <f t="shared" si="174"/>
        <v/>
      </c>
      <c r="X282" s="166" t="str">
        <f t="shared" si="175"/>
        <v/>
      </c>
      <c r="Y282" s="166" t="str">
        <f t="shared" si="176"/>
        <v/>
      </c>
      <c r="Z282" s="166">
        <f t="shared" si="177"/>
        <v>-1.5159945399999799</v>
      </c>
      <c r="AA282" s="166" t="str">
        <f t="shared" si="178"/>
        <v/>
      </c>
      <c r="AB282" s="166" t="str">
        <f t="shared" si="179"/>
        <v/>
      </c>
      <c r="AC282" s="166" t="str">
        <f t="shared" si="180"/>
        <v/>
      </c>
      <c r="AD282" s="166">
        <f t="shared" si="181"/>
        <v>1.3484590000004459E-2</v>
      </c>
      <c r="AE282" s="166">
        <f t="shared" si="182"/>
        <v>13.666208019999996</v>
      </c>
      <c r="AF282" s="166">
        <f t="shared" si="183"/>
        <v>7.6796210000004805E-2</v>
      </c>
      <c r="AG282" s="166" t="str">
        <f t="shared" si="184"/>
        <v/>
      </c>
      <c r="AH282" s="166" t="str">
        <f t="shared" si="185"/>
        <v/>
      </c>
      <c r="AI282" s="166" t="str">
        <f t="shared" si="186"/>
        <v/>
      </c>
      <c r="AJ282" s="166" t="str">
        <f t="shared" si="187"/>
        <v/>
      </c>
      <c r="AK282" s="166" t="str">
        <f t="shared" si="188"/>
        <v/>
      </c>
      <c r="AL282" s="166">
        <f t="shared" si="189"/>
        <v>12.240614279999988</v>
      </c>
      <c r="AO282" s="61">
        <v>279</v>
      </c>
      <c r="AP282" s="56" t="s">
        <v>203</v>
      </c>
      <c r="AQ282" s="30" t="s">
        <v>1317</v>
      </c>
      <c r="AR282" s="30" t="s">
        <v>1317</v>
      </c>
      <c r="AS282" s="30" t="s">
        <v>1317</v>
      </c>
      <c r="AT282" s="30" t="s">
        <v>1317</v>
      </c>
      <c r="AU282" s="30" t="s">
        <v>1317</v>
      </c>
      <c r="AV282" s="30" t="s">
        <v>1317</v>
      </c>
      <c r="AW282" s="30" t="s">
        <v>1317</v>
      </c>
      <c r="AX282" s="30">
        <v>239.69298399000002</v>
      </c>
      <c r="AY282" s="30" t="s">
        <v>1317</v>
      </c>
      <c r="AZ282" s="30" t="s">
        <v>1317</v>
      </c>
      <c r="BA282" s="30" t="s">
        <v>1317</v>
      </c>
      <c r="BB282" s="30" t="s">
        <v>1317</v>
      </c>
      <c r="BC282" s="30" t="s">
        <v>1317</v>
      </c>
      <c r="BD282" s="30" t="s">
        <v>1317</v>
      </c>
      <c r="BE282" s="59" t="s">
        <v>1317</v>
      </c>
      <c r="BF282" s="30">
        <v>239.69298399000002</v>
      </c>
      <c r="BG282"/>
      <c r="BH282" s="61">
        <v>279</v>
      </c>
      <c r="BI282" s="56" t="s">
        <v>433</v>
      </c>
      <c r="BJ282" s="30" t="s">
        <v>1317</v>
      </c>
      <c r="BK282" s="30" t="s">
        <v>1317</v>
      </c>
      <c r="BL282" s="30" t="s">
        <v>1317</v>
      </c>
      <c r="BM282" s="30">
        <v>89.288000290000014</v>
      </c>
      <c r="BN282" s="30" t="s">
        <v>1317</v>
      </c>
      <c r="BO282" s="30" t="s">
        <v>1317</v>
      </c>
      <c r="BP282" s="30" t="s">
        <v>1317</v>
      </c>
      <c r="BQ282" s="30">
        <v>77.597839469999997</v>
      </c>
      <c r="BR282" s="30">
        <v>36.043584609999996</v>
      </c>
      <c r="BS282" s="30">
        <v>41.626916399999999</v>
      </c>
      <c r="BT282" s="30" t="s">
        <v>1317</v>
      </c>
      <c r="BU282" s="30" t="s">
        <v>1317</v>
      </c>
      <c r="BV282" s="30" t="s">
        <v>1317</v>
      </c>
      <c r="BW282" s="30" t="s">
        <v>1317</v>
      </c>
      <c r="BX282" s="59">
        <v>1.2E-4</v>
      </c>
      <c r="BY282" s="30">
        <v>244.55646077</v>
      </c>
    </row>
    <row r="283" spans="1:77" ht="56">
      <c r="A283" s="116" t="str">
        <f t="shared" si="153"/>
        <v>TEOREMA GESTAO DE ATIVOS LTDA</v>
      </c>
      <c r="B283" s="24" t="str">
        <f t="shared" si="154"/>
        <v/>
      </c>
      <c r="C283" s="24" t="str">
        <f t="shared" si="155"/>
        <v/>
      </c>
      <c r="D283" s="24" t="str">
        <f t="shared" si="156"/>
        <v/>
      </c>
      <c r="E283" s="24" t="str">
        <f t="shared" si="157"/>
        <v/>
      </c>
      <c r="F283" s="24" t="str">
        <f t="shared" si="158"/>
        <v/>
      </c>
      <c r="G283" s="24" t="str">
        <f t="shared" si="159"/>
        <v/>
      </c>
      <c r="H283" s="24" t="str">
        <f t="shared" si="160"/>
        <v/>
      </c>
      <c r="I283" s="24">
        <f t="shared" si="161"/>
        <v>1.2737063797114985</v>
      </c>
      <c r="J283" s="24" t="str">
        <f t="shared" si="162"/>
        <v/>
      </c>
      <c r="K283" s="24">
        <f t="shared" si="163"/>
        <v>-0.73518431981152332</v>
      </c>
      <c r="L283" s="24" t="str">
        <f t="shared" si="164"/>
        <v/>
      </c>
      <c r="M283" s="24" t="str">
        <f t="shared" si="165"/>
        <v/>
      </c>
      <c r="N283" s="24">
        <f t="shared" si="166"/>
        <v>-0.60364177280757758</v>
      </c>
      <c r="O283" s="24" t="str">
        <f t="shared" si="167"/>
        <v/>
      </c>
      <c r="P283" s="24">
        <f t="shared" si="168"/>
        <v>-1.8200916405799177</v>
      </c>
      <c r="Q283" s="24">
        <f t="shared" si="169"/>
        <v>0.52327117443979887</v>
      </c>
      <c r="R283" s="24">
        <f t="shared" si="170"/>
        <v>1.2680562199999486</v>
      </c>
      <c r="S283" s="24">
        <f t="shared" si="171"/>
        <v>1.2737063797114985</v>
      </c>
      <c r="T283" s="24">
        <f t="shared" si="172"/>
        <v>-1.8200916405799177</v>
      </c>
      <c r="V283" s="118" t="str">
        <f t="shared" si="173"/>
        <v>TEOREMA GESTAO DE ATIVOS LTDA</v>
      </c>
      <c r="W283" s="166" t="str">
        <f t="shared" si="174"/>
        <v/>
      </c>
      <c r="X283" s="166" t="str">
        <f t="shared" si="175"/>
        <v/>
      </c>
      <c r="Y283" s="166" t="str">
        <f t="shared" si="176"/>
        <v/>
      </c>
      <c r="Z283" s="166" t="str">
        <f t="shared" si="177"/>
        <v/>
      </c>
      <c r="AA283" s="166" t="str">
        <f t="shared" si="178"/>
        <v/>
      </c>
      <c r="AB283" s="166" t="str">
        <f t="shared" si="179"/>
        <v/>
      </c>
      <c r="AC283" s="166" t="str">
        <f t="shared" si="180"/>
        <v/>
      </c>
      <c r="AD283" s="166">
        <f t="shared" si="181"/>
        <v>1.9579383699999937</v>
      </c>
      <c r="AE283" s="166" t="str">
        <f t="shared" si="182"/>
        <v/>
      </c>
      <c r="AF283" s="166">
        <f t="shared" si="183"/>
        <v>-0.61302213000000449</v>
      </c>
      <c r="AG283" s="166" t="str">
        <f t="shared" si="184"/>
        <v/>
      </c>
      <c r="AH283" s="166" t="str">
        <f t="shared" si="185"/>
        <v/>
      </c>
      <c r="AI283" s="166">
        <f t="shared" si="186"/>
        <v>-9.0900000000000425E-3</v>
      </c>
      <c r="AJ283" s="166" t="str">
        <f t="shared" si="187"/>
        <v/>
      </c>
      <c r="AK283" s="166">
        <f t="shared" si="188"/>
        <v>-6.7770019999999764E-2</v>
      </c>
      <c r="AL283" s="166">
        <f t="shared" si="189"/>
        <v>1.2680562199999486</v>
      </c>
      <c r="AO283" s="60">
        <v>280</v>
      </c>
      <c r="AP283" s="54" t="s">
        <v>419</v>
      </c>
      <c r="AQ283" s="31">
        <v>24.389839859999999</v>
      </c>
      <c r="AR283" s="31">
        <v>19.321549899999997</v>
      </c>
      <c r="AS283" s="31" t="s">
        <v>1317</v>
      </c>
      <c r="AT283" s="31" t="s">
        <v>1317</v>
      </c>
      <c r="AU283" s="31" t="s">
        <v>1317</v>
      </c>
      <c r="AV283" s="31" t="s">
        <v>1317</v>
      </c>
      <c r="AW283" s="31" t="s">
        <v>1317</v>
      </c>
      <c r="AX283" s="31">
        <v>122.57175103</v>
      </c>
      <c r="AY283" s="31">
        <v>0.64973000000000003</v>
      </c>
      <c r="AZ283" s="31">
        <v>5.38344997</v>
      </c>
      <c r="BA283" s="31" t="s">
        <v>1317</v>
      </c>
      <c r="BB283" s="31" t="s">
        <v>1317</v>
      </c>
      <c r="BC283" s="31">
        <v>55.560199689999997</v>
      </c>
      <c r="BD283" s="31" t="s">
        <v>1317</v>
      </c>
      <c r="BE283" s="58">
        <v>10.93901994</v>
      </c>
      <c r="BF283" s="31">
        <v>238.81554039</v>
      </c>
      <c r="BG283"/>
      <c r="BH283" s="60">
        <v>280</v>
      </c>
      <c r="BI283" s="54" t="s">
        <v>623</v>
      </c>
      <c r="BJ283" s="31" t="s">
        <v>1317</v>
      </c>
      <c r="BK283" s="31" t="s">
        <v>1317</v>
      </c>
      <c r="BL283" s="31" t="s">
        <v>1317</v>
      </c>
      <c r="BM283" s="31" t="s">
        <v>1317</v>
      </c>
      <c r="BN283" s="31" t="s">
        <v>1317</v>
      </c>
      <c r="BO283" s="31" t="s">
        <v>1317</v>
      </c>
      <c r="BP283" s="31" t="s">
        <v>1317</v>
      </c>
      <c r="BQ283" s="31">
        <v>155.67769680000001</v>
      </c>
      <c r="BR283" s="31" t="s">
        <v>1317</v>
      </c>
      <c r="BS283" s="31">
        <v>82.77043879</v>
      </c>
      <c r="BT283" s="31" t="s">
        <v>1317</v>
      </c>
      <c r="BU283" s="31" t="s">
        <v>1317</v>
      </c>
      <c r="BV283" s="31">
        <v>1.4967699999999999</v>
      </c>
      <c r="BW283" s="31" t="s">
        <v>1317</v>
      </c>
      <c r="BX283" s="58">
        <v>3.6556699700000004</v>
      </c>
      <c r="BY283" s="31">
        <v>243.60057555999998</v>
      </c>
    </row>
    <row r="284" spans="1:77" ht="84">
      <c r="A284" s="116" t="str">
        <f t="shared" si="153"/>
        <v>REAL INVESTOR GESTAO DE RECURSOS LTDA</v>
      </c>
      <c r="B284" s="24" t="str">
        <f t="shared" si="154"/>
        <v/>
      </c>
      <c r="C284" s="24" t="str">
        <f t="shared" si="155"/>
        <v/>
      </c>
      <c r="D284" s="24" t="str">
        <f t="shared" si="156"/>
        <v/>
      </c>
      <c r="E284" s="24" t="str">
        <f t="shared" si="157"/>
        <v/>
      </c>
      <c r="F284" s="24" t="str">
        <f t="shared" si="158"/>
        <v/>
      </c>
      <c r="G284" s="24" t="str">
        <f t="shared" si="159"/>
        <v/>
      </c>
      <c r="H284" s="24" t="str">
        <f t="shared" si="160"/>
        <v/>
      </c>
      <c r="I284" s="24">
        <f t="shared" si="161"/>
        <v>1.4740722896354583</v>
      </c>
      <c r="J284" s="24">
        <f t="shared" si="162"/>
        <v>4.5877657070390541</v>
      </c>
      <c r="K284" s="24">
        <f t="shared" si="163"/>
        <v>7.5112428828205253</v>
      </c>
      <c r="L284" s="24" t="str">
        <f t="shared" si="164"/>
        <v/>
      </c>
      <c r="M284" s="24" t="str">
        <f t="shared" si="165"/>
        <v/>
      </c>
      <c r="N284" s="24" t="str">
        <f t="shared" si="166"/>
        <v/>
      </c>
      <c r="O284" s="24" t="str">
        <f t="shared" si="167"/>
        <v/>
      </c>
      <c r="P284" s="24">
        <f t="shared" si="168"/>
        <v>1702.333049059559</v>
      </c>
      <c r="Q284" s="24">
        <f t="shared" si="169"/>
        <v>2.6810933492695312</v>
      </c>
      <c r="R284" s="24">
        <f t="shared" si="170"/>
        <v>6.3074301899999625</v>
      </c>
      <c r="S284" s="24">
        <f t="shared" si="171"/>
        <v>1702.333049059559</v>
      </c>
      <c r="T284" s="24">
        <f t="shared" si="172"/>
        <v>1.4740722896354583</v>
      </c>
      <c r="V284" s="118" t="str">
        <f t="shared" si="173"/>
        <v>REAL INVESTOR GESTAO DE RECURSOS LTDA</v>
      </c>
      <c r="W284" s="166" t="str">
        <f t="shared" si="174"/>
        <v/>
      </c>
      <c r="X284" s="166" t="str">
        <f t="shared" si="175"/>
        <v/>
      </c>
      <c r="Y284" s="166" t="str">
        <f t="shared" si="176"/>
        <v/>
      </c>
      <c r="Z284" s="166" t="str">
        <f t="shared" si="177"/>
        <v/>
      </c>
      <c r="AA284" s="166" t="str">
        <f t="shared" si="178"/>
        <v/>
      </c>
      <c r="AB284" s="166" t="str">
        <f t="shared" si="179"/>
        <v/>
      </c>
      <c r="AC284" s="166" t="str">
        <f t="shared" si="180"/>
        <v/>
      </c>
      <c r="AD284" s="166">
        <f t="shared" si="181"/>
        <v>3.1315804399999934</v>
      </c>
      <c r="AE284" s="166">
        <f t="shared" si="182"/>
        <v>0.50967966999999881</v>
      </c>
      <c r="AF284" s="166">
        <f t="shared" si="183"/>
        <v>0.87106004999999875</v>
      </c>
      <c r="AG284" s="166" t="str">
        <f t="shared" si="184"/>
        <v/>
      </c>
      <c r="AH284" s="166" t="str">
        <f t="shared" si="185"/>
        <v/>
      </c>
      <c r="AI284" s="166" t="str">
        <f t="shared" si="186"/>
        <v/>
      </c>
      <c r="AJ284" s="166" t="str">
        <f t="shared" si="187"/>
        <v/>
      </c>
      <c r="AK284" s="166">
        <f t="shared" si="188"/>
        <v>1.79511003</v>
      </c>
      <c r="AL284" s="166">
        <f t="shared" si="189"/>
        <v>6.3074301899999625</v>
      </c>
      <c r="AO284" s="61">
        <v>281</v>
      </c>
      <c r="AP284" s="56" t="s">
        <v>338</v>
      </c>
      <c r="AQ284" s="30" t="s">
        <v>1317</v>
      </c>
      <c r="AR284" s="30" t="s">
        <v>1317</v>
      </c>
      <c r="AS284" s="30" t="s">
        <v>1317</v>
      </c>
      <c r="AT284" s="30" t="s">
        <v>1317</v>
      </c>
      <c r="AU284" s="30" t="s">
        <v>1317</v>
      </c>
      <c r="AV284" s="30" t="s">
        <v>1317</v>
      </c>
      <c r="AW284" s="30" t="s">
        <v>1317</v>
      </c>
      <c r="AX284" s="30">
        <v>237.40698261000003</v>
      </c>
      <c r="AY284" s="30" t="s">
        <v>1317</v>
      </c>
      <c r="AZ284" s="30" t="s">
        <v>1317</v>
      </c>
      <c r="BA284" s="30" t="s">
        <v>1317</v>
      </c>
      <c r="BB284" s="30" t="s">
        <v>1317</v>
      </c>
      <c r="BC284" s="30" t="s">
        <v>1317</v>
      </c>
      <c r="BD284" s="30" t="s">
        <v>1317</v>
      </c>
      <c r="BE284" s="59" t="s">
        <v>1317</v>
      </c>
      <c r="BF284" s="30">
        <v>237.40698261000003</v>
      </c>
      <c r="BG284"/>
      <c r="BH284" s="61">
        <v>281</v>
      </c>
      <c r="BI284" s="56" t="s">
        <v>541</v>
      </c>
      <c r="BJ284" s="30" t="s">
        <v>1317</v>
      </c>
      <c r="BK284" s="30" t="s">
        <v>1317</v>
      </c>
      <c r="BL284" s="30" t="s">
        <v>1317</v>
      </c>
      <c r="BM284" s="30" t="s">
        <v>1317</v>
      </c>
      <c r="BN284" s="30" t="s">
        <v>1317</v>
      </c>
      <c r="BO284" s="30" t="s">
        <v>1317</v>
      </c>
      <c r="BP284" s="30" t="s">
        <v>1317</v>
      </c>
      <c r="BQ284" s="30">
        <v>215.57573681</v>
      </c>
      <c r="BR284" s="30">
        <v>11.619219749999999</v>
      </c>
      <c r="BS284" s="30">
        <v>12.46780993</v>
      </c>
      <c r="BT284" s="30" t="s">
        <v>1317</v>
      </c>
      <c r="BU284" s="30" t="s">
        <v>1317</v>
      </c>
      <c r="BV284" s="30" t="s">
        <v>1317</v>
      </c>
      <c r="BW284" s="30" t="s">
        <v>1317</v>
      </c>
      <c r="BX284" s="59">
        <v>1.9005600200000001</v>
      </c>
      <c r="BY284" s="30">
        <v>241.56332650999997</v>
      </c>
    </row>
    <row r="285" spans="1:77" ht="70">
      <c r="A285" s="116" t="str">
        <f t="shared" si="153"/>
        <v>VALUE GESTAO DE RECURSOS</v>
      </c>
      <c r="B285" s="24" t="str">
        <f t="shared" si="154"/>
        <v/>
      </c>
      <c r="C285" s="24" t="str">
        <f t="shared" si="155"/>
        <v/>
      </c>
      <c r="D285" s="24" t="str">
        <f t="shared" si="156"/>
        <v/>
      </c>
      <c r="E285" s="24" t="str">
        <f t="shared" si="157"/>
        <v/>
      </c>
      <c r="F285" s="24" t="str">
        <f t="shared" si="158"/>
        <v/>
      </c>
      <c r="G285" s="24">
        <f t="shared" si="159"/>
        <v>1.4238469692886753</v>
      </c>
      <c r="H285" s="24" t="str">
        <f t="shared" si="160"/>
        <v/>
      </c>
      <c r="I285" s="24">
        <f t="shared" si="161"/>
        <v>2.4179578396593655</v>
      </c>
      <c r="J285" s="24" t="str">
        <f t="shared" si="162"/>
        <v/>
      </c>
      <c r="K285" s="24">
        <f t="shared" si="163"/>
        <v>2.3841828836143293</v>
      </c>
      <c r="L285" s="24" t="str">
        <f t="shared" si="164"/>
        <v/>
      </c>
      <c r="M285" s="24" t="str">
        <f t="shared" si="165"/>
        <v/>
      </c>
      <c r="N285" s="24" t="str">
        <f t="shared" si="166"/>
        <v/>
      </c>
      <c r="O285" s="24" t="str">
        <f t="shared" si="167"/>
        <v/>
      </c>
      <c r="P285" s="24" t="str">
        <f t="shared" si="168"/>
        <v/>
      </c>
      <c r="Q285" s="24">
        <f t="shared" si="169"/>
        <v>2.4078311543531044</v>
      </c>
      <c r="R285" s="24">
        <f t="shared" si="170"/>
        <v>5.6642650299999957</v>
      </c>
      <c r="S285" s="24">
        <f t="shared" si="171"/>
        <v>2.4179578396593655</v>
      </c>
      <c r="T285" s="24">
        <f t="shared" si="172"/>
        <v>1.4238469692886753</v>
      </c>
      <c r="V285" s="118" t="str">
        <f t="shared" si="173"/>
        <v>VALUE GESTAO DE RECURSOS</v>
      </c>
      <c r="W285" s="166" t="str">
        <f t="shared" si="174"/>
        <v/>
      </c>
      <c r="X285" s="166" t="str">
        <f t="shared" si="175"/>
        <v/>
      </c>
      <c r="Y285" s="166" t="str">
        <f t="shared" si="176"/>
        <v/>
      </c>
      <c r="Z285" s="166" t="str">
        <f t="shared" si="177"/>
        <v/>
      </c>
      <c r="AA285" s="166" t="str">
        <f t="shared" si="178"/>
        <v/>
      </c>
      <c r="AB285" s="166">
        <f t="shared" si="179"/>
        <v>2.5499960000000099E-2</v>
      </c>
      <c r="AC285" s="166" t="str">
        <f t="shared" si="180"/>
        <v/>
      </c>
      <c r="AD285" s="166">
        <f t="shared" si="181"/>
        <v>5.213192279999987</v>
      </c>
      <c r="AE285" s="166" t="str">
        <f t="shared" si="182"/>
        <v/>
      </c>
      <c r="AF285" s="166">
        <f t="shared" si="183"/>
        <v>0.42556279000000075</v>
      </c>
      <c r="AG285" s="166" t="str">
        <f t="shared" si="184"/>
        <v/>
      </c>
      <c r="AH285" s="166" t="str">
        <f t="shared" si="185"/>
        <v/>
      </c>
      <c r="AI285" s="166" t="str">
        <f t="shared" si="186"/>
        <v/>
      </c>
      <c r="AJ285" s="166" t="str">
        <f t="shared" si="187"/>
        <v/>
      </c>
      <c r="AK285" s="166" t="str">
        <f t="shared" si="188"/>
        <v/>
      </c>
      <c r="AL285" s="166">
        <f t="shared" si="189"/>
        <v>5.6642650299999957</v>
      </c>
      <c r="AO285" s="60">
        <v>282</v>
      </c>
      <c r="AP285" s="54" t="s">
        <v>387</v>
      </c>
      <c r="AQ285" s="31">
        <v>0.60687996</v>
      </c>
      <c r="AR285" s="31" t="s">
        <v>1317</v>
      </c>
      <c r="AS285" s="31" t="s">
        <v>1317</v>
      </c>
      <c r="AT285" s="31" t="s">
        <v>1317</v>
      </c>
      <c r="AU285" s="31" t="s">
        <v>1317</v>
      </c>
      <c r="AV285" s="31" t="s">
        <v>1317</v>
      </c>
      <c r="AW285" s="31" t="s">
        <v>1317</v>
      </c>
      <c r="AX285" s="31">
        <v>64.507361500000002</v>
      </c>
      <c r="AY285" s="31" t="s">
        <v>1317</v>
      </c>
      <c r="AZ285" s="31">
        <v>17.230030410000001</v>
      </c>
      <c r="BA285" s="31" t="s">
        <v>1317</v>
      </c>
      <c r="BB285" s="31" t="s">
        <v>1317</v>
      </c>
      <c r="BC285" s="31">
        <v>112.93955851000001</v>
      </c>
      <c r="BD285" s="31" t="s">
        <v>1317</v>
      </c>
      <c r="BE285" s="58">
        <v>40.103790700000005</v>
      </c>
      <c r="BF285" s="31">
        <v>235.38762108000003</v>
      </c>
      <c r="BG285"/>
      <c r="BH285" s="60">
        <v>282</v>
      </c>
      <c r="BI285" s="54" t="s">
        <v>659</v>
      </c>
      <c r="BJ285" s="31" t="s">
        <v>1317</v>
      </c>
      <c r="BK285" s="31" t="s">
        <v>1317</v>
      </c>
      <c r="BL285" s="31" t="s">
        <v>1317</v>
      </c>
      <c r="BM285" s="31" t="s">
        <v>1317</v>
      </c>
      <c r="BN285" s="31" t="s">
        <v>1317</v>
      </c>
      <c r="BO285" s="31">
        <v>1.81641995</v>
      </c>
      <c r="BP285" s="31" t="s">
        <v>1317</v>
      </c>
      <c r="BQ285" s="31">
        <v>220.81630141999997</v>
      </c>
      <c r="BR285" s="31" t="s">
        <v>1317</v>
      </c>
      <c r="BS285" s="31">
        <v>18.27498168</v>
      </c>
      <c r="BT285" s="31" t="s">
        <v>1317</v>
      </c>
      <c r="BU285" s="31" t="s">
        <v>1317</v>
      </c>
      <c r="BV285" s="31" t="s">
        <v>1317</v>
      </c>
      <c r="BW285" s="31" t="s">
        <v>1317</v>
      </c>
      <c r="BX285" s="58">
        <v>1.0000000000000001E-5</v>
      </c>
      <c r="BY285" s="31">
        <v>240.90771304999998</v>
      </c>
    </row>
    <row r="286" spans="1:77" ht="70">
      <c r="A286" s="116" t="str">
        <f t="shared" si="153"/>
        <v>ASK GESTORA DE RECURSOS LTDA</v>
      </c>
      <c r="B286" s="24" t="str">
        <f t="shared" si="154"/>
        <v/>
      </c>
      <c r="C286" s="24" t="str">
        <f t="shared" si="155"/>
        <v/>
      </c>
      <c r="D286" s="24" t="str">
        <f t="shared" si="156"/>
        <v/>
      </c>
      <c r="E286" s="24" t="str">
        <f t="shared" si="157"/>
        <v/>
      </c>
      <c r="F286" s="24" t="str">
        <f t="shared" si="158"/>
        <v/>
      </c>
      <c r="G286" s="24" t="str">
        <f t="shared" si="159"/>
        <v/>
      </c>
      <c r="H286" s="24">
        <f t="shared" si="160"/>
        <v>-3.6845570968209529</v>
      </c>
      <c r="I286" s="24">
        <f t="shared" si="161"/>
        <v>0.60144825843522653</v>
      </c>
      <c r="J286" s="24">
        <f t="shared" si="162"/>
        <v>0.9270351907187262</v>
      </c>
      <c r="K286" s="24" t="str">
        <f t="shared" si="163"/>
        <v/>
      </c>
      <c r="L286" s="24" t="str">
        <f t="shared" si="164"/>
        <v/>
      </c>
      <c r="M286" s="24" t="str">
        <f t="shared" si="165"/>
        <v/>
      </c>
      <c r="N286" s="24">
        <f t="shared" si="166"/>
        <v>4.4390529948084492</v>
      </c>
      <c r="O286" s="24">
        <f t="shared" si="167"/>
        <v>-1.4250750955947495</v>
      </c>
      <c r="P286" s="24">
        <f t="shared" si="168"/>
        <v>33.883921790719086</v>
      </c>
      <c r="Q286" s="24">
        <f t="shared" si="169"/>
        <v>9.011789682433502</v>
      </c>
      <c r="R286" s="24">
        <f t="shared" si="170"/>
        <v>19.557642939999994</v>
      </c>
      <c r="S286" s="24">
        <f t="shared" si="171"/>
        <v>33.883921790719086</v>
      </c>
      <c r="T286" s="24">
        <f t="shared" si="172"/>
        <v>-3.6845570968209529</v>
      </c>
      <c r="V286" s="118" t="str">
        <f t="shared" si="173"/>
        <v>ASK GESTORA DE RECURSOS LTDA</v>
      </c>
      <c r="W286" s="166" t="str">
        <f t="shared" si="174"/>
        <v/>
      </c>
      <c r="X286" s="166" t="str">
        <f t="shared" si="175"/>
        <v/>
      </c>
      <c r="Y286" s="166" t="str">
        <f t="shared" si="176"/>
        <v/>
      </c>
      <c r="Z286" s="166" t="str">
        <f t="shared" si="177"/>
        <v/>
      </c>
      <c r="AA286" s="166" t="str">
        <f t="shared" si="178"/>
        <v/>
      </c>
      <c r="AB286" s="166" t="str">
        <f t="shared" si="179"/>
        <v/>
      </c>
      <c r="AC286" s="166">
        <f t="shared" si="180"/>
        <v>-1.6426726400000007</v>
      </c>
      <c r="AD286" s="166">
        <f t="shared" si="181"/>
        <v>0.18852009999999808</v>
      </c>
      <c r="AE286" s="166">
        <f t="shared" si="182"/>
        <v>4.4100499999999987E-3</v>
      </c>
      <c r="AF286" s="166" t="str">
        <f t="shared" si="183"/>
        <v/>
      </c>
      <c r="AG286" s="166" t="str">
        <f t="shared" si="184"/>
        <v/>
      </c>
      <c r="AH286" s="166" t="str">
        <f t="shared" si="185"/>
        <v/>
      </c>
      <c r="AI286" s="166">
        <f t="shared" si="186"/>
        <v>3.8273686100000077</v>
      </c>
      <c r="AJ286" s="166">
        <f t="shared" si="187"/>
        <v>-5.0561300000000031E-2</v>
      </c>
      <c r="AK286" s="166">
        <f t="shared" si="188"/>
        <v>17.23057811999999</v>
      </c>
      <c r="AL286" s="166">
        <f t="shared" si="189"/>
        <v>19.557642939999994</v>
      </c>
      <c r="AO286" s="61">
        <v>283</v>
      </c>
      <c r="AP286" s="56" t="s">
        <v>541</v>
      </c>
      <c r="AQ286" s="30" t="s">
        <v>1317</v>
      </c>
      <c r="AR286" s="30" t="s">
        <v>1317</v>
      </c>
      <c r="AS286" s="30" t="s">
        <v>1317</v>
      </c>
      <c r="AT286" s="30" t="s">
        <v>1317</v>
      </c>
      <c r="AU286" s="30" t="s">
        <v>1317</v>
      </c>
      <c r="AV286" s="30" t="s">
        <v>1317</v>
      </c>
      <c r="AW286" s="30" t="s">
        <v>1317</v>
      </c>
      <c r="AX286" s="30">
        <v>212.44415637</v>
      </c>
      <c r="AY286" s="30">
        <v>11.10954008</v>
      </c>
      <c r="AZ286" s="30">
        <v>11.596749880000001</v>
      </c>
      <c r="BA286" s="30" t="s">
        <v>1317</v>
      </c>
      <c r="BB286" s="30" t="s">
        <v>1317</v>
      </c>
      <c r="BC286" s="30" t="s">
        <v>1317</v>
      </c>
      <c r="BD286" s="30" t="s">
        <v>1317</v>
      </c>
      <c r="BE286" s="59">
        <v>0.10544999000000001</v>
      </c>
      <c r="BF286" s="30">
        <v>235.25589632000001</v>
      </c>
      <c r="BG286"/>
      <c r="BH286" s="61">
        <v>283</v>
      </c>
      <c r="BI286" s="56" t="s">
        <v>60</v>
      </c>
      <c r="BJ286" s="30" t="s">
        <v>1317</v>
      </c>
      <c r="BK286" s="30" t="s">
        <v>1317</v>
      </c>
      <c r="BL286" s="30" t="s">
        <v>1317</v>
      </c>
      <c r="BM286" s="30" t="s">
        <v>1317</v>
      </c>
      <c r="BN286" s="30" t="s">
        <v>1317</v>
      </c>
      <c r="BO286" s="30" t="s">
        <v>1317</v>
      </c>
      <c r="BP286" s="30">
        <v>42.939962310000006</v>
      </c>
      <c r="BQ286" s="30">
        <v>31.532878879999998</v>
      </c>
      <c r="BR286" s="30">
        <v>0.48012553999999996</v>
      </c>
      <c r="BS286" s="30" t="s">
        <v>1317</v>
      </c>
      <c r="BT286" s="30" t="s">
        <v>1317</v>
      </c>
      <c r="BU286" s="30" t="s">
        <v>1317</v>
      </c>
      <c r="BV286" s="30">
        <v>90.04775423000001</v>
      </c>
      <c r="BW286" s="30">
        <v>3.49741313</v>
      </c>
      <c r="BX286" s="59">
        <v>68.082360349999988</v>
      </c>
      <c r="BY286" s="30">
        <v>236.58049444000002</v>
      </c>
    </row>
    <row r="287" spans="1:77" ht="56">
      <c r="A287" s="116" t="str">
        <f t="shared" si="153"/>
        <v>ARGUCIA CAPITAL MANAGEMENT</v>
      </c>
      <c r="B287" s="24">
        <f t="shared" si="154"/>
        <v>9.3350060807396034</v>
      </c>
      <c r="C287" s="24">
        <f t="shared" si="155"/>
        <v>9.3350210919706456</v>
      </c>
      <c r="D287" s="24">
        <f t="shared" si="156"/>
        <v>-1.6100072745480816</v>
      </c>
      <c r="E287" s="24" t="str">
        <f t="shared" si="157"/>
        <v/>
      </c>
      <c r="F287" s="24" t="str">
        <f t="shared" si="158"/>
        <v/>
      </c>
      <c r="G287" s="24" t="str">
        <f t="shared" si="159"/>
        <v/>
      </c>
      <c r="H287" s="24" t="str">
        <f t="shared" si="160"/>
        <v/>
      </c>
      <c r="I287" s="24">
        <f t="shared" si="161"/>
        <v>1.0565599416598701</v>
      </c>
      <c r="J287" s="24" t="str">
        <f t="shared" si="162"/>
        <v/>
      </c>
      <c r="K287" s="24">
        <f t="shared" si="163"/>
        <v>5.8622111353591464</v>
      </c>
      <c r="L287" s="24" t="str">
        <f t="shared" si="164"/>
        <v/>
      </c>
      <c r="M287" s="24" t="str">
        <f t="shared" si="165"/>
        <v/>
      </c>
      <c r="N287" s="24" t="str">
        <f t="shared" si="166"/>
        <v/>
      </c>
      <c r="O287" s="24" t="str">
        <f t="shared" si="167"/>
        <v/>
      </c>
      <c r="P287" s="24" t="str">
        <f t="shared" si="168"/>
        <v/>
      </c>
      <c r="Q287" s="24">
        <f t="shared" si="169"/>
        <v>3.0182807039757336</v>
      </c>
      <c r="R287" s="24">
        <f t="shared" si="170"/>
        <v>6.8269291699999997</v>
      </c>
      <c r="S287" s="24">
        <f t="shared" si="171"/>
        <v>9.3350210919706456</v>
      </c>
      <c r="T287" s="24">
        <f t="shared" si="172"/>
        <v>-1.6100072745480816</v>
      </c>
      <c r="V287" s="118" t="str">
        <f t="shared" si="173"/>
        <v>ARGUCIA CAPITAL MANAGEMENT</v>
      </c>
      <c r="W287" s="166">
        <f t="shared" si="174"/>
        <v>2.8340893600000001</v>
      </c>
      <c r="X287" s="166">
        <f t="shared" si="175"/>
        <v>2.3252194800000012</v>
      </c>
      <c r="Y287" s="166">
        <f t="shared" si="176"/>
        <v>-8.7952360000000063E-2</v>
      </c>
      <c r="Z287" s="166" t="str">
        <f t="shared" si="177"/>
        <v/>
      </c>
      <c r="AA287" s="166" t="str">
        <f t="shared" si="178"/>
        <v/>
      </c>
      <c r="AB287" s="166" t="str">
        <f t="shared" si="179"/>
        <v/>
      </c>
      <c r="AC287" s="166" t="str">
        <f t="shared" si="180"/>
        <v/>
      </c>
      <c r="AD287" s="166">
        <f t="shared" si="181"/>
        <v>1.7464927100000125</v>
      </c>
      <c r="AE287" s="166" t="str">
        <f t="shared" si="182"/>
        <v/>
      </c>
      <c r="AF287" s="166">
        <f t="shared" si="183"/>
        <v>9.0799800000000153E-3</v>
      </c>
      <c r="AG287" s="166" t="str">
        <f t="shared" si="184"/>
        <v/>
      </c>
      <c r="AH287" s="166" t="str">
        <f t="shared" si="185"/>
        <v/>
      </c>
      <c r="AI287" s="166" t="str">
        <f t="shared" si="186"/>
        <v/>
      </c>
      <c r="AJ287" s="166" t="str">
        <f t="shared" si="187"/>
        <v/>
      </c>
      <c r="AK287" s="166" t="str">
        <f t="shared" si="188"/>
        <v/>
      </c>
      <c r="AL287" s="166">
        <f t="shared" si="189"/>
        <v>6.8269291699999997</v>
      </c>
      <c r="AO287" s="60">
        <v>284</v>
      </c>
      <c r="AP287" s="54" t="s">
        <v>659</v>
      </c>
      <c r="AQ287" s="31" t="s">
        <v>1317</v>
      </c>
      <c r="AR287" s="31" t="s">
        <v>1317</v>
      </c>
      <c r="AS287" s="31" t="s">
        <v>1317</v>
      </c>
      <c r="AT287" s="31" t="s">
        <v>1317</v>
      </c>
      <c r="AU287" s="31" t="s">
        <v>1317</v>
      </c>
      <c r="AV287" s="31">
        <v>1.7909199899999999</v>
      </c>
      <c r="AW287" s="31" t="s">
        <v>1317</v>
      </c>
      <c r="AX287" s="31">
        <v>215.60310913999999</v>
      </c>
      <c r="AY287" s="31" t="s">
        <v>1317</v>
      </c>
      <c r="AZ287" s="31">
        <v>17.849418889999999</v>
      </c>
      <c r="BA287" s="31" t="s">
        <v>1317</v>
      </c>
      <c r="BB287" s="31" t="s">
        <v>1317</v>
      </c>
      <c r="BC287" s="31" t="s">
        <v>1317</v>
      </c>
      <c r="BD287" s="31" t="s">
        <v>1317</v>
      </c>
      <c r="BE287" s="58" t="s">
        <v>1317</v>
      </c>
      <c r="BF287" s="31">
        <v>235.24344801999999</v>
      </c>
      <c r="BG287"/>
      <c r="BH287" s="60">
        <v>284</v>
      </c>
      <c r="BI287" s="54" t="s">
        <v>51</v>
      </c>
      <c r="BJ287" s="31">
        <v>33.19389133</v>
      </c>
      <c r="BK287" s="31">
        <v>27.233781090000001</v>
      </c>
      <c r="BL287" s="31">
        <v>5.3749024600000004</v>
      </c>
      <c r="BM287" s="31" t="s">
        <v>1317</v>
      </c>
      <c r="BN287" s="31" t="s">
        <v>1317</v>
      </c>
      <c r="BO287" s="31" t="s">
        <v>1317</v>
      </c>
      <c r="BP287" s="31" t="s">
        <v>1317</v>
      </c>
      <c r="BQ287" s="31">
        <v>167.04641003</v>
      </c>
      <c r="BR287" s="31" t="s">
        <v>1317</v>
      </c>
      <c r="BS287" s="31">
        <v>0.16397</v>
      </c>
      <c r="BT287" s="31" t="s">
        <v>1317</v>
      </c>
      <c r="BU287" s="31" t="s">
        <v>1317</v>
      </c>
      <c r="BV287" s="31" t="s">
        <v>1317</v>
      </c>
      <c r="BW287" s="31" t="s">
        <v>1317</v>
      </c>
      <c r="BX287" s="58" t="s">
        <v>1317</v>
      </c>
      <c r="BY287" s="31">
        <v>233.01295491000002</v>
      </c>
    </row>
    <row r="288" spans="1:77" ht="70">
      <c r="A288" s="116" t="str">
        <f t="shared" si="153"/>
        <v>INFRA ASSET MANAGEMENT LTDA.</v>
      </c>
      <c r="B288" s="24" t="str">
        <f t="shared" si="154"/>
        <v/>
      </c>
      <c r="C288" s="24" t="str">
        <f t="shared" si="155"/>
        <v/>
      </c>
      <c r="D288" s="24" t="str">
        <f t="shared" si="156"/>
        <v/>
      </c>
      <c r="E288" s="24" t="str">
        <f t="shared" si="157"/>
        <v/>
      </c>
      <c r="F288" s="24" t="str">
        <f t="shared" si="158"/>
        <v/>
      </c>
      <c r="G288" s="24">
        <f t="shared" si="159"/>
        <v>-0.30471820633889024</v>
      </c>
      <c r="H288" s="24" t="str">
        <f t="shared" si="160"/>
        <v/>
      </c>
      <c r="I288" s="24" t="str">
        <f t="shared" si="161"/>
        <v/>
      </c>
      <c r="J288" s="24" t="str">
        <f t="shared" si="162"/>
        <v/>
      </c>
      <c r="K288" s="24" t="str">
        <f t="shared" si="163"/>
        <v/>
      </c>
      <c r="L288" s="24" t="str">
        <f t="shared" si="164"/>
        <v/>
      </c>
      <c r="M288" s="24">
        <f t="shared" si="165"/>
        <v>0.10165192295885106</v>
      </c>
      <c r="N288" s="24">
        <f t="shared" si="166"/>
        <v>7.3750673070875905E-2</v>
      </c>
      <c r="O288" s="24" t="str">
        <f t="shared" si="167"/>
        <v/>
      </c>
      <c r="P288" s="24" t="str">
        <f t="shared" si="168"/>
        <v/>
      </c>
      <c r="Q288" s="24">
        <f t="shared" si="169"/>
        <v>-7.1663484591923066E-2</v>
      </c>
      <c r="R288" s="24">
        <f t="shared" si="170"/>
        <v>-0.1668072299999892</v>
      </c>
      <c r="S288" s="24">
        <f t="shared" si="171"/>
        <v>0.10165192295885106</v>
      </c>
      <c r="T288" s="24">
        <f t="shared" si="172"/>
        <v>-0.30471820633889024</v>
      </c>
      <c r="V288" s="118" t="str">
        <f t="shared" si="173"/>
        <v>INFRA ASSET MANAGEMENT LTDA.</v>
      </c>
      <c r="W288" s="166" t="str">
        <f t="shared" si="174"/>
        <v/>
      </c>
      <c r="X288" s="166" t="str">
        <f t="shared" si="175"/>
        <v/>
      </c>
      <c r="Y288" s="166" t="str">
        <f t="shared" si="176"/>
        <v/>
      </c>
      <c r="Z288" s="166" t="str">
        <f t="shared" si="177"/>
        <v/>
      </c>
      <c r="AA288" s="166" t="str">
        <f t="shared" si="178"/>
        <v/>
      </c>
      <c r="AB288" s="166">
        <f t="shared" si="179"/>
        <v>-0.28315662000001396</v>
      </c>
      <c r="AC288" s="166" t="str">
        <f t="shared" si="180"/>
        <v/>
      </c>
      <c r="AD288" s="166" t="str">
        <f t="shared" si="181"/>
        <v/>
      </c>
      <c r="AE288" s="166" t="str">
        <f t="shared" si="182"/>
        <v/>
      </c>
      <c r="AF288" s="166" t="str">
        <f t="shared" si="183"/>
        <v/>
      </c>
      <c r="AG288" s="166" t="str">
        <f t="shared" si="184"/>
        <v/>
      </c>
      <c r="AH288" s="166">
        <f t="shared" si="185"/>
        <v>4.8149759999994046E-2</v>
      </c>
      <c r="AI288" s="166">
        <f t="shared" si="186"/>
        <v>6.8199630000009392E-2</v>
      </c>
      <c r="AJ288" s="166" t="str">
        <f t="shared" si="187"/>
        <v/>
      </c>
      <c r="AK288" s="166" t="str">
        <f t="shared" si="188"/>
        <v/>
      </c>
      <c r="AL288" s="166">
        <f t="shared" si="189"/>
        <v>-0.1668072299999892</v>
      </c>
      <c r="AO288" s="61">
        <v>285</v>
      </c>
      <c r="AP288" s="56" t="s">
        <v>510</v>
      </c>
      <c r="AQ288" s="30" t="s">
        <v>1317</v>
      </c>
      <c r="AR288" s="30" t="s">
        <v>1317</v>
      </c>
      <c r="AS288" s="30" t="s">
        <v>1317</v>
      </c>
      <c r="AT288" s="30" t="s">
        <v>1317</v>
      </c>
      <c r="AU288" s="30" t="s">
        <v>1317</v>
      </c>
      <c r="AV288" s="30" t="s">
        <v>1317</v>
      </c>
      <c r="AW288" s="30" t="s">
        <v>1317</v>
      </c>
      <c r="AX288" s="30">
        <v>224.13848994</v>
      </c>
      <c r="AY288" s="30" t="s">
        <v>1317</v>
      </c>
      <c r="AZ288" s="30">
        <v>10.127722820000001</v>
      </c>
      <c r="BA288" s="30" t="s">
        <v>1317</v>
      </c>
      <c r="BB288" s="30" t="s">
        <v>1317</v>
      </c>
      <c r="BC288" s="30" t="s">
        <v>1317</v>
      </c>
      <c r="BD288" s="30" t="s">
        <v>1317</v>
      </c>
      <c r="BE288" s="59" t="s">
        <v>1317</v>
      </c>
      <c r="BF288" s="30">
        <v>234.26621276</v>
      </c>
      <c r="BG288"/>
      <c r="BH288" s="61">
        <v>285</v>
      </c>
      <c r="BI288" s="56" t="s">
        <v>332</v>
      </c>
      <c r="BJ288" s="30" t="s">
        <v>1317</v>
      </c>
      <c r="BK288" s="30" t="s">
        <v>1317</v>
      </c>
      <c r="BL288" s="30" t="s">
        <v>1317</v>
      </c>
      <c r="BM288" s="30" t="s">
        <v>1317</v>
      </c>
      <c r="BN288" s="30" t="s">
        <v>1317</v>
      </c>
      <c r="BO288" s="30">
        <v>92.640933279999999</v>
      </c>
      <c r="BP288" s="30" t="s">
        <v>1317</v>
      </c>
      <c r="BQ288" s="30" t="s">
        <v>1317</v>
      </c>
      <c r="BR288" s="30" t="s">
        <v>1317</v>
      </c>
      <c r="BS288" s="30" t="s">
        <v>1317</v>
      </c>
      <c r="BT288" s="30" t="s">
        <v>1317</v>
      </c>
      <c r="BU288" s="30">
        <v>47.415438639999998</v>
      </c>
      <c r="BV288" s="30">
        <v>92.541430259999998</v>
      </c>
      <c r="BW288" s="30" t="s">
        <v>1317</v>
      </c>
      <c r="BX288" s="59" t="s">
        <v>1317</v>
      </c>
      <c r="BY288" s="30">
        <v>232.59780218</v>
      </c>
    </row>
    <row r="289" spans="1:77" ht="70">
      <c r="A289" s="116" t="str">
        <f t="shared" si="153"/>
        <v>VENTURESTAR CAPITAL MANAGEMENT</v>
      </c>
      <c r="B289" s="24" t="str">
        <f t="shared" si="154"/>
        <v/>
      </c>
      <c r="C289" s="24" t="str">
        <f t="shared" si="155"/>
        <v/>
      </c>
      <c r="D289" s="24" t="str">
        <f t="shared" si="156"/>
        <v/>
      </c>
      <c r="E289" s="24" t="str">
        <f t="shared" si="157"/>
        <v/>
      </c>
      <c r="F289" s="24" t="str">
        <f t="shared" si="158"/>
        <v/>
      </c>
      <c r="G289" s="24" t="str">
        <f t="shared" si="159"/>
        <v/>
      </c>
      <c r="H289" s="24">
        <f t="shared" si="160"/>
        <v>9.8627649846605436E-4</v>
      </c>
      <c r="I289" s="24" t="str">
        <f t="shared" si="161"/>
        <v/>
      </c>
      <c r="J289" s="24">
        <f t="shared" si="162"/>
        <v>1.0259939935792772E-3</v>
      </c>
      <c r="K289" s="24">
        <f t="shared" si="163"/>
        <v>-0.38560623195105848</v>
      </c>
      <c r="L289" s="24" t="str">
        <f t="shared" si="164"/>
        <v/>
      </c>
      <c r="M289" s="24" t="str">
        <f t="shared" si="165"/>
        <v/>
      </c>
      <c r="N289" s="24">
        <f t="shared" si="166"/>
        <v>0.52409615065857906</v>
      </c>
      <c r="O289" s="24">
        <f t="shared" si="167"/>
        <v>-4.3785192096422065E-2</v>
      </c>
      <c r="P289" s="24">
        <f t="shared" si="168"/>
        <v>4.3280701369359065</v>
      </c>
      <c r="Q289" s="24">
        <f t="shared" si="169"/>
        <v>0.26488337586351918</v>
      </c>
      <c r="R289" s="24">
        <f t="shared" si="170"/>
        <v>0.61338846000006697</v>
      </c>
      <c r="S289" s="24">
        <f t="shared" si="171"/>
        <v>4.3280701369359065</v>
      </c>
      <c r="T289" s="24">
        <f t="shared" si="172"/>
        <v>-0.38560623195105848</v>
      </c>
      <c r="V289" s="118" t="str">
        <f t="shared" si="173"/>
        <v>VENTURESTAR CAPITAL MANAGEMENT</v>
      </c>
      <c r="W289" s="166" t="str">
        <f t="shared" si="174"/>
        <v/>
      </c>
      <c r="X289" s="166" t="str">
        <f t="shared" si="175"/>
        <v/>
      </c>
      <c r="Y289" s="166" t="str">
        <f t="shared" si="176"/>
        <v/>
      </c>
      <c r="Z289" s="166" t="str">
        <f t="shared" si="177"/>
        <v/>
      </c>
      <c r="AA289" s="166" t="str">
        <f t="shared" si="178"/>
        <v/>
      </c>
      <c r="AB289" s="166" t="str">
        <f t="shared" si="179"/>
        <v/>
      </c>
      <c r="AC289" s="166">
        <f t="shared" si="180"/>
        <v>4.0210000000762136E-5</v>
      </c>
      <c r="AD289" s="166" t="str">
        <f t="shared" si="181"/>
        <v/>
      </c>
      <c r="AE289" s="166">
        <f t="shared" si="182"/>
        <v>3.7191000000547092E-4</v>
      </c>
      <c r="AF289" s="166">
        <f t="shared" si="183"/>
        <v>-3.359315999999879E-2</v>
      </c>
      <c r="AG289" s="166" t="str">
        <f t="shared" si="184"/>
        <v/>
      </c>
      <c r="AH289" s="166" t="str">
        <f t="shared" si="185"/>
        <v/>
      </c>
      <c r="AI289" s="166">
        <f t="shared" si="186"/>
        <v>0.57395799000001091</v>
      </c>
      <c r="AJ289" s="166">
        <f t="shared" si="187"/>
        <v>-3.09236100000021E-2</v>
      </c>
      <c r="AK289" s="166">
        <f t="shared" si="188"/>
        <v>0.10353512000000009</v>
      </c>
      <c r="AL289" s="166">
        <f t="shared" si="189"/>
        <v>0.61338846000006697</v>
      </c>
      <c r="AO289" s="60">
        <v>286</v>
      </c>
      <c r="AP289" s="54" t="s">
        <v>332</v>
      </c>
      <c r="AQ289" s="31" t="s">
        <v>1317</v>
      </c>
      <c r="AR289" s="31" t="s">
        <v>1317</v>
      </c>
      <c r="AS289" s="31" t="s">
        <v>1317</v>
      </c>
      <c r="AT289" s="31" t="s">
        <v>1317</v>
      </c>
      <c r="AU289" s="31" t="s">
        <v>1317</v>
      </c>
      <c r="AV289" s="31">
        <v>92.924089900000013</v>
      </c>
      <c r="AW289" s="31" t="s">
        <v>1317</v>
      </c>
      <c r="AX289" s="31" t="s">
        <v>1317</v>
      </c>
      <c r="AY289" s="31" t="s">
        <v>1317</v>
      </c>
      <c r="AZ289" s="31" t="s">
        <v>1317</v>
      </c>
      <c r="BA289" s="31" t="s">
        <v>1317</v>
      </c>
      <c r="BB289" s="31">
        <v>47.367288880000004</v>
      </c>
      <c r="BC289" s="31">
        <v>92.473230629999989</v>
      </c>
      <c r="BD289" s="31" t="s">
        <v>1317</v>
      </c>
      <c r="BE289" s="58" t="s">
        <v>1317</v>
      </c>
      <c r="BF289" s="31">
        <v>232.76460940999999</v>
      </c>
      <c r="BG289"/>
      <c r="BH289" s="60">
        <v>286</v>
      </c>
      <c r="BI289" s="54" t="s">
        <v>580</v>
      </c>
      <c r="BJ289" s="31" t="s">
        <v>1317</v>
      </c>
      <c r="BK289" s="31" t="s">
        <v>1317</v>
      </c>
      <c r="BL289" s="31" t="s">
        <v>1317</v>
      </c>
      <c r="BM289" s="31" t="s">
        <v>1317</v>
      </c>
      <c r="BN289" s="31" t="s">
        <v>1317</v>
      </c>
      <c r="BO289" s="31" t="s">
        <v>1317</v>
      </c>
      <c r="BP289" s="31">
        <v>4.0769902400000007</v>
      </c>
      <c r="BQ289" s="31" t="s">
        <v>1317</v>
      </c>
      <c r="BR289" s="31">
        <v>36.249122130000003</v>
      </c>
      <c r="BS289" s="31">
        <v>8.678185130000001</v>
      </c>
      <c r="BT289" s="31" t="s">
        <v>1317</v>
      </c>
      <c r="BU289" s="31" t="s">
        <v>1317</v>
      </c>
      <c r="BV289" s="31">
        <v>110.08783045</v>
      </c>
      <c r="BW289" s="31">
        <v>70.594802849999994</v>
      </c>
      <c r="BX289" s="58">
        <v>2.4957126199999999</v>
      </c>
      <c r="BY289" s="31">
        <v>232.18264342000003</v>
      </c>
    </row>
    <row r="290" spans="1:77" ht="70">
      <c r="A290" s="116" t="str">
        <f t="shared" si="153"/>
        <v>CULTINVEST ASSET MANAGEMENT LTDA</v>
      </c>
      <c r="B290" s="24" t="str">
        <f t="shared" si="154"/>
        <v/>
      </c>
      <c r="C290" s="24">
        <f t="shared" si="155"/>
        <v>0.80604175647491161</v>
      </c>
      <c r="D290" s="24" t="str">
        <f t="shared" si="156"/>
        <v/>
      </c>
      <c r="E290" s="24" t="str">
        <f t="shared" si="157"/>
        <v/>
      </c>
      <c r="F290" s="24" t="str">
        <f t="shared" si="158"/>
        <v/>
      </c>
      <c r="G290" s="24">
        <f t="shared" si="159"/>
        <v>0.8075404040222196</v>
      </c>
      <c r="H290" s="24">
        <f t="shared" si="160"/>
        <v>0.55392133336222571</v>
      </c>
      <c r="I290" s="24">
        <f t="shared" si="161"/>
        <v>0.64601364548990148</v>
      </c>
      <c r="J290" s="24" t="str">
        <f t="shared" si="162"/>
        <v/>
      </c>
      <c r="K290" s="24">
        <f t="shared" si="163"/>
        <v>0.64602554718405258</v>
      </c>
      <c r="L290" s="24" t="str">
        <f t="shared" si="164"/>
        <v/>
      </c>
      <c r="M290" s="24" t="str">
        <f t="shared" si="165"/>
        <v/>
      </c>
      <c r="N290" s="24">
        <f t="shared" si="166"/>
        <v>0.64650328421859626</v>
      </c>
      <c r="O290" s="24" t="str">
        <f t="shared" si="167"/>
        <v/>
      </c>
      <c r="P290" s="24" t="str">
        <f t="shared" si="168"/>
        <v/>
      </c>
      <c r="Q290" s="24">
        <f t="shared" si="169"/>
        <v>0.63707859188251348</v>
      </c>
      <c r="R290" s="24">
        <f t="shared" si="170"/>
        <v>1.4666332400000215</v>
      </c>
      <c r="S290" s="24">
        <f t="shared" si="171"/>
        <v>0.8075404040222196</v>
      </c>
      <c r="T290" s="24">
        <f t="shared" si="172"/>
        <v>0.55392133336222571</v>
      </c>
      <c r="V290" s="118" t="str">
        <f t="shared" si="173"/>
        <v>CULTINVEST ASSET MANAGEMENT LTDA</v>
      </c>
      <c r="W290" s="166" t="str">
        <f t="shared" si="174"/>
        <v/>
      </c>
      <c r="X290" s="166">
        <f t="shared" si="175"/>
        <v>8.257019000000021E-2</v>
      </c>
      <c r="Y290" s="166" t="str">
        <f t="shared" si="176"/>
        <v/>
      </c>
      <c r="Z290" s="166" t="str">
        <f t="shared" si="177"/>
        <v/>
      </c>
      <c r="AA290" s="166" t="str">
        <f t="shared" si="178"/>
        <v/>
      </c>
      <c r="AB290" s="166">
        <f t="shared" si="179"/>
        <v>4.8000200000000159E-3</v>
      </c>
      <c r="AC290" s="166">
        <f t="shared" si="180"/>
        <v>0.23326297000000551</v>
      </c>
      <c r="AD290" s="166">
        <f t="shared" si="181"/>
        <v>9.520549999999961E-3</v>
      </c>
      <c r="AE290" s="166" t="str">
        <f t="shared" si="182"/>
        <v/>
      </c>
      <c r="AF290" s="166">
        <f t="shared" si="183"/>
        <v>1.6750969999999477E-2</v>
      </c>
      <c r="AG290" s="166" t="str">
        <f t="shared" si="184"/>
        <v/>
      </c>
      <c r="AH290" s="166" t="str">
        <f t="shared" si="185"/>
        <v/>
      </c>
      <c r="AI290" s="166">
        <f t="shared" si="186"/>
        <v>1.119718540000008</v>
      </c>
      <c r="AJ290" s="166" t="str">
        <f t="shared" si="187"/>
        <v/>
      </c>
      <c r="AK290" s="166" t="str">
        <f t="shared" si="188"/>
        <v/>
      </c>
      <c r="AL290" s="166">
        <f t="shared" si="189"/>
        <v>1.4666332400000215</v>
      </c>
      <c r="AO290" s="61">
        <v>287</v>
      </c>
      <c r="AP290" s="56" t="s">
        <v>433</v>
      </c>
      <c r="AQ290" s="30" t="s">
        <v>1317</v>
      </c>
      <c r="AR290" s="30" t="s">
        <v>1317</v>
      </c>
      <c r="AS290" s="30" t="s">
        <v>1317</v>
      </c>
      <c r="AT290" s="30">
        <v>90.803994829999993</v>
      </c>
      <c r="AU290" s="30" t="s">
        <v>1317</v>
      </c>
      <c r="AV290" s="30" t="s">
        <v>1317</v>
      </c>
      <c r="AW290" s="30" t="s">
        <v>1317</v>
      </c>
      <c r="AX290" s="30">
        <v>77.584354879999992</v>
      </c>
      <c r="AY290" s="30">
        <v>22.377376590000001</v>
      </c>
      <c r="AZ290" s="30">
        <v>41.550120189999994</v>
      </c>
      <c r="BA290" s="30" t="s">
        <v>1317</v>
      </c>
      <c r="BB290" s="30" t="s">
        <v>1317</v>
      </c>
      <c r="BC290" s="30" t="s">
        <v>1317</v>
      </c>
      <c r="BD290" s="30" t="s">
        <v>1317</v>
      </c>
      <c r="BE290" s="59" t="s">
        <v>1317</v>
      </c>
      <c r="BF290" s="30">
        <v>232.31584649000001</v>
      </c>
      <c r="BG290"/>
      <c r="BH290" s="61">
        <v>287</v>
      </c>
      <c r="BI290" s="56" t="s">
        <v>190</v>
      </c>
      <c r="BJ290" s="30" t="s">
        <v>1317</v>
      </c>
      <c r="BK290" s="30">
        <v>10.32647993</v>
      </c>
      <c r="BL290" s="30" t="s">
        <v>1317</v>
      </c>
      <c r="BM290" s="30" t="s">
        <v>1317</v>
      </c>
      <c r="BN290" s="30" t="s">
        <v>1317</v>
      </c>
      <c r="BO290" s="30">
        <v>0.59919999999999995</v>
      </c>
      <c r="BP290" s="30">
        <v>42.344471900000002</v>
      </c>
      <c r="BQ290" s="30">
        <v>1.4832587699999999</v>
      </c>
      <c r="BR290" s="30" t="s">
        <v>1317</v>
      </c>
      <c r="BS290" s="30">
        <v>2.6096778399999998</v>
      </c>
      <c r="BT290" s="30" t="s">
        <v>1317</v>
      </c>
      <c r="BU290" s="30" t="s">
        <v>1317</v>
      </c>
      <c r="BV290" s="30">
        <v>174.31582865000001</v>
      </c>
      <c r="BW290" s="30" t="s">
        <v>1317</v>
      </c>
      <c r="BX290" s="59">
        <v>1.0000000000000001E-5</v>
      </c>
      <c r="BY290" s="30">
        <v>231.67892709000003</v>
      </c>
    </row>
    <row r="291" spans="1:77" ht="70">
      <c r="A291" s="116" t="str">
        <f t="shared" si="153"/>
        <v>BANCO FINAXIS S.A</v>
      </c>
      <c r="B291" s="24">
        <f t="shared" si="154"/>
        <v>-0.647334708254931</v>
      </c>
      <c r="C291" s="24" t="str">
        <f t="shared" si="155"/>
        <v/>
      </c>
      <c r="D291" s="24" t="str">
        <f t="shared" si="156"/>
        <v/>
      </c>
      <c r="E291" s="24" t="str">
        <f t="shared" si="157"/>
        <v/>
      </c>
      <c r="F291" s="24" t="str">
        <f t="shared" si="158"/>
        <v/>
      </c>
      <c r="G291" s="24">
        <f t="shared" si="159"/>
        <v>0</v>
      </c>
      <c r="H291" s="24" t="str">
        <f t="shared" si="160"/>
        <v/>
      </c>
      <c r="I291" s="24">
        <f t="shared" si="161"/>
        <v>1.4815493191819371</v>
      </c>
      <c r="J291" s="24">
        <f t="shared" si="162"/>
        <v>-0.64909332450007184</v>
      </c>
      <c r="K291" s="24">
        <f t="shared" si="163"/>
        <v>-0.64853786205716801</v>
      </c>
      <c r="L291" s="24" t="str">
        <f t="shared" si="164"/>
        <v/>
      </c>
      <c r="M291" s="24">
        <f t="shared" si="165"/>
        <v>-0.64860993320654359</v>
      </c>
      <c r="N291" s="24">
        <f t="shared" si="166"/>
        <v>-0.64862749241784456</v>
      </c>
      <c r="O291" s="24" t="str">
        <f t="shared" si="167"/>
        <v/>
      </c>
      <c r="P291" s="24" t="str">
        <f t="shared" si="168"/>
        <v/>
      </c>
      <c r="Q291" s="24">
        <f t="shared" si="169"/>
        <v>0.58102631989677889</v>
      </c>
      <c r="R291" s="24">
        <f t="shared" si="170"/>
        <v>1.3254658299999846</v>
      </c>
      <c r="S291" s="24">
        <f t="shared" si="171"/>
        <v>1.4815493191819371</v>
      </c>
      <c r="T291" s="24">
        <f t="shared" si="172"/>
        <v>-0.64909332450007184</v>
      </c>
      <c r="V291" s="118" t="str">
        <f t="shared" si="173"/>
        <v>BANCO FINAXIS S.A</v>
      </c>
      <c r="W291" s="166">
        <f t="shared" si="174"/>
        <v>-1.7900100000000085E-3</v>
      </c>
      <c r="X291" s="166" t="str">
        <f t="shared" si="175"/>
        <v/>
      </c>
      <c r="Y291" s="166" t="str">
        <f t="shared" si="176"/>
        <v/>
      </c>
      <c r="Z291" s="166" t="str">
        <f t="shared" si="177"/>
        <v/>
      </c>
      <c r="AA291" s="166" t="str">
        <f t="shared" si="178"/>
        <v/>
      </c>
      <c r="AB291" s="166">
        <f t="shared" si="179"/>
        <v>0</v>
      </c>
      <c r="AC291" s="166" t="str">
        <f t="shared" si="180"/>
        <v/>
      </c>
      <c r="AD291" s="166">
        <f t="shared" si="181"/>
        <v>1.9509797999999989</v>
      </c>
      <c r="AE291" s="166">
        <f t="shared" si="182"/>
        <v>-1.2550089999999958E-2</v>
      </c>
      <c r="AF291" s="166">
        <f t="shared" si="183"/>
        <v>-4.0570260000000857E-2</v>
      </c>
      <c r="AG291" s="166" t="str">
        <f t="shared" si="184"/>
        <v/>
      </c>
      <c r="AH291" s="166">
        <f t="shared" si="185"/>
        <v>-0.40613257000000402</v>
      </c>
      <c r="AI291" s="166">
        <f t="shared" si="186"/>
        <v>-0.1644810399999983</v>
      </c>
      <c r="AJ291" s="166" t="str">
        <f t="shared" si="187"/>
        <v/>
      </c>
      <c r="AK291" s="166" t="str">
        <f t="shared" si="188"/>
        <v/>
      </c>
      <c r="AL291" s="166">
        <f t="shared" si="189"/>
        <v>1.3254658299999846</v>
      </c>
      <c r="AO291" s="60">
        <v>288</v>
      </c>
      <c r="AP291" s="54" t="s">
        <v>580</v>
      </c>
      <c r="AQ291" s="31" t="s">
        <v>1317</v>
      </c>
      <c r="AR291" s="31" t="s">
        <v>1317</v>
      </c>
      <c r="AS291" s="31" t="s">
        <v>1317</v>
      </c>
      <c r="AT291" s="31" t="s">
        <v>1317</v>
      </c>
      <c r="AU291" s="31" t="s">
        <v>1317</v>
      </c>
      <c r="AV291" s="31" t="s">
        <v>1317</v>
      </c>
      <c r="AW291" s="31">
        <v>4.0769500299999999</v>
      </c>
      <c r="AX291" s="31" t="s">
        <v>1317</v>
      </c>
      <c r="AY291" s="31">
        <v>36.248750219999998</v>
      </c>
      <c r="AZ291" s="31">
        <v>8.7117782899999998</v>
      </c>
      <c r="BA291" s="31" t="s">
        <v>1317</v>
      </c>
      <c r="BB291" s="31" t="s">
        <v>1317</v>
      </c>
      <c r="BC291" s="31">
        <v>109.51387245999999</v>
      </c>
      <c r="BD291" s="31">
        <v>70.625726459999996</v>
      </c>
      <c r="BE291" s="58">
        <v>2.3921774999999998</v>
      </c>
      <c r="BF291" s="31">
        <v>231.56925495999997</v>
      </c>
      <c r="BG291"/>
      <c r="BH291" s="60">
        <v>288</v>
      </c>
      <c r="BI291" s="54" t="s">
        <v>85</v>
      </c>
      <c r="BJ291" s="31">
        <v>0.27472999999999997</v>
      </c>
      <c r="BK291" s="31" t="s">
        <v>1317</v>
      </c>
      <c r="BL291" s="31" t="s">
        <v>1317</v>
      </c>
      <c r="BM291" s="31" t="s">
        <v>1317</v>
      </c>
      <c r="BN291" s="31" t="s">
        <v>1317</v>
      </c>
      <c r="BO291" s="31">
        <v>9.9999999999999995E-7</v>
      </c>
      <c r="BP291" s="31" t="s">
        <v>1317</v>
      </c>
      <c r="BQ291" s="31">
        <v>133.63608637999999</v>
      </c>
      <c r="BR291" s="31">
        <v>1.92092997</v>
      </c>
      <c r="BS291" s="31">
        <v>6.2150799299999999</v>
      </c>
      <c r="BT291" s="31" t="s">
        <v>1317</v>
      </c>
      <c r="BU291" s="31">
        <v>62.209709279999998</v>
      </c>
      <c r="BV291" s="31">
        <v>25.193839710000002</v>
      </c>
      <c r="BW291" s="31" t="s">
        <v>1317</v>
      </c>
      <c r="BX291" s="58">
        <v>1.0000000000000001E-5</v>
      </c>
      <c r="BY291" s="31">
        <v>229.45038627</v>
      </c>
    </row>
    <row r="292" spans="1:77" ht="70">
      <c r="A292" s="116" t="str">
        <f t="shared" si="153"/>
        <v>PORTOFINO GESTÃO DE RECURSOS LTDA</v>
      </c>
      <c r="B292" s="24" t="str">
        <f t="shared" si="154"/>
        <v/>
      </c>
      <c r="C292" s="24" t="str">
        <f t="shared" si="155"/>
        <v/>
      </c>
      <c r="D292" s="24" t="str">
        <f t="shared" si="156"/>
        <v/>
      </c>
      <c r="E292" s="24" t="str">
        <f t="shared" si="157"/>
        <v/>
      </c>
      <c r="F292" s="24" t="str">
        <f t="shared" si="158"/>
        <v/>
      </c>
      <c r="G292" s="24" t="str">
        <f t="shared" si="159"/>
        <v/>
      </c>
      <c r="H292" s="24" t="str">
        <f t="shared" si="160"/>
        <v/>
      </c>
      <c r="I292" s="24">
        <f t="shared" si="161"/>
        <v>-2.3691211631797273</v>
      </c>
      <c r="J292" s="24" t="str">
        <f t="shared" si="162"/>
        <v/>
      </c>
      <c r="K292" s="24">
        <f t="shared" si="163"/>
        <v>0.40960856391207301</v>
      </c>
      <c r="L292" s="24" t="str">
        <f t="shared" si="164"/>
        <v/>
      </c>
      <c r="M292" s="24" t="str">
        <f t="shared" si="165"/>
        <v/>
      </c>
      <c r="N292" s="24" t="str">
        <f t="shared" si="166"/>
        <v/>
      </c>
      <c r="O292" s="24" t="str">
        <f t="shared" si="167"/>
        <v/>
      </c>
      <c r="P292" s="24" t="str">
        <f t="shared" si="168"/>
        <v/>
      </c>
      <c r="Q292" s="24">
        <f t="shared" si="169"/>
        <v>-2.2489919984311086</v>
      </c>
      <c r="R292" s="24">
        <f t="shared" si="170"/>
        <v>-5.268628380000024</v>
      </c>
      <c r="S292" s="24">
        <f t="shared" si="171"/>
        <v>0.40960856391207301</v>
      </c>
      <c r="T292" s="24">
        <f t="shared" si="172"/>
        <v>-2.3691211631797273</v>
      </c>
      <c r="V292" s="118" t="str">
        <f t="shared" si="173"/>
        <v>PORTOFINO GESTÃO DE RECURSOS LTDA</v>
      </c>
      <c r="W292" s="166" t="str">
        <f t="shared" si="174"/>
        <v/>
      </c>
      <c r="X292" s="166" t="str">
        <f t="shared" si="175"/>
        <v/>
      </c>
      <c r="Y292" s="166" t="str">
        <f t="shared" si="176"/>
        <v/>
      </c>
      <c r="Z292" s="166" t="str">
        <f t="shared" si="177"/>
        <v/>
      </c>
      <c r="AA292" s="166" t="str">
        <f t="shared" si="178"/>
        <v/>
      </c>
      <c r="AB292" s="166" t="str">
        <f t="shared" si="179"/>
        <v/>
      </c>
      <c r="AC292" s="166" t="str">
        <f t="shared" si="180"/>
        <v/>
      </c>
      <c r="AD292" s="166">
        <f t="shared" si="181"/>
        <v>-5.3101124000000084</v>
      </c>
      <c r="AE292" s="166" t="str">
        <f t="shared" si="182"/>
        <v/>
      </c>
      <c r="AF292" s="166">
        <f t="shared" si="183"/>
        <v>4.1484019999998623E-2</v>
      </c>
      <c r="AG292" s="166" t="str">
        <f t="shared" si="184"/>
        <v/>
      </c>
      <c r="AH292" s="166" t="str">
        <f t="shared" si="185"/>
        <v/>
      </c>
      <c r="AI292" s="166" t="str">
        <f t="shared" si="186"/>
        <v/>
      </c>
      <c r="AJ292" s="166" t="str">
        <f t="shared" si="187"/>
        <v/>
      </c>
      <c r="AK292" s="166" t="str">
        <f t="shared" si="188"/>
        <v/>
      </c>
      <c r="AL292" s="166">
        <f t="shared" si="189"/>
        <v>-5.268628380000024</v>
      </c>
      <c r="AO292" s="61">
        <v>289</v>
      </c>
      <c r="AP292" s="56" t="s">
        <v>190</v>
      </c>
      <c r="AQ292" s="30" t="s">
        <v>1317</v>
      </c>
      <c r="AR292" s="30">
        <v>10.243909739999999</v>
      </c>
      <c r="AS292" s="30" t="s">
        <v>1317</v>
      </c>
      <c r="AT292" s="30" t="s">
        <v>1317</v>
      </c>
      <c r="AU292" s="30" t="s">
        <v>1317</v>
      </c>
      <c r="AV292" s="30">
        <v>0.59439997999999994</v>
      </c>
      <c r="AW292" s="30">
        <v>42.111208929999997</v>
      </c>
      <c r="AX292" s="30">
        <v>1.47373822</v>
      </c>
      <c r="AY292" s="30" t="s">
        <v>1317</v>
      </c>
      <c r="AZ292" s="30">
        <v>2.5929268700000003</v>
      </c>
      <c r="BA292" s="30" t="s">
        <v>1317</v>
      </c>
      <c r="BB292" s="30" t="s">
        <v>1317</v>
      </c>
      <c r="BC292" s="30">
        <v>173.19611011000001</v>
      </c>
      <c r="BD292" s="30" t="s">
        <v>1317</v>
      </c>
      <c r="BE292" s="59" t="s">
        <v>1317</v>
      </c>
      <c r="BF292" s="30">
        <v>230.21229385000001</v>
      </c>
      <c r="BG292"/>
      <c r="BH292" s="61">
        <v>289</v>
      </c>
      <c r="BI292" s="56" t="s">
        <v>510</v>
      </c>
      <c r="BJ292" s="30" t="s">
        <v>1317</v>
      </c>
      <c r="BK292" s="30" t="s">
        <v>1317</v>
      </c>
      <c r="BL292" s="30" t="s">
        <v>1317</v>
      </c>
      <c r="BM292" s="30" t="s">
        <v>1317</v>
      </c>
      <c r="BN292" s="30" t="s">
        <v>1317</v>
      </c>
      <c r="BO292" s="30" t="s">
        <v>1317</v>
      </c>
      <c r="BP292" s="30" t="s">
        <v>1317</v>
      </c>
      <c r="BQ292" s="30">
        <v>218.82837753999999</v>
      </c>
      <c r="BR292" s="30" t="s">
        <v>1317</v>
      </c>
      <c r="BS292" s="30">
        <v>10.169206839999999</v>
      </c>
      <c r="BT292" s="30" t="s">
        <v>1317</v>
      </c>
      <c r="BU292" s="30" t="s">
        <v>1317</v>
      </c>
      <c r="BV292" s="30" t="s">
        <v>1317</v>
      </c>
      <c r="BW292" s="30" t="s">
        <v>1317</v>
      </c>
      <c r="BX292" s="59" t="s">
        <v>1317</v>
      </c>
      <c r="BY292" s="30">
        <v>228.99758437999998</v>
      </c>
    </row>
    <row r="293" spans="1:77" ht="56">
      <c r="A293" s="116" t="str">
        <f t="shared" si="153"/>
        <v>TRAFALGAR GESTAO DE RECURSOS</v>
      </c>
      <c r="B293" s="24" t="str">
        <f t="shared" si="154"/>
        <v/>
      </c>
      <c r="C293" s="24" t="str">
        <f t="shared" si="155"/>
        <v/>
      </c>
      <c r="D293" s="24" t="str">
        <f t="shared" si="156"/>
        <v/>
      </c>
      <c r="E293" s="24" t="str">
        <f t="shared" si="157"/>
        <v/>
      </c>
      <c r="F293" s="24" t="str">
        <f t="shared" si="158"/>
        <v/>
      </c>
      <c r="G293" s="24" t="str">
        <f t="shared" si="159"/>
        <v/>
      </c>
      <c r="H293" s="24" t="str">
        <f t="shared" si="160"/>
        <v/>
      </c>
      <c r="I293" s="24">
        <f t="shared" si="161"/>
        <v>3.1245688216640701</v>
      </c>
      <c r="J293" s="24">
        <f t="shared" si="162"/>
        <v>-7.2789679758363377</v>
      </c>
      <c r="K293" s="24" t="str">
        <f t="shared" si="163"/>
        <v/>
      </c>
      <c r="L293" s="24" t="str">
        <f t="shared" si="164"/>
        <v/>
      </c>
      <c r="M293" s="24" t="str">
        <f t="shared" si="165"/>
        <v/>
      </c>
      <c r="N293" s="24">
        <f t="shared" si="166"/>
        <v>108.01988449127785</v>
      </c>
      <c r="O293" s="24" t="str">
        <f t="shared" si="167"/>
        <v/>
      </c>
      <c r="P293" s="24" t="str">
        <f t="shared" si="168"/>
        <v/>
      </c>
      <c r="Q293" s="24">
        <f t="shared" si="169"/>
        <v>8.0844451841484357</v>
      </c>
      <c r="R293" s="24">
        <f t="shared" si="170"/>
        <v>17.050564290000011</v>
      </c>
      <c r="S293" s="24">
        <f t="shared" si="171"/>
        <v>108.01988449127785</v>
      </c>
      <c r="T293" s="24">
        <f t="shared" si="172"/>
        <v>-7.2789679758363377</v>
      </c>
      <c r="V293" s="118" t="str">
        <f t="shared" si="173"/>
        <v>TRAFALGAR GESTAO DE RECURSOS</v>
      </c>
      <c r="W293" s="166" t="str">
        <f t="shared" si="174"/>
        <v/>
      </c>
      <c r="X293" s="166" t="str">
        <f t="shared" si="175"/>
        <v/>
      </c>
      <c r="Y293" s="166" t="str">
        <f t="shared" si="176"/>
        <v/>
      </c>
      <c r="Z293" s="166" t="str">
        <f t="shared" si="177"/>
        <v/>
      </c>
      <c r="AA293" s="166" t="str">
        <f t="shared" si="178"/>
        <v/>
      </c>
      <c r="AB293" s="166" t="str">
        <f t="shared" si="179"/>
        <v/>
      </c>
      <c r="AC293" s="166" t="str">
        <f t="shared" si="180"/>
        <v/>
      </c>
      <c r="AD293" s="166">
        <f t="shared" si="181"/>
        <v>5.9977484199999935</v>
      </c>
      <c r="AE293" s="166">
        <f t="shared" si="182"/>
        <v>-0.85695738000000077</v>
      </c>
      <c r="AF293" s="166" t="str">
        <f t="shared" si="183"/>
        <v/>
      </c>
      <c r="AG293" s="166" t="str">
        <f t="shared" si="184"/>
        <v/>
      </c>
      <c r="AH293" s="166" t="str">
        <f t="shared" si="185"/>
        <v/>
      </c>
      <c r="AI293" s="166">
        <f t="shared" si="186"/>
        <v>7.7540020299999997</v>
      </c>
      <c r="AJ293" s="166" t="str">
        <f t="shared" si="187"/>
        <v/>
      </c>
      <c r="AK293" s="166" t="str">
        <f t="shared" si="188"/>
        <v/>
      </c>
      <c r="AL293" s="166">
        <f t="shared" si="189"/>
        <v>17.050564290000011</v>
      </c>
      <c r="AO293" s="60">
        <v>290</v>
      </c>
      <c r="AP293" s="54" t="s">
        <v>85</v>
      </c>
      <c r="AQ293" s="31">
        <v>0.27652000999999998</v>
      </c>
      <c r="AR293" s="31" t="s">
        <v>1317</v>
      </c>
      <c r="AS293" s="31" t="s">
        <v>1317</v>
      </c>
      <c r="AT293" s="31" t="s">
        <v>1317</v>
      </c>
      <c r="AU293" s="31" t="s">
        <v>1317</v>
      </c>
      <c r="AV293" s="31">
        <v>9.9999999999999995E-7</v>
      </c>
      <c r="AW293" s="31" t="s">
        <v>1317</v>
      </c>
      <c r="AX293" s="31">
        <v>131.68510658</v>
      </c>
      <c r="AY293" s="31">
        <v>1.9334800599999999</v>
      </c>
      <c r="AZ293" s="31">
        <v>6.2556501900000008</v>
      </c>
      <c r="BA293" s="31" t="s">
        <v>1317</v>
      </c>
      <c r="BB293" s="31">
        <v>62.615841850000002</v>
      </c>
      <c r="BC293" s="31">
        <v>25.358320750000001</v>
      </c>
      <c r="BD293" s="31" t="s">
        <v>1317</v>
      </c>
      <c r="BE293" s="58" t="s">
        <v>1317</v>
      </c>
      <c r="BF293" s="31">
        <v>228.12492044000001</v>
      </c>
      <c r="BG293"/>
      <c r="BH293" s="60">
        <v>290</v>
      </c>
      <c r="BI293" s="54" t="s">
        <v>634</v>
      </c>
      <c r="BJ293" s="31" t="s">
        <v>1317</v>
      </c>
      <c r="BK293" s="31" t="s">
        <v>1317</v>
      </c>
      <c r="BL293" s="31" t="s">
        <v>1317</v>
      </c>
      <c r="BM293" s="31" t="s">
        <v>1317</v>
      </c>
      <c r="BN293" s="31" t="s">
        <v>1317</v>
      </c>
      <c r="BO293" s="31" t="s">
        <v>1317</v>
      </c>
      <c r="BP293" s="31" t="s">
        <v>1317</v>
      </c>
      <c r="BQ293" s="31">
        <v>197.95218316999998</v>
      </c>
      <c r="BR293" s="31">
        <v>10.916104170000001</v>
      </c>
      <c r="BS293" s="31">
        <v>4.1557712200000001</v>
      </c>
      <c r="BT293" s="31" t="s">
        <v>1317</v>
      </c>
      <c r="BU293" s="31" t="s">
        <v>1317</v>
      </c>
      <c r="BV293" s="31">
        <v>14.9323119</v>
      </c>
      <c r="BW293" s="31" t="s">
        <v>1317</v>
      </c>
      <c r="BX293" s="58" t="s">
        <v>1317</v>
      </c>
      <c r="BY293" s="31">
        <v>227.95637045999999</v>
      </c>
    </row>
    <row r="294" spans="1:77" ht="56">
      <c r="A294" s="116" t="str">
        <f t="shared" si="153"/>
        <v>GP INVESTIMENTOS</v>
      </c>
      <c r="B294" s="24" t="str">
        <f t="shared" si="154"/>
        <v/>
      </c>
      <c r="C294" s="24" t="str">
        <f t="shared" si="155"/>
        <v/>
      </c>
      <c r="D294" s="24" t="str">
        <f t="shared" si="156"/>
        <v/>
      </c>
      <c r="E294" s="24" t="str">
        <f t="shared" si="157"/>
        <v/>
      </c>
      <c r="F294" s="24" t="str">
        <f t="shared" si="158"/>
        <v/>
      </c>
      <c r="G294" s="24">
        <f t="shared" si="159"/>
        <v>2.9053278743944588E-2</v>
      </c>
      <c r="H294" s="24" t="str">
        <f t="shared" si="160"/>
        <v/>
      </c>
      <c r="I294" s="24">
        <f t="shared" si="161"/>
        <v>2.1060236121761733</v>
      </c>
      <c r="J294" s="24" t="str">
        <f t="shared" si="162"/>
        <v/>
      </c>
      <c r="K294" s="24" t="str">
        <f t="shared" si="163"/>
        <v/>
      </c>
      <c r="L294" s="24" t="str">
        <f t="shared" si="164"/>
        <v/>
      </c>
      <c r="M294" s="24" t="str">
        <f t="shared" si="165"/>
        <v/>
      </c>
      <c r="N294" s="24" t="str">
        <f t="shared" si="166"/>
        <v/>
      </c>
      <c r="O294" s="24">
        <f t="shared" si="167"/>
        <v>5.3181318130215232</v>
      </c>
      <c r="P294" s="24">
        <f t="shared" si="168"/>
        <v>-0.16234798862096511</v>
      </c>
      <c r="Q294" s="24">
        <f t="shared" si="169"/>
        <v>4.4204392608900349</v>
      </c>
      <c r="R294" s="24">
        <f t="shared" si="170"/>
        <v>9.4179788900000005</v>
      </c>
      <c r="S294" s="24">
        <f t="shared" si="171"/>
        <v>5.3181318130215232</v>
      </c>
      <c r="T294" s="24">
        <f t="shared" si="172"/>
        <v>-0.16234798862096511</v>
      </c>
      <c r="V294" s="118" t="str">
        <f t="shared" si="173"/>
        <v>GP INVESTIMENTOS</v>
      </c>
      <c r="W294" s="166" t="str">
        <f t="shared" si="174"/>
        <v/>
      </c>
      <c r="X294" s="166" t="str">
        <f t="shared" si="175"/>
        <v/>
      </c>
      <c r="Y294" s="166" t="str">
        <f t="shared" si="176"/>
        <v/>
      </c>
      <c r="Z294" s="166" t="str">
        <f t="shared" si="177"/>
        <v/>
      </c>
      <c r="AA294" s="166" t="str">
        <f t="shared" si="178"/>
        <v/>
      </c>
      <c r="AB294" s="166">
        <f t="shared" si="179"/>
        <v>5.3999000000004571E-4</v>
      </c>
      <c r="AC294" s="166" t="str">
        <f t="shared" si="180"/>
        <v/>
      </c>
      <c r="AD294" s="166">
        <f t="shared" si="181"/>
        <v>0.43540602000000206</v>
      </c>
      <c r="AE294" s="166" t="str">
        <f t="shared" si="182"/>
        <v/>
      </c>
      <c r="AF294" s="166" t="str">
        <f t="shared" si="183"/>
        <v/>
      </c>
      <c r="AG294" s="166" t="str">
        <f t="shared" si="184"/>
        <v/>
      </c>
      <c r="AH294" s="166" t="str">
        <f t="shared" si="185"/>
        <v/>
      </c>
      <c r="AI294" s="166" t="str">
        <f t="shared" si="186"/>
        <v/>
      </c>
      <c r="AJ294" s="166">
        <f t="shared" si="187"/>
        <v>9.0161050799999884</v>
      </c>
      <c r="AK294" s="166">
        <f t="shared" si="188"/>
        <v>-3.407219999999711E-2</v>
      </c>
      <c r="AL294" s="166">
        <f t="shared" si="189"/>
        <v>9.4179788900000005</v>
      </c>
      <c r="AO294" s="61">
        <v>291</v>
      </c>
      <c r="AP294" s="56" t="s">
        <v>51</v>
      </c>
      <c r="AQ294" s="30">
        <v>30.359801969999999</v>
      </c>
      <c r="AR294" s="30">
        <v>24.90856161</v>
      </c>
      <c r="AS294" s="30">
        <v>5.4628548200000004</v>
      </c>
      <c r="AT294" s="30" t="s">
        <v>1317</v>
      </c>
      <c r="AU294" s="30" t="s">
        <v>1317</v>
      </c>
      <c r="AV294" s="30" t="s">
        <v>1317</v>
      </c>
      <c r="AW294" s="30" t="s">
        <v>1317</v>
      </c>
      <c r="AX294" s="30">
        <v>165.29991731999999</v>
      </c>
      <c r="AY294" s="30" t="s">
        <v>1317</v>
      </c>
      <c r="AZ294" s="30">
        <v>0.15489001999999999</v>
      </c>
      <c r="BA294" s="30" t="s">
        <v>1317</v>
      </c>
      <c r="BB294" s="30" t="s">
        <v>1317</v>
      </c>
      <c r="BC294" s="30" t="s">
        <v>1317</v>
      </c>
      <c r="BD294" s="30" t="s">
        <v>1317</v>
      </c>
      <c r="BE294" s="59" t="s">
        <v>1317</v>
      </c>
      <c r="BF294" s="30">
        <v>226.18602574000002</v>
      </c>
      <c r="BG294"/>
      <c r="BH294" s="61">
        <v>291</v>
      </c>
      <c r="BI294" s="56" t="s">
        <v>288</v>
      </c>
      <c r="BJ294" s="30" t="s">
        <v>1317</v>
      </c>
      <c r="BK294" s="30" t="s">
        <v>1317</v>
      </c>
      <c r="BL294" s="30" t="s">
        <v>1317</v>
      </c>
      <c r="BM294" s="30" t="s">
        <v>1317</v>
      </c>
      <c r="BN294" s="30" t="s">
        <v>1317</v>
      </c>
      <c r="BO294" s="30">
        <v>1.8591598200000001</v>
      </c>
      <c r="BP294" s="30" t="s">
        <v>1317</v>
      </c>
      <c r="BQ294" s="30">
        <v>21.109724079999999</v>
      </c>
      <c r="BR294" s="30" t="s">
        <v>1317</v>
      </c>
      <c r="BS294" s="30" t="s">
        <v>1317</v>
      </c>
      <c r="BT294" s="30" t="s">
        <v>1317</v>
      </c>
      <c r="BU294" s="30" t="s">
        <v>1317</v>
      </c>
      <c r="BV294" s="30" t="s">
        <v>1317</v>
      </c>
      <c r="BW294" s="30">
        <v>178.55129896</v>
      </c>
      <c r="BX294" s="59">
        <v>20.953068010000003</v>
      </c>
      <c r="BY294" s="30">
        <v>222.47325087000002</v>
      </c>
    </row>
    <row r="295" spans="1:77" ht="56">
      <c r="A295" s="116" t="str">
        <f t="shared" si="153"/>
        <v>MOGNO CAPITAL INVESTIMENTOS</v>
      </c>
      <c r="B295" s="24" t="str">
        <f t="shared" si="154"/>
        <v/>
      </c>
      <c r="C295" s="24">
        <f t="shared" si="155"/>
        <v>16.409861590073447</v>
      </c>
      <c r="D295" s="24" t="str">
        <f t="shared" si="156"/>
        <v/>
      </c>
      <c r="E295" s="24" t="str">
        <f t="shared" si="157"/>
        <v/>
      </c>
      <c r="F295" s="24" t="str">
        <f t="shared" si="158"/>
        <v/>
      </c>
      <c r="G295" s="24">
        <f t="shared" si="159"/>
        <v>-0.1966294145017855</v>
      </c>
      <c r="H295" s="24" t="str">
        <f t="shared" si="160"/>
        <v/>
      </c>
      <c r="I295" s="24">
        <f t="shared" si="161"/>
        <v>8.5096279734601552</v>
      </c>
      <c r="J295" s="24">
        <f t="shared" si="162"/>
        <v>-0.90073292638219016</v>
      </c>
      <c r="K295" s="24">
        <f t="shared" si="163"/>
        <v>38.780820246016788</v>
      </c>
      <c r="L295" s="24" t="str">
        <f t="shared" si="164"/>
        <v/>
      </c>
      <c r="M295" s="24" t="str">
        <f t="shared" si="165"/>
        <v/>
      </c>
      <c r="N295" s="24">
        <f t="shared" si="166"/>
        <v>0.95360240492645687</v>
      </c>
      <c r="O295" s="24" t="str">
        <f t="shared" si="167"/>
        <v/>
      </c>
      <c r="P295" s="24" t="str">
        <f t="shared" si="168"/>
        <v/>
      </c>
      <c r="Q295" s="24">
        <f t="shared" si="169"/>
        <v>9.7193188868430553</v>
      </c>
      <c r="R295" s="24">
        <f t="shared" si="170"/>
        <v>19.573996090000009</v>
      </c>
      <c r="S295" s="24">
        <f t="shared" si="171"/>
        <v>38.780820246016788</v>
      </c>
      <c r="T295" s="24">
        <f t="shared" si="172"/>
        <v>-0.90073292638219016</v>
      </c>
      <c r="V295" s="118" t="str">
        <f t="shared" si="173"/>
        <v>MOGNO CAPITAL INVESTIMENTOS</v>
      </c>
      <c r="W295" s="166" t="str">
        <f t="shared" si="174"/>
        <v/>
      </c>
      <c r="X295" s="166">
        <f t="shared" si="175"/>
        <v>0.25432002999999992</v>
      </c>
      <c r="Y295" s="166" t="str">
        <f t="shared" si="176"/>
        <v/>
      </c>
      <c r="Z295" s="166" t="str">
        <f t="shared" si="177"/>
        <v/>
      </c>
      <c r="AA295" s="166" t="str">
        <f t="shared" si="178"/>
        <v/>
      </c>
      <c r="AB295" s="166">
        <f t="shared" si="179"/>
        <v>-4.7561899999997159E-3</v>
      </c>
      <c r="AC295" s="166" t="str">
        <f t="shared" si="180"/>
        <v/>
      </c>
      <c r="AD295" s="166">
        <f t="shared" si="181"/>
        <v>15.267408070000016</v>
      </c>
      <c r="AE295" s="166">
        <f t="shared" si="182"/>
        <v>-2.8999999999999582E-3</v>
      </c>
      <c r="AF295" s="166">
        <f t="shared" si="183"/>
        <v>3.9893402499999997</v>
      </c>
      <c r="AG295" s="166" t="str">
        <f t="shared" si="184"/>
        <v/>
      </c>
      <c r="AH295" s="166" t="str">
        <f t="shared" si="185"/>
        <v/>
      </c>
      <c r="AI295" s="166">
        <f t="shared" si="186"/>
        <v>7.0583929999998851E-2</v>
      </c>
      <c r="AJ295" s="166" t="str">
        <f t="shared" si="187"/>
        <v/>
      </c>
      <c r="AK295" s="166" t="str">
        <f t="shared" si="188"/>
        <v/>
      </c>
      <c r="AL295" s="166">
        <f t="shared" si="189"/>
        <v>19.573996090000009</v>
      </c>
      <c r="AO295" s="60">
        <v>292</v>
      </c>
      <c r="AP295" s="54" t="s">
        <v>434</v>
      </c>
      <c r="AQ295" s="31" t="s">
        <v>1317</v>
      </c>
      <c r="AR295" s="31" t="s">
        <v>1317</v>
      </c>
      <c r="AS295" s="31" t="s">
        <v>1317</v>
      </c>
      <c r="AT295" s="31" t="s">
        <v>1317</v>
      </c>
      <c r="AU295" s="31" t="s">
        <v>1317</v>
      </c>
      <c r="AV295" s="31" t="s">
        <v>1317</v>
      </c>
      <c r="AW295" s="31" t="s">
        <v>1317</v>
      </c>
      <c r="AX295" s="31" t="s">
        <v>1317</v>
      </c>
      <c r="AY295" s="31" t="s">
        <v>1317</v>
      </c>
      <c r="AZ295" s="31">
        <v>218.93414165999999</v>
      </c>
      <c r="BA295" s="31" t="s">
        <v>1317</v>
      </c>
      <c r="BB295" s="31" t="s">
        <v>1317</v>
      </c>
      <c r="BC295" s="31" t="s">
        <v>1317</v>
      </c>
      <c r="BD295" s="31" t="s">
        <v>1317</v>
      </c>
      <c r="BE295" s="58" t="s">
        <v>1317</v>
      </c>
      <c r="BF295" s="31">
        <v>218.93414165999999</v>
      </c>
      <c r="BG295"/>
      <c r="BH295" s="60">
        <v>292</v>
      </c>
      <c r="BI295" s="54" t="s">
        <v>446</v>
      </c>
      <c r="BJ295" s="31" t="s">
        <v>1317</v>
      </c>
      <c r="BK295" s="31">
        <v>1.8041199999999999</v>
      </c>
      <c r="BL295" s="31" t="s">
        <v>1317</v>
      </c>
      <c r="BM295" s="31" t="s">
        <v>1317</v>
      </c>
      <c r="BN295" s="31" t="s">
        <v>1317</v>
      </c>
      <c r="BO295" s="31">
        <v>2.4141036800000002</v>
      </c>
      <c r="BP295" s="31" t="s">
        <v>1317</v>
      </c>
      <c r="BQ295" s="31">
        <v>194.68075161000002</v>
      </c>
      <c r="BR295" s="31">
        <v>0.31906003000000005</v>
      </c>
      <c r="BS295" s="31">
        <v>14.27623007</v>
      </c>
      <c r="BT295" s="31" t="s">
        <v>1317</v>
      </c>
      <c r="BU295" s="31" t="s">
        <v>1317</v>
      </c>
      <c r="BV295" s="31">
        <v>7.4724035599999992</v>
      </c>
      <c r="BW295" s="31" t="s">
        <v>1317</v>
      </c>
      <c r="BX295" s="58" t="s">
        <v>1317</v>
      </c>
      <c r="BY295" s="31">
        <v>220.96666895000001</v>
      </c>
    </row>
    <row r="296" spans="1:77" ht="70">
      <c r="A296" s="116" t="str">
        <f t="shared" si="153"/>
        <v>M3 CAPITAL PARTNERS GEST DE REC</v>
      </c>
      <c r="B296" s="24" t="str">
        <f t="shared" si="154"/>
        <v/>
      </c>
      <c r="C296" s="24" t="str">
        <f t="shared" si="155"/>
        <v/>
      </c>
      <c r="D296" s="24" t="str">
        <f t="shared" si="156"/>
        <v/>
      </c>
      <c r="E296" s="24" t="str">
        <f t="shared" si="157"/>
        <v/>
      </c>
      <c r="F296" s="24" t="str">
        <f t="shared" si="158"/>
        <v/>
      </c>
      <c r="G296" s="24" t="str">
        <f t="shared" si="159"/>
        <v/>
      </c>
      <c r="H296" s="24" t="str">
        <f t="shared" si="160"/>
        <v/>
      </c>
      <c r="I296" s="24" t="str">
        <f t="shared" si="161"/>
        <v/>
      </c>
      <c r="J296" s="24">
        <f t="shared" si="162"/>
        <v>6.9587173165242433</v>
      </c>
      <c r="K296" s="24" t="str">
        <f t="shared" si="163"/>
        <v/>
      </c>
      <c r="L296" s="24" t="str">
        <f t="shared" si="164"/>
        <v/>
      </c>
      <c r="M296" s="24" t="str">
        <f t="shared" si="165"/>
        <v/>
      </c>
      <c r="N296" s="24" t="str">
        <f t="shared" si="166"/>
        <v/>
      </c>
      <c r="O296" s="24" t="str">
        <f t="shared" si="167"/>
        <v/>
      </c>
      <c r="P296" s="24" t="str">
        <f t="shared" si="168"/>
        <v/>
      </c>
      <c r="Q296" s="24">
        <f t="shared" si="169"/>
        <v>6.9587173165242433</v>
      </c>
      <c r="R296" s="24">
        <f t="shared" si="170"/>
        <v>14.358544679999994</v>
      </c>
      <c r="S296" s="24">
        <f t="shared" si="171"/>
        <v>6.9587173165242433</v>
      </c>
      <c r="T296" s="24">
        <f t="shared" si="172"/>
        <v>6.9587173165242433</v>
      </c>
      <c r="V296" s="118" t="str">
        <f t="shared" si="173"/>
        <v>M3 CAPITAL PARTNERS GEST DE REC</v>
      </c>
      <c r="W296" s="166" t="str">
        <f t="shared" si="174"/>
        <v/>
      </c>
      <c r="X296" s="166" t="str">
        <f t="shared" si="175"/>
        <v/>
      </c>
      <c r="Y296" s="166" t="str">
        <f t="shared" si="176"/>
        <v/>
      </c>
      <c r="Z296" s="166" t="str">
        <f t="shared" si="177"/>
        <v/>
      </c>
      <c r="AA296" s="166" t="str">
        <f t="shared" si="178"/>
        <v/>
      </c>
      <c r="AB296" s="166" t="str">
        <f t="shared" si="179"/>
        <v/>
      </c>
      <c r="AC296" s="166" t="str">
        <f t="shared" si="180"/>
        <v/>
      </c>
      <c r="AD296" s="166" t="str">
        <f t="shared" si="181"/>
        <v/>
      </c>
      <c r="AE296" s="166">
        <f t="shared" si="182"/>
        <v>14.358544679999994</v>
      </c>
      <c r="AF296" s="166" t="str">
        <f t="shared" si="183"/>
        <v/>
      </c>
      <c r="AG296" s="166" t="str">
        <f t="shared" si="184"/>
        <v/>
      </c>
      <c r="AH296" s="166" t="str">
        <f t="shared" si="185"/>
        <v/>
      </c>
      <c r="AI296" s="166" t="str">
        <f t="shared" si="186"/>
        <v/>
      </c>
      <c r="AJ296" s="166" t="str">
        <f t="shared" si="187"/>
        <v/>
      </c>
      <c r="AK296" s="166" t="str">
        <f t="shared" si="188"/>
        <v/>
      </c>
      <c r="AL296" s="166">
        <f t="shared" si="189"/>
        <v>14.358544679999994</v>
      </c>
      <c r="AO296" s="61">
        <v>293</v>
      </c>
      <c r="AP296" s="56" t="s">
        <v>60</v>
      </c>
      <c r="AQ296" s="30" t="s">
        <v>1317</v>
      </c>
      <c r="AR296" s="30" t="s">
        <v>1317</v>
      </c>
      <c r="AS296" s="30" t="s">
        <v>1317</v>
      </c>
      <c r="AT296" s="30" t="s">
        <v>1317</v>
      </c>
      <c r="AU296" s="30" t="s">
        <v>1317</v>
      </c>
      <c r="AV296" s="30" t="s">
        <v>1317</v>
      </c>
      <c r="AW296" s="30">
        <v>44.582634950000006</v>
      </c>
      <c r="AX296" s="30">
        <v>31.34435878</v>
      </c>
      <c r="AY296" s="30">
        <v>0.47571548999999996</v>
      </c>
      <c r="AZ296" s="30" t="s">
        <v>1317</v>
      </c>
      <c r="BA296" s="30" t="s">
        <v>1317</v>
      </c>
      <c r="BB296" s="30" t="s">
        <v>1317</v>
      </c>
      <c r="BC296" s="30">
        <v>86.220385620000002</v>
      </c>
      <c r="BD296" s="30">
        <v>3.54797443</v>
      </c>
      <c r="BE296" s="59">
        <v>50.851782229999998</v>
      </c>
      <c r="BF296" s="30">
        <v>217.02285150000003</v>
      </c>
      <c r="BG296"/>
      <c r="BH296" s="61">
        <v>293</v>
      </c>
      <c r="BI296" s="56" t="s">
        <v>421</v>
      </c>
      <c r="BJ296" s="30" t="s">
        <v>1317</v>
      </c>
      <c r="BK296" s="30" t="s">
        <v>1317</v>
      </c>
      <c r="BL296" s="30" t="s">
        <v>1317</v>
      </c>
      <c r="BM296" s="30" t="s">
        <v>1317</v>
      </c>
      <c r="BN296" s="30" t="s">
        <v>1317</v>
      </c>
      <c r="BO296" s="30" t="s">
        <v>1317</v>
      </c>
      <c r="BP296" s="30" t="s">
        <v>1317</v>
      </c>
      <c r="BQ296" s="30" t="s">
        <v>1317</v>
      </c>
      <c r="BR296" s="30">
        <v>220.69750094</v>
      </c>
      <c r="BS296" s="30" t="s">
        <v>1317</v>
      </c>
      <c r="BT296" s="30" t="s">
        <v>1317</v>
      </c>
      <c r="BU296" s="30" t="s">
        <v>1317</v>
      </c>
      <c r="BV296" s="30" t="s">
        <v>1317</v>
      </c>
      <c r="BW296" s="30" t="s">
        <v>1317</v>
      </c>
      <c r="BX296" s="59" t="s">
        <v>1317</v>
      </c>
      <c r="BY296" s="30">
        <v>220.69750094</v>
      </c>
    </row>
    <row r="297" spans="1:77" ht="70">
      <c r="A297" s="116" t="str">
        <f t="shared" si="153"/>
        <v>MERITO INVESTIMENTOS LTDA</v>
      </c>
      <c r="B297" s="24" t="str">
        <f t="shared" si="154"/>
        <v/>
      </c>
      <c r="C297" s="24" t="str">
        <f t="shared" si="155"/>
        <v/>
      </c>
      <c r="D297" s="24" t="str">
        <f t="shared" si="156"/>
        <v/>
      </c>
      <c r="E297" s="24" t="str">
        <f t="shared" si="157"/>
        <v/>
      </c>
      <c r="F297" s="24" t="str">
        <f t="shared" si="158"/>
        <v/>
      </c>
      <c r="G297" s="24" t="str">
        <f t="shared" si="159"/>
        <v/>
      </c>
      <c r="H297" s="24" t="str">
        <f t="shared" si="160"/>
        <v/>
      </c>
      <c r="I297" s="24" t="str">
        <f t="shared" si="161"/>
        <v/>
      </c>
      <c r="J297" s="24" t="str">
        <f t="shared" si="162"/>
        <v/>
      </c>
      <c r="K297" s="24">
        <f t="shared" si="163"/>
        <v>0.51751399823218946</v>
      </c>
      <c r="L297" s="24" t="str">
        <f t="shared" si="164"/>
        <v/>
      </c>
      <c r="M297" s="24" t="str">
        <f t="shared" si="165"/>
        <v/>
      </c>
      <c r="N297" s="24" t="str">
        <f t="shared" si="166"/>
        <v/>
      </c>
      <c r="O297" s="24" t="str">
        <f t="shared" si="167"/>
        <v/>
      </c>
      <c r="P297" s="24" t="str">
        <f t="shared" si="168"/>
        <v/>
      </c>
      <c r="Q297" s="24">
        <f t="shared" si="169"/>
        <v>0.51751399823218946</v>
      </c>
      <c r="R297" s="24">
        <f t="shared" si="170"/>
        <v>1.1330148300000076</v>
      </c>
      <c r="S297" s="24">
        <f t="shared" si="171"/>
        <v>0.51751399823218946</v>
      </c>
      <c r="T297" s="24">
        <f t="shared" si="172"/>
        <v>0.51751399823218946</v>
      </c>
      <c r="V297" s="118" t="str">
        <f t="shared" si="173"/>
        <v>MERITO INVESTIMENTOS LTDA</v>
      </c>
      <c r="W297" s="166" t="str">
        <f t="shared" si="174"/>
        <v/>
      </c>
      <c r="X297" s="166" t="str">
        <f t="shared" si="175"/>
        <v/>
      </c>
      <c r="Y297" s="166" t="str">
        <f t="shared" si="176"/>
        <v/>
      </c>
      <c r="Z297" s="166" t="str">
        <f t="shared" si="177"/>
        <v/>
      </c>
      <c r="AA297" s="166" t="str">
        <f t="shared" si="178"/>
        <v/>
      </c>
      <c r="AB297" s="166" t="str">
        <f t="shared" si="179"/>
        <v/>
      </c>
      <c r="AC297" s="166" t="str">
        <f t="shared" si="180"/>
        <v/>
      </c>
      <c r="AD297" s="166" t="str">
        <f t="shared" si="181"/>
        <v/>
      </c>
      <c r="AE297" s="166" t="str">
        <f t="shared" si="182"/>
        <v/>
      </c>
      <c r="AF297" s="166">
        <f t="shared" si="183"/>
        <v>1.1330148300000076</v>
      </c>
      <c r="AG297" s="166" t="str">
        <f t="shared" si="184"/>
        <v/>
      </c>
      <c r="AH297" s="166" t="str">
        <f t="shared" si="185"/>
        <v/>
      </c>
      <c r="AI297" s="166" t="str">
        <f t="shared" si="186"/>
        <v/>
      </c>
      <c r="AJ297" s="166" t="str">
        <f t="shared" si="187"/>
        <v/>
      </c>
      <c r="AK297" s="166" t="str">
        <f t="shared" si="188"/>
        <v/>
      </c>
      <c r="AL297" s="166">
        <f t="shared" si="189"/>
        <v>1.1330148300000076</v>
      </c>
      <c r="AO297" s="60">
        <v>294</v>
      </c>
      <c r="AP297" s="54" t="s">
        <v>210</v>
      </c>
      <c r="AQ297" s="31" t="s">
        <v>1317</v>
      </c>
      <c r="AR297" s="31" t="s">
        <v>1317</v>
      </c>
      <c r="AS297" s="31" t="s">
        <v>1317</v>
      </c>
      <c r="AT297" s="31" t="s">
        <v>1317</v>
      </c>
      <c r="AU297" s="31" t="s">
        <v>1317</v>
      </c>
      <c r="AV297" s="31" t="s">
        <v>1317</v>
      </c>
      <c r="AW297" s="31" t="s">
        <v>1317</v>
      </c>
      <c r="AX297" s="31">
        <v>0.45570016999999996</v>
      </c>
      <c r="AY297" s="31" t="s">
        <v>1317</v>
      </c>
      <c r="AZ297" s="31" t="s">
        <v>1317</v>
      </c>
      <c r="BA297" s="31" t="s">
        <v>1317</v>
      </c>
      <c r="BB297" s="31" t="s">
        <v>1317</v>
      </c>
      <c r="BC297" s="31">
        <v>214.14703508000002</v>
      </c>
      <c r="BD297" s="31">
        <v>1.5273905800000001</v>
      </c>
      <c r="BE297" s="58" t="s">
        <v>1317</v>
      </c>
      <c r="BF297" s="31">
        <v>216.13012583000003</v>
      </c>
      <c r="BG297"/>
      <c r="BH297" s="60">
        <v>294</v>
      </c>
      <c r="BI297" s="54" t="s">
        <v>434</v>
      </c>
      <c r="BJ297" s="31" t="s">
        <v>1317</v>
      </c>
      <c r="BK297" s="31" t="s">
        <v>1317</v>
      </c>
      <c r="BL297" s="31" t="s">
        <v>1317</v>
      </c>
      <c r="BM297" s="31" t="s">
        <v>1317</v>
      </c>
      <c r="BN297" s="31" t="s">
        <v>1317</v>
      </c>
      <c r="BO297" s="31" t="s">
        <v>1317</v>
      </c>
      <c r="BP297" s="31" t="s">
        <v>1317</v>
      </c>
      <c r="BQ297" s="31" t="s">
        <v>1317</v>
      </c>
      <c r="BR297" s="31" t="s">
        <v>1317</v>
      </c>
      <c r="BS297" s="31">
        <v>220.06715649</v>
      </c>
      <c r="BT297" s="31" t="s">
        <v>1317</v>
      </c>
      <c r="BU297" s="31" t="s">
        <v>1317</v>
      </c>
      <c r="BV297" s="31" t="s">
        <v>1317</v>
      </c>
      <c r="BW297" s="31" t="s">
        <v>1317</v>
      </c>
      <c r="BX297" s="58" t="s">
        <v>1317</v>
      </c>
      <c r="BY297" s="31">
        <v>220.06715649</v>
      </c>
    </row>
    <row r="298" spans="1:77" ht="42">
      <c r="A298" s="116" t="str">
        <f t="shared" si="153"/>
        <v>SPECTRA INVESTIMENTOS LTDA</v>
      </c>
      <c r="B298" s="24">
        <f t="shared" si="154"/>
        <v>0.41580092538136171</v>
      </c>
      <c r="C298" s="24">
        <f t="shared" si="155"/>
        <v>19.732184598941856</v>
      </c>
      <c r="D298" s="24" t="str">
        <f t="shared" si="156"/>
        <v/>
      </c>
      <c r="E298" s="24" t="str">
        <f t="shared" si="157"/>
        <v/>
      </c>
      <c r="F298" s="24" t="str">
        <f t="shared" si="158"/>
        <v/>
      </c>
      <c r="G298" s="24">
        <f t="shared" si="159"/>
        <v>0.24653144947734518</v>
      </c>
      <c r="H298" s="24" t="str">
        <f t="shared" si="160"/>
        <v/>
      </c>
      <c r="I298" s="24">
        <f t="shared" si="161"/>
        <v>0.48413255687511025</v>
      </c>
      <c r="J298" s="24">
        <f t="shared" si="162"/>
        <v>19.891393067983245</v>
      </c>
      <c r="K298" s="24" t="str">
        <f t="shared" si="163"/>
        <v/>
      </c>
      <c r="L298" s="24" t="str">
        <f t="shared" si="164"/>
        <v/>
      </c>
      <c r="M298" s="24" t="str">
        <f t="shared" si="165"/>
        <v/>
      </c>
      <c r="N298" s="24">
        <f t="shared" si="166"/>
        <v>31.41705933332517</v>
      </c>
      <c r="O298" s="24" t="str">
        <f t="shared" si="167"/>
        <v/>
      </c>
      <c r="P298" s="24">
        <f t="shared" si="168"/>
        <v>0.41627406845540804</v>
      </c>
      <c r="Q298" s="24">
        <f t="shared" si="169"/>
        <v>12.070008734313205</v>
      </c>
      <c r="R298" s="24">
        <f t="shared" si="170"/>
        <v>23.288691720000031</v>
      </c>
      <c r="S298" s="24">
        <f t="shared" si="171"/>
        <v>31.41705933332517</v>
      </c>
      <c r="T298" s="24">
        <f t="shared" si="172"/>
        <v>0.24653144947734518</v>
      </c>
      <c r="V298" s="118" t="str">
        <f t="shared" si="173"/>
        <v>SPECTRA INVESTIMENTOS LTDA</v>
      </c>
      <c r="W298" s="166">
        <f t="shared" si="174"/>
        <v>5.6829259999998882E-2</v>
      </c>
      <c r="X298" s="166">
        <f t="shared" si="175"/>
        <v>2.252641800000001</v>
      </c>
      <c r="Y298" s="166" t="str">
        <f t="shared" si="176"/>
        <v/>
      </c>
      <c r="Z298" s="166" t="str">
        <f t="shared" si="177"/>
        <v/>
      </c>
      <c r="AA298" s="166" t="str">
        <f t="shared" si="178"/>
        <v/>
      </c>
      <c r="AB298" s="166">
        <f t="shared" si="179"/>
        <v>2.096929999999908E-2</v>
      </c>
      <c r="AC298" s="166" t="str">
        <f t="shared" si="180"/>
        <v/>
      </c>
      <c r="AD298" s="166">
        <f t="shared" si="181"/>
        <v>0.44860208000000057</v>
      </c>
      <c r="AE298" s="166">
        <f t="shared" si="182"/>
        <v>2.930002000000001E-2</v>
      </c>
      <c r="AF298" s="166" t="str">
        <f t="shared" si="183"/>
        <v/>
      </c>
      <c r="AG298" s="166" t="str">
        <f t="shared" si="184"/>
        <v/>
      </c>
      <c r="AH298" s="166" t="str">
        <f t="shared" si="185"/>
        <v/>
      </c>
      <c r="AI298" s="166">
        <f t="shared" si="186"/>
        <v>20.474609340000001</v>
      </c>
      <c r="AJ298" s="166" t="str">
        <f t="shared" si="187"/>
        <v/>
      </c>
      <c r="AK298" s="166">
        <f t="shared" si="188"/>
        <v>5.7399200000001205E-3</v>
      </c>
      <c r="AL298" s="166">
        <f t="shared" si="189"/>
        <v>23.288691720000031</v>
      </c>
      <c r="AO298" s="61">
        <v>295</v>
      </c>
      <c r="AP298" s="56" t="s">
        <v>328</v>
      </c>
      <c r="AQ298" s="30" t="s">
        <v>1317</v>
      </c>
      <c r="AR298" s="30" t="s">
        <v>1317</v>
      </c>
      <c r="AS298" s="30" t="s">
        <v>1317</v>
      </c>
      <c r="AT298" s="30" t="s">
        <v>1317</v>
      </c>
      <c r="AU298" s="30" t="s">
        <v>1317</v>
      </c>
      <c r="AV298" s="30" t="s">
        <v>1317</v>
      </c>
      <c r="AW298" s="30">
        <v>6.8913198899999992</v>
      </c>
      <c r="AX298" s="30">
        <v>60.848296579999996</v>
      </c>
      <c r="AY298" s="30">
        <v>5.2941799700000001</v>
      </c>
      <c r="AZ298" s="30">
        <v>12.29248986</v>
      </c>
      <c r="BA298" s="30" t="s">
        <v>1317</v>
      </c>
      <c r="BB298" s="30" t="s">
        <v>1317</v>
      </c>
      <c r="BC298" s="30">
        <v>70.259467569999998</v>
      </c>
      <c r="BD298" s="30" t="s">
        <v>1317</v>
      </c>
      <c r="BE298" s="59">
        <v>58.170374320000001</v>
      </c>
      <c r="BF298" s="30">
        <v>213.75612819000003</v>
      </c>
      <c r="BG298"/>
      <c r="BH298" s="61">
        <v>295</v>
      </c>
      <c r="BI298" s="56" t="s">
        <v>596</v>
      </c>
      <c r="BJ298" s="30">
        <v>13.724249539999999</v>
      </c>
      <c r="BK298" s="30">
        <v>13.668720890000001</v>
      </c>
      <c r="BL298" s="30" t="s">
        <v>1317</v>
      </c>
      <c r="BM298" s="30" t="s">
        <v>1317</v>
      </c>
      <c r="BN298" s="30" t="s">
        <v>1317</v>
      </c>
      <c r="BO298" s="30">
        <v>8.5266995199999993</v>
      </c>
      <c r="BP298" s="30" t="s">
        <v>1317</v>
      </c>
      <c r="BQ298" s="30">
        <v>93.109604450000006</v>
      </c>
      <c r="BR298" s="30">
        <v>0.17660001</v>
      </c>
      <c r="BS298" s="30" t="s">
        <v>1317</v>
      </c>
      <c r="BT298" s="30" t="s">
        <v>1317</v>
      </c>
      <c r="BU298" s="30" t="s">
        <v>1317</v>
      </c>
      <c r="BV298" s="30">
        <v>85.644965110000001</v>
      </c>
      <c r="BW298" s="30" t="s">
        <v>1317</v>
      </c>
      <c r="BX298" s="59">
        <v>1.38461995</v>
      </c>
      <c r="BY298" s="30">
        <v>216.23545947000002</v>
      </c>
    </row>
    <row r="299" spans="1:77" ht="42">
      <c r="A299" s="116" t="str">
        <f t="shared" si="153"/>
        <v>IMPACTO INVESTIMENTOS LTDA</v>
      </c>
      <c r="B299" s="24" t="str">
        <f t="shared" si="154"/>
        <v/>
      </c>
      <c r="C299" s="24" t="str">
        <f t="shared" si="155"/>
        <v/>
      </c>
      <c r="D299" s="24" t="str">
        <f t="shared" si="156"/>
        <v/>
      </c>
      <c r="E299" s="24" t="str">
        <f t="shared" si="157"/>
        <v/>
      </c>
      <c r="F299" s="24" t="str">
        <f t="shared" si="158"/>
        <v/>
      </c>
      <c r="G299" s="24" t="str">
        <f t="shared" si="159"/>
        <v/>
      </c>
      <c r="H299" s="24">
        <f t="shared" si="160"/>
        <v>2.5828174114842994</v>
      </c>
      <c r="I299" s="24">
        <f t="shared" si="161"/>
        <v>0.45564460401203633</v>
      </c>
      <c r="J299" s="24">
        <f t="shared" si="162"/>
        <v>0.74968909679886053</v>
      </c>
      <c r="K299" s="24">
        <f t="shared" si="163"/>
        <v>0.69994013401610289</v>
      </c>
      <c r="L299" s="24" t="str">
        <f t="shared" si="164"/>
        <v/>
      </c>
      <c r="M299" s="24" t="str">
        <f t="shared" si="165"/>
        <v/>
      </c>
      <c r="N299" s="24">
        <f t="shared" si="166"/>
        <v>0.4763961378820909</v>
      </c>
      <c r="O299" s="24" t="str">
        <f t="shared" si="167"/>
        <v/>
      </c>
      <c r="P299" s="24">
        <f t="shared" si="168"/>
        <v>-3.0366682192599654</v>
      </c>
      <c r="Q299" s="24">
        <f t="shared" si="169"/>
        <v>-0.39800296590506434</v>
      </c>
      <c r="R299" s="24">
        <f t="shared" si="170"/>
        <v>-0.85075573000003146</v>
      </c>
      <c r="S299" s="24">
        <f t="shared" si="171"/>
        <v>2.5828174114842994</v>
      </c>
      <c r="T299" s="24">
        <f t="shared" si="172"/>
        <v>-3.0366682192599654</v>
      </c>
      <c r="V299" s="118" t="str">
        <f t="shared" si="173"/>
        <v>IMPACTO INVESTIMENTOS LTDA</v>
      </c>
      <c r="W299" s="166" t="str">
        <f t="shared" si="174"/>
        <v/>
      </c>
      <c r="X299" s="166" t="str">
        <f t="shared" si="175"/>
        <v/>
      </c>
      <c r="Y299" s="166" t="str">
        <f t="shared" si="176"/>
        <v/>
      </c>
      <c r="Z299" s="166" t="str">
        <f t="shared" si="177"/>
        <v/>
      </c>
      <c r="AA299" s="166" t="str">
        <f t="shared" si="178"/>
        <v/>
      </c>
      <c r="AB299" s="166" t="str">
        <f t="shared" si="179"/>
        <v/>
      </c>
      <c r="AC299" s="166">
        <f t="shared" si="180"/>
        <v>0.17799021000000081</v>
      </c>
      <c r="AD299" s="166">
        <f t="shared" si="181"/>
        <v>0.27725198000000972</v>
      </c>
      <c r="AE299" s="166">
        <f t="shared" si="182"/>
        <v>3.9689890000000005E-2</v>
      </c>
      <c r="AF299" s="166">
        <f t="shared" si="183"/>
        <v>8.6040069999999247E-2</v>
      </c>
      <c r="AG299" s="166" t="str">
        <f t="shared" si="184"/>
        <v/>
      </c>
      <c r="AH299" s="166" t="str">
        <f t="shared" si="185"/>
        <v/>
      </c>
      <c r="AI299" s="166">
        <f t="shared" si="186"/>
        <v>0.33471338999999034</v>
      </c>
      <c r="AJ299" s="166" t="str">
        <f t="shared" si="187"/>
        <v/>
      </c>
      <c r="AK299" s="166">
        <f t="shared" si="188"/>
        <v>-1.7664412700000014</v>
      </c>
      <c r="AL299" s="166">
        <f t="shared" si="189"/>
        <v>-0.85075573000003146</v>
      </c>
      <c r="AO299" s="60">
        <v>296</v>
      </c>
      <c r="AP299" s="54" t="s">
        <v>288</v>
      </c>
      <c r="AQ299" s="31" t="s">
        <v>1317</v>
      </c>
      <c r="AR299" s="31" t="s">
        <v>1317</v>
      </c>
      <c r="AS299" s="31" t="s">
        <v>1317</v>
      </c>
      <c r="AT299" s="31" t="s">
        <v>1317</v>
      </c>
      <c r="AU299" s="31" t="s">
        <v>1317</v>
      </c>
      <c r="AV299" s="31">
        <v>1.8586198300000001</v>
      </c>
      <c r="AW299" s="31" t="s">
        <v>1317</v>
      </c>
      <c r="AX299" s="31">
        <v>20.674318059999997</v>
      </c>
      <c r="AY299" s="31" t="s">
        <v>1317</v>
      </c>
      <c r="AZ299" s="31" t="s">
        <v>1317</v>
      </c>
      <c r="BA299" s="31" t="s">
        <v>1317</v>
      </c>
      <c r="BB299" s="31" t="s">
        <v>1317</v>
      </c>
      <c r="BC299" s="31" t="s">
        <v>1317</v>
      </c>
      <c r="BD299" s="31">
        <v>169.53519388000001</v>
      </c>
      <c r="BE299" s="58">
        <v>20.98714021</v>
      </c>
      <c r="BF299" s="31">
        <v>213.05527198000001</v>
      </c>
      <c r="BG299"/>
      <c r="BH299" s="60">
        <v>296</v>
      </c>
      <c r="BI299" s="54" t="s">
        <v>328</v>
      </c>
      <c r="BJ299" s="31" t="s">
        <v>1317</v>
      </c>
      <c r="BK299" s="31" t="s">
        <v>1317</v>
      </c>
      <c r="BL299" s="31" t="s">
        <v>1317</v>
      </c>
      <c r="BM299" s="31" t="s">
        <v>1317</v>
      </c>
      <c r="BN299" s="31" t="s">
        <v>1317</v>
      </c>
      <c r="BO299" s="31" t="s">
        <v>1317</v>
      </c>
      <c r="BP299" s="31">
        <v>7.0693101</v>
      </c>
      <c r="BQ299" s="31">
        <v>61.125548560000006</v>
      </c>
      <c r="BR299" s="31">
        <v>5.3338698600000001</v>
      </c>
      <c r="BS299" s="31">
        <v>12.378529929999999</v>
      </c>
      <c r="BT299" s="31" t="s">
        <v>1317</v>
      </c>
      <c r="BU299" s="31" t="s">
        <v>1317</v>
      </c>
      <c r="BV299" s="31">
        <v>70.594180959999989</v>
      </c>
      <c r="BW299" s="31" t="s">
        <v>1317</v>
      </c>
      <c r="BX299" s="58">
        <v>56.403933049999999</v>
      </c>
      <c r="BY299" s="31">
        <v>212.90537246</v>
      </c>
    </row>
    <row r="300" spans="1:77" ht="70">
      <c r="A300" s="116" t="str">
        <f t="shared" si="153"/>
        <v>L3 GESTORA DE RECURSOS LTDA.</v>
      </c>
      <c r="B300" s="24">
        <f t="shared" si="154"/>
        <v>-1.5142895804303578</v>
      </c>
      <c r="C300" s="24" t="str">
        <f t="shared" si="155"/>
        <v/>
      </c>
      <c r="D300" s="24" t="str">
        <f t="shared" si="156"/>
        <v/>
      </c>
      <c r="E300" s="24" t="str">
        <f t="shared" si="157"/>
        <v/>
      </c>
      <c r="F300" s="24" t="str">
        <f t="shared" si="158"/>
        <v/>
      </c>
      <c r="G300" s="24" t="str">
        <f t="shared" si="159"/>
        <v/>
      </c>
      <c r="H300" s="24" t="str">
        <f t="shared" si="160"/>
        <v/>
      </c>
      <c r="I300" s="24">
        <f t="shared" si="161"/>
        <v>-1.15735411066224</v>
      </c>
      <c r="J300" s="24" t="str">
        <f t="shared" si="162"/>
        <v/>
      </c>
      <c r="K300" s="24">
        <f t="shared" si="163"/>
        <v>-3.5174040647558087</v>
      </c>
      <c r="L300" s="24" t="str">
        <f t="shared" si="164"/>
        <v/>
      </c>
      <c r="M300" s="24" t="str">
        <f t="shared" si="165"/>
        <v/>
      </c>
      <c r="N300" s="24">
        <f t="shared" si="166"/>
        <v>-16.096049028198038</v>
      </c>
      <c r="O300" s="24" t="str">
        <f t="shared" si="167"/>
        <v/>
      </c>
      <c r="P300" s="24">
        <f t="shared" si="168"/>
        <v>-13.973590082595365</v>
      </c>
      <c r="Q300" s="24">
        <f t="shared" si="169"/>
        <v>-10.682194851467699</v>
      </c>
      <c r="R300" s="24">
        <f t="shared" si="170"/>
        <v>-25.144564340000045</v>
      </c>
      <c r="S300" s="24">
        <f t="shared" si="171"/>
        <v>-1.15735411066224</v>
      </c>
      <c r="T300" s="24">
        <f t="shared" si="172"/>
        <v>-16.096049028198038</v>
      </c>
      <c r="V300" s="118" t="str">
        <f t="shared" si="173"/>
        <v>L3 GESTORA DE RECURSOS LTDA.</v>
      </c>
      <c r="W300" s="166">
        <f t="shared" si="174"/>
        <v>-9.1899199999999626E-3</v>
      </c>
      <c r="X300" s="166" t="str">
        <f t="shared" si="175"/>
        <v/>
      </c>
      <c r="Y300" s="166" t="str">
        <f t="shared" si="176"/>
        <v/>
      </c>
      <c r="Z300" s="166" t="str">
        <f t="shared" si="177"/>
        <v/>
      </c>
      <c r="AA300" s="166" t="str">
        <f t="shared" si="178"/>
        <v/>
      </c>
      <c r="AB300" s="166" t="str">
        <f t="shared" si="179"/>
        <v/>
      </c>
      <c r="AC300" s="166" t="str">
        <f t="shared" si="180"/>
        <v/>
      </c>
      <c r="AD300" s="166">
        <f t="shared" si="181"/>
        <v>-0.74657860000000653</v>
      </c>
      <c r="AE300" s="166" t="str">
        <f t="shared" si="182"/>
        <v/>
      </c>
      <c r="AF300" s="166">
        <f t="shared" si="183"/>
        <v>-0.6060497900000037</v>
      </c>
      <c r="AG300" s="166" t="str">
        <f t="shared" si="184"/>
        <v/>
      </c>
      <c r="AH300" s="166" t="str">
        <f t="shared" si="185"/>
        <v/>
      </c>
      <c r="AI300" s="166">
        <f t="shared" si="186"/>
        <v>-18.178806710000018</v>
      </c>
      <c r="AJ300" s="166" t="str">
        <f t="shared" si="187"/>
        <v/>
      </c>
      <c r="AK300" s="166">
        <f t="shared" si="188"/>
        <v>-5.6039393200000021</v>
      </c>
      <c r="AL300" s="166">
        <f t="shared" si="189"/>
        <v>-25.144564340000045</v>
      </c>
      <c r="AO300" s="61">
        <v>297</v>
      </c>
      <c r="AP300" s="56" t="s">
        <v>634</v>
      </c>
      <c r="AQ300" s="30" t="s">
        <v>1317</v>
      </c>
      <c r="AR300" s="30" t="s">
        <v>1317</v>
      </c>
      <c r="AS300" s="30" t="s">
        <v>1317</v>
      </c>
      <c r="AT300" s="30" t="s">
        <v>1317</v>
      </c>
      <c r="AU300" s="30" t="s">
        <v>1317</v>
      </c>
      <c r="AV300" s="30" t="s">
        <v>1317</v>
      </c>
      <c r="AW300" s="30" t="s">
        <v>1317</v>
      </c>
      <c r="AX300" s="30">
        <v>191.95443474999999</v>
      </c>
      <c r="AY300" s="30">
        <v>11.773061550000001</v>
      </c>
      <c r="AZ300" s="30" t="s">
        <v>1317</v>
      </c>
      <c r="BA300" s="30" t="s">
        <v>1317</v>
      </c>
      <c r="BB300" s="30" t="s">
        <v>1317</v>
      </c>
      <c r="BC300" s="30">
        <v>7.1783098700000005</v>
      </c>
      <c r="BD300" s="30" t="s">
        <v>1317</v>
      </c>
      <c r="BE300" s="59" t="s">
        <v>1317</v>
      </c>
      <c r="BF300" s="30">
        <v>210.90580616999998</v>
      </c>
      <c r="BG300"/>
      <c r="BH300" s="61">
        <v>297</v>
      </c>
      <c r="BI300" s="56" t="s">
        <v>387</v>
      </c>
      <c r="BJ300" s="30">
        <v>0.59769004000000003</v>
      </c>
      <c r="BK300" s="30" t="s">
        <v>1317</v>
      </c>
      <c r="BL300" s="30" t="s">
        <v>1317</v>
      </c>
      <c r="BM300" s="30" t="s">
        <v>1317</v>
      </c>
      <c r="BN300" s="30" t="s">
        <v>1317</v>
      </c>
      <c r="BO300" s="30" t="s">
        <v>1317</v>
      </c>
      <c r="BP300" s="30" t="s">
        <v>1317</v>
      </c>
      <c r="BQ300" s="30">
        <v>63.760782899999995</v>
      </c>
      <c r="BR300" s="30" t="s">
        <v>1317</v>
      </c>
      <c r="BS300" s="30">
        <v>16.623980619999998</v>
      </c>
      <c r="BT300" s="30" t="s">
        <v>1317</v>
      </c>
      <c r="BU300" s="30" t="s">
        <v>1317</v>
      </c>
      <c r="BV300" s="30">
        <v>94.760751799999994</v>
      </c>
      <c r="BW300" s="30" t="s">
        <v>1317</v>
      </c>
      <c r="BX300" s="59">
        <v>34.499851380000003</v>
      </c>
      <c r="BY300" s="30">
        <v>210.24305673999999</v>
      </c>
    </row>
    <row r="301" spans="1:77" ht="42">
      <c r="A301" s="116" t="str">
        <f t="shared" si="153"/>
        <v>VELA INVESTIMENTOS LTDA.</v>
      </c>
      <c r="B301" s="24" t="str">
        <f t="shared" si="154"/>
        <v/>
      </c>
      <c r="C301" s="24" t="str">
        <f t="shared" si="155"/>
        <v/>
      </c>
      <c r="D301" s="24" t="str">
        <f t="shared" si="156"/>
        <v/>
      </c>
      <c r="E301" s="24" t="str">
        <f t="shared" si="157"/>
        <v/>
      </c>
      <c r="F301" s="24" t="str">
        <f t="shared" si="158"/>
        <v/>
      </c>
      <c r="G301" s="24">
        <f t="shared" si="159"/>
        <v>0.85810533103195041</v>
      </c>
      <c r="H301" s="24" t="str">
        <f t="shared" si="160"/>
        <v/>
      </c>
      <c r="I301" s="24" t="str">
        <f t="shared" si="161"/>
        <v/>
      </c>
      <c r="J301" s="24" t="str">
        <f t="shared" si="162"/>
        <v/>
      </c>
      <c r="K301" s="24" t="str">
        <f t="shared" si="163"/>
        <v/>
      </c>
      <c r="L301" s="24" t="str">
        <f t="shared" si="164"/>
        <v/>
      </c>
      <c r="M301" s="24" t="str">
        <f t="shared" si="165"/>
        <v/>
      </c>
      <c r="N301" s="24">
        <f t="shared" si="166"/>
        <v>0.66311292601291427</v>
      </c>
      <c r="O301" s="24" t="str">
        <f t="shared" si="167"/>
        <v/>
      </c>
      <c r="P301" s="24" t="str">
        <f t="shared" si="168"/>
        <v/>
      </c>
      <c r="Q301" s="24">
        <f t="shared" si="169"/>
        <v>0.78427608095476842</v>
      </c>
      <c r="R301" s="24">
        <f t="shared" si="170"/>
        <v>1.6313594799999862</v>
      </c>
      <c r="S301" s="24">
        <f t="shared" si="171"/>
        <v>0.85810533103195041</v>
      </c>
      <c r="T301" s="24">
        <f t="shared" si="172"/>
        <v>0.66311292601291427</v>
      </c>
      <c r="V301" s="118" t="str">
        <f t="shared" si="173"/>
        <v>VELA INVESTIMENTOS LTDA.</v>
      </c>
      <c r="W301" s="166" t="str">
        <f t="shared" si="174"/>
        <v/>
      </c>
      <c r="X301" s="166" t="str">
        <f t="shared" si="175"/>
        <v/>
      </c>
      <c r="Y301" s="166" t="str">
        <f t="shared" si="176"/>
        <v/>
      </c>
      <c r="Z301" s="166" t="str">
        <f t="shared" si="177"/>
        <v/>
      </c>
      <c r="AA301" s="166" t="str">
        <f t="shared" si="178"/>
        <v/>
      </c>
      <c r="AB301" s="166">
        <f t="shared" si="179"/>
        <v>1.10910887</v>
      </c>
      <c r="AC301" s="166" t="str">
        <f t="shared" si="180"/>
        <v/>
      </c>
      <c r="AD301" s="166" t="str">
        <f t="shared" si="181"/>
        <v/>
      </c>
      <c r="AE301" s="166" t="str">
        <f t="shared" si="182"/>
        <v/>
      </c>
      <c r="AF301" s="166" t="str">
        <f t="shared" si="183"/>
        <v/>
      </c>
      <c r="AG301" s="166" t="str">
        <f t="shared" si="184"/>
        <v/>
      </c>
      <c r="AH301" s="166" t="str">
        <f t="shared" si="185"/>
        <v/>
      </c>
      <c r="AI301" s="166">
        <f t="shared" si="186"/>
        <v>0.52225061000000039</v>
      </c>
      <c r="AJ301" s="166" t="str">
        <f t="shared" si="187"/>
        <v/>
      </c>
      <c r="AK301" s="166" t="str">
        <f t="shared" si="188"/>
        <v/>
      </c>
      <c r="AL301" s="166">
        <f t="shared" si="189"/>
        <v>1.6313594799999862</v>
      </c>
      <c r="AO301" s="60">
        <v>298</v>
      </c>
      <c r="AP301" s="54" t="s">
        <v>664</v>
      </c>
      <c r="AQ301" s="31" t="s">
        <v>1317</v>
      </c>
      <c r="AR301" s="31" t="s">
        <v>1317</v>
      </c>
      <c r="AS301" s="31" t="s">
        <v>1317</v>
      </c>
      <c r="AT301" s="31" t="s">
        <v>1317</v>
      </c>
      <c r="AU301" s="31" t="s">
        <v>1317</v>
      </c>
      <c r="AV301" s="31">
        <v>129.25090077999999</v>
      </c>
      <c r="AW301" s="31" t="s">
        <v>1317</v>
      </c>
      <c r="AX301" s="31" t="s">
        <v>1317</v>
      </c>
      <c r="AY301" s="31" t="s">
        <v>1317</v>
      </c>
      <c r="AZ301" s="31" t="s">
        <v>1317</v>
      </c>
      <c r="BA301" s="31" t="s">
        <v>1317</v>
      </c>
      <c r="BB301" s="31" t="s">
        <v>1317</v>
      </c>
      <c r="BC301" s="31">
        <v>78.75741665000001</v>
      </c>
      <c r="BD301" s="31" t="s">
        <v>1317</v>
      </c>
      <c r="BE301" s="58" t="s">
        <v>1317</v>
      </c>
      <c r="BF301" s="31">
        <v>208.00831743000001</v>
      </c>
      <c r="BG301"/>
      <c r="BH301" s="60">
        <v>298</v>
      </c>
      <c r="BI301" s="54" t="s">
        <v>664</v>
      </c>
      <c r="BJ301" s="31" t="s">
        <v>1317</v>
      </c>
      <c r="BK301" s="31" t="s">
        <v>1317</v>
      </c>
      <c r="BL301" s="31" t="s">
        <v>1317</v>
      </c>
      <c r="BM301" s="31" t="s">
        <v>1317</v>
      </c>
      <c r="BN301" s="31" t="s">
        <v>1317</v>
      </c>
      <c r="BO301" s="31">
        <v>130.36000964999999</v>
      </c>
      <c r="BP301" s="31" t="s">
        <v>1317</v>
      </c>
      <c r="BQ301" s="31" t="s">
        <v>1317</v>
      </c>
      <c r="BR301" s="31" t="s">
        <v>1317</v>
      </c>
      <c r="BS301" s="31" t="s">
        <v>1317</v>
      </c>
      <c r="BT301" s="31" t="s">
        <v>1317</v>
      </c>
      <c r="BU301" s="31" t="s">
        <v>1317</v>
      </c>
      <c r="BV301" s="31">
        <v>79.279667260000011</v>
      </c>
      <c r="BW301" s="31" t="s">
        <v>1317</v>
      </c>
      <c r="BX301" s="58" t="s">
        <v>1317</v>
      </c>
      <c r="BY301" s="31">
        <v>209.63967690999999</v>
      </c>
    </row>
    <row r="302" spans="1:77" ht="70">
      <c r="A302" s="116" t="str">
        <f t="shared" si="153"/>
        <v>ETHICA ASSET MANAGEMENT</v>
      </c>
      <c r="B302" s="24" t="str">
        <f t="shared" si="154"/>
        <v/>
      </c>
      <c r="C302" s="24" t="str">
        <f t="shared" si="155"/>
        <v/>
      </c>
      <c r="D302" s="24" t="str">
        <f t="shared" si="156"/>
        <v/>
      </c>
      <c r="E302" s="24" t="str">
        <f t="shared" si="157"/>
        <v/>
      </c>
      <c r="F302" s="24" t="str">
        <f t="shared" si="158"/>
        <v/>
      </c>
      <c r="G302" s="24" t="str">
        <f t="shared" si="159"/>
        <v/>
      </c>
      <c r="H302" s="24" t="str">
        <f t="shared" si="160"/>
        <v/>
      </c>
      <c r="I302" s="24">
        <f t="shared" si="161"/>
        <v>1.3905988508525979E-2</v>
      </c>
      <c r="J302" s="24">
        <f t="shared" si="162"/>
        <v>1.4054747533094769E-2</v>
      </c>
      <c r="K302" s="24">
        <f t="shared" si="163"/>
        <v>1.3136576608133055E-2</v>
      </c>
      <c r="L302" s="24" t="str">
        <f t="shared" si="164"/>
        <v/>
      </c>
      <c r="M302" s="24" t="str">
        <f t="shared" si="165"/>
        <v/>
      </c>
      <c r="N302" s="24">
        <f t="shared" si="166"/>
        <v>1.3921972985556863E-2</v>
      </c>
      <c r="O302" s="24" t="str">
        <f t="shared" si="167"/>
        <v/>
      </c>
      <c r="P302" s="24">
        <f t="shared" si="168"/>
        <v>8.5122374575138338</v>
      </c>
      <c r="Q302" s="24">
        <f t="shared" si="169"/>
        <v>9.9206039978156468E-2</v>
      </c>
      <c r="R302" s="24">
        <f t="shared" si="170"/>
        <v>0.2041746900000021</v>
      </c>
      <c r="S302" s="24">
        <f t="shared" si="171"/>
        <v>8.5122374575138338</v>
      </c>
      <c r="T302" s="24">
        <f t="shared" si="172"/>
        <v>1.3136576608133055E-2</v>
      </c>
      <c r="V302" s="118" t="str">
        <f t="shared" si="173"/>
        <v>ETHICA ASSET MANAGEMENT</v>
      </c>
      <c r="W302" s="166" t="str">
        <f t="shared" si="174"/>
        <v/>
      </c>
      <c r="X302" s="166" t="str">
        <f t="shared" si="175"/>
        <v/>
      </c>
      <c r="Y302" s="166" t="str">
        <f t="shared" si="176"/>
        <v/>
      </c>
      <c r="Z302" s="166" t="str">
        <f t="shared" si="177"/>
        <v/>
      </c>
      <c r="AA302" s="166" t="str">
        <f t="shared" si="178"/>
        <v/>
      </c>
      <c r="AB302" s="166" t="str">
        <f t="shared" si="179"/>
        <v/>
      </c>
      <c r="AC302" s="166" t="str">
        <f t="shared" si="180"/>
        <v/>
      </c>
      <c r="AD302" s="166">
        <f t="shared" si="181"/>
        <v>2.0403200000007615E-3</v>
      </c>
      <c r="AE302" s="166">
        <f t="shared" si="182"/>
        <v>3.9005999999996988E-4</v>
      </c>
      <c r="AF302" s="166">
        <f t="shared" si="183"/>
        <v>3.0000000000002247E-5</v>
      </c>
      <c r="AG302" s="166" t="str">
        <f t="shared" si="184"/>
        <v/>
      </c>
      <c r="AH302" s="166" t="str">
        <f t="shared" si="185"/>
        <v/>
      </c>
      <c r="AI302" s="166">
        <f t="shared" si="186"/>
        <v>2.5904260000004342E-2</v>
      </c>
      <c r="AJ302" s="166" t="str">
        <f t="shared" si="187"/>
        <v/>
      </c>
      <c r="AK302" s="166">
        <f t="shared" si="188"/>
        <v>0.1758100499999995</v>
      </c>
      <c r="AL302" s="166">
        <f t="shared" si="189"/>
        <v>0.2041746900000021</v>
      </c>
      <c r="AO302" s="61">
        <v>299</v>
      </c>
      <c r="AP302" s="56" t="s">
        <v>421</v>
      </c>
      <c r="AQ302" s="30" t="s">
        <v>1317</v>
      </c>
      <c r="AR302" s="30" t="s">
        <v>1317</v>
      </c>
      <c r="AS302" s="30" t="s">
        <v>1317</v>
      </c>
      <c r="AT302" s="30" t="s">
        <v>1317</v>
      </c>
      <c r="AU302" s="30" t="s">
        <v>1317</v>
      </c>
      <c r="AV302" s="30" t="s">
        <v>1317</v>
      </c>
      <c r="AW302" s="30" t="s">
        <v>1317</v>
      </c>
      <c r="AX302" s="30" t="s">
        <v>1317</v>
      </c>
      <c r="AY302" s="30">
        <v>206.33895626</v>
      </c>
      <c r="AZ302" s="30" t="s">
        <v>1317</v>
      </c>
      <c r="BA302" s="30" t="s">
        <v>1317</v>
      </c>
      <c r="BB302" s="30" t="s">
        <v>1317</v>
      </c>
      <c r="BC302" s="30" t="s">
        <v>1317</v>
      </c>
      <c r="BD302" s="30" t="s">
        <v>1317</v>
      </c>
      <c r="BE302" s="59" t="s">
        <v>1317</v>
      </c>
      <c r="BF302" s="30">
        <v>206.33895626</v>
      </c>
      <c r="BG302"/>
      <c r="BH302" s="61">
        <v>299</v>
      </c>
      <c r="BI302" s="56" t="s">
        <v>226</v>
      </c>
      <c r="BJ302" s="30" t="s">
        <v>1317</v>
      </c>
      <c r="BK302" s="30" t="s">
        <v>1317</v>
      </c>
      <c r="BL302" s="30" t="s">
        <v>1317</v>
      </c>
      <c r="BM302" s="30" t="s">
        <v>1317</v>
      </c>
      <c r="BN302" s="30" t="s">
        <v>1317</v>
      </c>
      <c r="BO302" s="30" t="s">
        <v>1317</v>
      </c>
      <c r="BP302" s="30" t="s">
        <v>1317</v>
      </c>
      <c r="BQ302" s="30">
        <v>14.67428026</v>
      </c>
      <c r="BR302" s="30">
        <v>2.7756800400000001</v>
      </c>
      <c r="BS302" s="30">
        <v>0.22839999999999999</v>
      </c>
      <c r="BT302" s="30" t="s">
        <v>1317</v>
      </c>
      <c r="BU302" s="30" t="s">
        <v>1317</v>
      </c>
      <c r="BV302" s="30">
        <v>186.09335337000002</v>
      </c>
      <c r="BW302" s="30" t="s">
        <v>1317</v>
      </c>
      <c r="BX302" s="59">
        <v>2.2411900499999997</v>
      </c>
      <c r="BY302" s="30">
        <v>206.01290372000003</v>
      </c>
    </row>
    <row r="303" spans="1:77" ht="56">
      <c r="A303" s="116" t="str">
        <f t="shared" si="153"/>
        <v>IPANEMA CAPITAL MANAGEMENT</v>
      </c>
      <c r="B303" s="24" t="str">
        <f t="shared" si="154"/>
        <v/>
      </c>
      <c r="C303" s="24" t="str">
        <f t="shared" si="155"/>
        <v/>
      </c>
      <c r="D303" s="24" t="str">
        <f t="shared" si="156"/>
        <v/>
      </c>
      <c r="E303" s="24" t="str">
        <f t="shared" si="157"/>
        <v/>
      </c>
      <c r="F303" s="24" t="str">
        <f t="shared" si="158"/>
        <v/>
      </c>
      <c r="G303" s="24">
        <f t="shared" si="159"/>
        <v>-0.82774854350911653</v>
      </c>
      <c r="H303" s="24" t="str">
        <f t="shared" si="160"/>
        <v/>
      </c>
      <c r="I303" s="24">
        <f t="shared" si="161"/>
        <v>0.96720571454386572</v>
      </c>
      <c r="J303" s="24" t="str">
        <f t="shared" si="162"/>
        <v/>
      </c>
      <c r="K303" s="24" t="str">
        <f t="shared" si="163"/>
        <v/>
      </c>
      <c r="L303" s="24" t="str">
        <f t="shared" si="164"/>
        <v/>
      </c>
      <c r="M303" s="24" t="str">
        <f t="shared" si="165"/>
        <v/>
      </c>
      <c r="N303" s="24">
        <f t="shared" si="166"/>
        <v>-0.28623325495743757</v>
      </c>
      <c r="O303" s="24">
        <f t="shared" si="167"/>
        <v>-0.89507174294011804</v>
      </c>
      <c r="P303" s="24" t="str">
        <f t="shared" si="168"/>
        <v/>
      </c>
      <c r="Q303" s="24">
        <f t="shared" si="169"/>
        <v>-0.40526213875774886</v>
      </c>
      <c r="R303" s="24">
        <f t="shared" si="170"/>
        <v>-0.8160448100000508</v>
      </c>
      <c r="S303" s="24">
        <f t="shared" si="171"/>
        <v>0.96720571454386572</v>
      </c>
      <c r="T303" s="24">
        <f t="shared" si="172"/>
        <v>-0.89507174294011804</v>
      </c>
      <c r="V303" s="118" t="str">
        <f t="shared" si="173"/>
        <v>IPANEMA CAPITAL MANAGEMENT</v>
      </c>
      <c r="W303" s="166" t="str">
        <f t="shared" si="174"/>
        <v/>
      </c>
      <c r="X303" s="166" t="str">
        <f t="shared" si="175"/>
        <v/>
      </c>
      <c r="Y303" s="166" t="str">
        <f t="shared" si="176"/>
        <v/>
      </c>
      <c r="Z303" s="166" t="str">
        <f t="shared" si="177"/>
        <v/>
      </c>
      <c r="AA303" s="166" t="str">
        <f t="shared" si="178"/>
        <v/>
      </c>
      <c r="AB303" s="166">
        <f t="shared" si="179"/>
        <v>-2.7507679999999812E-2</v>
      </c>
      <c r="AC303" s="166" t="str">
        <f t="shared" si="180"/>
        <v/>
      </c>
      <c r="AD303" s="166">
        <f t="shared" si="181"/>
        <v>0.21823024999999774</v>
      </c>
      <c r="AE303" s="166" t="str">
        <f t="shared" si="182"/>
        <v/>
      </c>
      <c r="AF303" s="166" t="str">
        <f t="shared" si="183"/>
        <v/>
      </c>
      <c r="AG303" s="166" t="str">
        <f t="shared" si="184"/>
        <v/>
      </c>
      <c r="AH303" s="166" t="str">
        <f t="shared" si="185"/>
        <v/>
      </c>
      <c r="AI303" s="166">
        <f t="shared" si="186"/>
        <v>-0.26509185999999829</v>
      </c>
      <c r="AJ303" s="166">
        <f t="shared" si="187"/>
        <v>-0.74167552000001535</v>
      </c>
      <c r="AK303" s="166" t="str">
        <f t="shared" si="188"/>
        <v/>
      </c>
      <c r="AL303" s="166">
        <f t="shared" si="189"/>
        <v>-0.8160448100000508</v>
      </c>
      <c r="AO303" s="60">
        <v>300</v>
      </c>
      <c r="AP303" s="54" t="s">
        <v>226</v>
      </c>
      <c r="AQ303" s="31" t="s">
        <v>1317</v>
      </c>
      <c r="AR303" s="31" t="s">
        <v>1317</v>
      </c>
      <c r="AS303" s="31" t="s">
        <v>1317</v>
      </c>
      <c r="AT303" s="31" t="s">
        <v>1317</v>
      </c>
      <c r="AU303" s="31" t="s">
        <v>1317</v>
      </c>
      <c r="AV303" s="31" t="s">
        <v>1317</v>
      </c>
      <c r="AW303" s="31" t="s">
        <v>1317</v>
      </c>
      <c r="AX303" s="31">
        <v>14.672239939999999</v>
      </c>
      <c r="AY303" s="31">
        <v>2.7752899800000002</v>
      </c>
      <c r="AZ303" s="31">
        <v>0.22836999999999999</v>
      </c>
      <c r="BA303" s="31" t="s">
        <v>1317</v>
      </c>
      <c r="BB303" s="31" t="s">
        <v>1317</v>
      </c>
      <c r="BC303" s="31">
        <v>186.06744911000001</v>
      </c>
      <c r="BD303" s="31" t="s">
        <v>1317</v>
      </c>
      <c r="BE303" s="58">
        <v>2.0653800000000002</v>
      </c>
      <c r="BF303" s="31">
        <v>205.80872903000002</v>
      </c>
      <c r="BG303"/>
      <c r="BH303" s="60">
        <v>300</v>
      </c>
      <c r="BI303" s="54" t="s">
        <v>350</v>
      </c>
      <c r="BJ303" s="31" t="s">
        <v>1317</v>
      </c>
      <c r="BK303" s="31" t="s">
        <v>1317</v>
      </c>
      <c r="BL303" s="31" t="s">
        <v>1317</v>
      </c>
      <c r="BM303" s="31" t="s">
        <v>1317</v>
      </c>
      <c r="BN303" s="31" t="s">
        <v>1317</v>
      </c>
      <c r="BO303" s="31">
        <v>3.2956851199999999</v>
      </c>
      <c r="BP303" s="31" t="s">
        <v>1317</v>
      </c>
      <c r="BQ303" s="31">
        <v>22.781191440000001</v>
      </c>
      <c r="BR303" s="31" t="s">
        <v>1317</v>
      </c>
      <c r="BS303" s="31" t="s">
        <v>1317</v>
      </c>
      <c r="BT303" s="31" t="s">
        <v>1317</v>
      </c>
      <c r="BU303" s="31" t="s">
        <v>1317</v>
      </c>
      <c r="BV303" s="31">
        <v>92.348835909999991</v>
      </c>
      <c r="BW303" s="31">
        <v>82.120455459999988</v>
      </c>
      <c r="BX303" s="58" t="s">
        <v>1317</v>
      </c>
      <c r="BY303" s="31">
        <v>200.54616792999997</v>
      </c>
    </row>
    <row r="304" spans="1:77" ht="70">
      <c r="A304" s="116" t="str">
        <f t="shared" si="153"/>
        <v>INVESTPORT GESTÃO E CONSULT DE INVEST</v>
      </c>
      <c r="B304" s="24" t="str">
        <f t="shared" si="154"/>
        <v/>
      </c>
      <c r="C304" s="24" t="str">
        <f t="shared" si="155"/>
        <v/>
      </c>
      <c r="D304" s="24">
        <f t="shared" si="156"/>
        <v>0.29463903850377449</v>
      </c>
      <c r="E304" s="24" t="str">
        <f t="shared" si="157"/>
        <v/>
      </c>
      <c r="F304" s="24" t="str">
        <f t="shared" si="158"/>
        <v/>
      </c>
      <c r="G304" s="24" t="str">
        <f t="shared" si="159"/>
        <v/>
      </c>
      <c r="H304" s="24" t="str">
        <f t="shared" si="160"/>
        <v/>
      </c>
      <c r="I304" s="24">
        <f t="shared" si="161"/>
        <v>1.9661773807225131</v>
      </c>
      <c r="J304" s="24" t="str">
        <f t="shared" si="162"/>
        <v/>
      </c>
      <c r="K304" s="24">
        <f t="shared" si="163"/>
        <v>1.7970765115817926</v>
      </c>
      <c r="L304" s="24" t="str">
        <f t="shared" si="164"/>
        <v/>
      </c>
      <c r="M304" s="24" t="str">
        <f t="shared" si="165"/>
        <v/>
      </c>
      <c r="N304" s="24" t="str">
        <f t="shared" si="166"/>
        <v/>
      </c>
      <c r="O304" s="24" t="str">
        <f t="shared" si="167"/>
        <v/>
      </c>
      <c r="P304" s="24">
        <f t="shared" si="168"/>
        <v>0</v>
      </c>
      <c r="Q304" s="24">
        <f t="shared" si="169"/>
        <v>1.5097226624162516</v>
      </c>
      <c r="R304" s="24">
        <f t="shared" si="170"/>
        <v>2.9823861799999634</v>
      </c>
      <c r="S304" s="24">
        <f t="shared" si="171"/>
        <v>1.9661773807225131</v>
      </c>
      <c r="T304" s="24">
        <f t="shared" si="172"/>
        <v>0</v>
      </c>
      <c r="V304" s="118" t="str">
        <f t="shared" si="173"/>
        <v>INVESTPORT GESTÃO E CONSULT DE INVEST</v>
      </c>
      <c r="W304" s="166" t="str">
        <f t="shared" si="174"/>
        <v/>
      </c>
      <c r="X304" s="166" t="str">
        <f t="shared" si="175"/>
        <v/>
      </c>
      <c r="Y304" s="166">
        <f t="shared" si="176"/>
        <v>0.14997541999999697</v>
      </c>
      <c r="Z304" s="166" t="str">
        <f t="shared" si="177"/>
        <v/>
      </c>
      <c r="AA304" s="166" t="str">
        <f t="shared" si="178"/>
        <v/>
      </c>
      <c r="AB304" s="166" t="str">
        <f t="shared" si="179"/>
        <v/>
      </c>
      <c r="AC304" s="166" t="str">
        <f t="shared" si="180"/>
        <v/>
      </c>
      <c r="AD304" s="166">
        <f t="shared" si="181"/>
        <v>2.2918230100000017</v>
      </c>
      <c r="AE304" s="166" t="str">
        <f t="shared" si="182"/>
        <v/>
      </c>
      <c r="AF304" s="166">
        <f t="shared" si="183"/>
        <v>0.54058775000000026</v>
      </c>
      <c r="AG304" s="166" t="str">
        <f t="shared" si="184"/>
        <v/>
      </c>
      <c r="AH304" s="166" t="str">
        <f t="shared" si="185"/>
        <v/>
      </c>
      <c r="AI304" s="166" t="str">
        <f t="shared" si="186"/>
        <v/>
      </c>
      <c r="AJ304" s="166" t="str">
        <f t="shared" si="187"/>
        <v/>
      </c>
      <c r="AK304" s="166">
        <f t="shared" si="188"/>
        <v>0</v>
      </c>
      <c r="AL304" s="166">
        <f t="shared" si="189"/>
        <v>2.9823861799999634</v>
      </c>
      <c r="AO304" s="61">
        <v>301</v>
      </c>
      <c r="AP304" s="56" t="s">
        <v>252</v>
      </c>
      <c r="AQ304" s="30" t="s">
        <v>1317</v>
      </c>
      <c r="AR304" s="30" t="s">
        <v>1317</v>
      </c>
      <c r="AS304" s="30" t="s">
        <v>1317</v>
      </c>
      <c r="AT304" s="30">
        <v>83.676076290000012</v>
      </c>
      <c r="AU304" s="30" t="s">
        <v>1317</v>
      </c>
      <c r="AV304" s="30">
        <v>7.4678095999999998</v>
      </c>
      <c r="AW304" s="30" t="s">
        <v>1317</v>
      </c>
      <c r="AX304" s="30">
        <v>8.2612244599999993</v>
      </c>
      <c r="AY304" s="30">
        <v>2.1214087000000004</v>
      </c>
      <c r="AZ304" s="30">
        <v>5.0182437599999998</v>
      </c>
      <c r="BA304" s="30" t="s">
        <v>1317</v>
      </c>
      <c r="BB304" s="30" t="s">
        <v>1317</v>
      </c>
      <c r="BC304" s="30">
        <v>71.774285509999999</v>
      </c>
      <c r="BD304" s="30" t="s">
        <v>1317</v>
      </c>
      <c r="BE304" s="59">
        <v>27.385997710000002</v>
      </c>
      <c r="BF304" s="30">
        <v>205.70504603000001</v>
      </c>
      <c r="BG304"/>
      <c r="BH304" s="61">
        <v>301</v>
      </c>
      <c r="BI304" s="56" t="s">
        <v>346</v>
      </c>
      <c r="BJ304" s="30" t="s">
        <v>1317</v>
      </c>
      <c r="BK304" s="30" t="s">
        <v>1317</v>
      </c>
      <c r="BL304" s="30">
        <v>51.051383719999997</v>
      </c>
      <c r="BM304" s="30" t="s">
        <v>1317</v>
      </c>
      <c r="BN304" s="30" t="s">
        <v>1317</v>
      </c>
      <c r="BO304" s="30" t="s">
        <v>1317</v>
      </c>
      <c r="BP304" s="30" t="s">
        <v>1317</v>
      </c>
      <c r="BQ304" s="30">
        <v>118.85419589</v>
      </c>
      <c r="BR304" s="30" t="s">
        <v>1317</v>
      </c>
      <c r="BS304" s="30">
        <v>30.622097719999999</v>
      </c>
      <c r="BT304" s="30" t="s">
        <v>1317</v>
      </c>
      <c r="BU304" s="30" t="s">
        <v>1317</v>
      </c>
      <c r="BV304" s="30" t="s">
        <v>1317</v>
      </c>
      <c r="BW304" s="30" t="s">
        <v>1317</v>
      </c>
      <c r="BX304" s="59">
        <v>1.0000000000000001E-5</v>
      </c>
      <c r="BY304" s="30">
        <v>200.52768732999999</v>
      </c>
    </row>
    <row r="305" spans="1:77" ht="84">
      <c r="A305" s="116" t="str">
        <f t="shared" si="153"/>
        <v>CANEPA ASSET MANAG - CAM BRA GES DE REC</v>
      </c>
      <c r="B305" s="24" t="str">
        <f t="shared" si="154"/>
        <v/>
      </c>
      <c r="C305" s="24" t="str">
        <f t="shared" si="155"/>
        <v/>
      </c>
      <c r="D305" s="24" t="str">
        <f t="shared" si="156"/>
        <v/>
      </c>
      <c r="E305" s="24" t="str">
        <f t="shared" si="157"/>
        <v/>
      </c>
      <c r="F305" s="24" t="str">
        <f t="shared" si="158"/>
        <v/>
      </c>
      <c r="G305" s="24" t="str">
        <f t="shared" si="159"/>
        <v/>
      </c>
      <c r="H305" s="24" t="str">
        <f t="shared" si="160"/>
        <v/>
      </c>
      <c r="I305" s="24">
        <f t="shared" si="161"/>
        <v>302.4541572104601</v>
      </c>
      <c r="J305" s="24">
        <f t="shared" si="162"/>
        <v>0.75510095629826424</v>
      </c>
      <c r="K305" s="24">
        <f t="shared" si="163"/>
        <v>20391.364648910414</v>
      </c>
      <c r="L305" s="24" t="str">
        <f t="shared" si="164"/>
        <v/>
      </c>
      <c r="M305" s="24" t="str">
        <f t="shared" si="165"/>
        <v/>
      </c>
      <c r="N305" s="24">
        <f t="shared" si="166"/>
        <v>0.58685293954923168</v>
      </c>
      <c r="O305" s="24" t="str">
        <f t="shared" si="167"/>
        <v/>
      </c>
      <c r="P305" s="24">
        <f t="shared" si="168"/>
        <v>7.7977242963226132</v>
      </c>
      <c r="Q305" s="24">
        <f t="shared" si="169"/>
        <v>7.3777257757882637</v>
      </c>
      <c r="R305" s="24">
        <f t="shared" si="170"/>
        <v>13.736376090000022</v>
      </c>
      <c r="S305" s="24">
        <f t="shared" si="171"/>
        <v>20391.364648910414</v>
      </c>
      <c r="T305" s="24">
        <f t="shared" si="172"/>
        <v>0.58685293954923168</v>
      </c>
      <c r="V305" s="118" t="str">
        <f t="shared" si="173"/>
        <v>CANEPA ASSET MANAG - CAM BRA GES DE REC</v>
      </c>
      <c r="W305" s="166" t="str">
        <f t="shared" si="174"/>
        <v/>
      </c>
      <c r="X305" s="166" t="str">
        <f t="shared" si="175"/>
        <v/>
      </c>
      <c r="Y305" s="166" t="str">
        <f t="shared" si="176"/>
        <v/>
      </c>
      <c r="Z305" s="166" t="str">
        <f t="shared" si="177"/>
        <v/>
      </c>
      <c r="AA305" s="166" t="str">
        <f t="shared" si="178"/>
        <v/>
      </c>
      <c r="AB305" s="166" t="str">
        <f t="shared" si="179"/>
        <v/>
      </c>
      <c r="AC305" s="166" t="str">
        <f t="shared" si="180"/>
        <v/>
      </c>
      <c r="AD305" s="166">
        <f t="shared" si="181"/>
        <v>5.4153203099999994</v>
      </c>
      <c r="AE305" s="166">
        <f t="shared" si="182"/>
        <v>1.1732263500000215</v>
      </c>
      <c r="AF305" s="166">
        <f t="shared" si="183"/>
        <v>5.0529801600000006</v>
      </c>
      <c r="AG305" s="166" t="str">
        <f t="shared" si="184"/>
        <v/>
      </c>
      <c r="AH305" s="166" t="str">
        <f t="shared" si="185"/>
        <v/>
      </c>
      <c r="AI305" s="166">
        <f t="shared" si="186"/>
        <v>1.3539930000000311E-2</v>
      </c>
      <c r="AJ305" s="166" t="str">
        <f t="shared" si="187"/>
        <v/>
      </c>
      <c r="AK305" s="166">
        <f t="shared" si="188"/>
        <v>2.0813093399999971</v>
      </c>
      <c r="AL305" s="166">
        <f t="shared" si="189"/>
        <v>13.736376090000022</v>
      </c>
      <c r="AO305" s="60">
        <v>302</v>
      </c>
      <c r="AP305" s="54" t="s">
        <v>295</v>
      </c>
      <c r="AQ305" s="31" t="s">
        <v>1317</v>
      </c>
      <c r="AR305" s="31">
        <v>2.3682902400000003</v>
      </c>
      <c r="AS305" s="31" t="s">
        <v>1317</v>
      </c>
      <c r="AT305" s="31" t="s">
        <v>1317</v>
      </c>
      <c r="AU305" s="31" t="s">
        <v>1317</v>
      </c>
      <c r="AV305" s="31" t="s">
        <v>1317</v>
      </c>
      <c r="AW305" s="31" t="s">
        <v>1317</v>
      </c>
      <c r="AX305" s="31">
        <v>93.586031269999992</v>
      </c>
      <c r="AY305" s="31" t="s">
        <v>1317</v>
      </c>
      <c r="AZ305" s="31">
        <v>8.1927705900000003</v>
      </c>
      <c r="BA305" s="31" t="s">
        <v>1317</v>
      </c>
      <c r="BB305" s="31">
        <v>7.0122307099999999</v>
      </c>
      <c r="BC305" s="31">
        <v>87.737069269999992</v>
      </c>
      <c r="BD305" s="31" t="s">
        <v>1317</v>
      </c>
      <c r="BE305" s="58">
        <v>2.7590300700000001</v>
      </c>
      <c r="BF305" s="31">
        <v>201.65542214999999</v>
      </c>
      <c r="BG305"/>
      <c r="BH305" s="60">
        <v>302</v>
      </c>
      <c r="BI305" s="54" t="s">
        <v>152</v>
      </c>
      <c r="BJ305" s="31" t="s">
        <v>1317</v>
      </c>
      <c r="BK305" s="31" t="s">
        <v>1317</v>
      </c>
      <c r="BL305" s="31" t="s">
        <v>1317</v>
      </c>
      <c r="BM305" s="31" t="s">
        <v>1317</v>
      </c>
      <c r="BN305" s="31" t="s">
        <v>1317</v>
      </c>
      <c r="BO305" s="31" t="s">
        <v>1317</v>
      </c>
      <c r="BP305" s="31" t="s">
        <v>1317</v>
      </c>
      <c r="BQ305" s="31">
        <v>7.2057801799999996</v>
      </c>
      <c r="BR305" s="31">
        <v>156.54666883000002</v>
      </c>
      <c r="BS305" s="31">
        <v>5.0777601600000004</v>
      </c>
      <c r="BT305" s="31" t="s">
        <v>1317</v>
      </c>
      <c r="BU305" s="31" t="s">
        <v>1317</v>
      </c>
      <c r="BV305" s="31">
        <v>2.32074998</v>
      </c>
      <c r="BW305" s="31" t="s">
        <v>1317</v>
      </c>
      <c r="BX305" s="58">
        <v>28.772549769999998</v>
      </c>
      <c r="BY305" s="31">
        <v>199.92350892000002</v>
      </c>
    </row>
    <row r="306" spans="1:77" ht="56">
      <c r="A306" s="116" t="str">
        <f t="shared" si="153"/>
        <v>PHENOM CAPITAL ADMINISTRADORA</v>
      </c>
      <c r="B306" s="24" t="str">
        <f t="shared" si="154"/>
        <v/>
      </c>
      <c r="C306" s="24" t="str">
        <f t="shared" si="155"/>
        <v/>
      </c>
      <c r="D306" s="24" t="str">
        <f t="shared" si="156"/>
        <v/>
      </c>
      <c r="E306" s="24" t="str">
        <f t="shared" si="157"/>
        <v/>
      </c>
      <c r="F306" s="24" t="str">
        <f t="shared" si="158"/>
        <v/>
      </c>
      <c r="G306" s="24" t="str">
        <f t="shared" si="159"/>
        <v/>
      </c>
      <c r="H306" s="24" t="str">
        <f t="shared" si="160"/>
        <v/>
      </c>
      <c r="I306" s="24" t="str">
        <f t="shared" si="161"/>
        <v/>
      </c>
      <c r="J306" s="24" t="str">
        <f t="shared" si="162"/>
        <v/>
      </c>
      <c r="K306" s="24" t="str">
        <f t="shared" si="163"/>
        <v/>
      </c>
      <c r="L306" s="24" t="str">
        <f t="shared" si="164"/>
        <v/>
      </c>
      <c r="M306" s="24" t="str">
        <f t="shared" si="165"/>
        <v/>
      </c>
      <c r="N306" s="24" t="str">
        <f t="shared" si="166"/>
        <v/>
      </c>
      <c r="O306" s="24" t="str">
        <f t="shared" si="167"/>
        <v/>
      </c>
      <c r="P306" s="24">
        <f t="shared" si="168"/>
        <v>-99.999768006624507</v>
      </c>
      <c r="Q306" s="24">
        <f t="shared" si="169"/>
        <v>-0.32406659367464385</v>
      </c>
      <c r="R306" s="24">
        <f t="shared" si="170"/>
        <v>-0.64256418000002213</v>
      </c>
      <c r="S306" s="24">
        <f t="shared" si="171"/>
        <v>-0.32406659367464385</v>
      </c>
      <c r="T306" s="24">
        <f t="shared" si="172"/>
        <v>-99.999768006624507</v>
      </c>
      <c r="V306" s="118" t="str">
        <f t="shared" si="173"/>
        <v>PHENOM CAPITAL ADMINISTRADORA</v>
      </c>
      <c r="W306" s="166" t="str">
        <f t="shared" si="174"/>
        <v/>
      </c>
      <c r="X306" s="166" t="str">
        <f t="shared" si="175"/>
        <v/>
      </c>
      <c r="Y306" s="166" t="str">
        <f t="shared" si="176"/>
        <v/>
      </c>
      <c r="Z306" s="166" t="str">
        <f t="shared" si="177"/>
        <v/>
      </c>
      <c r="AA306" s="166" t="str">
        <f t="shared" si="178"/>
        <v/>
      </c>
      <c r="AB306" s="166" t="str">
        <f t="shared" si="179"/>
        <v/>
      </c>
      <c r="AC306" s="166" t="str">
        <f t="shared" si="180"/>
        <v/>
      </c>
      <c r="AD306" s="166" t="str">
        <f t="shared" si="181"/>
        <v/>
      </c>
      <c r="AE306" s="166" t="str">
        <f t="shared" si="182"/>
        <v/>
      </c>
      <c r="AF306" s="166" t="str">
        <f t="shared" si="183"/>
        <v/>
      </c>
      <c r="AG306" s="166" t="str">
        <f t="shared" si="184"/>
        <v/>
      </c>
      <c r="AH306" s="166" t="str">
        <f t="shared" si="185"/>
        <v/>
      </c>
      <c r="AI306" s="166" t="str">
        <f t="shared" si="186"/>
        <v/>
      </c>
      <c r="AJ306" s="166" t="str">
        <f t="shared" si="187"/>
        <v/>
      </c>
      <c r="AK306" s="166">
        <f t="shared" si="188"/>
        <v>-198.28106378000001</v>
      </c>
      <c r="AL306" s="166">
        <f t="shared" si="189"/>
        <v>-0.64256418000002213</v>
      </c>
      <c r="AO306" s="61">
        <v>303</v>
      </c>
      <c r="AP306" s="56" t="s">
        <v>446</v>
      </c>
      <c r="AQ306" s="30" t="s">
        <v>1317</v>
      </c>
      <c r="AR306" s="30">
        <v>1.54979997</v>
      </c>
      <c r="AS306" s="30" t="s">
        <v>1317</v>
      </c>
      <c r="AT306" s="30" t="s">
        <v>1317</v>
      </c>
      <c r="AU306" s="30" t="s">
        <v>1317</v>
      </c>
      <c r="AV306" s="30">
        <v>2.4188598699999999</v>
      </c>
      <c r="AW306" s="30" t="s">
        <v>1317</v>
      </c>
      <c r="AX306" s="30">
        <v>179.41334354</v>
      </c>
      <c r="AY306" s="30">
        <v>0.32196003000000001</v>
      </c>
      <c r="AZ306" s="30">
        <v>10.286889820000001</v>
      </c>
      <c r="BA306" s="30" t="s">
        <v>1317</v>
      </c>
      <c r="BB306" s="30" t="s">
        <v>1317</v>
      </c>
      <c r="BC306" s="30">
        <v>7.4018196300000003</v>
      </c>
      <c r="BD306" s="30" t="s">
        <v>1317</v>
      </c>
      <c r="BE306" s="59" t="s">
        <v>1317</v>
      </c>
      <c r="BF306" s="30">
        <v>201.39267286</v>
      </c>
      <c r="BG306"/>
      <c r="BH306" s="61">
        <v>303</v>
      </c>
      <c r="BI306" s="56" t="s">
        <v>496</v>
      </c>
      <c r="BJ306" s="30" t="s">
        <v>1317</v>
      </c>
      <c r="BK306" s="30" t="s">
        <v>1317</v>
      </c>
      <c r="BL306" s="30" t="s">
        <v>1317</v>
      </c>
      <c r="BM306" s="30" t="s">
        <v>1317</v>
      </c>
      <c r="BN306" s="30" t="s">
        <v>1317</v>
      </c>
      <c r="BO306" s="30">
        <v>134.43099973</v>
      </c>
      <c r="BP306" s="30" t="s">
        <v>1317</v>
      </c>
      <c r="BQ306" s="30" t="s">
        <v>1317</v>
      </c>
      <c r="BR306" s="30" t="s">
        <v>1317</v>
      </c>
      <c r="BS306" s="30" t="s">
        <v>1317</v>
      </c>
      <c r="BT306" s="30" t="s">
        <v>1317</v>
      </c>
      <c r="BU306" s="30">
        <v>63.207499869999999</v>
      </c>
      <c r="BV306" s="30" t="s">
        <v>1317</v>
      </c>
      <c r="BW306" s="30" t="s">
        <v>1317</v>
      </c>
      <c r="BX306" s="59">
        <v>4.6000000000000001E-4</v>
      </c>
      <c r="BY306" s="30">
        <v>197.63895959999999</v>
      </c>
    </row>
    <row r="307" spans="1:77" ht="56">
      <c r="A307" s="116" t="str">
        <f t="shared" si="153"/>
        <v>AUSTRO ADM DE RECURSOS</v>
      </c>
      <c r="B307" s="24" t="str">
        <f t="shared" si="154"/>
        <v/>
      </c>
      <c r="C307" s="24" t="str">
        <f t="shared" si="155"/>
        <v/>
      </c>
      <c r="D307" s="24" t="str">
        <f t="shared" si="156"/>
        <v/>
      </c>
      <c r="E307" s="24" t="str">
        <f t="shared" si="157"/>
        <v/>
      </c>
      <c r="F307" s="24" t="str">
        <f t="shared" si="158"/>
        <v/>
      </c>
      <c r="G307" s="24" t="str">
        <f t="shared" si="159"/>
        <v/>
      </c>
      <c r="H307" s="24" t="str">
        <f t="shared" si="160"/>
        <v/>
      </c>
      <c r="I307" s="24" t="str">
        <f t="shared" si="161"/>
        <v/>
      </c>
      <c r="J307" s="24" t="str">
        <f t="shared" si="162"/>
        <v/>
      </c>
      <c r="K307" s="24" t="str">
        <f t="shared" si="163"/>
        <v/>
      </c>
      <c r="L307" s="24">
        <f t="shared" si="164"/>
        <v>-0.1167380397713913</v>
      </c>
      <c r="M307" s="24" t="str">
        <f t="shared" si="165"/>
        <v/>
      </c>
      <c r="N307" s="24">
        <f t="shared" si="166"/>
        <v>0.26238709315116182</v>
      </c>
      <c r="O307" s="24" t="str">
        <f t="shared" si="167"/>
        <v/>
      </c>
      <c r="P307" s="24" t="str">
        <f t="shared" si="168"/>
        <v/>
      </c>
      <c r="Q307" s="24">
        <f t="shared" si="169"/>
        <v>0.17197935336594128</v>
      </c>
      <c r="R307" s="24">
        <f t="shared" si="170"/>
        <v>0.33879257999998913</v>
      </c>
      <c r="S307" s="24">
        <f t="shared" si="171"/>
        <v>0.26238709315116182</v>
      </c>
      <c r="T307" s="24">
        <f t="shared" si="172"/>
        <v>-0.1167380397713913</v>
      </c>
      <c r="V307" s="118" t="str">
        <f t="shared" si="173"/>
        <v>AUSTRO ADM DE RECURSOS</v>
      </c>
      <c r="W307" s="166" t="str">
        <f t="shared" si="174"/>
        <v/>
      </c>
      <c r="X307" s="166" t="str">
        <f t="shared" si="175"/>
        <v/>
      </c>
      <c r="Y307" s="166" t="str">
        <f t="shared" si="176"/>
        <v/>
      </c>
      <c r="Z307" s="166" t="str">
        <f t="shared" si="177"/>
        <v/>
      </c>
      <c r="AA307" s="166" t="str">
        <f t="shared" si="178"/>
        <v/>
      </c>
      <c r="AB307" s="166" t="str">
        <f t="shared" si="179"/>
        <v/>
      </c>
      <c r="AC307" s="166" t="str">
        <f t="shared" si="180"/>
        <v/>
      </c>
      <c r="AD307" s="166" t="str">
        <f t="shared" si="181"/>
        <v/>
      </c>
      <c r="AE307" s="166" t="str">
        <f t="shared" si="182"/>
        <v/>
      </c>
      <c r="AF307" s="166" t="str">
        <f t="shared" si="183"/>
        <v/>
      </c>
      <c r="AG307" s="166">
        <f t="shared" si="184"/>
        <v>-5.4839439999994966E-2</v>
      </c>
      <c r="AH307" s="166" t="str">
        <f t="shared" si="185"/>
        <v/>
      </c>
      <c r="AI307" s="166">
        <f t="shared" si="186"/>
        <v>0.3936320199999841</v>
      </c>
      <c r="AJ307" s="166" t="str">
        <f t="shared" si="187"/>
        <v/>
      </c>
      <c r="AK307" s="166" t="str">
        <f t="shared" si="188"/>
        <v/>
      </c>
      <c r="AL307" s="166">
        <f t="shared" si="189"/>
        <v>0.33879257999998913</v>
      </c>
      <c r="AO307" s="60">
        <v>304</v>
      </c>
      <c r="AP307" s="54" t="s">
        <v>350</v>
      </c>
      <c r="AQ307" s="31" t="s">
        <v>1317</v>
      </c>
      <c r="AR307" s="31" t="s">
        <v>1317</v>
      </c>
      <c r="AS307" s="31" t="s">
        <v>1317</v>
      </c>
      <c r="AT307" s="31" t="s">
        <v>1317</v>
      </c>
      <c r="AU307" s="31" t="s">
        <v>1317</v>
      </c>
      <c r="AV307" s="31">
        <v>3.3231927999999997</v>
      </c>
      <c r="AW307" s="31" t="s">
        <v>1317</v>
      </c>
      <c r="AX307" s="31">
        <v>22.562961190000003</v>
      </c>
      <c r="AY307" s="31" t="s">
        <v>1317</v>
      </c>
      <c r="AZ307" s="31" t="s">
        <v>1317</v>
      </c>
      <c r="BA307" s="31" t="s">
        <v>1317</v>
      </c>
      <c r="BB307" s="31" t="s">
        <v>1317</v>
      </c>
      <c r="BC307" s="31">
        <v>92.613927769999989</v>
      </c>
      <c r="BD307" s="31">
        <v>82.862130980000003</v>
      </c>
      <c r="BE307" s="58" t="s">
        <v>1317</v>
      </c>
      <c r="BF307" s="31">
        <v>201.36221274000002</v>
      </c>
      <c r="BG307"/>
      <c r="BH307" s="60">
        <v>304</v>
      </c>
      <c r="BI307" s="54" t="s">
        <v>70</v>
      </c>
      <c r="BJ307" s="31" t="s">
        <v>1317</v>
      </c>
      <c r="BK307" s="31" t="s">
        <v>1317</v>
      </c>
      <c r="BL307" s="31" t="s">
        <v>1317</v>
      </c>
      <c r="BM307" s="31" t="s">
        <v>1317</v>
      </c>
      <c r="BN307" s="31" t="s">
        <v>1317</v>
      </c>
      <c r="BO307" s="31" t="s">
        <v>1317</v>
      </c>
      <c r="BP307" s="31" t="s">
        <v>1317</v>
      </c>
      <c r="BQ307" s="31" t="s">
        <v>1317</v>
      </c>
      <c r="BR307" s="31" t="s">
        <v>1317</v>
      </c>
      <c r="BS307" s="31" t="s">
        <v>1317</v>
      </c>
      <c r="BT307" s="31">
        <v>46.921656060000004</v>
      </c>
      <c r="BU307" s="31" t="s">
        <v>1317</v>
      </c>
      <c r="BV307" s="31">
        <v>150.41321388</v>
      </c>
      <c r="BW307" s="31" t="s">
        <v>1317</v>
      </c>
      <c r="BX307" s="58" t="s">
        <v>1317</v>
      </c>
      <c r="BY307" s="31">
        <v>197.33486994</v>
      </c>
    </row>
    <row r="308" spans="1:77" ht="56">
      <c r="A308" s="116" t="str">
        <f t="shared" si="153"/>
        <v>SONAR INVESTIMENTOS</v>
      </c>
      <c r="B308" s="24" t="str">
        <f t="shared" si="154"/>
        <v/>
      </c>
      <c r="C308" s="24" t="str">
        <f t="shared" si="155"/>
        <v/>
      </c>
      <c r="D308" s="24" t="str">
        <f t="shared" si="156"/>
        <v/>
      </c>
      <c r="E308" s="24" t="str">
        <f t="shared" si="157"/>
        <v/>
      </c>
      <c r="F308" s="24" t="str">
        <f t="shared" si="158"/>
        <v/>
      </c>
      <c r="G308" s="24">
        <f t="shared" si="159"/>
        <v>2.7726415825470383</v>
      </c>
      <c r="H308" s="24" t="str">
        <f t="shared" si="160"/>
        <v/>
      </c>
      <c r="I308" s="24">
        <f t="shared" si="161"/>
        <v>0.58520896456899152</v>
      </c>
      <c r="J308" s="24">
        <f t="shared" si="162"/>
        <v>-7.6611444693626396</v>
      </c>
      <c r="K308" s="24">
        <f t="shared" si="163"/>
        <v>0.51722153969011231</v>
      </c>
      <c r="L308" s="24" t="str">
        <f t="shared" si="164"/>
        <v/>
      </c>
      <c r="M308" s="24" t="str">
        <f t="shared" si="165"/>
        <v/>
      </c>
      <c r="N308" s="24">
        <f t="shared" si="166"/>
        <v>2.7725243223735987</v>
      </c>
      <c r="O308" s="24" t="str">
        <f t="shared" si="167"/>
        <v/>
      </c>
      <c r="P308" s="24">
        <f t="shared" si="168"/>
        <v>-6.862119518549278</v>
      </c>
      <c r="Q308" s="24">
        <f t="shared" si="169"/>
        <v>0.48083952281162112</v>
      </c>
      <c r="R308" s="24">
        <f t="shared" si="170"/>
        <v>0.94372874000004003</v>
      </c>
      <c r="S308" s="24">
        <f t="shared" si="171"/>
        <v>2.7726415825470383</v>
      </c>
      <c r="T308" s="24">
        <f t="shared" si="172"/>
        <v>-7.6611444693626396</v>
      </c>
      <c r="V308" s="118" t="str">
        <f t="shared" si="173"/>
        <v>SONAR INVESTIMENTOS</v>
      </c>
      <c r="W308" s="166" t="str">
        <f t="shared" si="174"/>
        <v/>
      </c>
      <c r="X308" s="166" t="str">
        <f t="shared" si="175"/>
        <v/>
      </c>
      <c r="Y308" s="166" t="str">
        <f t="shared" si="176"/>
        <v/>
      </c>
      <c r="Z308" s="166" t="str">
        <f t="shared" si="177"/>
        <v/>
      </c>
      <c r="AA308" s="166" t="str">
        <f t="shared" si="178"/>
        <v/>
      </c>
      <c r="AB308" s="166">
        <f t="shared" si="179"/>
        <v>5.5799959999999871E-2</v>
      </c>
      <c r="AC308" s="166" t="str">
        <f t="shared" si="180"/>
        <v/>
      </c>
      <c r="AD308" s="166">
        <f t="shared" si="181"/>
        <v>1.009259070000013</v>
      </c>
      <c r="AE308" s="166">
        <f t="shared" si="182"/>
        <v>-1.0589999999999988E-2</v>
      </c>
      <c r="AF308" s="166">
        <f t="shared" si="183"/>
        <v>2.059989999999956E-3</v>
      </c>
      <c r="AG308" s="166" t="str">
        <f t="shared" si="184"/>
        <v/>
      </c>
      <c r="AH308" s="166" t="str">
        <f t="shared" si="185"/>
        <v/>
      </c>
      <c r="AI308" s="166">
        <f t="shared" si="186"/>
        <v>0.38728972000000006</v>
      </c>
      <c r="AJ308" s="166" t="str">
        <f t="shared" si="187"/>
        <v/>
      </c>
      <c r="AK308" s="166">
        <f t="shared" si="188"/>
        <v>-0.50009000000000015</v>
      </c>
      <c r="AL308" s="166">
        <f t="shared" si="189"/>
        <v>0.94372874000004003</v>
      </c>
      <c r="AO308" s="61">
        <v>305</v>
      </c>
      <c r="AP308" s="56" t="s">
        <v>496</v>
      </c>
      <c r="AQ308" s="30" t="s">
        <v>1317</v>
      </c>
      <c r="AR308" s="30" t="s">
        <v>1317</v>
      </c>
      <c r="AS308" s="30" t="s">
        <v>1317</v>
      </c>
      <c r="AT308" s="30" t="s">
        <v>1317</v>
      </c>
      <c r="AU308" s="30" t="s">
        <v>1317</v>
      </c>
      <c r="AV308" s="30" t="s">
        <v>1317</v>
      </c>
      <c r="AW308" s="30" t="s">
        <v>1317</v>
      </c>
      <c r="AX308" s="30" t="s">
        <v>1317</v>
      </c>
      <c r="AY308" s="30" t="s">
        <v>1317</v>
      </c>
      <c r="AZ308" s="30" t="s">
        <v>1317</v>
      </c>
      <c r="BA308" s="30" t="s">
        <v>1317</v>
      </c>
      <c r="BB308" s="30" t="s">
        <v>1317</v>
      </c>
      <c r="BC308" s="30" t="s">
        <v>1317</v>
      </c>
      <c r="BD308" s="30" t="s">
        <v>1317</v>
      </c>
      <c r="BE308" s="59">
        <v>198.28152378000001</v>
      </c>
      <c r="BF308" s="30">
        <v>198.28152378000001</v>
      </c>
      <c r="BG308"/>
      <c r="BH308" s="61">
        <v>305</v>
      </c>
      <c r="BI308" s="56" t="s">
        <v>591</v>
      </c>
      <c r="BJ308" s="30" t="s">
        <v>1317</v>
      </c>
      <c r="BK308" s="30" t="s">
        <v>1317</v>
      </c>
      <c r="BL308" s="30" t="s">
        <v>1317</v>
      </c>
      <c r="BM308" s="30" t="s">
        <v>1317</v>
      </c>
      <c r="BN308" s="30" t="s">
        <v>1317</v>
      </c>
      <c r="BO308" s="30">
        <v>2.0683197299999998</v>
      </c>
      <c r="BP308" s="30" t="s">
        <v>1317</v>
      </c>
      <c r="BQ308" s="30">
        <v>173.47057308000001</v>
      </c>
      <c r="BR308" s="30">
        <v>0.12764</v>
      </c>
      <c r="BS308" s="30">
        <v>0.40033999999999997</v>
      </c>
      <c r="BT308" s="30" t="s">
        <v>1317</v>
      </c>
      <c r="BU308" s="30" t="s">
        <v>1317</v>
      </c>
      <c r="BV308" s="30">
        <v>14.356138140000001</v>
      </c>
      <c r="BW308" s="30" t="s">
        <v>1317</v>
      </c>
      <c r="BX308" s="59">
        <v>6.7876000300000001</v>
      </c>
      <c r="BY308" s="30">
        <v>197.21061098000004</v>
      </c>
    </row>
    <row r="309" spans="1:77" ht="70">
      <c r="A309" s="116" t="str">
        <f t="shared" si="153"/>
        <v>FRAM CAPITAL</v>
      </c>
      <c r="B309" s="24" t="str">
        <f t="shared" si="154"/>
        <v/>
      </c>
      <c r="C309" s="24" t="str">
        <f t="shared" si="155"/>
        <v/>
      </c>
      <c r="D309" s="24" t="str">
        <f t="shared" si="156"/>
        <v/>
      </c>
      <c r="E309" s="24">
        <f t="shared" si="157"/>
        <v>0.71200935370723073</v>
      </c>
      <c r="F309" s="24" t="str">
        <f t="shared" si="158"/>
        <v/>
      </c>
      <c r="G309" s="24">
        <f t="shared" si="159"/>
        <v>-7.575858656064284</v>
      </c>
      <c r="H309" s="24" t="str">
        <f t="shared" si="160"/>
        <v/>
      </c>
      <c r="I309" s="24">
        <f t="shared" si="161"/>
        <v>-19.192786707068848</v>
      </c>
      <c r="J309" s="24">
        <f t="shared" si="162"/>
        <v>0.82446489448260252</v>
      </c>
      <c r="K309" s="24">
        <f t="shared" si="163"/>
        <v>0.68716809404254775</v>
      </c>
      <c r="L309" s="24" t="str">
        <f t="shared" si="164"/>
        <v/>
      </c>
      <c r="M309" s="24" t="str">
        <f t="shared" si="165"/>
        <v/>
      </c>
      <c r="N309" s="24">
        <f t="shared" si="166"/>
        <v>-9.7188524280441868</v>
      </c>
      <c r="O309" s="24" t="str">
        <f t="shared" si="167"/>
        <v/>
      </c>
      <c r="P309" s="24">
        <f t="shared" si="168"/>
        <v>-1.5943190919079484</v>
      </c>
      <c r="Q309" s="24">
        <f t="shared" si="169"/>
        <v>-4.3342696798501237</v>
      </c>
      <c r="R309" s="24">
        <f t="shared" si="170"/>
        <v>-8.9158114400000272</v>
      </c>
      <c r="S309" s="24">
        <f t="shared" si="171"/>
        <v>0.82446489448260252</v>
      </c>
      <c r="T309" s="24">
        <f t="shared" si="172"/>
        <v>-19.192786707068848</v>
      </c>
      <c r="V309" s="118" t="str">
        <f t="shared" si="173"/>
        <v>FRAM CAPITAL</v>
      </c>
      <c r="W309" s="166" t="str">
        <f t="shared" si="174"/>
        <v/>
      </c>
      <c r="X309" s="166" t="str">
        <f t="shared" si="175"/>
        <v/>
      </c>
      <c r="Y309" s="166" t="str">
        <f t="shared" si="176"/>
        <v/>
      </c>
      <c r="Z309" s="166">
        <f t="shared" si="177"/>
        <v>0.59578148999999314</v>
      </c>
      <c r="AA309" s="166" t="str">
        <f t="shared" si="178"/>
        <v/>
      </c>
      <c r="AB309" s="166">
        <f t="shared" si="179"/>
        <v>-0.56575069999999972</v>
      </c>
      <c r="AC309" s="166" t="str">
        <f t="shared" si="180"/>
        <v/>
      </c>
      <c r="AD309" s="166">
        <f t="shared" si="181"/>
        <v>-1.5855591899999997</v>
      </c>
      <c r="AE309" s="166">
        <f t="shared" si="182"/>
        <v>1.7490269999999697E-2</v>
      </c>
      <c r="AF309" s="166">
        <f t="shared" si="183"/>
        <v>3.4483770000000469E-2</v>
      </c>
      <c r="AG309" s="166" t="str">
        <f t="shared" si="184"/>
        <v/>
      </c>
      <c r="AH309" s="166" t="str">
        <f t="shared" si="185"/>
        <v/>
      </c>
      <c r="AI309" s="166">
        <f t="shared" si="186"/>
        <v>-6.9756368900000041</v>
      </c>
      <c r="AJ309" s="166" t="str">
        <f t="shared" si="187"/>
        <v/>
      </c>
      <c r="AK309" s="166">
        <f t="shared" si="188"/>
        <v>-0.43662019000000285</v>
      </c>
      <c r="AL309" s="166">
        <f t="shared" si="189"/>
        <v>-8.9158114400000272</v>
      </c>
      <c r="AO309" s="60">
        <v>306</v>
      </c>
      <c r="AP309" s="54" t="s">
        <v>346</v>
      </c>
      <c r="AQ309" s="31" t="s">
        <v>1317</v>
      </c>
      <c r="AR309" s="31" t="s">
        <v>1317</v>
      </c>
      <c r="AS309" s="31">
        <v>50.9014083</v>
      </c>
      <c r="AT309" s="31" t="s">
        <v>1317</v>
      </c>
      <c r="AU309" s="31" t="s">
        <v>1317</v>
      </c>
      <c r="AV309" s="31" t="s">
        <v>1317</v>
      </c>
      <c r="AW309" s="31" t="s">
        <v>1317</v>
      </c>
      <c r="AX309" s="31">
        <v>116.56237288</v>
      </c>
      <c r="AY309" s="31" t="s">
        <v>1317</v>
      </c>
      <c r="AZ309" s="31">
        <v>30.081509969999999</v>
      </c>
      <c r="BA309" s="31" t="s">
        <v>1317</v>
      </c>
      <c r="BB309" s="31" t="s">
        <v>1317</v>
      </c>
      <c r="BC309" s="31" t="s">
        <v>1317</v>
      </c>
      <c r="BD309" s="31" t="s">
        <v>1317</v>
      </c>
      <c r="BE309" s="58">
        <v>1.0000000000000001E-5</v>
      </c>
      <c r="BF309" s="31">
        <v>197.54530115000003</v>
      </c>
      <c r="BG309"/>
      <c r="BH309" s="60">
        <v>306</v>
      </c>
      <c r="BI309" s="54" t="s">
        <v>252</v>
      </c>
      <c r="BJ309" s="31" t="s">
        <v>1317</v>
      </c>
      <c r="BK309" s="31" t="s">
        <v>1317</v>
      </c>
      <c r="BL309" s="31" t="s">
        <v>1317</v>
      </c>
      <c r="BM309" s="31">
        <v>84.271857780000005</v>
      </c>
      <c r="BN309" s="31" t="s">
        <v>1317</v>
      </c>
      <c r="BO309" s="31">
        <v>6.9020589000000001</v>
      </c>
      <c r="BP309" s="31" t="s">
        <v>1317</v>
      </c>
      <c r="BQ309" s="31">
        <v>6.6756652699999997</v>
      </c>
      <c r="BR309" s="31">
        <v>2.1388989700000001</v>
      </c>
      <c r="BS309" s="31">
        <v>5.0527275300000003</v>
      </c>
      <c r="BT309" s="31" t="s">
        <v>1317</v>
      </c>
      <c r="BU309" s="31" t="s">
        <v>1317</v>
      </c>
      <c r="BV309" s="31">
        <v>64.798648619999994</v>
      </c>
      <c r="BW309" s="31" t="s">
        <v>1317</v>
      </c>
      <c r="BX309" s="58">
        <v>26.949377519999999</v>
      </c>
      <c r="BY309" s="31">
        <v>196.78923458999998</v>
      </c>
    </row>
    <row r="310" spans="1:77" ht="70">
      <c r="A310" s="116" t="str">
        <f t="shared" si="153"/>
        <v>FINGER LAKES GESTORA DE RECURSOS</v>
      </c>
      <c r="B310" s="24" t="str">
        <f t="shared" si="154"/>
        <v/>
      </c>
      <c r="C310" s="24">
        <f t="shared" si="155"/>
        <v>0.45685314064168381</v>
      </c>
      <c r="D310" s="24" t="str">
        <f t="shared" si="156"/>
        <v/>
      </c>
      <c r="E310" s="24" t="str">
        <f t="shared" si="157"/>
        <v/>
      </c>
      <c r="F310" s="24" t="str">
        <f t="shared" si="158"/>
        <v/>
      </c>
      <c r="G310" s="24" t="str">
        <f t="shared" si="159"/>
        <v/>
      </c>
      <c r="H310" s="24" t="str">
        <f t="shared" si="160"/>
        <v/>
      </c>
      <c r="I310" s="24" t="str">
        <f t="shared" si="161"/>
        <v/>
      </c>
      <c r="J310" s="24" t="str">
        <f t="shared" si="162"/>
        <v/>
      </c>
      <c r="K310" s="24" t="str">
        <f t="shared" si="163"/>
        <v/>
      </c>
      <c r="L310" s="24" t="str">
        <f t="shared" si="164"/>
        <v/>
      </c>
      <c r="M310" s="24" t="str">
        <f t="shared" si="165"/>
        <v/>
      </c>
      <c r="N310" s="24">
        <f t="shared" si="166"/>
        <v>0.12094896910149089</v>
      </c>
      <c r="O310" s="24">
        <f t="shared" si="167"/>
        <v>-8.7142458104892739E-2</v>
      </c>
      <c r="P310" s="24" t="str">
        <f t="shared" si="168"/>
        <v/>
      </c>
      <c r="Q310" s="24">
        <f t="shared" si="169"/>
        <v>0.36189123530938616</v>
      </c>
      <c r="R310" s="24">
        <f t="shared" si="170"/>
        <v>0.70254254999997556</v>
      </c>
      <c r="S310" s="24">
        <f t="shared" si="171"/>
        <v>0.45685314064168381</v>
      </c>
      <c r="T310" s="24">
        <f t="shared" si="172"/>
        <v>-8.7142458104892739E-2</v>
      </c>
      <c r="V310" s="118" t="str">
        <f t="shared" si="173"/>
        <v>FINGER LAKES GESTORA DE RECURSOS</v>
      </c>
      <c r="W310" s="166" t="str">
        <f t="shared" si="174"/>
        <v/>
      </c>
      <c r="X310" s="166">
        <f t="shared" si="175"/>
        <v>0.72080309999998349</v>
      </c>
      <c r="Y310" s="166" t="str">
        <f t="shared" si="176"/>
        <v/>
      </c>
      <c r="Z310" s="166" t="str">
        <f t="shared" si="177"/>
        <v/>
      </c>
      <c r="AA310" s="166" t="str">
        <f t="shared" si="178"/>
        <v/>
      </c>
      <c r="AB310" s="166" t="str">
        <f t="shared" si="179"/>
        <v/>
      </c>
      <c r="AC310" s="166" t="str">
        <f t="shared" si="180"/>
        <v/>
      </c>
      <c r="AD310" s="166" t="str">
        <f t="shared" si="181"/>
        <v/>
      </c>
      <c r="AE310" s="166" t="str">
        <f t="shared" si="182"/>
        <v/>
      </c>
      <c r="AF310" s="166" t="str">
        <f t="shared" si="183"/>
        <v/>
      </c>
      <c r="AG310" s="166" t="str">
        <f t="shared" si="184"/>
        <v/>
      </c>
      <c r="AH310" s="166" t="str">
        <f t="shared" si="185"/>
        <v/>
      </c>
      <c r="AI310" s="166">
        <f t="shared" si="186"/>
        <v>7.8060600000000591E-3</v>
      </c>
      <c r="AJ310" s="166">
        <f t="shared" si="187"/>
        <v>-2.6056610000001257E-2</v>
      </c>
      <c r="AK310" s="166" t="str">
        <f t="shared" si="188"/>
        <v/>
      </c>
      <c r="AL310" s="166">
        <f t="shared" si="189"/>
        <v>0.70254254999997556</v>
      </c>
      <c r="AO310" s="61">
        <v>307</v>
      </c>
      <c r="AP310" s="56" t="s">
        <v>70</v>
      </c>
      <c r="AQ310" s="30" t="s">
        <v>1317</v>
      </c>
      <c r="AR310" s="30" t="s">
        <v>1317</v>
      </c>
      <c r="AS310" s="30" t="s">
        <v>1317</v>
      </c>
      <c r="AT310" s="30" t="s">
        <v>1317</v>
      </c>
      <c r="AU310" s="30" t="s">
        <v>1317</v>
      </c>
      <c r="AV310" s="30" t="s">
        <v>1317</v>
      </c>
      <c r="AW310" s="30" t="s">
        <v>1317</v>
      </c>
      <c r="AX310" s="30" t="s">
        <v>1317</v>
      </c>
      <c r="AY310" s="30" t="s">
        <v>1317</v>
      </c>
      <c r="AZ310" s="30" t="s">
        <v>1317</v>
      </c>
      <c r="BA310" s="30">
        <v>46.976495499999999</v>
      </c>
      <c r="BB310" s="30" t="s">
        <v>1317</v>
      </c>
      <c r="BC310" s="30">
        <v>150.01958186000002</v>
      </c>
      <c r="BD310" s="30" t="s">
        <v>1317</v>
      </c>
      <c r="BE310" s="59" t="s">
        <v>1317</v>
      </c>
      <c r="BF310" s="30">
        <v>196.99607736000002</v>
      </c>
      <c r="BG310"/>
      <c r="BH310" s="61">
        <v>307</v>
      </c>
      <c r="BI310" s="56" t="s">
        <v>242</v>
      </c>
      <c r="BJ310" s="30" t="s">
        <v>1317</v>
      </c>
      <c r="BK310" s="30">
        <v>158.49647231999998</v>
      </c>
      <c r="BL310" s="30" t="s">
        <v>1317</v>
      </c>
      <c r="BM310" s="30" t="s">
        <v>1317</v>
      </c>
      <c r="BN310" s="30" t="s">
        <v>1317</v>
      </c>
      <c r="BO310" s="30" t="s">
        <v>1317</v>
      </c>
      <c r="BP310" s="30" t="s">
        <v>1317</v>
      </c>
      <c r="BQ310" s="30" t="s">
        <v>1317</v>
      </c>
      <c r="BR310" s="30" t="s">
        <v>1317</v>
      </c>
      <c r="BS310" s="30" t="s">
        <v>1317</v>
      </c>
      <c r="BT310" s="30" t="s">
        <v>1317</v>
      </c>
      <c r="BU310" s="30" t="s">
        <v>1317</v>
      </c>
      <c r="BV310" s="30">
        <v>6.4618172500000002</v>
      </c>
      <c r="BW310" s="30">
        <v>29.875108179999998</v>
      </c>
      <c r="BX310" s="59" t="s">
        <v>1317</v>
      </c>
      <c r="BY310" s="30">
        <v>194.83339774999996</v>
      </c>
    </row>
    <row r="311" spans="1:77" ht="56">
      <c r="A311" s="116" t="str">
        <f t="shared" si="153"/>
        <v>ZENITH ASSET MANAGEMENT LTDA</v>
      </c>
      <c r="B311" s="24" t="str">
        <f t="shared" si="154"/>
        <v/>
      </c>
      <c r="C311" s="24">
        <f t="shared" si="155"/>
        <v>4.4815631790145289</v>
      </c>
      <c r="D311" s="24" t="str">
        <f t="shared" si="156"/>
        <v/>
      </c>
      <c r="E311" s="24" t="str">
        <f t="shared" si="157"/>
        <v/>
      </c>
      <c r="F311" s="24" t="str">
        <f t="shared" si="158"/>
        <v/>
      </c>
      <c r="G311" s="24" t="str">
        <f t="shared" si="159"/>
        <v/>
      </c>
      <c r="H311" s="24" t="str">
        <f t="shared" si="160"/>
        <v/>
      </c>
      <c r="I311" s="24" t="str">
        <f t="shared" si="161"/>
        <v/>
      </c>
      <c r="J311" s="24">
        <f t="shared" si="162"/>
        <v>-2.3136198608594327</v>
      </c>
      <c r="K311" s="24">
        <f t="shared" si="163"/>
        <v>0.28042629918689954</v>
      </c>
      <c r="L311" s="24" t="str">
        <f t="shared" si="164"/>
        <v/>
      </c>
      <c r="M311" s="24" t="str">
        <f t="shared" si="165"/>
        <v/>
      </c>
      <c r="N311" s="24">
        <f t="shared" si="166"/>
        <v>-0.69327135485750091</v>
      </c>
      <c r="O311" s="24" t="str">
        <f t="shared" si="167"/>
        <v/>
      </c>
      <c r="P311" s="24" t="str">
        <f t="shared" si="168"/>
        <v/>
      </c>
      <c r="Q311" s="24">
        <f t="shared" si="169"/>
        <v>-0.51400049743793375</v>
      </c>
      <c r="R311" s="24">
        <f t="shared" si="170"/>
        <v>-1.0059078200000044</v>
      </c>
      <c r="S311" s="24">
        <f t="shared" si="171"/>
        <v>4.4815631790145289</v>
      </c>
      <c r="T311" s="24">
        <f t="shared" si="172"/>
        <v>-2.3136198608594327</v>
      </c>
      <c r="V311" s="118" t="str">
        <f t="shared" si="173"/>
        <v>ZENITH ASSET MANAGEMENT LTDA</v>
      </c>
      <c r="W311" s="166" t="str">
        <f t="shared" si="174"/>
        <v/>
      </c>
      <c r="X311" s="166">
        <f t="shared" si="175"/>
        <v>7.9070009999999913E-2</v>
      </c>
      <c r="Y311" s="166" t="str">
        <f t="shared" si="176"/>
        <v/>
      </c>
      <c r="Z311" s="166" t="str">
        <f t="shared" si="177"/>
        <v/>
      </c>
      <c r="AA311" s="166" t="str">
        <f t="shared" si="178"/>
        <v/>
      </c>
      <c r="AB311" s="166" t="str">
        <f t="shared" si="179"/>
        <v/>
      </c>
      <c r="AC311" s="166" t="str">
        <f t="shared" si="180"/>
        <v/>
      </c>
      <c r="AD311" s="166" t="str">
        <f t="shared" si="181"/>
        <v/>
      </c>
      <c r="AE311" s="166">
        <f t="shared" si="182"/>
        <v>-1.1832989299999994</v>
      </c>
      <c r="AF311" s="166">
        <f t="shared" si="183"/>
        <v>0.3134205200000082</v>
      </c>
      <c r="AG311" s="166" t="str">
        <f t="shared" si="184"/>
        <v/>
      </c>
      <c r="AH311" s="166" t="str">
        <f t="shared" si="185"/>
        <v/>
      </c>
      <c r="AI311" s="166">
        <f t="shared" si="186"/>
        <v>-0.21509942000000137</v>
      </c>
      <c r="AJ311" s="166" t="str">
        <f t="shared" si="187"/>
        <v/>
      </c>
      <c r="AK311" s="166" t="str">
        <f t="shared" si="188"/>
        <v/>
      </c>
      <c r="AL311" s="166">
        <f t="shared" si="189"/>
        <v>-1.0059078200000044</v>
      </c>
      <c r="AO311" s="60">
        <v>308</v>
      </c>
      <c r="AP311" s="54" t="s">
        <v>591</v>
      </c>
      <c r="AQ311" s="31" t="s">
        <v>1317</v>
      </c>
      <c r="AR311" s="31" t="s">
        <v>1317</v>
      </c>
      <c r="AS311" s="31" t="s">
        <v>1317</v>
      </c>
      <c r="AT311" s="31" t="s">
        <v>1317</v>
      </c>
      <c r="AU311" s="31" t="s">
        <v>1317</v>
      </c>
      <c r="AV311" s="31">
        <v>2.0125197699999999</v>
      </c>
      <c r="AW311" s="31" t="s">
        <v>1317</v>
      </c>
      <c r="AX311" s="31">
        <v>172.46131401</v>
      </c>
      <c r="AY311" s="31">
        <v>0.13822999999999999</v>
      </c>
      <c r="AZ311" s="31">
        <v>0.39828001000000002</v>
      </c>
      <c r="BA311" s="31" t="s">
        <v>1317</v>
      </c>
      <c r="BB311" s="31" t="s">
        <v>1317</v>
      </c>
      <c r="BC311" s="31">
        <v>13.96884842</v>
      </c>
      <c r="BD311" s="31" t="s">
        <v>1317</v>
      </c>
      <c r="BE311" s="58">
        <v>7.2876900300000003</v>
      </c>
      <c r="BF311" s="31">
        <v>196.26688224</v>
      </c>
      <c r="BG311"/>
      <c r="BH311" s="60">
        <v>308</v>
      </c>
      <c r="BI311" s="54" t="s">
        <v>697</v>
      </c>
      <c r="BJ311" s="31" t="s">
        <v>1317</v>
      </c>
      <c r="BK311" s="31">
        <v>1.84340997</v>
      </c>
      <c r="BL311" s="31" t="s">
        <v>1317</v>
      </c>
      <c r="BM311" s="31" t="s">
        <v>1317</v>
      </c>
      <c r="BN311" s="31" t="s">
        <v>1317</v>
      </c>
      <c r="BO311" s="31" t="s">
        <v>1317</v>
      </c>
      <c r="BP311" s="31" t="s">
        <v>1317</v>
      </c>
      <c r="BQ311" s="31" t="s">
        <v>1317</v>
      </c>
      <c r="BR311" s="31">
        <v>49.961616880000001</v>
      </c>
      <c r="BS311" s="31">
        <v>112.07915751</v>
      </c>
      <c r="BT311" s="31" t="s">
        <v>1317</v>
      </c>
      <c r="BU311" s="31" t="s">
        <v>1317</v>
      </c>
      <c r="BV311" s="31">
        <v>30.811628930000001</v>
      </c>
      <c r="BW311" s="31" t="s">
        <v>1317</v>
      </c>
      <c r="BX311" s="58" t="s">
        <v>1317</v>
      </c>
      <c r="BY311" s="31">
        <v>194.69581329000002</v>
      </c>
    </row>
    <row r="312" spans="1:77" ht="56">
      <c r="A312" s="116" t="str">
        <f t="shared" si="153"/>
        <v>CCF INVESTIMENTOS LTDA</v>
      </c>
      <c r="B312" s="24" t="str">
        <f t="shared" si="154"/>
        <v/>
      </c>
      <c r="C312" s="24" t="str">
        <f t="shared" si="155"/>
        <v/>
      </c>
      <c r="D312" s="24" t="str">
        <f t="shared" si="156"/>
        <v/>
      </c>
      <c r="E312" s="24" t="str">
        <f t="shared" si="157"/>
        <v/>
      </c>
      <c r="F312" s="24" t="str">
        <f t="shared" si="158"/>
        <v/>
      </c>
      <c r="G312" s="24">
        <f t="shared" si="159"/>
        <v>7.7813118736836913</v>
      </c>
      <c r="H312" s="24" t="str">
        <f t="shared" si="160"/>
        <v/>
      </c>
      <c r="I312" s="24" t="str">
        <f t="shared" si="161"/>
        <v/>
      </c>
      <c r="J312" s="24" t="str">
        <f t="shared" si="162"/>
        <v/>
      </c>
      <c r="K312" s="24" t="str">
        <f t="shared" si="163"/>
        <v/>
      </c>
      <c r="L312" s="24" t="str">
        <f t="shared" si="164"/>
        <v/>
      </c>
      <c r="M312" s="24" t="str">
        <f t="shared" si="165"/>
        <v/>
      </c>
      <c r="N312" s="24">
        <f t="shared" si="166"/>
        <v>4.3107518612451372</v>
      </c>
      <c r="O312" s="24" t="str">
        <f t="shared" si="167"/>
        <v/>
      </c>
      <c r="P312" s="24" t="str">
        <f t="shared" si="168"/>
        <v/>
      </c>
      <c r="Q312" s="24">
        <f t="shared" si="169"/>
        <v>6.3404828582336989</v>
      </c>
      <c r="R312" s="24">
        <f t="shared" si="170"/>
        <v>11.463378699999964</v>
      </c>
      <c r="S312" s="24">
        <f t="shared" si="171"/>
        <v>7.7813118736836913</v>
      </c>
      <c r="T312" s="24">
        <f t="shared" si="172"/>
        <v>4.3107518612451372</v>
      </c>
      <c r="V312" s="118" t="str">
        <f t="shared" si="173"/>
        <v>CCF INVESTIMENTOS LTDA</v>
      </c>
      <c r="W312" s="166" t="str">
        <f t="shared" si="174"/>
        <v/>
      </c>
      <c r="X312" s="166" t="str">
        <f t="shared" si="175"/>
        <v/>
      </c>
      <c r="Y312" s="166" t="str">
        <f t="shared" si="176"/>
        <v/>
      </c>
      <c r="Z312" s="166" t="str">
        <f t="shared" si="177"/>
        <v/>
      </c>
      <c r="AA312" s="166" t="str">
        <f t="shared" si="178"/>
        <v/>
      </c>
      <c r="AB312" s="166">
        <f t="shared" si="179"/>
        <v>8.2277683299999893</v>
      </c>
      <c r="AC312" s="166" t="str">
        <f t="shared" si="180"/>
        <v/>
      </c>
      <c r="AD312" s="166" t="str">
        <f t="shared" si="181"/>
        <v/>
      </c>
      <c r="AE312" s="166" t="str">
        <f t="shared" si="182"/>
        <v/>
      </c>
      <c r="AF312" s="166" t="str">
        <f t="shared" si="183"/>
        <v/>
      </c>
      <c r="AG312" s="166" t="str">
        <f t="shared" si="184"/>
        <v/>
      </c>
      <c r="AH312" s="166" t="str">
        <f t="shared" si="185"/>
        <v/>
      </c>
      <c r="AI312" s="166">
        <f t="shared" si="186"/>
        <v>3.2356103699999892</v>
      </c>
      <c r="AJ312" s="166" t="str">
        <f t="shared" si="187"/>
        <v/>
      </c>
      <c r="AK312" s="166" t="str">
        <f t="shared" si="188"/>
        <v/>
      </c>
      <c r="AL312" s="166">
        <f t="shared" si="189"/>
        <v>11.463378699999964</v>
      </c>
      <c r="AO312" s="61">
        <v>309</v>
      </c>
      <c r="AP312" s="56" t="s">
        <v>697</v>
      </c>
      <c r="AQ312" s="30" t="s">
        <v>1317</v>
      </c>
      <c r="AR312" s="30">
        <v>1.76433996</v>
      </c>
      <c r="AS312" s="30" t="s">
        <v>1317</v>
      </c>
      <c r="AT312" s="30" t="s">
        <v>1317</v>
      </c>
      <c r="AU312" s="30" t="s">
        <v>1317</v>
      </c>
      <c r="AV312" s="30" t="s">
        <v>1317</v>
      </c>
      <c r="AW312" s="30" t="s">
        <v>1317</v>
      </c>
      <c r="AX312" s="30" t="s">
        <v>1317</v>
      </c>
      <c r="AY312" s="30">
        <v>51.144915810000001</v>
      </c>
      <c r="AZ312" s="30">
        <v>111.76573698999999</v>
      </c>
      <c r="BA312" s="30" t="s">
        <v>1317</v>
      </c>
      <c r="BB312" s="30" t="s">
        <v>1317</v>
      </c>
      <c r="BC312" s="30">
        <v>31.026728350000003</v>
      </c>
      <c r="BD312" s="30" t="s">
        <v>1317</v>
      </c>
      <c r="BE312" s="59" t="s">
        <v>1317</v>
      </c>
      <c r="BF312" s="30">
        <v>195.70172111000002</v>
      </c>
      <c r="BG312"/>
      <c r="BH312" s="61">
        <v>309</v>
      </c>
      <c r="BI312" s="56" t="s">
        <v>165</v>
      </c>
      <c r="BJ312" s="30" t="s">
        <v>1317</v>
      </c>
      <c r="BK312" s="30" t="s">
        <v>1317</v>
      </c>
      <c r="BL312" s="30" t="s">
        <v>1317</v>
      </c>
      <c r="BM312" s="30" t="s">
        <v>1317</v>
      </c>
      <c r="BN312" s="30" t="s">
        <v>1317</v>
      </c>
      <c r="BO312" s="30">
        <v>113.96531571999999</v>
      </c>
      <c r="BP312" s="30" t="s">
        <v>1317</v>
      </c>
      <c r="BQ312" s="30" t="s">
        <v>1317</v>
      </c>
      <c r="BR312" s="30" t="s">
        <v>1317</v>
      </c>
      <c r="BS312" s="30" t="s">
        <v>1317</v>
      </c>
      <c r="BT312" s="30" t="s">
        <v>1317</v>
      </c>
      <c r="BU312" s="30" t="s">
        <v>1317</v>
      </c>
      <c r="BV312" s="30">
        <v>78.294682989999998</v>
      </c>
      <c r="BW312" s="30" t="s">
        <v>1317</v>
      </c>
      <c r="BX312" s="59" t="s">
        <v>1317</v>
      </c>
      <c r="BY312" s="30">
        <v>192.25999870999999</v>
      </c>
    </row>
    <row r="313" spans="1:77" ht="70">
      <c r="A313" s="116" t="str">
        <f t="shared" si="153"/>
        <v>IRIDIUM GESTAO DE RECURSOS LTDA</v>
      </c>
      <c r="B313" s="24" t="str">
        <f t="shared" si="154"/>
        <v/>
      </c>
      <c r="C313" s="24" t="str">
        <f t="shared" si="155"/>
        <v/>
      </c>
      <c r="D313" s="24" t="str">
        <f t="shared" si="156"/>
        <v/>
      </c>
      <c r="E313" s="24" t="str">
        <f t="shared" si="157"/>
        <v/>
      </c>
      <c r="F313" s="24" t="str">
        <f t="shared" si="158"/>
        <v/>
      </c>
      <c r="G313" s="24" t="str">
        <f t="shared" si="159"/>
        <v/>
      </c>
      <c r="H313" s="24" t="str">
        <f t="shared" si="160"/>
        <v/>
      </c>
      <c r="I313" s="24" t="str">
        <f t="shared" si="161"/>
        <v/>
      </c>
      <c r="J313" s="24" t="str">
        <f t="shared" si="162"/>
        <v/>
      </c>
      <c r="K313" s="24" t="str">
        <f t="shared" si="163"/>
        <v/>
      </c>
      <c r="L313" s="24" t="str">
        <f t="shared" si="164"/>
        <v/>
      </c>
      <c r="M313" s="24" t="str">
        <f t="shared" si="165"/>
        <v/>
      </c>
      <c r="N313" s="24" t="str">
        <f t="shared" si="166"/>
        <v/>
      </c>
      <c r="O313" s="24" t="str">
        <f t="shared" si="167"/>
        <v/>
      </c>
      <c r="P313" s="24">
        <f t="shared" si="168"/>
        <v>140.47584964743888</v>
      </c>
      <c r="Q313" s="24">
        <f t="shared" si="169"/>
        <v>140.47584964743888</v>
      </c>
      <c r="R313" s="24">
        <f t="shared" si="170"/>
        <v>109.70688195000001</v>
      </c>
      <c r="S313" s="24">
        <f t="shared" si="171"/>
        <v>140.47584964743888</v>
      </c>
      <c r="T313" s="24">
        <f t="shared" si="172"/>
        <v>140.47584964743888</v>
      </c>
      <c r="V313" s="118" t="str">
        <f t="shared" si="173"/>
        <v>IRIDIUM GESTAO DE RECURSOS LTDA</v>
      </c>
      <c r="W313" s="166" t="str">
        <f t="shared" si="174"/>
        <v/>
      </c>
      <c r="X313" s="166" t="str">
        <f t="shared" si="175"/>
        <v/>
      </c>
      <c r="Y313" s="166" t="str">
        <f t="shared" si="176"/>
        <v/>
      </c>
      <c r="Z313" s="166" t="str">
        <f t="shared" si="177"/>
        <v/>
      </c>
      <c r="AA313" s="166" t="str">
        <f t="shared" si="178"/>
        <v/>
      </c>
      <c r="AB313" s="166" t="str">
        <f t="shared" si="179"/>
        <v/>
      </c>
      <c r="AC313" s="166" t="str">
        <f t="shared" si="180"/>
        <v/>
      </c>
      <c r="AD313" s="166" t="str">
        <f t="shared" si="181"/>
        <v/>
      </c>
      <c r="AE313" s="166" t="str">
        <f t="shared" si="182"/>
        <v/>
      </c>
      <c r="AF313" s="166" t="str">
        <f t="shared" si="183"/>
        <v/>
      </c>
      <c r="AG313" s="166" t="str">
        <f t="shared" si="184"/>
        <v/>
      </c>
      <c r="AH313" s="166" t="str">
        <f t="shared" si="185"/>
        <v/>
      </c>
      <c r="AI313" s="166" t="str">
        <f t="shared" si="186"/>
        <v/>
      </c>
      <c r="AJ313" s="166" t="str">
        <f t="shared" si="187"/>
        <v/>
      </c>
      <c r="AK313" s="166">
        <f t="shared" si="188"/>
        <v>109.70688195000001</v>
      </c>
      <c r="AL313" s="166">
        <f t="shared" si="189"/>
        <v>109.70688195000001</v>
      </c>
      <c r="AO313" s="60">
        <v>310</v>
      </c>
      <c r="AP313" s="54" t="s">
        <v>242</v>
      </c>
      <c r="AQ313" s="31" t="s">
        <v>1317</v>
      </c>
      <c r="AR313" s="31">
        <v>157.77566922</v>
      </c>
      <c r="AS313" s="31" t="s">
        <v>1317</v>
      </c>
      <c r="AT313" s="31" t="s">
        <v>1317</v>
      </c>
      <c r="AU313" s="31" t="s">
        <v>1317</v>
      </c>
      <c r="AV313" s="31" t="s">
        <v>1317</v>
      </c>
      <c r="AW313" s="31" t="s">
        <v>1317</v>
      </c>
      <c r="AX313" s="31" t="s">
        <v>1317</v>
      </c>
      <c r="AY313" s="31" t="s">
        <v>1317</v>
      </c>
      <c r="AZ313" s="31" t="s">
        <v>1317</v>
      </c>
      <c r="BA313" s="31" t="s">
        <v>1317</v>
      </c>
      <c r="BB313" s="31" t="s">
        <v>1317</v>
      </c>
      <c r="BC313" s="31">
        <v>6.4540111900000001</v>
      </c>
      <c r="BD313" s="31">
        <v>29.901164789999999</v>
      </c>
      <c r="BE313" s="58">
        <v>1.0000000000000001E-5</v>
      </c>
      <c r="BF313" s="31">
        <v>194.13085519999998</v>
      </c>
      <c r="BG313"/>
      <c r="BH313" s="60">
        <v>310</v>
      </c>
      <c r="BI313" s="54" t="s">
        <v>353</v>
      </c>
      <c r="BJ313" s="31" t="s">
        <v>1317</v>
      </c>
      <c r="BK313" s="31" t="s">
        <v>1317</v>
      </c>
      <c r="BL313" s="31" t="s">
        <v>1317</v>
      </c>
      <c r="BM313" s="31" t="s">
        <v>1317</v>
      </c>
      <c r="BN313" s="31" t="s">
        <v>1317</v>
      </c>
      <c r="BO313" s="31" t="s">
        <v>1317</v>
      </c>
      <c r="BP313" s="31" t="s">
        <v>1317</v>
      </c>
      <c r="BQ313" s="31" t="s">
        <v>1317</v>
      </c>
      <c r="BR313" s="31" t="s">
        <v>1317</v>
      </c>
      <c r="BS313" s="31" t="s">
        <v>1317</v>
      </c>
      <c r="BT313" s="31" t="s">
        <v>1317</v>
      </c>
      <c r="BU313" s="31" t="s">
        <v>1317</v>
      </c>
      <c r="BV313" s="31" t="s">
        <v>1317</v>
      </c>
      <c r="BW313" s="31" t="s">
        <v>1317</v>
      </c>
      <c r="BX313" s="58">
        <v>187.80349587000001</v>
      </c>
      <c r="BY313" s="31">
        <v>187.80349587000001</v>
      </c>
    </row>
    <row r="314" spans="1:77" ht="42">
      <c r="A314" s="116" t="str">
        <f t="shared" si="153"/>
        <v>KIRON CAPITAL</v>
      </c>
      <c r="B314" s="24" t="str">
        <f t="shared" si="154"/>
        <v/>
      </c>
      <c r="C314" s="24" t="str">
        <f t="shared" si="155"/>
        <v/>
      </c>
      <c r="D314" s="24" t="str">
        <f t="shared" si="156"/>
        <v/>
      </c>
      <c r="E314" s="24" t="str">
        <f t="shared" si="157"/>
        <v/>
      </c>
      <c r="F314" s="24" t="str">
        <f t="shared" si="158"/>
        <v/>
      </c>
      <c r="G314" s="24" t="str">
        <f t="shared" si="159"/>
        <v/>
      </c>
      <c r="H314" s="24" t="str">
        <f t="shared" si="160"/>
        <v/>
      </c>
      <c r="I314" s="24">
        <f t="shared" si="161"/>
        <v>-2.6183537662329996</v>
      </c>
      <c r="J314" s="24">
        <f t="shared" si="162"/>
        <v>-2.0770411007128899</v>
      </c>
      <c r="K314" s="24">
        <f t="shared" si="163"/>
        <v>-2.9451483221231314</v>
      </c>
      <c r="L314" s="24" t="str">
        <f t="shared" si="164"/>
        <v/>
      </c>
      <c r="M314" s="24" t="str">
        <f t="shared" si="165"/>
        <v/>
      </c>
      <c r="N314" s="24">
        <f t="shared" si="166"/>
        <v>-0.68285730698538316</v>
      </c>
      <c r="O314" s="24" t="str">
        <f t="shared" si="167"/>
        <v/>
      </c>
      <c r="P314" s="24">
        <f t="shared" si="168"/>
        <v>1.9726751566603298</v>
      </c>
      <c r="Q314" s="24">
        <f t="shared" si="169"/>
        <v>-2.1290267420342843</v>
      </c>
      <c r="R314" s="24">
        <f t="shared" si="170"/>
        <v>-4.0115242800000033</v>
      </c>
      <c r="S314" s="24">
        <f t="shared" si="171"/>
        <v>1.9726751566603298</v>
      </c>
      <c r="T314" s="24">
        <f t="shared" si="172"/>
        <v>-2.9451483221231314</v>
      </c>
      <c r="V314" s="118" t="str">
        <f t="shared" si="173"/>
        <v>KIRON CAPITAL</v>
      </c>
      <c r="W314" s="166" t="str">
        <f t="shared" si="174"/>
        <v/>
      </c>
      <c r="X314" s="166" t="str">
        <f t="shared" si="175"/>
        <v/>
      </c>
      <c r="Y314" s="166" t="str">
        <f t="shared" si="176"/>
        <v/>
      </c>
      <c r="Z314" s="166" t="str">
        <f t="shared" si="177"/>
        <v/>
      </c>
      <c r="AA314" s="166" t="str">
        <f t="shared" si="178"/>
        <v/>
      </c>
      <c r="AB314" s="166" t="str">
        <f t="shared" si="179"/>
        <v/>
      </c>
      <c r="AC314" s="166" t="str">
        <f t="shared" si="180"/>
        <v/>
      </c>
      <c r="AD314" s="166">
        <f t="shared" si="181"/>
        <v>-3.7927738699999907</v>
      </c>
      <c r="AE314" s="166">
        <f t="shared" si="182"/>
        <v>-7.0800100000000254E-3</v>
      </c>
      <c r="AF314" s="166">
        <f t="shared" si="183"/>
        <v>-1.0249999999999981E-2</v>
      </c>
      <c r="AG314" s="166" t="str">
        <f t="shared" si="184"/>
        <v/>
      </c>
      <c r="AH314" s="166" t="str">
        <f t="shared" si="185"/>
        <v/>
      </c>
      <c r="AI314" s="166">
        <f t="shared" si="186"/>
        <v>-0.26930035000000174</v>
      </c>
      <c r="AJ314" s="166" t="str">
        <f t="shared" si="187"/>
        <v/>
      </c>
      <c r="AK314" s="166">
        <f t="shared" si="188"/>
        <v>6.7879950000000466E-2</v>
      </c>
      <c r="AL314" s="166">
        <f t="shared" si="189"/>
        <v>-4.0115242800000033</v>
      </c>
      <c r="AO314" s="61">
        <v>311</v>
      </c>
      <c r="AP314" s="56" t="s">
        <v>596</v>
      </c>
      <c r="AQ314" s="30">
        <v>13.66742028</v>
      </c>
      <c r="AR314" s="30">
        <v>11.41607909</v>
      </c>
      <c r="AS314" s="30" t="s">
        <v>1317</v>
      </c>
      <c r="AT314" s="30" t="s">
        <v>1317</v>
      </c>
      <c r="AU314" s="30" t="s">
        <v>1317</v>
      </c>
      <c r="AV314" s="30">
        <v>8.5057302200000002</v>
      </c>
      <c r="AW314" s="30" t="s">
        <v>1317</v>
      </c>
      <c r="AX314" s="30">
        <v>92.661002370000006</v>
      </c>
      <c r="AY314" s="30">
        <v>0.14729998999999999</v>
      </c>
      <c r="AZ314" s="30" t="s">
        <v>1317</v>
      </c>
      <c r="BA314" s="30" t="s">
        <v>1317</v>
      </c>
      <c r="BB314" s="30" t="s">
        <v>1317</v>
      </c>
      <c r="BC314" s="30">
        <v>65.17035577</v>
      </c>
      <c r="BD314" s="30" t="s">
        <v>1317</v>
      </c>
      <c r="BE314" s="59">
        <v>1.3788800299999999</v>
      </c>
      <c r="BF314" s="30">
        <v>192.94676774999999</v>
      </c>
      <c r="BG314"/>
      <c r="BH314" s="61">
        <v>311</v>
      </c>
      <c r="BI314" s="56" t="s">
        <v>378</v>
      </c>
      <c r="BJ314" s="30" t="s">
        <v>1317</v>
      </c>
      <c r="BK314" s="30" t="s">
        <v>1317</v>
      </c>
      <c r="BL314" s="30" t="s">
        <v>1317</v>
      </c>
      <c r="BM314" s="30" t="s">
        <v>1317</v>
      </c>
      <c r="BN314" s="30" t="s">
        <v>1317</v>
      </c>
      <c r="BO314" s="30" t="s">
        <v>1317</v>
      </c>
      <c r="BP314" s="30" t="s">
        <v>1317</v>
      </c>
      <c r="BQ314" s="30">
        <v>141.06060381</v>
      </c>
      <c r="BR314" s="30">
        <v>0.33378998999999998</v>
      </c>
      <c r="BS314" s="30">
        <v>0.33778001000000002</v>
      </c>
      <c r="BT314" s="30" t="s">
        <v>1317</v>
      </c>
      <c r="BU314" s="30" t="s">
        <v>1317</v>
      </c>
      <c r="BV314" s="30">
        <v>39.167979920000001</v>
      </c>
      <c r="BW314" s="30" t="s">
        <v>1317</v>
      </c>
      <c r="BX314" s="59">
        <v>3.5088899800000002</v>
      </c>
      <c r="BY314" s="30">
        <v>184.40904370999999</v>
      </c>
    </row>
    <row r="315" spans="1:77" ht="70">
      <c r="A315" s="116" t="str">
        <f t="shared" si="153"/>
        <v>SET INVESTIMENTOS</v>
      </c>
      <c r="B315" s="24" t="str">
        <f t="shared" si="154"/>
        <v/>
      </c>
      <c r="C315" s="24" t="str">
        <f t="shared" si="155"/>
        <v/>
      </c>
      <c r="D315" s="24" t="str">
        <f t="shared" si="156"/>
        <v/>
      </c>
      <c r="E315" s="24" t="str">
        <f t="shared" si="157"/>
        <v/>
      </c>
      <c r="F315" s="24" t="str">
        <f t="shared" si="158"/>
        <v/>
      </c>
      <c r="G315" s="24" t="str">
        <f t="shared" si="159"/>
        <v/>
      </c>
      <c r="H315" s="24">
        <f t="shared" si="160"/>
        <v>-0.30273058739578573</v>
      </c>
      <c r="I315" s="24">
        <f t="shared" si="161"/>
        <v>-0.49376138603587094</v>
      </c>
      <c r="J315" s="24">
        <f t="shared" si="162"/>
        <v>0.52091426929349893</v>
      </c>
      <c r="K315" s="24">
        <f t="shared" si="163"/>
        <v>-3.0006060472349105</v>
      </c>
      <c r="L315" s="24" t="str">
        <f t="shared" si="164"/>
        <v/>
      </c>
      <c r="M315" s="24" t="str">
        <f t="shared" si="165"/>
        <v/>
      </c>
      <c r="N315" s="24">
        <f t="shared" si="166"/>
        <v>-0.32373552673539052</v>
      </c>
      <c r="O315" s="24" t="str">
        <f t="shared" si="167"/>
        <v/>
      </c>
      <c r="P315" s="24">
        <f t="shared" si="168"/>
        <v>13.793103448275872</v>
      </c>
      <c r="Q315" s="24">
        <f t="shared" si="169"/>
        <v>-0.50627002217498784</v>
      </c>
      <c r="R315" s="24">
        <f t="shared" si="170"/>
        <v>-0.923659420000007</v>
      </c>
      <c r="S315" s="24">
        <f t="shared" si="171"/>
        <v>13.793103448275872</v>
      </c>
      <c r="T315" s="24">
        <f t="shared" si="172"/>
        <v>-3.0006060472349105</v>
      </c>
      <c r="V315" s="118" t="str">
        <f t="shared" si="173"/>
        <v>SET INVESTIMENTOS</v>
      </c>
      <c r="W315" s="166" t="str">
        <f t="shared" si="174"/>
        <v/>
      </c>
      <c r="X315" s="166" t="str">
        <f t="shared" si="175"/>
        <v/>
      </c>
      <c r="Y315" s="166" t="str">
        <f t="shared" si="176"/>
        <v/>
      </c>
      <c r="Z315" s="166" t="str">
        <f t="shared" si="177"/>
        <v/>
      </c>
      <c r="AA315" s="166" t="str">
        <f t="shared" si="178"/>
        <v/>
      </c>
      <c r="AB315" s="166" t="str">
        <f t="shared" si="179"/>
        <v/>
      </c>
      <c r="AC315" s="166">
        <f t="shared" si="180"/>
        <v>-3.0000599999999711E-3</v>
      </c>
      <c r="AD315" s="166">
        <f t="shared" si="181"/>
        <v>-0.80977859000000763</v>
      </c>
      <c r="AE315" s="166">
        <f t="shared" si="182"/>
        <v>4.875970999999879E-2</v>
      </c>
      <c r="AF315" s="166">
        <f t="shared" si="183"/>
        <v>-0.15000029000000037</v>
      </c>
      <c r="AG315" s="166" t="str">
        <f t="shared" si="184"/>
        <v/>
      </c>
      <c r="AH315" s="166" t="str">
        <f t="shared" si="185"/>
        <v/>
      </c>
      <c r="AI315" s="166">
        <f t="shared" si="186"/>
        <v>-1.0000189999999964E-2</v>
      </c>
      <c r="AJ315" s="166" t="str">
        <f t="shared" si="187"/>
        <v/>
      </c>
      <c r="AK315" s="166">
        <f t="shared" si="188"/>
        <v>3.6000000000000008E-4</v>
      </c>
      <c r="AL315" s="166">
        <f t="shared" si="189"/>
        <v>-0.923659420000007</v>
      </c>
      <c r="AO315" s="60">
        <v>312</v>
      </c>
      <c r="AP315" s="54" t="s">
        <v>42</v>
      </c>
      <c r="AQ315" s="31" t="s">
        <v>1317</v>
      </c>
      <c r="AR315" s="31">
        <v>47.867615430000001</v>
      </c>
      <c r="AS315" s="31" t="s">
        <v>1317</v>
      </c>
      <c r="AT315" s="31" t="s">
        <v>1317</v>
      </c>
      <c r="AU315" s="31" t="s">
        <v>1317</v>
      </c>
      <c r="AV315" s="31" t="s">
        <v>1317</v>
      </c>
      <c r="AW315" s="31" t="s">
        <v>1317</v>
      </c>
      <c r="AX315" s="31">
        <v>17.984020649999998</v>
      </c>
      <c r="AY315" s="31" t="s">
        <v>1317</v>
      </c>
      <c r="AZ315" s="31">
        <v>56.340594719999999</v>
      </c>
      <c r="BA315" s="31" t="s">
        <v>1317</v>
      </c>
      <c r="BB315" s="31" t="s">
        <v>1317</v>
      </c>
      <c r="BC315" s="31">
        <v>8.5594902699999995</v>
      </c>
      <c r="BD315" s="31" t="s">
        <v>1317</v>
      </c>
      <c r="BE315" s="58">
        <v>59.375828900000002</v>
      </c>
      <c r="BF315" s="31">
        <v>190.12754997000002</v>
      </c>
      <c r="BG315"/>
      <c r="BH315" s="60">
        <v>312</v>
      </c>
      <c r="BI315" s="54" t="s">
        <v>569</v>
      </c>
      <c r="BJ315" s="31" t="s">
        <v>1317</v>
      </c>
      <c r="BK315" s="31" t="s">
        <v>1317</v>
      </c>
      <c r="BL315" s="31" t="s">
        <v>1317</v>
      </c>
      <c r="BM315" s="31" t="s">
        <v>1317</v>
      </c>
      <c r="BN315" s="31" t="s">
        <v>1317</v>
      </c>
      <c r="BO315" s="31" t="s">
        <v>1317</v>
      </c>
      <c r="BP315" s="31">
        <v>0.98799990000000004</v>
      </c>
      <c r="BQ315" s="31">
        <v>163.19222984999999</v>
      </c>
      <c r="BR315" s="31">
        <v>9.4091694499999985</v>
      </c>
      <c r="BS315" s="31">
        <v>4.8489994999999997</v>
      </c>
      <c r="BT315" s="31" t="s">
        <v>1317</v>
      </c>
      <c r="BU315" s="31" t="s">
        <v>1317</v>
      </c>
      <c r="BV315" s="31">
        <v>3.0789996800000003</v>
      </c>
      <c r="BW315" s="31" t="s">
        <v>1317</v>
      </c>
      <c r="BX315" s="58">
        <v>2.97E-3</v>
      </c>
      <c r="BY315" s="31">
        <v>181.52036838000001</v>
      </c>
    </row>
    <row r="316" spans="1:77" ht="98">
      <c r="A316" s="116" t="str">
        <f t="shared" si="153"/>
        <v>EXPLORITAS ADMINISTRACAO FINANCEIRA LTDA</v>
      </c>
      <c r="B316" s="24" t="str">
        <f t="shared" si="154"/>
        <v/>
      </c>
      <c r="C316" s="24" t="str">
        <f t="shared" si="155"/>
        <v/>
      </c>
      <c r="D316" s="24" t="str">
        <f t="shared" si="156"/>
        <v/>
      </c>
      <c r="E316" s="24" t="str">
        <f t="shared" si="157"/>
        <v/>
      </c>
      <c r="F316" s="24" t="str">
        <f t="shared" si="158"/>
        <v/>
      </c>
      <c r="G316" s="24">
        <f t="shared" si="159"/>
        <v>16.550021119796128</v>
      </c>
      <c r="H316" s="24" t="str">
        <f t="shared" si="160"/>
        <v/>
      </c>
      <c r="I316" s="24">
        <f t="shared" si="161"/>
        <v>0.29917669739350572</v>
      </c>
      <c r="J316" s="24" t="str">
        <f t="shared" si="162"/>
        <v/>
      </c>
      <c r="K316" s="24" t="str">
        <f t="shared" si="163"/>
        <v/>
      </c>
      <c r="L316" s="24" t="str">
        <f t="shared" si="164"/>
        <v/>
      </c>
      <c r="M316" s="24" t="str">
        <f t="shared" si="165"/>
        <v/>
      </c>
      <c r="N316" s="24" t="str">
        <f t="shared" si="166"/>
        <v/>
      </c>
      <c r="O316" s="24" t="str">
        <f t="shared" si="167"/>
        <v/>
      </c>
      <c r="P316" s="24">
        <f t="shared" si="168"/>
        <v>1.6125555036107642</v>
      </c>
      <c r="Q316" s="24">
        <f t="shared" si="169"/>
        <v>1.5043677684949159</v>
      </c>
      <c r="R316" s="24">
        <f t="shared" si="170"/>
        <v>2.6679808500000206</v>
      </c>
      <c r="S316" s="24">
        <f t="shared" si="171"/>
        <v>16.550021119796128</v>
      </c>
      <c r="T316" s="24">
        <f t="shared" si="172"/>
        <v>0.29917669739350572</v>
      </c>
      <c r="V316" s="118" t="str">
        <f t="shared" si="173"/>
        <v>EXPLORITAS ADMINISTRACAO FINANCEIRA LTDA</v>
      </c>
      <c r="W316" s="166" t="str">
        <f t="shared" si="174"/>
        <v/>
      </c>
      <c r="X316" s="166" t="str">
        <f t="shared" si="175"/>
        <v/>
      </c>
      <c r="Y316" s="166" t="str">
        <f t="shared" si="176"/>
        <v/>
      </c>
      <c r="Z316" s="166" t="str">
        <f t="shared" si="177"/>
        <v/>
      </c>
      <c r="AA316" s="166" t="str">
        <f t="shared" si="178"/>
        <v/>
      </c>
      <c r="AB316" s="166">
        <f t="shared" si="179"/>
        <v>2.1116800500000004</v>
      </c>
      <c r="AC316" s="166" t="str">
        <f t="shared" si="180"/>
        <v/>
      </c>
      <c r="AD316" s="166">
        <f t="shared" si="181"/>
        <v>0.47786078000001453</v>
      </c>
      <c r="AE316" s="166" t="str">
        <f t="shared" si="182"/>
        <v/>
      </c>
      <c r="AF316" s="166" t="str">
        <f t="shared" si="183"/>
        <v/>
      </c>
      <c r="AG316" s="166" t="str">
        <f t="shared" si="184"/>
        <v/>
      </c>
      <c r="AH316" s="166" t="str">
        <f t="shared" si="185"/>
        <v/>
      </c>
      <c r="AI316" s="166" t="str">
        <f t="shared" si="186"/>
        <v/>
      </c>
      <c r="AJ316" s="166" t="str">
        <f t="shared" si="187"/>
        <v/>
      </c>
      <c r="AK316" s="166">
        <f t="shared" si="188"/>
        <v>7.8440020000000388E-2</v>
      </c>
      <c r="AL316" s="166">
        <f t="shared" si="189"/>
        <v>2.6679808500000206</v>
      </c>
      <c r="AO316" s="61">
        <v>313</v>
      </c>
      <c r="AP316" s="56" t="s">
        <v>378</v>
      </c>
      <c r="AQ316" s="30" t="s">
        <v>1317</v>
      </c>
      <c r="AR316" s="30" t="s">
        <v>1317</v>
      </c>
      <c r="AS316" s="30" t="s">
        <v>1317</v>
      </c>
      <c r="AT316" s="30" t="s">
        <v>1317</v>
      </c>
      <c r="AU316" s="30" t="s">
        <v>1317</v>
      </c>
      <c r="AV316" s="30" t="s">
        <v>1317</v>
      </c>
      <c r="AW316" s="30" t="s">
        <v>1317</v>
      </c>
      <c r="AX316" s="30">
        <v>144.85337767999999</v>
      </c>
      <c r="AY316" s="30">
        <v>0.34087000000000001</v>
      </c>
      <c r="AZ316" s="30">
        <v>0.34803001</v>
      </c>
      <c r="BA316" s="30" t="s">
        <v>1317</v>
      </c>
      <c r="BB316" s="30" t="s">
        <v>1317</v>
      </c>
      <c r="BC316" s="30">
        <v>39.437280270000002</v>
      </c>
      <c r="BD316" s="30" t="s">
        <v>1317</v>
      </c>
      <c r="BE316" s="59">
        <v>3.4410100299999997</v>
      </c>
      <c r="BF316" s="30">
        <v>188.42056799</v>
      </c>
      <c r="BG316"/>
      <c r="BH316" s="61">
        <v>313</v>
      </c>
      <c r="BI316" s="56" t="s">
        <v>229</v>
      </c>
      <c r="BJ316" s="30" t="s">
        <v>1317</v>
      </c>
      <c r="BK316" s="30" t="s">
        <v>1317</v>
      </c>
      <c r="BL316" s="30" t="s">
        <v>1317</v>
      </c>
      <c r="BM316" s="30" t="s">
        <v>1317</v>
      </c>
      <c r="BN316" s="30" t="s">
        <v>1317</v>
      </c>
      <c r="BO316" s="30">
        <v>14.871059839999999</v>
      </c>
      <c r="BP316" s="30" t="s">
        <v>1317</v>
      </c>
      <c r="BQ316" s="30">
        <v>160.20312821000002</v>
      </c>
      <c r="BR316" s="30" t="s">
        <v>1317</v>
      </c>
      <c r="BS316" s="30" t="s">
        <v>1317</v>
      </c>
      <c r="BT316" s="30" t="s">
        <v>1317</v>
      </c>
      <c r="BU316" s="30" t="s">
        <v>1317</v>
      </c>
      <c r="BV316" s="30" t="s">
        <v>1317</v>
      </c>
      <c r="BW316" s="30" t="s">
        <v>1317</v>
      </c>
      <c r="BX316" s="59">
        <v>4.9427699499999997</v>
      </c>
      <c r="BY316" s="30">
        <v>180.01695800000002</v>
      </c>
    </row>
    <row r="317" spans="1:77" ht="84">
      <c r="A317" s="116" t="str">
        <f t="shared" si="153"/>
        <v>SAO JOAO GESTORA DE RECURSOS LTDA</v>
      </c>
      <c r="B317" s="24" t="str">
        <f t="shared" si="154"/>
        <v/>
      </c>
      <c r="C317" s="24" t="str">
        <f t="shared" si="155"/>
        <v/>
      </c>
      <c r="D317" s="24" t="str">
        <f t="shared" si="156"/>
        <v/>
      </c>
      <c r="E317" s="24" t="str">
        <f t="shared" si="157"/>
        <v/>
      </c>
      <c r="F317" s="24" t="str">
        <f t="shared" si="158"/>
        <v/>
      </c>
      <c r="G317" s="24" t="str">
        <f t="shared" si="159"/>
        <v/>
      </c>
      <c r="H317" s="24" t="str">
        <f t="shared" si="160"/>
        <v/>
      </c>
      <c r="I317" s="24">
        <f t="shared" si="161"/>
        <v>1.4895887835792507</v>
      </c>
      <c r="J317" s="24" t="str">
        <f t="shared" si="162"/>
        <v/>
      </c>
      <c r="K317" s="24">
        <f t="shared" si="163"/>
        <v>5.159409584490831</v>
      </c>
      <c r="L317" s="24" t="str">
        <f t="shared" si="164"/>
        <v/>
      </c>
      <c r="M317" s="24" t="str">
        <f t="shared" si="165"/>
        <v/>
      </c>
      <c r="N317" s="24" t="str">
        <f t="shared" si="166"/>
        <v/>
      </c>
      <c r="O317" s="24" t="str">
        <f t="shared" si="167"/>
        <v/>
      </c>
      <c r="P317" s="24">
        <f t="shared" si="168"/>
        <v>-50.05</v>
      </c>
      <c r="Q317" s="24">
        <f t="shared" si="169"/>
        <v>1.5964833485146386</v>
      </c>
      <c r="R317" s="24">
        <f t="shared" si="170"/>
        <v>2.795809179999992</v>
      </c>
      <c r="S317" s="24">
        <f t="shared" si="171"/>
        <v>5.159409584490831</v>
      </c>
      <c r="T317" s="24">
        <f t="shared" si="172"/>
        <v>-50.05</v>
      </c>
      <c r="V317" s="118" t="str">
        <f t="shared" si="173"/>
        <v>SAO JOAO GESTORA DE RECURSOS LTDA</v>
      </c>
      <c r="W317" s="166" t="str">
        <f t="shared" si="174"/>
        <v/>
      </c>
      <c r="X317" s="166" t="str">
        <f t="shared" si="175"/>
        <v/>
      </c>
      <c r="Y317" s="166" t="str">
        <f t="shared" si="176"/>
        <v/>
      </c>
      <c r="Z317" s="166" t="str">
        <f t="shared" si="177"/>
        <v/>
      </c>
      <c r="AA317" s="166" t="str">
        <f t="shared" si="178"/>
        <v/>
      </c>
      <c r="AB317" s="166" t="str">
        <f t="shared" si="179"/>
        <v/>
      </c>
      <c r="AC317" s="166" t="str">
        <f t="shared" si="180"/>
        <v/>
      </c>
      <c r="AD317" s="166">
        <f t="shared" si="181"/>
        <v>2.5743792499999927</v>
      </c>
      <c r="AE317" s="166" t="str">
        <f t="shared" si="182"/>
        <v/>
      </c>
      <c r="AF317" s="166">
        <f t="shared" si="183"/>
        <v>0.11856994000000043</v>
      </c>
      <c r="AG317" s="166" t="str">
        <f t="shared" si="184"/>
        <v/>
      </c>
      <c r="AH317" s="166" t="str">
        <f t="shared" si="185"/>
        <v/>
      </c>
      <c r="AI317" s="166" t="str">
        <f t="shared" si="186"/>
        <v/>
      </c>
      <c r="AJ317" s="166" t="str">
        <f t="shared" si="187"/>
        <v/>
      </c>
      <c r="AK317" s="166">
        <f t="shared" si="188"/>
        <v>-1.0010000000000001E-5</v>
      </c>
      <c r="AL317" s="166">
        <f t="shared" si="189"/>
        <v>2.795809179999992</v>
      </c>
      <c r="AO317" s="60">
        <v>314</v>
      </c>
      <c r="AP317" s="54" t="s">
        <v>152</v>
      </c>
      <c r="AQ317" s="31" t="s">
        <v>1317</v>
      </c>
      <c r="AR317" s="31" t="s">
        <v>1317</v>
      </c>
      <c r="AS317" s="31" t="s">
        <v>1317</v>
      </c>
      <c r="AT317" s="31" t="s">
        <v>1317</v>
      </c>
      <c r="AU317" s="31" t="s">
        <v>1317</v>
      </c>
      <c r="AV317" s="31" t="s">
        <v>1317</v>
      </c>
      <c r="AW317" s="31" t="s">
        <v>1317</v>
      </c>
      <c r="AX317" s="31">
        <v>1.7904598700000001</v>
      </c>
      <c r="AY317" s="31">
        <v>155.37344247999999</v>
      </c>
      <c r="AZ317" s="31">
        <v>2.478E-2</v>
      </c>
      <c r="BA317" s="31" t="s">
        <v>1317</v>
      </c>
      <c r="BB317" s="31" t="s">
        <v>1317</v>
      </c>
      <c r="BC317" s="31">
        <v>2.3072100499999997</v>
      </c>
      <c r="BD317" s="31" t="s">
        <v>1317</v>
      </c>
      <c r="BE317" s="58">
        <v>26.691240430000001</v>
      </c>
      <c r="BF317" s="31">
        <v>186.18713283</v>
      </c>
      <c r="BG317"/>
      <c r="BH317" s="60">
        <v>314</v>
      </c>
      <c r="BI317" s="54" t="s">
        <v>562</v>
      </c>
      <c r="BJ317" s="31" t="s">
        <v>1317</v>
      </c>
      <c r="BK317" s="31" t="s">
        <v>1317</v>
      </c>
      <c r="BL317" s="31" t="s">
        <v>1317</v>
      </c>
      <c r="BM317" s="31" t="s">
        <v>1317</v>
      </c>
      <c r="BN317" s="31" t="s">
        <v>1317</v>
      </c>
      <c r="BO317" s="31" t="s">
        <v>1317</v>
      </c>
      <c r="BP317" s="31" t="s">
        <v>1317</v>
      </c>
      <c r="BQ317" s="31">
        <v>175.39920703999999</v>
      </c>
      <c r="BR317" s="31">
        <v>0.10287</v>
      </c>
      <c r="BS317" s="31">
        <v>2.4166999500000004</v>
      </c>
      <c r="BT317" s="31" t="s">
        <v>1317</v>
      </c>
      <c r="BU317" s="31" t="s">
        <v>1317</v>
      </c>
      <c r="BV317" s="31" t="s">
        <v>1317</v>
      </c>
      <c r="BW317" s="31" t="s">
        <v>1317</v>
      </c>
      <c r="BX317" s="58">
        <v>9.9900000000000009E-6</v>
      </c>
      <c r="BY317" s="31">
        <v>177.91878697999999</v>
      </c>
    </row>
    <row r="318" spans="1:77" ht="42">
      <c r="A318" s="116" t="str">
        <f t="shared" si="153"/>
        <v>ORAMA DTVM S/A</v>
      </c>
      <c r="B318" s="24" t="str">
        <f t="shared" si="154"/>
        <v/>
      </c>
      <c r="C318" s="24" t="str">
        <f t="shared" si="155"/>
        <v/>
      </c>
      <c r="D318" s="24" t="str">
        <f t="shared" si="156"/>
        <v/>
      </c>
      <c r="E318" s="24" t="str">
        <f t="shared" si="157"/>
        <v/>
      </c>
      <c r="F318" s="24" t="str">
        <f t="shared" si="158"/>
        <v/>
      </c>
      <c r="G318" s="24" t="str">
        <f t="shared" si="159"/>
        <v/>
      </c>
      <c r="H318" s="24" t="str">
        <f t="shared" si="160"/>
        <v/>
      </c>
      <c r="I318" s="24" t="str">
        <f t="shared" si="161"/>
        <v/>
      </c>
      <c r="J318" s="24" t="str">
        <f t="shared" si="162"/>
        <v/>
      </c>
      <c r="K318" s="24">
        <f t="shared" si="163"/>
        <v>3.4081282736410259</v>
      </c>
      <c r="L318" s="24" t="str">
        <f t="shared" si="164"/>
        <v/>
      </c>
      <c r="M318" s="24" t="str">
        <f t="shared" si="165"/>
        <v/>
      </c>
      <c r="N318" s="24" t="str">
        <f t="shared" si="166"/>
        <v/>
      </c>
      <c r="O318" s="24" t="str">
        <f t="shared" si="167"/>
        <v/>
      </c>
      <c r="P318" s="24">
        <f t="shared" si="168"/>
        <v>7.9300516820828904</v>
      </c>
      <c r="Q318" s="24">
        <f t="shared" si="169"/>
        <v>6.3717742360973375</v>
      </c>
      <c r="R318" s="24">
        <f t="shared" si="170"/>
        <v>10.643344009999993</v>
      </c>
      <c r="S318" s="24">
        <f t="shared" si="171"/>
        <v>7.9300516820828904</v>
      </c>
      <c r="T318" s="24">
        <f t="shared" si="172"/>
        <v>3.4081282736410259</v>
      </c>
      <c r="V318" s="118" t="str">
        <f t="shared" si="173"/>
        <v>ORAMA DTVM S/A</v>
      </c>
      <c r="W318" s="166" t="str">
        <f t="shared" si="174"/>
        <v/>
      </c>
      <c r="X318" s="166" t="str">
        <f t="shared" si="175"/>
        <v/>
      </c>
      <c r="Y318" s="166" t="str">
        <f t="shared" si="176"/>
        <v/>
      </c>
      <c r="Z318" s="166" t="str">
        <f t="shared" si="177"/>
        <v/>
      </c>
      <c r="AA318" s="166" t="str">
        <f t="shared" si="178"/>
        <v/>
      </c>
      <c r="AB318" s="166" t="str">
        <f t="shared" si="179"/>
        <v/>
      </c>
      <c r="AC318" s="166" t="str">
        <f t="shared" si="180"/>
        <v/>
      </c>
      <c r="AD318" s="166" t="str">
        <f t="shared" si="181"/>
        <v/>
      </c>
      <c r="AE318" s="166" t="str">
        <f t="shared" si="182"/>
        <v/>
      </c>
      <c r="AF318" s="166">
        <f t="shared" si="183"/>
        <v>1.9618022800000006</v>
      </c>
      <c r="AG318" s="166" t="str">
        <f t="shared" si="184"/>
        <v/>
      </c>
      <c r="AH318" s="166" t="str">
        <f t="shared" si="185"/>
        <v/>
      </c>
      <c r="AI318" s="166" t="str">
        <f t="shared" si="186"/>
        <v/>
      </c>
      <c r="AJ318" s="166" t="str">
        <f t="shared" si="187"/>
        <v/>
      </c>
      <c r="AK318" s="166">
        <f t="shared" si="188"/>
        <v>8.6815417300000064</v>
      </c>
      <c r="AL318" s="166">
        <f t="shared" si="189"/>
        <v>10.643344009999993</v>
      </c>
      <c r="AO318" s="61">
        <v>315</v>
      </c>
      <c r="AP318" s="56" t="s">
        <v>569</v>
      </c>
      <c r="AQ318" s="30" t="s">
        <v>1317</v>
      </c>
      <c r="AR318" s="30" t="s">
        <v>1317</v>
      </c>
      <c r="AS318" s="30" t="s">
        <v>1317</v>
      </c>
      <c r="AT318" s="30" t="s">
        <v>1317</v>
      </c>
      <c r="AU318" s="30" t="s">
        <v>1317</v>
      </c>
      <c r="AV318" s="30" t="s">
        <v>1317</v>
      </c>
      <c r="AW318" s="30">
        <v>0.99099996000000001</v>
      </c>
      <c r="AX318" s="30">
        <v>164.00200844</v>
      </c>
      <c r="AY318" s="30">
        <v>9.3604097399999997</v>
      </c>
      <c r="AZ318" s="30">
        <v>4.9989997900000001</v>
      </c>
      <c r="BA318" s="30" t="s">
        <v>1317</v>
      </c>
      <c r="BB318" s="30" t="s">
        <v>1317</v>
      </c>
      <c r="BC318" s="30">
        <v>3.0889998700000003</v>
      </c>
      <c r="BD318" s="30" t="s">
        <v>1317</v>
      </c>
      <c r="BE318" s="59">
        <v>2.6099999999999999E-3</v>
      </c>
      <c r="BF318" s="30">
        <v>182.44402780000001</v>
      </c>
      <c r="BG318"/>
      <c r="BH318" s="61">
        <v>315</v>
      </c>
      <c r="BI318" s="56" t="s">
        <v>478</v>
      </c>
      <c r="BJ318" s="30" t="s">
        <v>1317</v>
      </c>
      <c r="BK318" s="30" t="s">
        <v>1317</v>
      </c>
      <c r="BL318" s="30" t="s">
        <v>1317</v>
      </c>
      <c r="BM318" s="30" t="s">
        <v>1317</v>
      </c>
      <c r="BN318" s="30" t="s">
        <v>1317</v>
      </c>
      <c r="BO318" s="30" t="s">
        <v>1317</v>
      </c>
      <c r="BP318" s="30" t="s">
        <v>1317</v>
      </c>
      <c r="BQ318" s="30" t="s">
        <v>1317</v>
      </c>
      <c r="BR318" s="30" t="s">
        <v>1317</v>
      </c>
      <c r="BS318" s="30">
        <v>59.524256579999999</v>
      </c>
      <c r="BT318" s="30" t="s">
        <v>1317</v>
      </c>
      <c r="BU318" s="30" t="s">
        <v>1317</v>
      </c>
      <c r="BV318" s="30" t="s">
        <v>1317</v>
      </c>
      <c r="BW318" s="30" t="s">
        <v>1317</v>
      </c>
      <c r="BX318" s="59">
        <v>118.15802533999999</v>
      </c>
      <c r="BY318" s="30">
        <v>177.68228191999998</v>
      </c>
    </row>
    <row r="319" spans="1:77" ht="84">
      <c r="A319" s="116" t="str">
        <f t="shared" si="153"/>
        <v>NCH BRASIL GESTORA DE RECURSOS LTDA</v>
      </c>
      <c r="B319" s="24" t="str">
        <f t="shared" si="154"/>
        <v/>
      </c>
      <c r="C319" s="24" t="str">
        <f t="shared" si="155"/>
        <v/>
      </c>
      <c r="D319" s="24" t="str">
        <f t="shared" si="156"/>
        <v/>
      </c>
      <c r="E319" s="24" t="str">
        <f t="shared" si="157"/>
        <v/>
      </c>
      <c r="F319" s="24" t="str">
        <f t="shared" si="158"/>
        <v/>
      </c>
      <c r="G319" s="24" t="str">
        <f t="shared" si="159"/>
        <v/>
      </c>
      <c r="H319" s="24" t="str">
        <f t="shared" si="160"/>
        <v/>
      </c>
      <c r="I319" s="24">
        <f t="shared" si="161"/>
        <v>-15.670283510255103</v>
      </c>
      <c r="J319" s="24">
        <f t="shared" si="162"/>
        <v>-19.258221481587114</v>
      </c>
      <c r="K319" s="24">
        <f t="shared" si="163"/>
        <v>-2.4845742483531126</v>
      </c>
      <c r="L319" s="24" t="str">
        <f t="shared" si="164"/>
        <v/>
      </c>
      <c r="M319" s="24" t="str">
        <f t="shared" si="165"/>
        <v/>
      </c>
      <c r="N319" s="24">
        <f t="shared" si="166"/>
        <v>4.146609363555271</v>
      </c>
      <c r="O319" s="24">
        <f t="shared" si="167"/>
        <v>-3.2028099295822727</v>
      </c>
      <c r="P319" s="24">
        <f t="shared" si="168"/>
        <v>3.3518710427185283</v>
      </c>
      <c r="Q319" s="24">
        <f t="shared" si="169"/>
        <v>-1.6261084558628909</v>
      </c>
      <c r="R319" s="24">
        <f t="shared" si="170"/>
        <v>-2.9233747800000174</v>
      </c>
      <c r="S319" s="24">
        <f t="shared" si="171"/>
        <v>4.146609363555271</v>
      </c>
      <c r="T319" s="24">
        <f t="shared" si="172"/>
        <v>-19.258221481587114</v>
      </c>
      <c r="V319" s="118" t="str">
        <f t="shared" si="173"/>
        <v>NCH BRASIL GESTORA DE RECURSOS LTDA</v>
      </c>
      <c r="W319" s="166" t="str">
        <f t="shared" si="174"/>
        <v/>
      </c>
      <c r="X319" s="166" t="str">
        <f t="shared" si="175"/>
        <v/>
      </c>
      <c r="Y319" s="166" t="str">
        <f t="shared" si="176"/>
        <v/>
      </c>
      <c r="Z319" s="166" t="str">
        <f t="shared" si="177"/>
        <v/>
      </c>
      <c r="AA319" s="166" t="str">
        <f t="shared" si="178"/>
        <v/>
      </c>
      <c r="AB319" s="166" t="str">
        <f t="shared" si="179"/>
        <v/>
      </c>
      <c r="AC319" s="166" t="str">
        <f t="shared" si="180"/>
        <v/>
      </c>
      <c r="AD319" s="166">
        <f t="shared" si="181"/>
        <v>-2.0998696600000013</v>
      </c>
      <c r="AE319" s="166">
        <f t="shared" si="182"/>
        <v>-0.26195995000000005</v>
      </c>
      <c r="AF319" s="166">
        <f t="shared" si="183"/>
        <v>-1.763998E-2</v>
      </c>
      <c r="AG319" s="166" t="str">
        <f t="shared" si="184"/>
        <v/>
      </c>
      <c r="AH319" s="166" t="str">
        <f t="shared" si="185"/>
        <v/>
      </c>
      <c r="AI319" s="166">
        <f t="shared" si="186"/>
        <v>0.83123053999999996</v>
      </c>
      <c r="AJ319" s="166">
        <f t="shared" si="187"/>
        <v>-3.0346674700000165</v>
      </c>
      <c r="AK319" s="166">
        <f t="shared" si="188"/>
        <v>1.6595317399999985</v>
      </c>
      <c r="AL319" s="166">
        <f t="shared" si="189"/>
        <v>-2.9233747800000174</v>
      </c>
      <c r="AO319" s="60">
        <v>316</v>
      </c>
      <c r="AP319" s="54" t="s">
        <v>165</v>
      </c>
      <c r="AQ319" s="31" t="s">
        <v>1317</v>
      </c>
      <c r="AR319" s="31" t="s">
        <v>1317</v>
      </c>
      <c r="AS319" s="31" t="s">
        <v>1317</v>
      </c>
      <c r="AT319" s="31" t="s">
        <v>1317</v>
      </c>
      <c r="AU319" s="31" t="s">
        <v>1317</v>
      </c>
      <c r="AV319" s="31">
        <v>105.73754739</v>
      </c>
      <c r="AW319" s="31" t="s">
        <v>1317</v>
      </c>
      <c r="AX319" s="31" t="s">
        <v>1317</v>
      </c>
      <c r="AY319" s="31" t="s">
        <v>1317</v>
      </c>
      <c r="AZ319" s="31" t="s">
        <v>1317</v>
      </c>
      <c r="BA319" s="31" t="s">
        <v>1317</v>
      </c>
      <c r="BB319" s="31" t="s">
        <v>1317</v>
      </c>
      <c r="BC319" s="31">
        <v>75.059072620000009</v>
      </c>
      <c r="BD319" s="31" t="s">
        <v>1317</v>
      </c>
      <c r="BE319" s="58" t="s">
        <v>1317</v>
      </c>
      <c r="BF319" s="31">
        <v>180.79662001000003</v>
      </c>
      <c r="BG319"/>
      <c r="BH319" s="60">
        <v>316</v>
      </c>
      <c r="BI319" s="54" t="s">
        <v>459</v>
      </c>
      <c r="BJ319" s="31" t="s">
        <v>1317</v>
      </c>
      <c r="BK319" s="31" t="s">
        <v>1317</v>
      </c>
      <c r="BL319" s="31" t="s">
        <v>1317</v>
      </c>
      <c r="BM319" s="31" t="s">
        <v>1317</v>
      </c>
      <c r="BN319" s="31" t="s">
        <v>1317</v>
      </c>
      <c r="BO319" s="31" t="s">
        <v>1317</v>
      </c>
      <c r="BP319" s="31" t="s">
        <v>1317</v>
      </c>
      <c r="BQ319" s="31">
        <v>11.30046007</v>
      </c>
      <c r="BR319" s="31">
        <v>1.0982900099999999</v>
      </c>
      <c r="BS319" s="31">
        <v>0.69234001000000001</v>
      </c>
      <c r="BT319" s="31" t="s">
        <v>1317</v>
      </c>
      <c r="BU319" s="31" t="s">
        <v>1317</v>
      </c>
      <c r="BV319" s="31">
        <v>20.87726013</v>
      </c>
      <c r="BW319" s="31">
        <v>91.715490569999986</v>
      </c>
      <c r="BX319" s="58">
        <v>51.17013996</v>
      </c>
      <c r="BY319" s="31">
        <v>176.85398074999998</v>
      </c>
    </row>
    <row r="320" spans="1:77" ht="84">
      <c r="A320" s="116" t="str">
        <f t="shared" si="153"/>
        <v>GROU CAPITAL LTDA</v>
      </c>
      <c r="B320" s="24" t="str">
        <f t="shared" si="154"/>
        <v/>
      </c>
      <c r="C320" s="24" t="str">
        <f t="shared" si="155"/>
        <v/>
      </c>
      <c r="D320" s="24" t="str">
        <f t="shared" si="156"/>
        <v/>
      </c>
      <c r="E320" s="24" t="str">
        <f t="shared" si="157"/>
        <v/>
      </c>
      <c r="F320" s="24" t="str">
        <f t="shared" si="158"/>
        <v/>
      </c>
      <c r="G320" s="24" t="str">
        <f t="shared" si="159"/>
        <v/>
      </c>
      <c r="H320" s="24" t="str">
        <f t="shared" si="160"/>
        <v/>
      </c>
      <c r="I320" s="24">
        <f t="shared" si="161"/>
        <v>-21.685458667917274</v>
      </c>
      <c r="J320" s="24" t="str">
        <f t="shared" si="162"/>
        <v/>
      </c>
      <c r="K320" s="24">
        <f t="shared" si="163"/>
        <v>0.56683034743683436</v>
      </c>
      <c r="L320" s="24" t="str">
        <f t="shared" si="164"/>
        <v/>
      </c>
      <c r="M320" s="24">
        <f t="shared" si="165"/>
        <v>-73.451102552214806</v>
      </c>
      <c r="N320" s="24">
        <f t="shared" si="166"/>
        <v>0.86510568031879131</v>
      </c>
      <c r="O320" s="24" t="str">
        <f t="shared" si="167"/>
        <v/>
      </c>
      <c r="P320" s="24">
        <f t="shared" si="168"/>
        <v>0.31785844218799753</v>
      </c>
      <c r="Q320" s="24">
        <f t="shared" si="169"/>
        <v>-13.388771579827306</v>
      </c>
      <c r="R320" s="24">
        <f t="shared" si="170"/>
        <v>-26.99918384999998</v>
      </c>
      <c r="S320" s="24">
        <f t="shared" si="171"/>
        <v>0.86510568031879131</v>
      </c>
      <c r="T320" s="24">
        <f t="shared" si="172"/>
        <v>-73.451102552214806</v>
      </c>
      <c r="V320" s="118" t="str">
        <f t="shared" si="173"/>
        <v>GROU CAPITAL LTDA</v>
      </c>
      <c r="W320" s="166" t="str">
        <f t="shared" si="174"/>
        <v/>
      </c>
      <c r="X320" s="166" t="str">
        <f t="shared" si="175"/>
        <v/>
      </c>
      <c r="Y320" s="166" t="str">
        <f t="shared" si="176"/>
        <v/>
      </c>
      <c r="Z320" s="166" t="str">
        <f t="shared" si="177"/>
        <v/>
      </c>
      <c r="AA320" s="166" t="str">
        <f t="shared" si="178"/>
        <v/>
      </c>
      <c r="AB320" s="166" t="str">
        <f t="shared" si="179"/>
        <v/>
      </c>
      <c r="AC320" s="166" t="str">
        <f t="shared" si="180"/>
        <v/>
      </c>
      <c r="AD320" s="166">
        <f t="shared" si="181"/>
        <v>-20.294560129999994</v>
      </c>
      <c r="AE320" s="166" t="str">
        <f t="shared" si="182"/>
        <v/>
      </c>
      <c r="AF320" s="166">
        <f t="shared" si="183"/>
        <v>4.6439109999999673E-2</v>
      </c>
      <c r="AG320" s="166" t="str">
        <f t="shared" si="184"/>
        <v/>
      </c>
      <c r="AH320" s="166">
        <f t="shared" si="185"/>
        <v>-5.1505607700000002</v>
      </c>
      <c r="AI320" s="166">
        <f t="shared" si="186"/>
        <v>0.75901837000000683</v>
      </c>
      <c r="AJ320" s="166" t="str">
        <f t="shared" si="187"/>
        <v/>
      </c>
      <c r="AK320" s="166">
        <f t="shared" si="188"/>
        <v>8.769809999999989E-3</v>
      </c>
      <c r="AL320" s="166">
        <f t="shared" si="189"/>
        <v>-26.99918384999998</v>
      </c>
      <c r="AO320" s="61">
        <v>317</v>
      </c>
      <c r="AP320" s="56" t="s">
        <v>459</v>
      </c>
      <c r="AQ320" s="30" t="s">
        <v>1317</v>
      </c>
      <c r="AR320" s="30" t="s">
        <v>1317</v>
      </c>
      <c r="AS320" s="30" t="s">
        <v>1317</v>
      </c>
      <c r="AT320" s="30" t="s">
        <v>1317</v>
      </c>
      <c r="AU320" s="30" t="s">
        <v>1317</v>
      </c>
      <c r="AV320" s="30" t="s">
        <v>1317</v>
      </c>
      <c r="AW320" s="30" t="s">
        <v>1317</v>
      </c>
      <c r="AX320" s="30">
        <v>13.400329730000001</v>
      </c>
      <c r="AY320" s="30">
        <v>1.36024996</v>
      </c>
      <c r="AZ320" s="30">
        <v>0.70997999000000001</v>
      </c>
      <c r="BA320" s="30" t="s">
        <v>1317</v>
      </c>
      <c r="BB320" s="30" t="s">
        <v>1317</v>
      </c>
      <c r="BC320" s="30">
        <v>20.04602959</v>
      </c>
      <c r="BD320" s="30">
        <v>94.750158040000002</v>
      </c>
      <c r="BE320" s="59">
        <v>49.510608220000002</v>
      </c>
      <c r="BF320" s="30">
        <v>179.77735552999999</v>
      </c>
      <c r="BG320"/>
      <c r="BH320" s="61">
        <v>317</v>
      </c>
      <c r="BI320" s="56" t="s">
        <v>295</v>
      </c>
      <c r="BJ320" s="30" t="s">
        <v>1317</v>
      </c>
      <c r="BK320" s="30" t="s">
        <v>1317</v>
      </c>
      <c r="BL320" s="30" t="s">
        <v>1317</v>
      </c>
      <c r="BM320" s="30" t="s">
        <v>1317</v>
      </c>
      <c r="BN320" s="30" t="s">
        <v>1317</v>
      </c>
      <c r="BO320" s="30" t="s">
        <v>1317</v>
      </c>
      <c r="BP320" s="30" t="s">
        <v>1317</v>
      </c>
      <c r="BQ320" s="30">
        <v>73.291471139999999</v>
      </c>
      <c r="BR320" s="30" t="s">
        <v>1317</v>
      </c>
      <c r="BS320" s="30">
        <v>8.2392097</v>
      </c>
      <c r="BT320" s="30" t="s">
        <v>1317</v>
      </c>
      <c r="BU320" s="30">
        <v>1.8616699399999999</v>
      </c>
      <c r="BV320" s="30">
        <v>88.496087639999999</v>
      </c>
      <c r="BW320" s="30" t="s">
        <v>1317</v>
      </c>
      <c r="BX320" s="59">
        <v>2.7677998800000001</v>
      </c>
      <c r="BY320" s="30">
        <v>174.65623830000001</v>
      </c>
    </row>
    <row r="321" spans="1:77" ht="98">
      <c r="A321" s="116" t="str">
        <f t="shared" si="153"/>
        <v>DG ADM DE CARTEIRAS DE VALORES MOBIL.</v>
      </c>
      <c r="B321" s="24" t="str">
        <f t="shared" si="154"/>
        <v/>
      </c>
      <c r="C321" s="24" t="str">
        <f t="shared" si="155"/>
        <v/>
      </c>
      <c r="D321" s="24" t="str">
        <f t="shared" si="156"/>
        <v/>
      </c>
      <c r="E321" s="24" t="str">
        <f t="shared" si="157"/>
        <v/>
      </c>
      <c r="F321" s="24" t="str">
        <f t="shared" si="158"/>
        <v/>
      </c>
      <c r="G321" s="24" t="str">
        <f t="shared" si="159"/>
        <v/>
      </c>
      <c r="H321" s="24" t="str">
        <f t="shared" si="160"/>
        <v/>
      </c>
      <c r="I321" s="24">
        <f t="shared" si="161"/>
        <v>-27.319878875858961</v>
      </c>
      <c r="J321" s="24" t="str">
        <f t="shared" si="162"/>
        <v/>
      </c>
      <c r="K321" s="24" t="str">
        <f t="shared" si="163"/>
        <v/>
      </c>
      <c r="L321" s="24" t="str">
        <f t="shared" si="164"/>
        <v/>
      </c>
      <c r="M321" s="24" t="str">
        <f t="shared" si="165"/>
        <v/>
      </c>
      <c r="N321" s="24" t="str">
        <f t="shared" si="166"/>
        <v/>
      </c>
      <c r="O321" s="24" t="str">
        <f t="shared" si="167"/>
        <v/>
      </c>
      <c r="P321" s="24" t="str">
        <f t="shared" si="168"/>
        <v/>
      </c>
      <c r="Q321" s="24">
        <f t="shared" si="169"/>
        <v>-27.319878875858961</v>
      </c>
      <c r="R321" s="24">
        <f t="shared" si="170"/>
        <v>-65.48383290000001</v>
      </c>
      <c r="S321" s="24">
        <f t="shared" si="171"/>
        <v>-27.319878875858961</v>
      </c>
      <c r="T321" s="24">
        <f t="shared" si="172"/>
        <v>-27.319878875858961</v>
      </c>
      <c r="V321" s="118" t="str">
        <f t="shared" si="173"/>
        <v>DG ADM DE CARTEIRAS DE VALORES MOBIL.</v>
      </c>
      <c r="W321" s="166" t="str">
        <f t="shared" si="174"/>
        <v/>
      </c>
      <c r="X321" s="166" t="str">
        <f t="shared" si="175"/>
        <v/>
      </c>
      <c r="Y321" s="166" t="str">
        <f t="shared" si="176"/>
        <v/>
      </c>
      <c r="Z321" s="166" t="str">
        <f t="shared" si="177"/>
        <v/>
      </c>
      <c r="AA321" s="166" t="str">
        <f t="shared" si="178"/>
        <v/>
      </c>
      <c r="AB321" s="166" t="str">
        <f t="shared" si="179"/>
        <v/>
      </c>
      <c r="AC321" s="166" t="str">
        <f t="shared" si="180"/>
        <v/>
      </c>
      <c r="AD321" s="166">
        <f t="shared" si="181"/>
        <v>-65.48383290000001</v>
      </c>
      <c r="AE321" s="166" t="str">
        <f t="shared" si="182"/>
        <v/>
      </c>
      <c r="AF321" s="166" t="str">
        <f t="shared" si="183"/>
        <v/>
      </c>
      <c r="AG321" s="166" t="str">
        <f t="shared" si="184"/>
        <v/>
      </c>
      <c r="AH321" s="166" t="str">
        <f t="shared" si="185"/>
        <v/>
      </c>
      <c r="AI321" s="166" t="str">
        <f t="shared" si="186"/>
        <v/>
      </c>
      <c r="AJ321" s="166" t="str">
        <f t="shared" si="187"/>
        <v/>
      </c>
      <c r="AK321" s="166" t="str">
        <f t="shared" si="188"/>
        <v/>
      </c>
      <c r="AL321" s="166">
        <f t="shared" si="189"/>
        <v>-65.48383290000001</v>
      </c>
      <c r="AO321" s="60">
        <v>318</v>
      </c>
      <c r="AP321" s="54" t="s">
        <v>229</v>
      </c>
      <c r="AQ321" s="31" t="s">
        <v>1317</v>
      </c>
      <c r="AR321" s="31" t="s">
        <v>1317</v>
      </c>
      <c r="AS321" s="31" t="s">
        <v>1317</v>
      </c>
      <c r="AT321" s="31" t="s">
        <v>1317</v>
      </c>
      <c r="AU321" s="31" t="s">
        <v>1317</v>
      </c>
      <c r="AV321" s="31">
        <v>12.759379789999999</v>
      </c>
      <c r="AW321" s="31" t="s">
        <v>1317</v>
      </c>
      <c r="AX321" s="31">
        <v>159.72526743</v>
      </c>
      <c r="AY321" s="31" t="s">
        <v>1317</v>
      </c>
      <c r="AZ321" s="31" t="s">
        <v>1317</v>
      </c>
      <c r="BA321" s="31" t="s">
        <v>1317</v>
      </c>
      <c r="BB321" s="31" t="s">
        <v>1317</v>
      </c>
      <c r="BC321" s="31" t="s">
        <v>1317</v>
      </c>
      <c r="BD321" s="31" t="s">
        <v>1317</v>
      </c>
      <c r="BE321" s="58">
        <v>4.8643299299999994</v>
      </c>
      <c r="BF321" s="31">
        <v>177.34897715</v>
      </c>
      <c r="BG321"/>
      <c r="BH321" s="60">
        <v>318</v>
      </c>
      <c r="BI321" s="54" t="s">
        <v>203</v>
      </c>
      <c r="BJ321" s="31" t="s">
        <v>1317</v>
      </c>
      <c r="BK321" s="31" t="s">
        <v>1317</v>
      </c>
      <c r="BL321" s="31" t="s">
        <v>1317</v>
      </c>
      <c r="BM321" s="31" t="s">
        <v>1317</v>
      </c>
      <c r="BN321" s="31" t="s">
        <v>1317</v>
      </c>
      <c r="BO321" s="31" t="s">
        <v>1317</v>
      </c>
      <c r="BP321" s="31" t="s">
        <v>1317</v>
      </c>
      <c r="BQ321" s="31">
        <v>174.20915109000001</v>
      </c>
      <c r="BR321" s="31" t="s">
        <v>1317</v>
      </c>
      <c r="BS321" s="31" t="s">
        <v>1317</v>
      </c>
      <c r="BT321" s="31" t="s">
        <v>1317</v>
      </c>
      <c r="BU321" s="31" t="s">
        <v>1317</v>
      </c>
      <c r="BV321" s="31" t="s">
        <v>1317</v>
      </c>
      <c r="BW321" s="31" t="s">
        <v>1317</v>
      </c>
      <c r="BX321" s="58" t="s">
        <v>1317</v>
      </c>
      <c r="BY321" s="31">
        <v>174.20915109000001</v>
      </c>
    </row>
    <row r="322" spans="1:77" ht="70">
      <c r="A322" s="116" t="str">
        <f t="shared" si="153"/>
        <v>G5 GESTORA DE RECURSOS LTDA</v>
      </c>
      <c r="B322" s="24" t="str">
        <f t="shared" si="154"/>
        <v/>
      </c>
      <c r="C322" s="24" t="str">
        <f t="shared" si="155"/>
        <v/>
      </c>
      <c r="D322" s="24" t="str">
        <f t="shared" si="156"/>
        <v/>
      </c>
      <c r="E322" s="24" t="str">
        <f t="shared" si="157"/>
        <v/>
      </c>
      <c r="F322" s="24" t="str">
        <f t="shared" si="158"/>
        <v/>
      </c>
      <c r="G322" s="24">
        <f t="shared" si="159"/>
        <v>-2.9401873172915316E-2</v>
      </c>
      <c r="H322" s="24" t="str">
        <f t="shared" si="160"/>
        <v/>
      </c>
      <c r="I322" s="24">
        <f t="shared" si="161"/>
        <v>-9.000966782399189E-2</v>
      </c>
      <c r="J322" s="24" t="str">
        <f t="shared" si="162"/>
        <v/>
      </c>
      <c r="K322" s="24" t="str">
        <f t="shared" si="163"/>
        <v/>
      </c>
      <c r="L322" s="24" t="str">
        <f t="shared" si="164"/>
        <v/>
      </c>
      <c r="M322" s="24" t="str">
        <f t="shared" si="165"/>
        <v/>
      </c>
      <c r="N322" s="24" t="str">
        <f t="shared" si="166"/>
        <v/>
      </c>
      <c r="O322" s="24" t="str">
        <f t="shared" si="167"/>
        <v/>
      </c>
      <c r="P322" s="24">
        <f t="shared" si="168"/>
        <v>0</v>
      </c>
      <c r="Q322" s="24">
        <f t="shared" si="169"/>
        <v>-8.0546204663434651E-2</v>
      </c>
      <c r="R322" s="24">
        <f t="shared" si="170"/>
        <v>-0.13789870999997333</v>
      </c>
      <c r="S322" s="24">
        <f t="shared" si="171"/>
        <v>0</v>
      </c>
      <c r="T322" s="24">
        <f t="shared" si="172"/>
        <v>-9.000966782399189E-2</v>
      </c>
      <c r="V322" s="118" t="str">
        <f t="shared" si="173"/>
        <v>G5 GESTORA DE RECURSOS LTDA</v>
      </c>
      <c r="W322" s="166" t="str">
        <f t="shared" si="174"/>
        <v/>
      </c>
      <c r="X322" s="166" t="str">
        <f t="shared" si="175"/>
        <v/>
      </c>
      <c r="Y322" s="166" t="str">
        <f t="shared" si="176"/>
        <v/>
      </c>
      <c r="Z322" s="166" t="str">
        <f t="shared" si="177"/>
        <v/>
      </c>
      <c r="AA322" s="166" t="str">
        <f t="shared" si="178"/>
        <v/>
      </c>
      <c r="AB322" s="166">
        <f t="shared" si="179"/>
        <v>-7.8597999999985291E-3</v>
      </c>
      <c r="AC322" s="166" t="str">
        <f t="shared" si="180"/>
        <v/>
      </c>
      <c r="AD322" s="166">
        <f t="shared" si="181"/>
        <v>-0.13003890999999612</v>
      </c>
      <c r="AE322" s="166" t="str">
        <f t="shared" si="182"/>
        <v/>
      </c>
      <c r="AF322" s="166" t="str">
        <f t="shared" si="183"/>
        <v/>
      </c>
      <c r="AG322" s="166" t="str">
        <f t="shared" si="184"/>
        <v/>
      </c>
      <c r="AH322" s="166" t="str">
        <f t="shared" si="185"/>
        <v/>
      </c>
      <c r="AI322" s="166" t="str">
        <f t="shared" si="186"/>
        <v/>
      </c>
      <c r="AJ322" s="166" t="str">
        <f t="shared" si="187"/>
        <v/>
      </c>
      <c r="AK322" s="166">
        <f t="shared" si="188"/>
        <v>0</v>
      </c>
      <c r="AL322" s="166">
        <f t="shared" si="189"/>
        <v>-0.13789870999997333</v>
      </c>
      <c r="AO322" s="61">
        <v>319</v>
      </c>
      <c r="AP322" s="56" t="s">
        <v>562</v>
      </c>
      <c r="AQ322" s="30" t="s">
        <v>1317</v>
      </c>
      <c r="AR322" s="30" t="s">
        <v>1317</v>
      </c>
      <c r="AS322" s="30" t="s">
        <v>1317</v>
      </c>
      <c r="AT322" s="30" t="s">
        <v>1317</v>
      </c>
      <c r="AU322" s="30" t="s">
        <v>1317</v>
      </c>
      <c r="AV322" s="30" t="s">
        <v>1317</v>
      </c>
      <c r="AW322" s="30" t="s">
        <v>1317</v>
      </c>
      <c r="AX322" s="30">
        <v>172.82482779</v>
      </c>
      <c r="AY322" s="30" t="s">
        <v>1317</v>
      </c>
      <c r="AZ322" s="30">
        <v>2.2981300099999999</v>
      </c>
      <c r="BA322" s="30" t="s">
        <v>1317</v>
      </c>
      <c r="BB322" s="30" t="s">
        <v>1317</v>
      </c>
      <c r="BC322" s="30" t="s">
        <v>1317</v>
      </c>
      <c r="BD322" s="30" t="s">
        <v>1317</v>
      </c>
      <c r="BE322" s="59">
        <v>2.0000000000000002E-5</v>
      </c>
      <c r="BF322" s="30">
        <v>175.1229778</v>
      </c>
      <c r="BG322"/>
      <c r="BH322" s="61">
        <v>319</v>
      </c>
      <c r="BI322" s="56" t="s">
        <v>263</v>
      </c>
      <c r="BJ322" s="30" t="s">
        <v>1317</v>
      </c>
      <c r="BK322" s="30" t="s">
        <v>1317</v>
      </c>
      <c r="BL322" s="30" t="s">
        <v>1317</v>
      </c>
      <c r="BM322" s="30" t="s">
        <v>1317</v>
      </c>
      <c r="BN322" s="30" t="s">
        <v>1317</v>
      </c>
      <c r="BO322" s="30">
        <v>26.724450600000001</v>
      </c>
      <c r="BP322" s="30" t="s">
        <v>1317</v>
      </c>
      <c r="BQ322" s="30">
        <v>144.34211962999998</v>
      </c>
      <c r="BR322" s="30" t="s">
        <v>1317</v>
      </c>
      <c r="BS322" s="30" t="s">
        <v>1317</v>
      </c>
      <c r="BT322" s="30" t="s">
        <v>1317</v>
      </c>
      <c r="BU322" s="30" t="s">
        <v>1317</v>
      </c>
      <c r="BV322" s="30" t="s">
        <v>1317</v>
      </c>
      <c r="BW322" s="30" t="s">
        <v>1317</v>
      </c>
      <c r="BX322" s="59">
        <v>1.0000000000000001E-5</v>
      </c>
      <c r="BY322" s="30">
        <v>171.06658023</v>
      </c>
    </row>
    <row r="323" spans="1:77" ht="70">
      <c r="A323" s="116" t="str">
        <f t="shared" si="153"/>
        <v>EFFIKA INVESTIMENTOS</v>
      </c>
      <c r="B323" s="24" t="str">
        <f t="shared" si="154"/>
        <v/>
      </c>
      <c r="C323" s="24" t="str">
        <f t="shared" si="155"/>
        <v/>
      </c>
      <c r="D323" s="24">
        <f t="shared" si="156"/>
        <v>0.42626415886120128</v>
      </c>
      <c r="E323" s="24" t="str">
        <f t="shared" si="157"/>
        <v/>
      </c>
      <c r="F323" s="24" t="str">
        <f t="shared" si="158"/>
        <v/>
      </c>
      <c r="G323" s="24" t="str">
        <f t="shared" si="159"/>
        <v/>
      </c>
      <c r="H323" s="24" t="str">
        <f t="shared" si="160"/>
        <v/>
      </c>
      <c r="I323" s="24">
        <f t="shared" si="161"/>
        <v>0.49153099358198915</v>
      </c>
      <c r="J323" s="24" t="str">
        <f t="shared" si="162"/>
        <v/>
      </c>
      <c r="K323" s="24" t="str">
        <f t="shared" si="163"/>
        <v/>
      </c>
      <c r="L323" s="24" t="str">
        <f t="shared" si="164"/>
        <v/>
      </c>
      <c r="M323" s="24" t="str">
        <f t="shared" si="165"/>
        <v/>
      </c>
      <c r="N323" s="24" t="str">
        <f t="shared" si="166"/>
        <v/>
      </c>
      <c r="O323" s="24" t="str">
        <f t="shared" si="167"/>
        <v/>
      </c>
      <c r="P323" s="24" t="str">
        <f t="shared" si="168"/>
        <v/>
      </c>
      <c r="Q323" s="24">
        <f t="shared" si="169"/>
        <v>0.44712925912362778</v>
      </c>
      <c r="R323" s="24">
        <f t="shared" si="170"/>
        <v>0.75443846999999664</v>
      </c>
      <c r="S323" s="24">
        <f t="shared" si="171"/>
        <v>0.49153099358198915</v>
      </c>
      <c r="T323" s="24">
        <f t="shared" si="172"/>
        <v>0.42626415886120128</v>
      </c>
      <c r="V323" s="118" t="str">
        <f t="shared" si="173"/>
        <v>EFFIKA INVESTIMENTOS</v>
      </c>
      <c r="W323" s="166" t="str">
        <f t="shared" si="174"/>
        <v/>
      </c>
      <c r="X323" s="166" t="str">
        <f t="shared" si="175"/>
        <v/>
      </c>
      <c r="Y323" s="166">
        <f t="shared" si="176"/>
        <v>0.48930194000000427</v>
      </c>
      <c r="Z323" s="166" t="str">
        <f t="shared" si="177"/>
        <v/>
      </c>
      <c r="AA323" s="166" t="str">
        <f t="shared" si="178"/>
        <v/>
      </c>
      <c r="AB323" s="166" t="str">
        <f t="shared" si="179"/>
        <v/>
      </c>
      <c r="AC323" s="166" t="str">
        <f t="shared" si="180"/>
        <v/>
      </c>
      <c r="AD323" s="166">
        <f t="shared" si="181"/>
        <v>0.26513652999999948</v>
      </c>
      <c r="AE323" s="166" t="str">
        <f t="shared" si="182"/>
        <v/>
      </c>
      <c r="AF323" s="166" t="str">
        <f t="shared" si="183"/>
        <v/>
      </c>
      <c r="AG323" s="166" t="str">
        <f t="shared" si="184"/>
        <v/>
      </c>
      <c r="AH323" s="166" t="str">
        <f t="shared" si="185"/>
        <v/>
      </c>
      <c r="AI323" s="166" t="str">
        <f t="shared" si="186"/>
        <v/>
      </c>
      <c r="AJ323" s="166" t="str">
        <f t="shared" si="187"/>
        <v/>
      </c>
      <c r="AK323" s="166" t="str">
        <f t="shared" si="188"/>
        <v/>
      </c>
      <c r="AL323" s="166">
        <f t="shared" si="189"/>
        <v>0.75443846999999664</v>
      </c>
      <c r="AO323" s="60">
        <v>320</v>
      </c>
      <c r="AP323" s="54" t="s">
        <v>672</v>
      </c>
      <c r="AQ323" s="31" t="s">
        <v>1317</v>
      </c>
      <c r="AR323" s="31">
        <v>0.49195</v>
      </c>
      <c r="AS323" s="31">
        <v>17.652930859999998</v>
      </c>
      <c r="AT323" s="31" t="s">
        <v>1317</v>
      </c>
      <c r="AU323" s="31" t="s">
        <v>1317</v>
      </c>
      <c r="AV323" s="31" t="s">
        <v>1317</v>
      </c>
      <c r="AW323" s="31" t="s">
        <v>1317</v>
      </c>
      <c r="AX323" s="31">
        <v>20.215150149999999</v>
      </c>
      <c r="AY323" s="31">
        <v>3.62442003</v>
      </c>
      <c r="AZ323" s="31">
        <v>17.07219014</v>
      </c>
      <c r="BA323" s="31" t="s">
        <v>1317</v>
      </c>
      <c r="BB323" s="31" t="s">
        <v>1317</v>
      </c>
      <c r="BC323" s="31">
        <v>106.20712973000001</v>
      </c>
      <c r="BD323" s="31" t="s">
        <v>1317</v>
      </c>
      <c r="BE323" s="58">
        <v>7.5905900599999994</v>
      </c>
      <c r="BF323" s="31">
        <v>172.85436097000002</v>
      </c>
      <c r="BG323"/>
      <c r="BH323" s="60">
        <v>320</v>
      </c>
      <c r="BI323" s="54" t="s">
        <v>218</v>
      </c>
      <c r="BJ323" s="31" t="s">
        <v>1317</v>
      </c>
      <c r="BK323" s="31" t="s">
        <v>1317</v>
      </c>
      <c r="BL323" s="31">
        <v>115.27773297</v>
      </c>
      <c r="BM323" s="31" t="s">
        <v>1317</v>
      </c>
      <c r="BN323" s="31" t="s">
        <v>1317</v>
      </c>
      <c r="BO323" s="31" t="s">
        <v>1317</v>
      </c>
      <c r="BP323" s="31" t="s">
        <v>1317</v>
      </c>
      <c r="BQ323" s="31">
        <v>54.206095179999998</v>
      </c>
      <c r="BR323" s="31" t="s">
        <v>1317</v>
      </c>
      <c r="BS323" s="31" t="s">
        <v>1317</v>
      </c>
      <c r="BT323" s="31" t="s">
        <v>1317</v>
      </c>
      <c r="BU323" s="31" t="s">
        <v>1317</v>
      </c>
      <c r="BV323" s="31" t="s">
        <v>1317</v>
      </c>
      <c r="BW323" s="31" t="s">
        <v>1317</v>
      </c>
      <c r="BX323" s="58" t="s">
        <v>1317</v>
      </c>
      <c r="BY323" s="31">
        <v>169.48382814999999</v>
      </c>
    </row>
    <row r="324" spans="1:77" ht="70">
      <c r="A324" s="116" t="str">
        <f t="shared" ref="A324:A387" si="190">BI324</f>
        <v>MÓDULO CAPITAL GESTÃO DE RECURSOS LTDA</v>
      </c>
      <c r="B324" s="24" t="str">
        <f t="shared" ref="B324:B387" si="191">IFERROR(BJ324/VLOOKUP($A324,$AP:$BF,B$1,0)*100-100,"")</f>
        <v/>
      </c>
      <c r="C324" s="24" t="str">
        <f t="shared" ref="C324:C387" si="192">IFERROR(BK324/VLOOKUP($A324,$AP:$BF,C$1,0)*100-100,"")</f>
        <v/>
      </c>
      <c r="D324" s="24" t="str">
        <f t="shared" ref="D324:D387" si="193">IFERROR(BL324/VLOOKUP($A324,$AP:$BF,D$1,0)*100-100,"")</f>
        <v/>
      </c>
      <c r="E324" s="24">
        <f t="shared" ref="E324:E387" si="194">IFERROR(BM324/VLOOKUP($A324,$AP:$BF,E$1,0)*100-100,"")</f>
        <v>-1.4779506374083695</v>
      </c>
      <c r="F324" s="24" t="str">
        <f t="shared" ref="F324:F387" si="195">IFERROR(BN324/VLOOKUP($A324,$AP:$BF,F$1,0)*100-100,"")</f>
        <v/>
      </c>
      <c r="G324" s="24">
        <f t="shared" ref="G324:G387" si="196">IFERROR(BO324/VLOOKUP($A324,$AP:$BF,G$1,0)*100-100,"")</f>
        <v>67.412382585649112</v>
      </c>
      <c r="H324" s="24" t="str">
        <f t="shared" ref="H324:H387" si="197">IFERROR(BP324/VLOOKUP($A324,$AP:$BF,H$1,0)*100-100,"")</f>
        <v/>
      </c>
      <c r="I324" s="24">
        <f t="shared" ref="I324:I387" si="198">IFERROR(BQ324/VLOOKUP($A324,$AP:$BF,I$1,0)*100-100,"")</f>
        <v>-3.0807966530073259</v>
      </c>
      <c r="J324" s="24">
        <f t="shared" ref="J324:J387" si="199">IFERROR(BR324/VLOOKUP($A324,$AP:$BF,J$1,0)*100-100,"")</f>
        <v>19.24274977976674</v>
      </c>
      <c r="K324" s="24">
        <f t="shared" ref="K324:K387" si="200">IFERROR(BS324/VLOOKUP($A324,$AP:$BF,K$1,0)*100-100,"")</f>
        <v>-1.8488875835006695</v>
      </c>
      <c r="L324" s="24" t="str">
        <f t="shared" ref="L324:L387" si="201">IFERROR(BT324/VLOOKUP($A324,$AP:$BF,L$1,0)*100-100,"")</f>
        <v/>
      </c>
      <c r="M324" s="24" t="str">
        <f t="shared" ref="M324:M387" si="202">IFERROR(BU324/VLOOKUP($A324,$AP:$BF,M$1,0)*100-100,"")</f>
        <v/>
      </c>
      <c r="N324" s="24">
        <f t="shared" ref="N324:N387" si="203">IFERROR(BV324/VLOOKUP($A324,$AP:$BF,N$1,0)*100-100,"")</f>
        <v>1.2998312148009745</v>
      </c>
      <c r="O324" s="24" t="str">
        <f t="shared" ref="O324:O387" si="204">IFERROR(BW324/VLOOKUP($A324,$AP:$BF,O$1,0)*100-100,"")</f>
        <v/>
      </c>
      <c r="P324" s="24">
        <f t="shared" ref="P324:P387" si="205">IFERROR(BX324/VLOOKUP($A324,$AP:$BF,P$1,0)*100-100,"")</f>
        <v>-9.9373306178206491</v>
      </c>
      <c r="Q324" s="24">
        <f t="shared" ref="Q324:Q387" si="206">IFERROR(BY324/VLOOKUP($A324,$AP:$BF,Q$1,0)*100-100,"")</f>
        <v>-1.6899300348562889</v>
      </c>
      <c r="R324" s="24">
        <f t="shared" si="170"/>
        <v>-2.8851082799999972</v>
      </c>
      <c r="S324" s="24">
        <f t="shared" si="171"/>
        <v>67.412382585649112</v>
      </c>
      <c r="T324" s="24">
        <f t="shared" si="172"/>
        <v>-9.9373306178206491</v>
      </c>
      <c r="V324" s="118" t="str">
        <f t="shared" si="173"/>
        <v>MÓDULO CAPITAL GESTÃO DE RECURSOS LTDA</v>
      </c>
      <c r="W324" s="166" t="str">
        <f t="shared" si="174"/>
        <v/>
      </c>
      <c r="X324" s="166" t="str">
        <f t="shared" si="175"/>
        <v/>
      </c>
      <c r="Y324" s="166" t="str">
        <f t="shared" si="176"/>
        <v/>
      </c>
      <c r="Z324" s="166">
        <f t="shared" si="177"/>
        <v>-0.15134708000000074</v>
      </c>
      <c r="AA324" s="166" t="str">
        <f t="shared" si="178"/>
        <v/>
      </c>
      <c r="AB324" s="166">
        <f t="shared" si="179"/>
        <v>0.17295994999999997</v>
      </c>
      <c r="AC324" s="166" t="str">
        <f t="shared" si="180"/>
        <v/>
      </c>
      <c r="AD324" s="166">
        <f t="shared" si="181"/>
        <v>-2.3430414200000058</v>
      </c>
      <c r="AE324" s="166">
        <f t="shared" si="182"/>
        <v>5.6920050000000055E-2</v>
      </c>
      <c r="AF324" s="166">
        <f t="shared" si="183"/>
        <v>-0.92351356999999723</v>
      </c>
      <c r="AG324" s="166" t="str">
        <f t="shared" si="184"/>
        <v/>
      </c>
      <c r="AH324" s="166" t="str">
        <f t="shared" si="185"/>
        <v/>
      </c>
      <c r="AI324" s="166">
        <f t="shared" si="186"/>
        <v>0.42503364000000232</v>
      </c>
      <c r="AJ324" s="166" t="str">
        <f t="shared" si="187"/>
        <v/>
      </c>
      <c r="AK324" s="166">
        <f t="shared" si="188"/>
        <v>-0.12211984999999959</v>
      </c>
      <c r="AL324" s="166">
        <f t="shared" si="189"/>
        <v>-2.8851082799999972</v>
      </c>
      <c r="AO324" s="61">
        <v>321</v>
      </c>
      <c r="AP324" s="56" t="s">
        <v>263</v>
      </c>
      <c r="AQ324" s="30" t="s">
        <v>1317</v>
      </c>
      <c r="AR324" s="30" t="s">
        <v>1317</v>
      </c>
      <c r="AS324" s="30" t="s">
        <v>1317</v>
      </c>
      <c r="AT324" s="30" t="s">
        <v>1317</v>
      </c>
      <c r="AU324" s="30" t="s">
        <v>1317</v>
      </c>
      <c r="AV324" s="30">
        <v>26.732310399999999</v>
      </c>
      <c r="AW324" s="30" t="s">
        <v>1317</v>
      </c>
      <c r="AX324" s="30">
        <v>144.47215853999998</v>
      </c>
      <c r="AY324" s="30" t="s">
        <v>1317</v>
      </c>
      <c r="AZ324" s="30" t="s">
        <v>1317</v>
      </c>
      <c r="BA324" s="30" t="s">
        <v>1317</v>
      </c>
      <c r="BB324" s="30" t="s">
        <v>1317</v>
      </c>
      <c r="BC324" s="30" t="s">
        <v>1317</v>
      </c>
      <c r="BD324" s="30" t="s">
        <v>1317</v>
      </c>
      <c r="BE324" s="59">
        <v>1.0000000000000001E-5</v>
      </c>
      <c r="BF324" s="30">
        <v>171.20447893999997</v>
      </c>
      <c r="BG324"/>
      <c r="BH324" s="61">
        <v>321</v>
      </c>
      <c r="BI324" s="56" t="s">
        <v>445</v>
      </c>
      <c r="BJ324" s="30" t="s">
        <v>1317</v>
      </c>
      <c r="BK324" s="30" t="s">
        <v>1317</v>
      </c>
      <c r="BL324" s="30" t="s">
        <v>1317</v>
      </c>
      <c r="BM324" s="30">
        <v>10.08898681</v>
      </c>
      <c r="BN324" s="30" t="s">
        <v>1317</v>
      </c>
      <c r="BO324" s="30">
        <v>0.42952994999999999</v>
      </c>
      <c r="BP324" s="30" t="s">
        <v>1317</v>
      </c>
      <c r="BQ324" s="30">
        <v>73.710060549999994</v>
      </c>
      <c r="BR324" s="30">
        <v>0.35272003000000002</v>
      </c>
      <c r="BS324" s="30">
        <v>49.026173920000005</v>
      </c>
      <c r="BT324" s="30" t="s">
        <v>1317</v>
      </c>
      <c r="BU324" s="30" t="s">
        <v>1317</v>
      </c>
      <c r="BV324" s="30">
        <v>33.124174510000003</v>
      </c>
      <c r="BW324" s="30" t="s">
        <v>1317</v>
      </c>
      <c r="BX324" s="59">
        <v>1.1067800900000002</v>
      </c>
      <c r="BY324" s="30">
        <v>167.83842586</v>
      </c>
    </row>
    <row r="325" spans="1:77" ht="70">
      <c r="A325" s="116" t="str">
        <f t="shared" si="190"/>
        <v>DGF INVESTIMENTOS GESTAO DE FUNDOS</v>
      </c>
      <c r="B325" s="24" t="str">
        <f t="shared" si="191"/>
        <v/>
      </c>
      <c r="C325" s="24">
        <f t="shared" si="192"/>
        <v>1.2049863934407057</v>
      </c>
      <c r="D325" s="24" t="str">
        <f t="shared" si="193"/>
        <v/>
      </c>
      <c r="E325" s="24" t="str">
        <f t="shared" si="194"/>
        <v/>
      </c>
      <c r="F325" s="24" t="str">
        <f t="shared" si="195"/>
        <v/>
      </c>
      <c r="G325" s="24" t="str">
        <f t="shared" si="196"/>
        <v/>
      </c>
      <c r="H325" s="24">
        <f t="shared" si="197"/>
        <v>1.2049278900570641</v>
      </c>
      <c r="I325" s="24" t="str">
        <f t="shared" si="198"/>
        <v/>
      </c>
      <c r="J325" s="24" t="str">
        <f t="shared" si="199"/>
        <v/>
      </c>
      <c r="K325" s="24">
        <f t="shared" si="200"/>
        <v>1.2047540822258895</v>
      </c>
      <c r="L325" s="24" t="str">
        <f t="shared" si="201"/>
        <v/>
      </c>
      <c r="M325" s="24" t="str">
        <f t="shared" si="202"/>
        <v/>
      </c>
      <c r="N325" s="24">
        <f t="shared" si="203"/>
        <v>1.2050012054841233</v>
      </c>
      <c r="O325" s="24">
        <f t="shared" si="204"/>
        <v>1.2049773615213013</v>
      </c>
      <c r="P325" s="24">
        <f t="shared" si="205"/>
        <v>1.980789126198971</v>
      </c>
      <c r="Q325" s="24">
        <f t="shared" si="206"/>
        <v>1.5227269661392171</v>
      </c>
      <c r="R325" s="24">
        <f t="shared" ref="R325:R388" si="207">BY325-VLOOKUP($A325,$AP:$BF,Q$1,0)</f>
        <v>2.5168685800000219</v>
      </c>
      <c r="S325" s="24">
        <f t="shared" ref="S325:S388" si="208">MAX(B325:Q325)</f>
        <v>1.980789126198971</v>
      </c>
      <c r="T325" s="24">
        <f t="shared" ref="T325:T388" si="209">MIN(B325:Q325)</f>
        <v>1.2047540822258895</v>
      </c>
      <c r="V325" s="118" t="str">
        <f t="shared" ref="V325:V388" si="210">A325</f>
        <v>DGF INVESTIMENTOS GESTAO DE FUNDOS</v>
      </c>
      <c r="W325" s="166" t="str">
        <f t="shared" ref="W325:W388" si="211">IFERROR(BJ325-VLOOKUP($V325,$AP:$BF,W$1,0),"")</f>
        <v/>
      </c>
      <c r="X325" s="166">
        <f t="shared" ref="X325:X388" si="212">IFERROR(BK325-VLOOKUP($V325,$AP:$BF,X$1,0),"")</f>
        <v>0.85756227000000251</v>
      </c>
      <c r="Y325" s="166" t="str">
        <f t="shared" ref="Y325:Y388" si="213">IFERROR(BL325-VLOOKUP($V325,$AP:$BF,Y$1,0),"")</f>
        <v/>
      </c>
      <c r="Z325" s="166" t="str">
        <f t="shared" ref="Z325:Z388" si="214">IFERROR(BM325-VLOOKUP($V325,$AP:$BF,Z$1,0),"")</f>
        <v/>
      </c>
      <c r="AA325" s="166" t="str">
        <f t="shared" ref="AA325:AA388" si="215">IFERROR(BN325-VLOOKUP($V325,$AP:$BF,AA$1,0),"")</f>
        <v/>
      </c>
      <c r="AB325" s="166" t="str">
        <f t="shared" ref="AB325:AB388" si="216">IFERROR(BO325-VLOOKUP($V325,$AP:$BF,AB$1,0),"")</f>
        <v/>
      </c>
      <c r="AC325" s="166">
        <f t="shared" ref="AC325:AC388" si="217">IFERROR(BP325-VLOOKUP($V325,$AP:$BF,AC$1,0),"")</f>
        <v>0.12535032999999984</v>
      </c>
      <c r="AD325" s="166" t="str">
        <f t="shared" ref="AD325:AD388" si="218">IFERROR(BQ325-VLOOKUP($V325,$AP:$BF,AD$1,0),"")</f>
        <v/>
      </c>
      <c r="AE325" s="166" t="str">
        <f t="shared" ref="AE325:AE388" si="219">IFERROR(BR325-VLOOKUP($V325,$AP:$BF,AE$1,0),"")</f>
        <v/>
      </c>
      <c r="AF325" s="166">
        <f t="shared" ref="AF325:AF388" si="220">IFERROR(BS325-VLOOKUP($V325,$AP:$BF,AF$1,0),"")</f>
        <v>6.490010000000046E-3</v>
      </c>
      <c r="AG325" s="166" t="str">
        <f t="shared" ref="AG325:AG388" si="221">IFERROR(BT325-VLOOKUP($V325,$AP:$BF,AG$1,0),"")</f>
        <v/>
      </c>
      <c r="AH325" s="166" t="str">
        <f t="shared" ref="AH325:AH388" si="222">IFERROR(BU325-VLOOKUP($V325,$AP:$BF,AH$1,0),"")</f>
        <v/>
      </c>
      <c r="AI325" s="166">
        <f t="shared" ref="AI325:AI388" si="223">IFERROR(BV325-VLOOKUP($V325,$AP:$BF,AI$1,0),"")</f>
        <v>4.2170099999999877E-2</v>
      </c>
      <c r="AJ325" s="166">
        <f t="shared" ref="AJ325:AJ388" si="224">IFERROR(BW325-VLOOKUP($V325,$AP:$BF,AJ$1,0),"")</f>
        <v>0.14437037999999802</v>
      </c>
      <c r="AK325" s="166">
        <f t="shared" ref="AK325:AK388" si="225">IFERROR(BX325-VLOOKUP($V325,$AP:$BF,AK$1,0),"")</f>
        <v>1.3409254900000178</v>
      </c>
      <c r="AL325" s="166">
        <f t="shared" ref="AL325:AL388" si="226">IFERROR(BY325-VLOOKUP($V325,$AP:$BF,AL$1,0),"")</f>
        <v>2.5168685800000219</v>
      </c>
      <c r="AO325" s="60">
        <v>322</v>
      </c>
      <c r="AP325" s="54" t="s">
        <v>445</v>
      </c>
      <c r="AQ325" s="31" t="s">
        <v>1317</v>
      </c>
      <c r="AR325" s="31" t="s">
        <v>1317</v>
      </c>
      <c r="AS325" s="31" t="s">
        <v>1317</v>
      </c>
      <c r="AT325" s="31">
        <v>10.24033389</v>
      </c>
      <c r="AU325" s="31" t="s">
        <v>1317</v>
      </c>
      <c r="AV325" s="31">
        <v>0.25657000000000002</v>
      </c>
      <c r="AW325" s="31" t="s">
        <v>1317</v>
      </c>
      <c r="AX325" s="31">
        <v>76.05310197</v>
      </c>
      <c r="AY325" s="31">
        <v>0.29579997999999996</v>
      </c>
      <c r="AZ325" s="31">
        <v>49.949687490000002</v>
      </c>
      <c r="BA325" s="31" t="s">
        <v>1317</v>
      </c>
      <c r="BB325" s="31" t="s">
        <v>1317</v>
      </c>
      <c r="BC325" s="31">
        <v>32.699140870000001</v>
      </c>
      <c r="BD325" s="31" t="s">
        <v>1317</v>
      </c>
      <c r="BE325" s="58">
        <v>1.2288999399999998</v>
      </c>
      <c r="BF325" s="31">
        <v>170.72353414</v>
      </c>
      <c r="BG325"/>
      <c r="BH325" s="60">
        <v>322</v>
      </c>
      <c r="BI325" s="54" t="s">
        <v>204</v>
      </c>
      <c r="BJ325" s="31" t="s">
        <v>1317</v>
      </c>
      <c r="BK325" s="31">
        <v>72.02535924</v>
      </c>
      <c r="BL325" s="31" t="s">
        <v>1317</v>
      </c>
      <c r="BM325" s="31" t="s">
        <v>1317</v>
      </c>
      <c r="BN325" s="31" t="s">
        <v>1317</v>
      </c>
      <c r="BO325" s="31" t="s">
        <v>1317</v>
      </c>
      <c r="BP325" s="31">
        <v>10.528489890000001</v>
      </c>
      <c r="BQ325" s="31" t="s">
        <v>1317</v>
      </c>
      <c r="BR325" s="31" t="s">
        <v>1317</v>
      </c>
      <c r="BS325" s="31">
        <v>0.54518999000000001</v>
      </c>
      <c r="BT325" s="31" t="s">
        <v>1317</v>
      </c>
      <c r="BU325" s="31" t="s">
        <v>1317</v>
      </c>
      <c r="BV325" s="31">
        <v>3.5417599599999998</v>
      </c>
      <c r="BW325" s="31">
        <v>12.125539869999999</v>
      </c>
      <c r="BX325" s="58">
        <v>69.037454730000007</v>
      </c>
      <c r="BY325" s="31">
        <v>167.80379368000001</v>
      </c>
    </row>
    <row r="326" spans="1:77" ht="70">
      <c r="A326" s="116" t="str">
        <f t="shared" si="190"/>
        <v>VERTRA CAPITAL GESTÃO DE RECURSOS LTDA</v>
      </c>
      <c r="B326" s="24" t="str">
        <f t="shared" si="191"/>
        <v/>
      </c>
      <c r="C326" s="24">
        <f t="shared" si="192"/>
        <v>-2.5388759020225677</v>
      </c>
      <c r="D326" s="24">
        <f t="shared" si="193"/>
        <v>-33.353159861636712</v>
      </c>
      <c r="E326" s="24" t="str">
        <f t="shared" si="194"/>
        <v/>
      </c>
      <c r="F326" s="24" t="str">
        <f t="shared" si="195"/>
        <v/>
      </c>
      <c r="G326" s="24" t="str">
        <f t="shared" si="196"/>
        <v/>
      </c>
      <c r="H326" s="24" t="str">
        <f t="shared" si="197"/>
        <v/>
      </c>
      <c r="I326" s="24">
        <f t="shared" si="198"/>
        <v>-8.4024642775161453</v>
      </c>
      <c r="J326" s="24">
        <f t="shared" si="199"/>
        <v>-1.8518869072688631</v>
      </c>
      <c r="K326" s="24">
        <f t="shared" si="200"/>
        <v>-3.0965602870212621</v>
      </c>
      <c r="L326" s="24" t="str">
        <f t="shared" si="201"/>
        <v/>
      </c>
      <c r="M326" s="24" t="str">
        <f t="shared" si="202"/>
        <v/>
      </c>
      <c r="N326" s="24">
        <f t="shared" si="203"/>
        <v>2.3316692544987205</v>
      </c>
      <c r="O326" s="24" t="str">
        <f t="shared" si="204"/>
        <v/>
      </c>
      <c r="P326" s="24">
        <f t="shared" si="205"/>
        <v>-0.56043469168719184</v>
      </c>
      <c r="Q326" s="24">
        <f t="shared" si="206"/>
        <v>-3.3327381025693938</v>
      </c>
      <c r="R326" s="24">
        <f t="shared" si="207"/>
        <v>-5.7607831500000373</v>
      </c>
      <c r="S326" s="24">
        <f t="shared" si="208"/>
        <v>2.3316692544987205</v>
      </c>
      <c r="T326" s="24">
        <f t="shared" si="209"/>
        <v>-33.353159861636712</v>
      </c>
      <c r="V326" s="118" t="str">
        <f t="shared" si="210"/>
        <v>VERTRA CAPITAL GESTÃO DE RECURSOS LTDA</v>
      </c>
      <c r="W326" s="166" t="str">
        <f t="shared" si="211"/>
        <v/>
      </c>
      <c r="X326" s="166">
        <f t="shared" si="212"/>
        <v>-1.2490000000000001E-2</v>
      </c>
      <c r="Y326" s="166">
        <f t="shared" si="213"/>
        <v>-5.8878102499999994</v>
      </c>
      <c r="Z326" s="166" t="str">
        <f t="shared" si="214"/>
        <v/>
      </c>
      <c r="AA326" s="166" t="str">
        <f t="shared" si="215"/>
        <v/>
      </c>
      <c r="AB326" s="166" t="str">
        <f t="shared" si="216"/>
        <v/>
      </c>
      <c r="AC326" s="166" t="str">
        <f t="shared" si="217"/>
        <v/>
      </c>
      <c r="AD326" s="166">
        <f t="shared" si="218"/>
        <v>-1.6985707699999999</v>
      </c>
      <c r="AE326" s="166">
        <f t="shared" si="219"/>
        <v>-6.7120159999999984E-2</v>
      </c>
      <c r="AF326" s="166">
        <f t="shared" si="220"/>
        <v>-0.52865066000000027</v>
      </c>
      <c r="AG326" s="166" t="str">
        <f t="shared" si="221"/>
        <v/>
      </c>
      <c r="AH326" s="166" t="str">
        <f t="shared" si="222"/>
        <v/>
      </c>
      <c r="AI326" s="166">
        <f t="shared" si="223"/>
        <v>2.4763989899999928</v>
      </c>
      <c r="AJ326" s="166" t="str">
        <f t="shared" si="224"/>
        <v/>
      </c>
      <c r="AK326" s="166">
        <f t="shared" si="225"/>
        <v>-4.2540299999999753E-2</v>
      </c>
      <c r="AL326" s="166">
        <f t="shared" si="226"/>
        <v>-5.7607831500000373</v>
      </c>
      <c r="AO326" s="61">
        <v>323</v>
      </c>
      <c r="AP326" s="56" t="s">
        <v>218</v>
      </c>
      <c r="AQ326" s="30" t="s">
        <v>1317</v>
      </c>
      <c r="AR326" s="30" t="s">
        <v>1317</v>
      </c>
      <c r="AS326" s="30">
        <v>114.78843103</v>
      </c>
      <c r="AT326" s="30" t="s">
        <v>1317</v>
      </c>
      <c r="AU326" s="30" t="s">
        <v>1317</v>
      </c>
      <c r="AV326" s="30" t="s">
        <v>1317</v>
      </c>
      <c r="AW326" s="30" t="s">
        <v>1317</v>
      </c>
      <c r="AX326" s="30">
        <v>53.940958649999999</v>
      </c>
      <c r="AY326" s="30" t="s">
        <v>1317</v>
      </c>
      <c r="AZ326" s="30" t="s">
        <v>1317</v>
      </c>
      <c r="BA326" s="30" t="s">
        <v>1317</v>
      </c>
      <c r="BB326" s="30" t="s">
        <v>1317</v>
      </c>
      <c r="BC326" s="30" t="s">
        <v>1317</v>
      </c>
      <c r="BD326" s="30" t="s">
        <v>1317</v>
      </c>
      <c r="BE326" s="59" t="s">
        <v>1317</v>
      </c>
      <c r="BF326" s="30">
        <v>168.72938968</v>
      </c>
      <c r="BG326"/>
      <c r="BH326" s="61">
        <v>323</v>
      </c>
      <c r="BI326" s="56" t="s">
        <v>672</v>
      </c>
      <c r="BJ326" s="30" t="s">
        <v>1317</v>
      </c>
      <c r="BK326" s="30">
        <v>0.47946</v>
      </c>
      <c r="BL326" s="30">
        <v>11.765120609999999</v>
      </c>
      <c r="BM326" s="30" t="s">
        <v>1317</v>
      </c>
      <c r="BN326" s="30" t="s">
        <v>1317</v>
      </c>
      <c r="BO326" s="30" t="s">
        <v>1317</v>
      </c>
      <c r="BP326" s="30" t="s">
        <v>1317</v>
      </c>
      <c r="BQ326" s="30">
        <v>18.51657938</v>
      </c>
      <c r="BR326" s="30">
        <v>3.55729987</v>
      </c>
      <c r="BS326" s="30">
        <v>16.54353948</v>
      </c>
      <c r="BT326" s="30" t="s">
        <v>1317</v>
      </c>
      <c r="BU326" s="30" t="s">
        <v>1317</v>
      </c>
      <c r="BV326" s="30">
        <v>108.68352872</v>
      </c>
      <c r="BW326" s="30" t="s">
        <v>1317</v>
      </c>
      <c r="BX326" s="59">
        <v>7.5480497599999996</v>
      </c>
      <c r="BY326" s="30">
        <v>167.09357781999998</v>
      </c>
    </row>
    <row r="327" spans="1:77" ht="28">
      <c r="A327" s="116" t="str">
        <f t="shared" si="190"/>
        <v>MAGLIANO</v>
      </c>
      <c r="B327" s="24" t="str">
        <f t="shared" si="191"/>
        <v/>
      </c>
      <c r="C327" s="24" t="str">
        <f t="shared" si="192"/>
        <v/>
      </c>
      <c r="D327" s="24" t="str">
        <f t="shared" si="193"/>
        <v/>
      </c>
      <c r="E327" s="24" t="str">
        <f t="shared" si="194"/>
        <v/>
      </c>
      <c r="F327" s="24" t="str">
        <f t="shared" si="195"/>
        <v/>
      </c>
      <c r="G327" s="24" t="str">
        <f t="shared" si="196"/>
        <v/>
      </c>
      <c r="H327" s="24" t="str">
        <f t="shared" si="197"/>
        <v/>
      </c>
      <c r="I327" s="24" t="str">
        <f t="shared" si="198"/>
        <v/>
      </c>
      <c r="J327" s="24" t="str">
        <f t="shared" si="199"/>
        <v/>
      </c>
      <c r="K327" s="24">
        <f t="shared" si="200"/>
        <v>4.8621706949729031</v>
      </c>
      <c r="L327" s="24" t="str">
        <f t="shared" si="201"/>
        <v/>
      </c>
      <c r="M327" s="24" t="str">
        <f t="shared" si="202"/>
        <v/>
      </c>
      <c r="N327" s="24" t="str">
        <f t="shared" si="203"/>
        <v/>
      </c>
      <c r="O327" s="24" t="str">
        <f t="shared" si="204"/>
        <v/>
      </c>
      <c r="P327" s="24" t="str">
        <f t="shared" si="205"/>
        <v/>
      </c>
      <c r="Q327" s="24">
        <f t="shared" si="206"/>
        <v>4.8621706949729031</v>
      </c>
      <c r="R327" s="24">
        <f t="shared" si="207"/>
        <v>7.6584455999999932</v>
      </c>
      <c r="S327" s="24">
        <f t="shared" si="208"/>
        <v>4.8621706949729031</v>
      </c>
      <c r="T327" s="24">
        <f t="shared" si="209"/>
        <v>4.8621706949729031</v>
      </c>
      <c r="V327" s="118" t="str">
        <f t="shared" si="210"/>
        <v>MAGLIANO</v>
      </c>
      <c r="W327" s="166" t="str">
        <f t="shared" si="211"/>
        <v/>
      </c>
      <c r="X327" s="166" t="str">
        <f t="shared" si="212"/>
        <v/>
      </c>
      <c r="Y327" s="166" t="str">
        <f t="shared" si="213"/>
        <v/>
      </c>
      <c r="Z327" s="166" t="str">
        <f t="shared" si="214"/>
        <v/>
      </c>
      <c r="AA327" s="166" t="str">
        <f t="shared" si="215"/>
        <v/>
      </c>
      <c r="AB327" s="166" t="str">
        <f t="shared" si="216"/>
        <v/>
      </c>
      <c r="AC327" s="166" t="str">
        <f t="shared" si="217"/>
        <v/>
      </c>
      <c r="AD327" s="166" t="str">
        <f t="shared" si="218"/>
        <v/>
      </c>
      <c r="AE327" s="166" t="str">
        <f t="shared" si="219"/>
        <v/>
      </c>
      <c r="AF327" s="166">
        <f t="shared" si="220"/>
        <v>7.6584455999999932</v>
      </c>
      <c r="AG327" s="166" t="str">
        <f t="shared" si="221"/>
        <v/>
      </c>
      <c r="AH327" s="166" t="str">
        <f t="shared" si="222"/>
        <v/>
      </c>
      <c r="AI327" s="166" t="str">
        <f t="shared" si="223"/>
        <v/>
      </c>
      <c r="AJ327" s="166" t="str">
        <f t="shared" si="224"/>
        <v/>
      </c>
      <c r="AK327" s="166" t="str">
        <f t="shared" si="225"/>
        <v/>
      </c>
      <c r="AL327" s="166">
        <f t="shared" si="226"/>
        <v>7.6584455999999932</v>
      </c>
      <c r="AO327" s="60">
        <v>324</v>
      </c>
      <c r="AP327" s="54" t="s">
        <v>478</v>
      </c>
      <c r="AQ327" s="31" t="s">
        <v>1317</v>
      </c>
      <c r="AR327" s="31" t="s">
        <v>1317</v>
      </c>
      <c r="AS327" s="31" t="s">
        <v>1317</v>
      </c>
      <c r="AT327" s="31" t="s">
        <v>1317</v>
      </c>
      <c r="AU327" s="31" t="s">
        <v>1317</v>
      </c>
      <c r="AV327" s="31" t="s">
        <v>1317</v>
      </c>
      <c r="AW327" s="31" t="s">
        <v>1317</v>
      </c>
      <c r="AX327" s="31" t="s">
        <v>1317</v>
      </c>
      <c r="AY327" s="31" t="s">
        <v>1317</v>
      </c>
      <c r="AZ327" s="31">
        <v>57.562454299999999</v>
      </c>
      <c r="BA327" s="31" t="s">
        <v>1317</v>
      </c>
      <c r="BB327" s="31" t="s">
        <v>1317</v>
      </c>
      <c r="BC327" s="31" t="s">
        <v>1317</v>
      </c>
      <c r="BD327" s="31" t="s">
        <v>1317</v>
      </c>
      <c r="BE327" s="58">
        <v>109.47648360999999</v>
      </c>
      <c r="BF327" s="31">
        <v>167.03893790999999</v>
      </c>
      <c r="BG327"/>
      <c r="BH327" s="60">
        <v>324</v>
      </c>
      <c r="BI327" s="54" t="s">
        <v>424</v>
      </c>
      <c r="BJ327" s="31" t="s">
        <v>1317</v>
      </c>
      <c r="BK327" s="31" t="s">
        <v>1317</v>
      </c>
      <c r="BL327" s="31" t="s">
        <v>1317</v>
      </c>
      <c r="BM327" s="31" t="s">
        <v>1317</v>
      </c>
      <c r="BN327" s="31" t="s">
        <v>1317</v>
      </c>
      <c r="BO327" s="31" t="s">
        <v>1317</v>
      </c>
      <c r="BP327" s="31" t="s">
        <v>1317</v>
      </c>
      <c r="BQ327" s="31" t="s">
        <v>1317</v>
      </c>
      <c r="BR327" s="31" t="s">
        <v>1317</v>
      </c>
      <c r="BS327" s="31">
        <v>165.16927934999998</v>
      </c>
      <c r="BT327" s="31" t="s">
        <v>1317</v>
      </c>
      <c r="BU327" s="31" t="s">
        <v>1317</v>
      </c>
      <c r="BV327" s="31" t="s">
        <v>1317</v>
      </c>
      <c r="BW327" s="31" t="s">
        <v>1317</v>
      </c>
      <c r="BX327" s="58" t="s">
        <v>1317</v>
      </c>
      <c r="BY327" s="31">
        <v>165.16927934999998</v>
      </c>
    </row>
    <row r="328" spans="1:77" ht="70">
      <c r="A328" s="116" t="str">
        <f t="shared" si="190"/>
        <v>MUNDINVEST S A CCVM</v>
      </c>
      <c r="B328" s="24" t="str">
        <f t="shared" si="191"/>
        <v/>
      </c>
      <c r="C328" s="24" t="str">
        <f t="shared" si="192"/>
        <v/>
      </c>
      <c r="D328" s="24" t="str">
        <f t="shared" si="193"/>
        <v/>
      </c>
      <c r="E328" s="24" t="str">
        <f t="shared" si="194"/>
        <v/>
      </c>
      <c r="F328" s="24" t="str">
        <f t="shared" si="195"/>
        <v/>
      </c>
      <c r="G328" s="24" t="str">
        <f t="shared" si="196"/>
        <v/>
      </c>
      <c r="H328" s="24" t="str">
        <f t="shared" si="197"/>
        <v/>
      </c>
      <c r="I328" s="24" t="str">
        <f t="shared" si="198"/>
        <v/>
      </c>
      <c r="J328" s="24">
        <f t="shared" si="199"/>
        <v>1.0957223238551705</v>
      </c>
      <c r="K328" s="24" t="str">
        <f t="shared" si="200"/>
        <v/>
      </c>
      <c r="L328" s="24" t="str">
        <f t="shared" si="201"/>
        <v/>
      </c>
      <c r="M328" s="24" t="str">
        <f t="shared" si="202"/>
        <v/>
      </c>
      <c r="N328" s="24" t="str">
        <f t="shared" si="203"/>
        <v/>
      </c>
      <c r="O328" s="24" t="str">
        <f t="shared" si="204"/>
        <v/>
      </c>
      <c r="P328" s="24" t="str">
        <f t="shared" si="205"/>
        <v/>
      </c>
      <c r="Q328" s="24">
        <f t="shared" si="206"/>
        <v>0.13762032139108271</v>
      </c>
      <c r="R328" s="24">
        <f t="shared" si="207"/>
        <v>0.22581539000000816</v>
      </c>
      <c r="S328" s="24">
        <f t="shared" si="208"/>
        <v>1.0957223238551705</v>
      </c>
      <c r="T328" s="24">
        <f t="shared" si="209"/>
        <v>0.13762032139108271</v>
      </c>
      <c r="V328" s="118" t="str">
        <f t="shared" si="210"/>
        <v>MUNDINVEST S A CCVM</v>
      </c>
      <c r="W328" s="166" t="str">
        <f t="shared" si="211"/>
        <v/>
      </c>
      <c r="X328" s="166" t="str">
        <f t="shared" si="212"/>
        <v/>
      </c>
      <c r="Y328" s="166" t="str">
        <f t="shared" si="213"/>
        <v/>
      </c>
      <c r="Z328" s="166" t="str">
        <f t="shared" si="214"/>
        <v/>
      </c>
      <c r="AA328" s="166" t="str">
        <f t="shared" si="215"/>
        <v/>
      </c>
      <c r="AB328" s="166" t="str">
        <f t="shared" si="216"/>
        <v/>
      </c>
      <c r="AC328" s="166" t="str">
        <f t="shared" si="217"/>
        <v/>
      </c>
      <c r="AD328" s="166" t="str">
        <f t="shared" si="218"/>
        <v/>
      </c>
      <c r="AE328" s="166">
        <f t="shared" si="219"/>
        <v>1.7808853700000213</v>
      </c>
      <c r="AF328" s="166" t="str">
        <f t="shared" si="220"/>
        <v/>
      </c>
      <c r="AG328" s="166" t="str">
        <f t="shared" si="221"/>
        <v/>
      </c>
      <c r="AH328" s="166" t="str">
        <f t="shared" si="222"/>
        <v/>
      </c>
      <c r="AI328" s="166" t="str">
        <f t="shared" si="223"/>
        <v/>
      </c>
      <c r="AJ328" s="166" t="str">
        <f t="shared" si="224"/>
        <v/>
      </c>
      <c r="AK328" s="166" t="str">
        <f t="shared" si="225"/>
        <v/>
      </c>
      <c r="AL328" s="166">
        <f t="shared" si="226"/>
        <v>0.22581539000000816</v>
      </c>
      <c r="AO328" s="61">
        <v>325</v>
      </c>
      <c r="AP328" s="56" t="s">
        <v>675</v>
      </c>
      <c r="AQ328" s="30">
        <v>12.40828973</v>
      </c>
      <c r="AR328" s="30">
        <v>3.227E-2</v>
      </c>
      <c r="AS328" s="30">
        <v>0.80041023</v>
      </c>
      <c r="AT328" s="30">
        <v>0.38833011000000001</v>
      </c>
      <c r="AU328" s="30">
        <v>0.38833011000000001</v>
      </c>
      <c r="AV328" s="30" t="s">
        <v>1317</v>
      </c>
      <c r="AW328" s="30">
        <v>34.359665540000002</v>
      </c>
      <c r="AX328" s="30">
        <v>3.9048170099999999</v>
      </c>
      <c r="AY328" s="30" t="s">
        <v>1317</v>
      </c>
      <c r="AZ328" s="30" t="s">
        <v>1317</v>
      </c>
      <c r="BA328" s="30" t="s">
        <v>1317</v>
      </c>
      <c r="BB328" s="30">
        <v>21.969461329999998</v>
      </c>
      <c r="BC328" s="30">
        <v>88.639725680000012</v>
      </c>
      <c r="BD328" s="30" t="s">
        <v>1317</v>
      </c>
      <c r="BE328" s="59">
        <v>2.6240794000000003</v>
      </c>
      <c r="BF328" s="30">
        <v>165.51537914000002</v>
      </c>
      <c r="BG328"/>
      <c r="BH328" s="61">
        <v>325</v>
      </c>
      <c r="BI328" s="56" t="s">
        <v>457</v>
      </c>
      <c r="BJ328" s="30" t="s">
        <v>1317</v>
      </c>
      <c r="BK328" s="30" t="s">
        <v>1317</v>
      </c>
      <c r="BL328" s="30" t="s">
        <v>1317</v>
      </c>
      <c r="BM328" s="30" t="s">
        <v>1317</v>
      </c>
      <c r="BN328" s="30" t="s">
        <v>1317</v>
      </c>
      <c r="BO328" s="30" t="s">
        <v>1317</v>
      </c>
      <c r="BP328" s="30" t="s">
        <v>1317</v>
      </c>
      <c r="BQ328" s="30" t="s">
        <v>1317</v>
      </c>
      <c r="BR328" s="30">
        <v>164.31160426</v>
      </c>
      <c r="BS328" s="30" t="s">
        <v>1317</v>
      </c>
      <c r="BT328" s="30" t="s">
        <v>1317</v>
      </c>
      <c r="BU328" s="30" t="s">
        <v>1317</v>
      </c>
      <c r="BV328" s="30" t="s">
        <v>1317</v>
      </c>
      <c r="BW328" s="30" t="s">
        <v>1317</v>
      </c>
      <c r="BX328" s="59" t="s">
        <v>1317</v>
      </c>
      <c r="BY328" s="30">
        <v>164.31160426</v>
      </c>
    </row>
    <row r="329" spans="1:77" ht="70">
      <c r="A329" s="116" t="str">
        <f t="shared" si="190"/>
        <v>APPIA PRIME GESTÃO DE RECURSOS LTDA</v>
      </c>
      <c r="B329" s="24" t="str">
        <f t="shared" si="191"/>
        <v/>
      </c>
      <c r="C329" s="24">
        <f t="shared" si="192"/>
        <v>-0.39258322837243043</v>
      </c>
      <c r="D329" s="24" t="str">
        <f t="shared" si="193"/>
        <v/>
      </c>
      <c r="E329" s="24" t="str">
        <f t="shared" si="194"/>
        <v/>
      </c>
      <c r="F329" s="24" t="str">
        <f t="shared" si="195"/>
        <v/>
      </c>
      <c r="G329" s="24" t="str">
        <f t="shared" si="196"/>
        <v/>
      </c>
      <c r="H329" s="24" t="str">
        <f t="shared" si="197"/>
        <v/>
      </c>
      <c r="I329" s="24">
        <f t="shared" si="198"/>
        <v>7.1607239285504249</v>
      </c>
      <c r="J329" s="24" t="str">
        <f t="shared" si="199"/>
        <v/>
      </c>
      <c r="K329" s="24">
        <f t="shared" si="200"/>
        <v>-8.3625758361536811</v>
      </c>
      <c r="L329" s="24" t="str">
        <f t="shared" si="201"/>
        <v/>
      </c>
      <c r="M329" s="24" t="str">
        <f t="shared" si="202"/>
        <v/>
      </c>
      <c r="N329" s="24">
        <f t="shared" si="203"/>
        <v>-23.423715861061424</v>
      </c>
      <c r="O329" s="24" t="str">
        <f t="shared" si="204"/>
        <v/>
      </c>
      <c r="P329" s="24">
        <f t="shared" si="205"/>
        <v>-36.40147651058728</v>
      </c>
      <c r="Q329" s="24">
        <f t="shared" si="206"/>
        <v>-14.322115976509792</v>
      </c>
      <c r="R329" s="24">
        <f t="shared" si="207"/>
        <v>-27.230288210000026</v>
      </c>
      <c r="S329" s="24">
        <f t="shared" si="208"/>
        <v>7.1607239285504249</v>
      </c>
      <c r="T329" s="24">
        <f t="shared" si="209"/>
        <v>-36.40147651058728</v>
      </c>
      <c r="V329" s="118" t="str">
        <f t="shared" si="210"/>
        <v>APPIA PRIME GESTÃO DE RECURSOS LTDA</v>
      </c>
      <c r="W329" s="166" t="str">
        <f t="shared" si="211"/>
        <v/>
      </c>
      <c r="X329" s="166">
        <f t="shared" si="212"/>
        <v>-0.18792022999999602</v>
      </c>
      <c r="Y329" s="166" t="str">
        <f t="shared" si="213"/>
        <v/>
      </c>
      <c r="Z329" s="166" t="str">
        <f t="shared" si="214"/>
        <v/>
      </c>
      <c r="AA329" s="166" t="str">
        <f t="shared" si="215"/>
        <v/>
      </c>
      <c r="AB329" s="166" t="str">
        <f t="shared" si="216"/>
        <v/>
      </c>
      <c r="AC329" s="166" t="str">
        <f t="shared" si="217"/>
        <v/>
      </c>
      <c r="AD329" s="166">
        <f t="shared" si="218"/>
        <v>1.2877860699999992</v>
      </c>
      <c r="AE329" s="166" t="str">
        <f t="shared" si="219"/>
        <v/>
      </c>
      <c r="AF329" s="166">
        <f t="shared" si="220"/>
        <v>-4.7115249599999984</v>
      </c>
      <c r="AG329" s="166" t="str">
        <f t="shared" si="221"/>
        <v/>
      </c>
      <c r="AH329" s="166" t="str">
        <f t="shared" si="222"/>
        <v/>
      </c>
      <c r="AI329" s="166">
        <f t="shared" si="223"/>
        <v>-2.0049506799999994</v>
      </c>
      <c r="AJ329" s="166" t="str">
        <f t="shared" si="224"/>
        <v/>
      </c>
      <c r="AK329" s="166">
        <f t="shared" si="225"/>
        <v>-21.613678409999999</v>
      </c>
      <c r="AL329" s="166">
        <f t="shared" si="226"/>
        <v>-27.230288210000026</v>
      </c>
      <c r="AO329" s="60">
        <v>326</v>
      </c>
      <c r="AP329" s="54" t="s">
        <v>204</v>
      </c>
      <c r="AQ329" s="31" t="s">
        <v>1317</v>
      </c>
      <c r="AR329" s="31">
        <v>71.167796969999998</v>
      </c>
      <c r="AS329" s="31" t="s">
        <v>1317</v>
      </c>
      <c r="AT329" s="31" t="s">
        <v>1317</v>
      </c>
      <c r="AU329" s="31" t="s">
        <v>1317</v>
      </c>
      <c r="AV329" s="31" t="s">
        <v>1317</v>
      </c>
      <c r="AW329" s="31">
        <v>10.403139560000001</v>
      </c>
      <c r="AX329" s="31" t="s">
        <v>1317</v>
      </c>
      <c r="AY329" s="31" t="s">
        <v>1317</v>
      </c>
      <c r="AZ329" s="31">
        <v>0.53869997999999997</v>
      </c>
      <c r="BA329" s="31" t="s">
        <v>1317</v>
      </c>
      <c r="BB329" s="31" t="s">
        <v>1317</v>
      </c>
      <c r="BC329" s="31">
        <v>3.4995898599999999</v>
      </c>
      <c r="BD329" s="31">
        <v>11.981169490000001</v>
      </c>
      <c r="BE329" s="58">
        <v>67.69652923999999</v>
      </c>
      <c r="BF329" s="31">
        <v>165.28692509999999</v>
      </c>
      <c r="BG329"/>
      <c r="BH329" s="60">
        <v>326</v>
      </c>
      <c r="BI329" s="54" t="s">
        <v>42</v>
      </c>
      <c r="BJ329" s="31" t="s">
        <v>1317</v>
      </c>
      <c r="BK329" s="31">
        <v>47.679695200000005</v>
      </c>
      <c r="BL329" s="31" t="s">
        <v>1317</v>
      </c>
      <c r="BM329" s="31" t="s">
        <v>1317</v>
      </c>
      <c r="BN329" s="31" t="s">
        <v>1317</v>
      </c>
      <c r="BO329" s="31" t="s">
        <v>1317</v>
      </c>
      <c r="BP329" s="31" t="s">
        <v>1317</v>
      </c>
      <c r="BQ329" s="31">
        <v>19.271806719999997</v>
      </c>
      <c r="BR329" s="31" t="s">
        <v>1317</v>
      </c>
      <c r="BS329" s="31">
        <v>51.62906976</v>
      </c>
      <c r="BT329" s="31" t="s">
        <v>1317</v>
      </c>
      <c r="BU329" s="31" t="s">
        <v>1317</v>
      </c>
      <c r="BV329" s="31">
        <v>6.5545395900000001</v>
      </c>
      <c r="BW329" s="31" t="s">
        <v>1317</v>
      </c>
      <c r="BX329" s="58">
        <v>37.762150490000003</v>
      </c>
      <c r="BY329" s="31">
        <v>162.89726175999999</v>
      </c>
    </row>
    <row r="330" spans="1:77" ht="56">
      <c r="A330" s="116" t="str">
        <f t="shared" si="190"/>
        <v>TENDENCIA ASSET MANAGEMENT</v>
      </c>
      <c r="B330" s="24" t="str">
        <f t="shared" si="191"/>
        <v/>
      </c>
      <c r="C330" s="24" t="str">
        <f t="shared" si="192"/>
        <v/>
      </c>
      <c r="D330" s="24" t="str">
        <f t="shared" si="193"/>
        <v/>
      </c>
      <c r="E330" s="24" t="str">
        <f t="shared" si="194"/>
        <v/>
      </c>
      <c r="F330" s="24" t="str">
        <f t="shared" si="195"/>
        <v/>
      </c>
      <c r="G330" s="24" t="str">
        <f t="shared" si="196"/>
        <v/>
      </c>
      <c r="H330" s="24" t="str">
        <f t="shared" si="197"/>
        <v/>
      </c>
      <c r="I330" s="24" t="str">
        <f t="shared" si="198"/>
        <v/>
      </c>
      <c r="J330" s="24" t="str">
        <f t="shared" si="199"/>
        <v/>
      </c>
      <c r="K330" s="24">
        <f t="shared" si="200"/>
        <v>-2.9856577077077873</v>
      </c>
      <c r="L330" s="24" t="str">
        <f t="shared" si="201"/>
        <v/>
      </c>
      <c r="M330" s="24" t="str">
        <f t="shared" si="202"/>
        <v/>
      </c>
      <c r="N330" s="24" t="str">
        <f t="shared" si="203"/>
        <v/>
      </c>
      <c r="O330" s="24" t="str">
        <f t="shared" si="204"/>
        <v/>
      </c>
      <c r="P330" s="24">
        <f t="shared" si="205"/>
        <v>1.1654974283743087</v>
      </c>
      <c r="Q330" s="24">
        <f t="shared" si="206"/>
        <v>-1.1872111168789559</v>
      </c>
      <c r="R330" s="24">
        <f t="shared" si="207"/>
        <v>-1.9432915799999932</v>
      </c>
      <c r="S330" s="24">
        <f t="shared" si="208"/>
        <v>1.1654974283743087</v>
      </c>
      <c r="T330" s="24">
        <f t="shared" si="209"/>
        <v>-2.9856577077077873</v>
      </c>
      <c r="V330" s="118" t="str">
        <f t="shared" si="210"/>
        <v>TENDENCIA ASSET MANAGEMENT</v>
      </c>
      <c r="W330" s="166" t="str">
        <f t="shared" si="211"/>
        <v/>
      </c>
      <c r="X330" s="166" t="str">
        <f t="shared" si="212"/>
        <v/>
      </c>
      <c r="Y330" s="166" t="str">
        <f t="shared" si="213"/>
        <v/>
      </c>
      <c r="Z330" s="166" t="str">
        <f t="shared" si="214"/>
        <v/>
      </c>
      <c r="AA330" s="166" t="str">
        <f t="shared" si="215"/>
        <v/>
      </c>
      <c r="AB330" s="166" t="str">
        <f t="shared" si="216"/>
        <v/>
      </c>
      <c r="AC330" s="166" t="str">
        <f t="shared" si="217"/>
        <v/>
      </c>
      <c r="AD330" s="166" t="str">
        <f t="shared" si="218"/>
        <v/>
      </c>
      <c r="AE330" s="166" t="str">
        <f t="shared" si="219"/>
        <v/>
      </c>
      <c r="AF330" s="166">
        <f t="shared" si="220"/>
        <v>-2.7698050100000131</v>
      </c>
      <c r="AG330" s="166" t="str">
        <f t="shared" si="221"/>
        <v/>
      </c>
      <c r="AH330" s="166" t="str">
        <f t="shared" si="222"/>
        <v/>
      </c>
      <c r="AI330" s="166" t="str">
        <f t="shared" si="223"/>
        <v/>
      </c>
      <c r="AJ330" s="166" t="str">
        <f t="shared" si="224"/>
        <v/>
      </c>
      <c r="AK330" s="166">
        <f t="shared" si="225"/>
        <v>0.82651342999999144</v>
      </c>
      <c r="AL330" s="166">
        <f t="shared" si="226"/>
        <v>-1.9432915799999932</v>
      </c>
      <c r="AO330" s="61">
        <v>327</v>
      </c>
      <c r="AP330" s="56" t="s">
        <v>457</v>
      </c>
      <c r="AQ330" s="30" t="s">
        <v>1317</v>
      </c>
      <c r="AR330" s="30" t="s">
        <v>1317</v>
      </c>
      <c r="AS330" s="30" t="s">
        <v>1317</v>
      </c>
      <c r="AT330" s="30" t="s">
        <v>1317</v>
      </c>
      <c r="AU330" s="30" t="s">
        <v>1317</v>
      </c>
      <c r="AV330" s="30" t="s">
        <v>1317</v>
      </c>
      <c r="AW330" s="30" t="s">
        <v>1317</v>
      </c>
      <c r="AX330" s="30" t="s">
        <v>1317</v>
      </c>
      <c r="AY330" s="30">
        <v>162.53071888999997</v>
      </c>
      <c r="AZ330" s="30" t="s">
        <v>1317</v>
      </c>
      <c r="BA330" s="30" t="s">
        <v>1317</v>
      </c>
      <c r="BB330" s="30" t="s">
        <v>1317</v>
      </c>
      <c r="BC330" s="30" t="s">
        <v>1317</v>
      </c>
      <c r="BD330" s="30" t="s">
        <v>1317</v>
      </c>
      <c r="BE330" s="59">
        <v>1.5550699800000001</v>
      </c>
      <c r="BF330" s="30">
        <v>164.08578886999999</v>
      </c>
      <c r="BG330"/>
      <c r="BH330" s="61">
        <v>327</v>
      </c>
      <c r="BI330" s="56" t="s">
        <v>621</v>
      </c>
      <c r="BJ330" s="30" t="s">
        <v>1317</v>
      </c>
      <c r="BK330" s="30" t="s">
        <v>1317</v>
      </c>
      <c r="BL330" s="30" t="s">
        <v>1317</v>
      </c>
      <c r="BM330" s="30" t="s">
        <v>1317</v>
      </c>
      <c r="BN330" s="30" t="s">
        <v>1317</v>
      </c>
      <c r="BO330" s="30" t="s">
        <v>1317</v>
      </c>
      <c r="BP330" s="30" t="s">
        <v>1317</v>
      </c>
      <c r="BQ330" s="30" t="s">
        <v>1317</v>
      </c>
      <c r="BR330" s="30" t="s">
        <v>1317</v>
      </c>
      <c r="BS330" s="30">
        <v>90.000541799999993</v>
      </c>
      <c r="BT330" s="30" t="s">
        <v>1317</v>
      </c>
      <c r="BU330" s="30" t="s">
        <v>1317</v>
      </c>
      <c r="BV330" s="30" t="s">
        <v>1317</v>
      </c>
      <c r="BW330" s="30" t="s">
        <v>1317</v>
      </c>
      <c r="BX330" s="59">
        <v>71.741593109999997</v>
      </c>
      <c r="BY330" s="30">
        <v>161.74213491</v>
      </c>
    </row>
    <row r="331" spans="1:77" ht="84">
      <c r="A331" s="116" t="str">
        <f t="shared" si="190"/>
        <v>FUNDAMENTA ADMINISTRACAO DE RECURSOS</v>
      </c>
      <c r="B331" s="24" t="str">
        <f t="shared" si="191"/>
        <v/>
      </c>
      <c r="C331" s="24" t="str">
        <f t="shared" si="192"/>
        <v/>
      </c>
      <c r="D331" s="24" t="str">
        <f t="shared" si="193"/>
        <v/>
      </c>
      <c r="E331" s="24" t="str">
        <f t="shared" si="194"/>
        <v/>
      </c>
      <c r="F331" s="24" t="str">
        <f t="shared" si="195"/>
        <v/>
      </c>
      <c r="G331" s="24">
        <f t="shared" si="196"/>
        <v>-4.5710280899442068E-2</v>
      </c>
      <c r="H331" s="24" t="str">
        <f t="shared" si="197"/>
        <v/>
      </c>
      <c r="I331" s="24">
        <f t="shared" si="198"/>
        <v>-1.6331601317541669</v>
      </c>
      <c r="J331" s="24">
        <f t="shared" si="199"/>
        <v>-8.1569247359323072</v>
      </c>
      <c r="K331" s="24">
        <f t="shared" si="200"/>
        <v>-0.84286032106001585</v>
      </c>
      <c r="L331" s="24" t="str">
        <f t="shared" si="201"/>
        <v/>
      </c>
      <c r="M331" s="24" t="str">
        <f t="shared" si="202"/>
        <v/>
      </c>
      <c r="N331" s="24">
        <f t="shared" si="203"/>
        <v>-2.0513964811549386</v>
      </c>
      <c r="O331" s="24" t="str">
        <f t="shared" si="204"/>
        <v/>
      </c>
      <c r="P331" s="24">
        <f t="shared" si="205"/>
        <v>-1.9950124688279232</v>
      </c>
      <c r="Q331" s="24">
        <f t="shared" si="206"/>
        <v>-0.95961956122292236</v>
      </c>
      <c r="R331" s="24">
        <f t="shared" si="207"/>
        <v>-1.5264162399999748</v>
      </c>
      <c r="S331" s="24">
        <f t="shared" si="208"/>
        <v>-4.5710280899442068E-2</v>
      </c>
      <c r="T331" s="24">
        <f t="shared" si="209"/>
        <v>-8.1569247359323072</v>
      </c>
      <c r="V331" s="118" t="str">
        <f t="shared" si="210"/>
        <v>FUNDAMENTA ADMINISTRACAO DE RECURSOS</v>
      </c>
      <c r="W331" s="166" t="str">
        <f t="shared" si="211"/>
        <v/>
      </c>
      <c r="X331" s="166" t="str">
        <f t="shared" si="212"/>
        <v/>
      </c>
      <c r="Y331" s="166" t="str">
        <f t="shared" si="213"/>
        <v/>
      </c>
      <c r="Z331" s="166" t="str">
        <f t="shared" si="214"/>
        <v/>
      </c>
      <c r="AA331" s="166" t="str">
        <f t="shared" si="215"/>
        <v/>
      </c>
      <c r="AB331" s="166">
        <f t="shared" si="216"/>
        <v>-3.0709049999998683E-2</v>
      </c>
      <c r="AC331" s="166" t="str">
        <f t="shared" si="217"/>
        <v/>
      </c>
      <c r="AD331" s="166">
        <f t="shared" si="218"/>
        <v>-1.2340844100000083</v>
      </c>
      <c r="AE331" s="166">
        <f t="shared" si="219"/>
        <v>-6.9550000000000001E-2</v>
      </c>
      <c r="AF331" s="166">
        <f t="shared" si="220"/>
        <v>-8.731226999999997E-2</v>
      </c>
      <c r="AG331" s="166" t="str">
        <f t="shared" si="221"/>
        <v/>
      </c>
      <c r="AH331" s="166" t="str">
        <f t="shared" si="222"/>
        <v/>
      </c>
      <c r="AI331" s="166">
        <f t="shared" si="223"/>
        <v>-0.10468050999999967</v>
      </c>
      <c r="AJ331" s="166" t="str">
        <f t="shared" si="224"/>
        <v/>
      </c>
      <c r="AK331" s="166">
        <f t="shared" si="225"/>
        <v>-7.9999999999999342E-5</v>
      </c>
      <c r="AL331" s="166">
        <f t="shared" si="226"/>
        <v>-1.5264162399999748</v>
      </c>
      <c r="AO331" s="60">
        <v>328</v>
      </c>
      <c r="AP331" s="54" t="s">
        <v>621</v>
      </c>
      <c r="AQ331" s="31" t="s">
        <v>1317</v>
      </c>
      <c r="AR331" s="31" t="s">
        <v>1317</v>
      </c>
      <c r="AS331" s="31" t="s">
        <v>1317</v>
      </c>
      <c r="AT331" s="31" t="s">
        <v>1317</v>
      </c>
      <c r="AU331" s="31" t="s">
        <v>1317</v>
      </c>
      <c r="AV331" s="31" t="s">
        <v>1317</v>
      </c>
      <c r="AW331" s="31" t="s">
        <v>1317</v>
      </c>
      <c r="AX331" s="31" t="s">
        <v>1317</v>
      </c>
      <c r="AY331" s="31" t="s">
        <v>1317</v>
      </c>
      <c r="AZ331" s="31">
        <v>92.770346810000007</v>
      </c>
      <c r="BA331" s="31" t="s">
        <v>1317</v>
      </c>
      <c r="BB331" s="31" t="s">
        <v>1317</v>
      </c>
      <c r="BC331" s="31" t="s">
        <v>1317</v>
      </c>
      <c r="BD331" s="31" t="s">
        <v>1317</v>
      </c>
      <c r="BE331" s="58">
        <v>70.915079680000005</v>
      </c>
      <c r="BF331" s="31">
        <v>163.68542649</v>
      </c>
      <c r="BG331"/>
      <c r="BH331" s="60">
        <v>328</v>
      </c>
      <c r="BI331" s="54" t="s">
        <v>257</v>
      </c>
      <c r="BJ331" s="31" t="s">
        <v>1317</v>
      </c>
      <c r="BK331" s="31" t="s">
        <v>1317</v>
      </c>
      <c r="BL331" s="31" t="s">
        <v>1317</v>
      </c>
      <c r="BM331" s="31" t="s">
        <v>1317</v>
      </c>
      <c r="BN331" s="31" t="s">
        <v>1317</v>
      </c>
      <c r="BO331" s="31">
        <v>67.15122332</v>
      </c>
      <c r="BP331" s="31" t="s">
        <v>1317</v>
      </c>
      <c r="BQ331" s="31">
        <v>74.330116919999995</v>
      </c>
      <c r="BR331" s="31">
        <v>0.78309976999999997</v>
      </c>
      <c r="BS331" s="31">
        <v>10.27173155</v>
      </c>
      <c r="BT331" s="31" t="s">
        <v>1317</v>
      </c>
      <c r="BU331" s="31" t="s">
        <v>1317</v>
      </c>
      <c r="BV331" s="31">
        <v>4.9982096900000004</v>
      </c>
      <c r="BW331" s="31" t="s">
        <v>1317</v>
      </c>
      <c r="BX331" s="58">
        <v>3.9300000000000003E-3</v>
      </c>
      <c r="BY331" s="31">
        <v>157.53831125000002</v>
      </c>
    </row>
    <row r="332" spans="1:77" ht="14">
      <c r="A332" s="116" t="str">
        <f t="shared" si="190"/>
        <v>DETOMASO</v>
      </c>
      <c r="B332" s="24" t="str">
        <f t="shared" si="191"/>
        <v/>
      </c>
      <c r="C332" s="24" t="str">
        <f t="shared" si="192"/>
        <v/>
      </c>
      <c r="D332" s="24" t="str">
        <f t="shared" si="193"/>
        <v/>
      </c>
      <c r="E332" s="24" t="str">
        <f t="shared" si="194"/>
        <v/>
      </c>
      <c r="F332" s="24" t="str">
        <f t="shared" si="195"/>
        <v/>
      </c>
      <c r="G332" s="24" t="str">
        <f t="shared" si="196"/>
        <v/>
      </c>
      <c r="H332" s="24" t="str">
        <f t="shared" si="197"/>
        <v/>
      </c>
      <c r="I332" s="24">
        <f t="shared" si="198"/>
        <v>-1.5953279129331719</v>
      </c>
      <c r="J332" s="24" t="str">
        <f t="shared" si="199"/>
        <v/>
      </c>
      <c r="K332" s="24" t="str">
        <f t="shared" si="200"/>
        <v/>
      </c>
      <c r="L332" s="24" t="str">
        <f t="shared" si="201"/>
        <v/>
      </c>
      <c r="M332" s="24" t="str">
        <f t="shared" si="202"/>
        <v/>
      </c>
      <c r="N332" s="24" t="str">
        <f t="shared" si="203"/>
        <v/>
      </c>
      <c r="O332" s="24" t="str">
        <f t="shared" si="204"/>
        <v/>
      </c>
      <c r="P332" s="24">
        <f t="shared" si="205"/>
        <v>-2.4468085106383057</v>
      </c>
      <c r="Q332" s="24">
        <f t="shared" si="206"/>
        <v>-1.595337970534473</v>
      </c>
      <c r="R332" s="24">
        <f t="shared" si="207"/>
        <v>-2.5391648199999963</v>
      </c>
      <c r="S332" s="24">
        <f t="shared" si="208"/>
        <v>-1.5953279129331719</v>
      </c>
      <c r="T332" s="24">
        <f t="shared" si="209"/>
        <v>-2.4468085106383057</v>
      </c>
      <c r="V332" s="118" t="str">
        <f t="shared" si="210"/>
        <v>DETOMASO</v>
      </c>
      <c r="W332" s="166" t="str">
        <f t="shared" si="211"/>
        <v/>
      </c>
      <c r="X332" s="166" t="str">
        <f t="shared" si="212"/>
        <v/>
      </c>
      <c r="Y332" s="166" t="str">
        <f t="shared" si="213"/>
        <v/>
      </c>
      <c r="Z332" s="166" t="str">
        <f t="shared" si="214"/>
        <v/>
      </c>
      <c r="AA332" s="166" t="str">
        <f t="shared" si="215"/>
        <v/>
      </c>
      <c r="AB332" s="166" t="str">
        <f t="shared" si="216"/>
        <v/>
      </c>
      <c r="AC332" s="166" t="str">
        <f t="shared" si="217"/>
        <v/>
      </c>
      <c r="AD332" s="166">
        <f t="shared" si="218"/>
        <v>-2.5391188199999988</v>
      </c>
      <c r="AE332" s="166" t="str">
        <f t="shared" si="219"/>
        <v/>
      </c>
      <c r="AF332" s="166" t="str">
        <f t="shared" si="220"/>
        <v/>
      </c>
      <c r="AG332" s="166" t="str">
        <f t="shared" si="221"/>
        <v/>
      </c>
      <c r="AH332" s="166" t="str">
        <f t="shared" si="222"/>
        <v/>
      </c>
      <c r="AI332" s="166" t="str">
        <f t="shared" si="223"/>
        <v/>
      </c>
      <c r="AJ332" s="166" t="str">
        <f t="shared" si="224"/>
        <v/>
      </c>
      <c r="AK332" s="166">
        <f t="shared" si="225"/>
        <v>-4.6000000000000034E-5</v>
      </c>
      <c r="AL332" s="166">
        <f t="shared" si="226"/>
        <v>-2.5391648199999963</v>
      </c>
      <c r="AO332" s="61">
        <v>329</v>
      </c>
      <c r="AP332" s="56" t="s">
        <v>199</v>
      </c>
      <c r="AQ332" s="30" t="s">
        <v>1317</v>
      </c>
      <c r="AR332" s="30" t="s">
        <v>1317</v>
      </c>
      <c r="AS332" s="30" t="s">
        <v>1317</v>
      </c>
      <c r="AT332" s="30" t="s">
        <v>1317</v>
      </c>
      <c r="AU332" s="30" t="s">
        <v>1317</v>
      </c>
      <c r="AV332" s="30" t="s">
        <v>1317</v>
      </c>
      <c r="AW332" s="30" t="s">
        <v>1317</v>
      </c>
      <c r="AX332" s="30">
        <v>159.15968118000001</v>
      </c>
      <c r="AY332" s="30" t="s">
        <v>1317</v>
      </c>
      <c r="AZ332" s="30" t="s">
        <v>1317</v>
      </c>
      <c r="BA332" s="30" t="s">
        <v>1317</v>
      </c>
      <c r="BB332" s="30" t="s">
        <v>1317</v>
      </c>
      <c r="BC332" s="30" t="s">
        <v>1317</v>
      </c>
      <c r="BD332" s="30" t="s">
        <v>1317</v>
      </c>
      <c r="BE332" s="59">
        <v>1.8799999999999999E-3</v>
      </c>
      <c r="BF332" s="30">
        <v>159.16156118000001</v>
      </c>
      <c r="BG332"/>
      <c r="BH332" s="61">
        <v>329</v>
      </c>
      <c r="BI332" s="56" t="s">
        <v>199</v>
      </c>
      <c r="BJ332" s="30" t="s">
        <v>1317</v>
      </c>
      <c r="BK332" s="30" t="s">
        <v>1317</v>
      </c>
      <c r="BL332" s="30" t="s">
        <v>1317</v>
      </c>
      <c r="BM332" s="30" t="s">
        <v>1317</v>
      </c>
      <c r="BN332" s="30" t="s">
        <v>1317</v>
      </c>
      <c r="BO332" s="30" t="s">
        <v>1317</v>
      </c>
      <c r="BP332" s="30" t="s">
        <v>1317</v>
      </c>
      <c r="BQ332" s="30">
        <v>156.62056236000001</v>
      </c>
      <c r="BR332" s="30" t="s">
        <v>1317</v>
      </c>
      <c r="BS332" s="30" t="s">
        <v>1317</v>
      </c>
      <c r="BT332" s="30" t="s">
        <v>1317</v>
      </c>
      <c r="BU332" s="30" t="s">
        <v>1317</v>
      </c>
      <c r="BV332" s="30" t="s">
        <v>1317</v>
      </c>
      <c r="BW332" s="30" t="s">
        <v>1317</v>
      </c>
      <c r="BX332" s="59">
        <v>1.8339999999999999E-3</v>
      </c>
      <c r="BY332" s="30">
        <v>156.62239636000001</v>
      </c>
    </row>
    <row r="333" spans="1:77" ht="84">
      <c r="A333" s="116" t="str">
        <f t="shared" si="190"/>
        <v>JPP CAPITAL GESTÃO DE RECURSOS LTDA</v>
      </c>
      <c r="B333" s="24" t="str">
        <f t="shared" si="191"/>
        <v/>
      </c>
      <c r="C333" s="24" t="str">
        <f t="shared" si="192"/>
        <v/>
      </c>
      <c r="D333" s="24" t="str">
        <f t="shared" si="193"/>
        <v/>
      </c>
      <c r="E333" s="24">
        <f t="shared" si="194"/>
        <v>0.75358091899893509</v>
      </c>
      <c r="F333" s="24" t="str">
        <f t="shared" si="195"/>
        <v/>
      </c>
      <c r="G333" s="24" t="str">
        <f t="shared" si="196"/>
        <v/>
      </c>
      <c r="H333" s="24" t="str">
        <f t="shared" si="197"/>
        <v/>
      </c>
      <c r="I333" s="24">
        <f t="shared" si="198"/>
        <v>4.4648608112815253</v>
      </c>
      <c r="J333" s="24">
        <f t="shared" si="199"/>
        <v>0.10246310110693457</v>
      </c>
      <c r="K333" s="24">
        <f t="shared" si="200"/>
        <v>-0.20552086416904558</v>
      </c>
      <c r="L333" s="24" t="str">
        <f t="shared" si="201"/>
        <v/>
      </c>
      <c r="M333" s="24" t="str">
        <f t="shared" si="202"/>
        <v/>
      </c>
      <c r="N333" s="24">
        <f t="shared" si="203"/>
        <v>0.92644778234000569</v>
      </c>
      <c r="O333" s="24" t="str">
        <f t="shared" si="204"/>
        <v/>
      </c>
      <c r="P333" s="24" t="str">
        <f t="shared" si="205"/>
        <v/>
      </c>
      <c r="Q333" s="24">
        <f t="shared" si="206"/>
        <v>2.1759534230910731</v>
      </c>
      <c r="R333" s="24">
        <f t="shared" si="207"/>
        <v>3.2098944300000198</v>
      </c>
      <c r="S333" s="24">
        <f t="shared" si="208"/>
        <v>4.4648608112815253</v>
      </c>
      <c r="T333" s="24">
        <f t="shared" si="209"/>
        <v>-0.20552086416904558</v>
      </c>
      <c r="V333" s="118" t="str">
        <f t="shared" si="210"/>
        <v>JPP CAPITAL GESTÃO DE RECURSOS LTDA</v>
      </c>
      <c r="W333" s="166" t="str">
        <f t="shared" si="211"/>
        <v/>
      </c>
      <c r="X333" s="166" t="str">
        <f t="shared" si="212"/>
        <v/>
      </c>
      <c r="Y333" s="166" t="str">
        <f t="shared" si="213"/>
        <v/>
      </c>
      <c r="Z333" s="166">
        <f t="shared" si="214"/>
        <v>3.5920670000000321E-2</v>
      </c>
      <c r="AA333" s="166" t="str">
        <f t="shared" si="215"/>
        <v/>
      </c>
      <c r="AB333" s="166" t="str">
        <f t="shared" si="216"/>
        <v/>
      </c>
      <c r="AC333" s="166" t="str">
        <f t="shared" si="217"/>
        <v/>
      </c>
      <c r="AD333" s="166">
        <f t="shared" si="218"/>
        <v>2.4975580800000046</v>
      </c>
      <c r="AE333" s="166">
        <f t="shared" si="219"/>
        <v>6.5836600000004353E-3</v>
      </c>
      <c r="AF333" s="166">
        <f t="shared" si="220"/>
        <v>-1.3600200000000839E-2</v>
      </c>
      <c r="AG333" s="166" t="str">
        <f t="shared" si="221"/>
        <v/>
      </c>
      <c r="AH333" s="166" t="str">
        <f t="shared" si="222"/>
        <v/>
      </c>
      <c r="AI333" s="166">
        <f t="shared" si="223"/>
        <v>0.68343222000000026</v>
      </c>
      <c r="AJ333" s="166" t="str">
        <f t="shared" si="224"/>
        <v/>
      </c>
      <c r="AK333" s="166" t="str">
        <f t="shared" si="225"/>
        <v/>
      </c>
      <c r="AL333" s="166">
        <f t="shared" si="226"/>
        <v>3.2098944300000198</v>
      </c>
      <c r="AO333" s="60">
        <v>330</v>
      </c>
      <c r="AP333" s="54" t="s">
        <v>257</v>
      </c>
      <c r="AQ333" s="31" t="s">
        <v>1317</v>
      </c>
      <c r="AR333" s="31" t="s">
        <v>1317</v>
      </c>
      <c r="AS333" s="31" t="s">
        <v>1317</v>
      </c>
      <c r="AT333" s="31" t="s">
        <v>1317</v>
      </c>
      <c r="AU333" s="31" t="s">
        <v>1317</v>
      </c>
      <c r="AV333" s="31">
        <v>67.181932369999998</v>
      </c>
      <c r="AW333" s="31" t="s">
        <v>1317</v>
      </c>
      <c r="AX333" s="31">
        <v>75.564201330000003</v>
      </c>
      <c r="AY333" s="31">
        <v>0.85264976999999997</v>
      </c>
      <c r="AZ333" s="31">
        <v>10.35904382</v>
      </c>
      <c r="BA333" s="31" t="s">
        <v>1317</v>
      </c>
      <c r="BB333" s="31" t="s">
        <v>1317</v>
      </c>
      <c r="BC333" s="31">
        <v>5.1028902</v>
      </c>
      <c r="BD333" s="31" t="s">
        <v>1317</v>
      </c>
      <c r="BE333" s="58">
        <v>4.0099999999999997E-3</v>
      </c>
      <c r="BF333" s="31">
        <v>159.06472749</v>
      </c>
      <c r="BG333"/>
      <c r="BH333" s="60">
        <v>330</v>
      </c>
      <c r="BI333" s="54" t="s">
        <v>370</v>
      </c>
      <c r="BJ333" s="31" t="s">
        <v>1317</v>
      </c>
      <c r="BK333" s="31" t="s">
        <v>1317</v>
      </c>
      <c r="BL333" s="31" t="s">
        <v>1317</v>
      </c>
      <c r="BM333" s="31">
        <v>4.8025846200000002</v>
      </c>
      <c r="BN333" s="31" t="s">
        <v>1317</v>
      </c>
      <c r="BO333" s="31" t="s">
        <v>1317</v>
      </c>
      <c r="BP333" s="31" t="s">
        <v>1317</v>
      </c>
      <c r="BQ333" s="31">
        <v>58.435653030000005</v>
      </c>
      <c r="BR333" s="31">
        <v>6.4319796600000005</v>
      </c>
      <c r="BS333" s="31">
        <v>6.6038301299999995</v>
      </c>
      <c r="BT333" s="31" t="s">
        <v>1317</v>
      </c>
      <c r="BU333" s="31" t="s">
        <v>1317</v>
      </c>
      <c r="BV333" s="31">
        <v>74.452535349999991</v>
      </c>
      <c r="BW333" s="31" t="s">
        <v>1317</v>
      </c>
      <c r="BX333" s="58" t="s">
        <v>1317</v>
      </c>
      <c r="BY333" s="31">
        <v>150.72658279000001</v>
      </c>
    </row>
    <row r="334" spans="1:77" ht="42">
      <c r="A334" s="116" t="str">
        <f t="shared" si="190"/>
        <v>AC2 INVESTIMENTOS LTDA</v>
      </c>
      <c r="B334" s="24" t="str">
        <f t="shared" si="191"/>
        <v/>
      </c>
      <c r="C334" s="24" t="str">
        <f t="shared" si="192"/>
        <v/>
      </c>
      <c r="D334" s="24" t="str">
        <f t="shared" si="193"/>
        <v/>
      </c>
      <c r="E334" s="24" t="str">
        <f t="shared" si="194"/>
        <v/>
      </c>
      <c r="F334" s="24" t="str">
        <f t="shared" si="195"/>
        <v/>
      </c>
      <c r="G334" s="24">
        <f t="shared" si="196"/>
        <v>3.9587977571057706</v>
      </c>
      <c r="H334" s="24" t="str">
        <f t="shared" si="197"/>
        <v/>
      </c>
      <c r="I334" s="24">
        <f t="shared" si="198"/>
        <v>-3.7896828812303198</v>
      </c>
      <c r="J334" s="24">
        <f t="shared" si="199"/>
        <v>10.772487531042671</v>
      </c>
      <c r="K334" s="24" t="str">
        <f t="shared" si="200"/>
        <v/>
      </c>
      <c r="L334" s="24" t="str">
        <f t="shared" si="201"/>
        <v/>
      </c>
      <c r="M334" s="24" t="str">
        <f t="shared" si="202"/>
        <v/>
      </c>
      <c r="N334" s="24" t="str">
        <f t="shared" si="203"/>
        <v/>
      </c>
      <c r="O334" s="24" t="str">
        <f t="shared" si="204"/>
        <v/>
      </c>
      <c r="P334" s="24" t="str">
        <f t="shared" si="205"/>
        <v/>
      </c>
      <c r="Q334" s="24">
        <f t="shared" si="206"/>
        <v>-2.2787616017653392</v>
      </c>
      <c r="R334" s="24">
        <f t="shared" si="207"/>
        <v>-3.4656242000000077</v>
      </c>
      <c r="S334" s="24">
        <f t="shared" si="208"/>
        <v>10.772487531042671</v>
      </c>
      <c r="T334" s="24">
        <f t="shared" si="209"/>
        <v>-3.7896828812303198</v>
      </c>
      <c r="V334" s="118" t="str">
        <f t="shared" si="210"/>
        <v>AC2 INVESTIMENTOS LTDA</v>
      </c>
      <c r="W334" s="166" t="str">
        <f t="shared" si="211"/>
        <v/>
      </c>
      <c r="X334" s="166" t="str">
        <f t="shared" si="212"/>
        <v/>
      </c>
      <c r="Y334" s="166" t="str">
        <f t="shared" si="213"/>
        <v/>
      </c>
      <c r="Z334" s="166" t="str">
        <f t="shared" si="214"/>
        <v/>
      </c>
      <c r="AA334" s="166" t="str">
        <f t="shared" si="215"/>
        <v/>
      </c>
      <c r="AB334" s="166">
        <f t="shared" si="216"/>
        <v>1.0472813300000006</v>
      </c>
      <c r="AC334" s="166" t="str">
        <f t="shared" si="217"/>
        <v/>
      </c>
      <c r="AD334" s="166">
        <f t="shared" si="218"/>
        <v>-4.6963954699999988</v>
      </c>
      <c r="AE334" s="166">
        <f t="shared" si="219"/>
        <v>0.18348993999999985</v>
      </c>
      <c r="AF334" s="166" t="str">
        <f t="shared" si="220"/>
        <v/>
      </c>
      <c r="AG334" s="166" t="str">
        <f t="shared" si="221"/>
        <v/>
      </c>
      <c r="AH334" s="166" t="str">
        <f t="shared" si="222"/>
        <v/>
      </c>
      <c r="AI334" s="166" t="str">
        <f t="shared" si="223"/>
        <v/>
      </c>
      <c r="AJ334" s="166" t="str">
        <f t="shared" si="224"/>
        <v/>
      </c>
      <c r="AK334" s="166" t="str">
        <f t="shared" si="225"/>
        <v/>
      </c>
      <c r="AL334" s="166">
        <f t="shared" si="226"/>
        <v>-3.4656242000000077</v>
      </c>
      <c r="AO334" s="61">
        <v>331</v>
      </c>
      <c r="AP334" s="56" t="s">
        <v>424</v>
      </c>
      <c r="AQ334" s="30" t="s">
        <v>1317</v>
      </c>
      <c r="AR334" s="30" t="s">
        <v>1317</v>
      </c>
      <c r="AS334" s="30" t="s">
        <v>1317</v>
      </c>
      <c r="AT334" s="30" t="s">
        <v>1317</v>
      </c>
      <c r="AU334" s="30" t="s">
        <v>1317</v>
      </c>
      <c r="AV334" s="30" t="s">
        <v>1317</v>
      </c>
      <c r="AW334" s="30" t="s">
        <v>1317</v>
      </c>
      <c r="AX334" s="30" t="s">
        <v>1317</v>
      </c>
      <c r="AY334" s="30" t="s">
        <v>1317</v>
      </c>
      <c r="AZ334" s="30">
        <v>157.51083374999999</v>
      </c>
      <c r="BA334" s="30" t="s">
        <v>1317</v>
      </c>
      <c r="BB334" s="30" t="s">
        <v>1317</v>
      </c>
      <c r="BC334" s="30" t="s">
        <v>1317</v>
      </c>
      <c r="BD334" s="30" t="s">
        <v>1317</v>
      </c>
      <c r="BE334" s="59" t="s">
        <v>1317</v>
      </c>
      <c r="BF334" s="30">
        <v>157.51083374999999</v>
      </c>
      <c r="BG334"/>
      <c r="BH334" s="61">
        <v>331</v>
      </c>
      <c r="BI334" s="56" t="s">
        <v>14</v>
      </c>
      <c r="BJ334" s="30" t="s">
        <v>1317</v>
      </c>
      <c r="BK334" s="30" t="s">
        <v>1317</v>
      </c>
      <c r="BL334" s="30" t="s">
        <v>1317</v>
      </c>
      <c r="BM334" s="30" t="s">
        <v>1317</v>
      </c>
      <c r="BN334" s="30" t="s">
        <v>1317</v>
      </c>
      <c r="BO334" s="30">
        <v>27.501811069999999</v>
      </c>
      <c r="BP334" s="30" t="s">
        <v>1317</v>
      </c>
      <c r="BQ334" s="30">
        <v>119.22942147000001</v>
      </c>
      <c r="BR334" s="30">
        <v>1.8868099899999999</v>
      </c>
      <c r="BS334" s="30" t="s">
        <v>1317</v>
      </c>
      <c r="BT334" s="30" t="s">
        <v>1317</v>
      </c>
      <c r="BU334" s="30" t="s">
        <v>1317</v>
      </c>
      <c r="BV334" s="30" t="s">
        <v>1317</v>
      </c>
      <c r="BW334" s="30" t="s">
        <v>1317</v>
      </c>
      <c r="BX334" s="59" t="s">
        <v>1317</v>
      </c>
      <c r="BY334" s="30">
        <v>148.61804253</v>
      </c>
    </row>
    <row r="335" spans="1:77" ht="56">
      <c r="A335" s="116" t="str">
        <f t="shared" si="190"/>
        <v>META ASSET MANAGEMENT SA</v>
      </c>
      <c r="B335" s="24">
        <f t="shared" si="191"/>
        <v>1.2531745561801699</v>
      </c>
      <c r="C335" s="24" t="str">
        <f t="shared" si="192"/>
        <v/>
      </c>
      <c r="D335" s="24" t="str">
        <f t="shared" si="193"/>
        <v/>
      </c>
      <c r="E335" s="24" t="str">
        <f t="shared" si="194"/>
        <v/>
      </c>
      <c r="F335" s="24" t="str">
        <f t="shared" si="195"/>
        <v/>
      </c>
      <c r="G335" s="24" t="str">
        <f t="shared" si="196"/>
        <v/>
      </c>
      <c r="H335" s="24" t="str">
        <f t="shared" si="197"/>
        <v/>
      </c>
      <c r="I335" s="24">
        <f t="shared" si="198"/>
        <v>4.2801519170360081</v>
      </c>
      <c r="J335" s="24">
        <f t="shared" si="199"/>
        <v>0.25121846653661351</v>
      </c>
      <c r="K335" s="24">
        <f t="shared" si="200"/>
        <v>-0.26090764976194691</v>
      </c>
      <c r="L335" s="24" t="str">
        <f t="shared" si="201"/>
        <v/>
      </c>
      <c r="M335" s="24">
        <f t="shared" si="202"/>
        <v>7.4412099149357687</v>
      </c>
      <c r="N335" s="24" t="str">
        <f t="shared" si="203"/>
        <v/>
      </c>
      <c r="O335" s="24" t="str">
        <f t="shared" si="204"/>
        <v/>
      </c>
      <c r="P335" s="24">
        <f t="shared" si="205"/>
        <v>21.774868627042125</v>
      </c>
      <c r="Q335" s="24">
        <f t="shared" si="206"/>
        <v>5.7595010945583454</v>
      </c>
      <c r="R335" s="24">
        <f t="shared" si="207"/>
        <v>8.0791210399999898</v>
      </c>
      <c r="S335" s="24">
        <f t="shared" si="208"/>
        <v>21.774868627042125</v>
      </c>
      <c r="T335" s="24">
        <f t="shared" si="209"/>
        <v>-0.26090764976194691</v>
      </c>
      <c r="V335" s="118" t="str">
        <f t="shared" si="210"/>
        <v>META ASSET MANAGEMENT SA</v>
      </c>
      <c r="W335" s="166">
        <f t="shared" si="211"/>
        <v>6.7499989999999066E-2</v>
      </c>
      <c r="X335" s="166" t="str">
        <f t="shared" si="212"/>
        <v/>
      </c>
      <c r="Y335" s="166" t="str">
        <f t="shared" si="213"/>
        <v/>
      </c>
      <c r="Z335" s="166" t="str">
        <f t="shared" si="214"/>
        <v/>
      </c>
      <c r="AA335" s="166" t="str">
        <f t="shared" si="215"/>
        <v/>
      </c>
      <c r="AB335" s="166" t="str">
        <f t="shared" si="216"/>
        <v/>
      </c>
      <c r="AC335" s="166" t="str">
        <f t="shared" si="217"/>
        <v/>
      </c>
      <c r="AD335" s="166">
        <f t="shared" si="218"/>
        <v>1.7824395799999948</v>
      </c>
      <c r="AE335" s="166">
        <f t="shared" si="219"/>
        <v>2.2060019999999625E-2</v>
      </c>
      <c r="AF335" s="166">
        <f t="shared" si="220"/>
        <v>-1.480840000000061E-2</v>
      </c>
      <c r="AG335" s="166" t="str">
        <f t="shared" si="221"/>
        <v/>
      </c>
      <c r="AH335" s="166">
        <f t="shared" si="222"/>
        <v>5.6762298999999956</v>
      </c>
      <c r="AI335" s="166" t="str">
        <f t="shared" si="223"/>
        <v/>
      </c>
      <c r="AJ335" s="166" t="str">
        <f t="shared" si="224"/>
        <v/>
      </c>
      <c r="AK335" s="166">
        <f t="shared" si="225"/>
        <v>0.54569994999999993</v>
      </c>
      <c r="AL335" s="166">
        <f t="shared" si="226"/>
        <v>8.0791210399999898</v>
      </c>
      <c r="AO335" s="60">
        <v>332</v>
      </c>
      <c r="AP335" s="54" t="s">
        <v>14</v>
      </c>
      <c r="AQ335" s="31" t="s">
        <v>1317</v>
      </c>
      <c r="AR335" s="31" t="s">
        <v>1317</v>
      </c>
      <c r="AS335" s="31" t="s">
        <v>1317</v>
      </c>
      <c r="AT335" s="31" t="s">
        <v>1317</v>
      </c>
      <c r="AU335" s="31" t="s">
        <v>1317</v>
      </c>
      <c r="AV335" s="31">
        <v>26.454529739999998</v>
      </c>
      <c r="AW335" s="31" t="s">
        <v>1317</v>
      </c>
      <c r="AX335" s="31">
        <v>123.92581694</v>
      </c>
      <c r="AY335" s="31">
        <v>1.7033200500000001</v>
      </c>
      <c r="AZ335" s="31" t="s">
        <v>1317</v>
      </c>
      <c r="BA335" s="31" t="s">
        <v>1317</v>
      </c>
      <c r="BB335" s="31" t="s">
        <v>1317</v>
      </c>
      <c r="BC335" s="31" t="s">
        <v>1317</v>
      </c>
      <c r="BD335" s="31" t="s">
        <v>1317</v>
      </c>
      <c r="BE335" s="58" t="s">
        <v>1317</v>
      </c>
      <c r="BF335" s="31">
        <v>152.08366673</v>
      </c>
      <c r="BG335"/>
      <c r="BH335" s="60">
        <v>332</v>
      </c>
      <c r="BI335" s="54" t="s">
        <v>436</v>
      </c>
      <c r="BJ335" s="31">
        <v>5.4538198499999995</v>
      </c>
      <c r="BK335" s="31" t="s">
        <v>1317</v>
      </c>
      <c r="BL335" s="31" t="s">
        <v>1317</v>
      </c>
      <c r="BM335" s="31" t="s">
        <v>1317</v>
      </c>
      <c r="BN335" s="31" t="s">
        <v>1317</v>
      </c>
      <c r="BO335" s="31" t="s">
        <v>1317</v>
      </c>
      <c r="BP335" s="31" t="s">
        <v>1317</v>
      </c>
      <c r="BQ335" s="31">
        <v>43.426746009999995</v>
      </c>
      <c r="BR335" s="31">
        <v>8.8032695800000003</v>
      </c>
      <c r="BS335" s="31">
        <v>5.6609163300000001</v>
      </c>
      <c r="BT335" s="31" t="s">
        <v>1317</v>
      </c>
      <c r="BU335" s="31">
        <v>81.957237489999997</v>
      </c>
      <c r="BV335" s="31" t="s">
        <v>1317</v>
      </c>
      <c r="BW335" s="31" t="s">
        <v>1317</v>
      </c>
      <c r="BX335" s="58">
        <v>3.0517998</v>
      </c>
      <c r="BY335" s="31">
        <v>148.35378906</v>
      </c>
    </row>
    <row r="336" spans="1:77" ht="70">
      <c r="A336" s="116" t="str">
        <f t="shared" si="190"/>
        <v>CONSTANCIA NP INVESTIMENTOS</v>
      </c>
      <c r="B336" s="24" t="str">
        <f t="shared" si="191"/>
        <v/>
      </c>
      <c r="C336" s="24" t="str">
        <f t="shared" si="192"/>
        <v/>
      </c>
      <c r="D336" s="24" t="str">
        <f t="shared" si="193"/>
        <v/>
      </c>
      <c r="E336" s="24" t="str">
        <f t="shared" si="194"/>
        <v/>
      </c>
      <c r="F336" s="24" t="str">
        <f t="shared" si="195"/>
        <v/>
      </c>
      <c r="G336" s="24" t="str">
        <f t="shared" si="196"/>
        <v/>
      </c>
      <c r="H336" s="24" t="str">
        <f t="shared" si="197"/>
        <v/>
      </c>
      <c r="I336" s="24">
        <f t="shared" si="198"/>
        <v>0.56989407958729998</v>
      </c>
      <c r="J336" s="24">
        <f t="shared" si="199"/>
        <v>1.4282658198965237E-3</v>
      </c>
      <c r="K336" s="24">
        <f t="shared" si="200"/>
        <v>12.337556981632261</v>
      </c>
      <c r="L336" s="24" t="str">
        <f t="shared" si="201"/>
        <v/>
      </c>
      <c r="M336" s="24">
        <f t="shared" si="202"/>
        <v>8.5818429253095019E-3</v>
      </c>
      <c r="N336" s="24" t="str">
        <f t="shared" si="203"/>
        <v/>
      </c>
      <c r="O336" s="24" t="str">
        <f t="shared" si="204"/>
        <v/>
      </c>
      <c r="P336" s="24">
        <f t="shared" si="205"/>
        <v>-0.91461958253479736</v>
      </c>
      <c r="Q336" s="24">
        <f t="shared" si="206"/>
        <v>0.21068203049739509</v>
      </c>
      <c r="R336" s="24">
        <f t="shared" si="207"/>
        <v>0.31009628000001044</v>
      </c>
      <c r="S336" s="24">
        <f t="shared" si="208"/>
        <v>12.337556981632261</v>
      </c>
      <c r="T336" s="24">
        <f t="shared" si="209"/>
        <v>-0.91461958253479736</v>
      </c>
      <c r="V336" s="118" t="str">
        <f t="shared" si="210"/>
        <v>CONSTANCIA NP INVESTIMENTOS</v>
      </c>
      <c r="W336" s="166" t="str">
        <f t="shared" si="211"/>
        <v/>
      </c>
      <c r="X336" s="166" t="str">
        <f t="shared" si="212"/>
        <v/>
      </c>
      <c r="Y336" s="166" t="str">
        <f t="shared" si="213"/>
        <v/>
      </c>
      <c r="Z336" s="166" t="str">
        <f t="shared" si="214"/>
        <v/>
      </c>
      <c r="AA336" s="166" t="str">
        <f t="shared" si="215"/>
        <v/>
      </c>
      <c r="AB336" s="166" t="str">
        <f t="shared" si="216"/>
        <v/>
      </c>
      <c r="AC336" s="166" t="str">
        <f t="shared" si="217"/>
        <v/>
      </c>
      <c r="AD336" s="166">
        <f t="shared" si="218"/>
        <v>0.19681959999999776</v>
      </c>
      <c r="AE336" s="166">
        <f t="shared" si="219"/>
        <v>3.0039999999953437E-5</v>
      </c>
      <c r="AF336" s="166">
        <f t="shared" si="220"/>
        <v>0.39059330999999986</v>
      </c>
      <c r="AG336" s="166" t="str">
        <f t="shared" si="221"/>
        <v/>
      </c>
      <c r="AH336" s="166">
        <f t="shared" si="222"/>
        <v>6.5515100000084203E-3</v>
      </c>
      <c r="AI336" s="166" t="str">
        <f t="shared" si="223"/>
        <v/>
      </c>
      <c r="AJ336" s="166" t="str">
        <f t="shared" si="224"/>
        <v/>
      </c>
      <c r="AK336" s="166">
        <f t="shared" si="225"/>
        <v>-0.28389818000000133</v>
      </c>
      <c r="AL336" s="166">
        <f t="shared" si="226"/>
        <v>0.31009628000001044</v>
      </c>
      <c r="AO336" s="61">
        <v>333</v>
      </c>
      <c r="AP336" s="56" t="s">
        <v>370</v>
      </c>
      <c r="AQ336" s="30" t="s">
        <v>1317</v>
      </c>
      <c r="AR336" s="30" t="s">
        <v>1317</v>
      </c>
      <c r="AS336" s="30" t="s">
        <v>1317</v>
      </c>
      <c r="AT336" s="30">
        <v>4.7666639499999999</v>
      </c>
      <c r="AU336" s="30" t="s">
        <v>1317</v>
      </c>
      <c r="AV336" s="30" t="s">
        <v>1317</v>
      </c>
      <c r="AW336" s="30" t="s">
        <v>1317</v>
      </c>
      <c r="AX336" s="30">
        <v>55.93809495</v>
      </c>
      <c r="AY336" s="30">
        <v>6.4253960000000001</v>
      </c>
      <c r="AZ336" s="30">
        <v>6.6174303300000004</v>
      </c>
      <c r="BA336" s="30" t="s">
        <v>1317</v>
      </c>
      <c r="BB336" s="30" t="s">
        <v>1317</v>
      </c>
      <c r="BC336" s="30">
        <v>73.769103129999991</v>
      </c>
      <c r="BD336" s="30" t="s">
        <v>1317</v>
      </c>
      <c r="BE336" s="59" t="s">
        <v>1317</v>
      </c>
      <c r="BF336" s="30">
        <v>147.51668835999999</v>
      </c>
      <c r="BG336"/>
      <c r="BH336" s="61">
        <v>333</v>
      </c>
      <c r="BI336" s="56" t="s">
        <v>182</v>
      </c>
      <c r="BJ336" s="30" t="s">
        <v>1317</v>
      </c>
      <c r="BK336" s="30" t="s">
        <v>1317</v>
      </c>
      <c r="BL336" s="30" t="s">
        <v>1317</v>
      </c>
      <c r="BM336" s="30" t="s">
        <v>1317</v>
      </c>
      <c r="BN336" s="30" t="s">
        <v>1317</v>
      </c>
      <c r="BO336" s="30" t="s">
        <v>1317</v>
      </c>
      <c r="BP336" s="30" t="s">
        <v>1317</v>
      </c>
      <c r="BQ336" s="30">
        <v>34.732991679999998</v>
      </c>
      <c r="BR336" s="30">
        <v>2.1032799799999999</v>
      </c>
      <c r="BS336" s="30">
        <v>3.55648191</v>
      </c>
      <c r="BT336" s="30" t="s">
        <v>1317</v>
      </c>
      <c r="BU336" s="30">
        <v>76.348079280000007</v>
      </c>
      <c r="BV336" s="30" t="s">
        <v>1317</v>
      </c>
      <c r="BW336" s="30" t="s">
        <v>1317</v>
      </c>
      <c r="BX336" s="59">
        <v>30.756130420000002</v>
      </c>
      <c r="BY336" s="30">
        <v>147.49696327000001</v>
      </c>
    </row>
    <row r="337" spans="1:77" ht="70">
      <c r="A337" s="116" t="str">
        <f t="shared" si="190"/>
        <v>VERUS GESTAO DE PATRIMONIO LTDA</v>
      </c>
      <c r="B337" s="24" t="str">
        <f t="shared" si="191"/>
        <v/>
      </c>
      <c r="C337" s="24" t="str">
        <f t="shared" si="192"/>
        <v/>
      </c>
      <c r="D337" s="24" t="str">
        <f t="shared" si="193"/>
        <v/>
      </c>
      <c r="E337" s="24" t="str">
        <f t="shared" si="194"/>
        <v/>
      </c>
      <c r="F337" s="24" t="str">
        <f t="shared" si="195"/>
        <v/>
      </c>
      <c r="G337" s="24">
        <f t="shared" si="196"/>
        <v>2.6315789473684106</v>
      </c>
      <c r="H337" s="24" t="str">
        <f t="shared" si="197"/>
        <v/>
      </c>
      <c r="I337" s="24">
        <f t="shared" si="198"/>
        <v>1.755144174458195</v>
      </c>
      <c r="J337" s="24" t="str">
        <f t="shared" si="199"/>
        <v/>
      </c>
      <c r="K337" s="24" t="str">
        <f t="shared" si="200"/>
        <v/>
      </c>
      <c r="L337" s="24" t="str">
        <f t="shared" si="201"/>
        <v/>
      </c>
      <c r="M337" s="24" t="str">
        <f t="shared" si="202"/>
        <v/>
      </c>
      <c r="N337" s="24" t="str">
        <f t="shared" si="203"/>
        <v/>
      </c>
      <c r="O337" s="24" t="str">
        <f t="shared" si="204"/>
        <v/>
      </c>
      <c r="P337" s="24" t="str">
        <f t="shared" si="205"/>
        <v/>
      </c>
      <c r="Q337" s="24">
        <f t="shared" si="206"/>
        <v>1.0468521865503817</v>
      </c>
      <c r="R337" s="24">
        <f t="shared" si="207"/>
        <v>1.5011362399999939</v>
      </c>
      <c r="S337" s="24">
        <f t="shared" si="208"/>
        <v>2.6315789473684106</v>
      </c>
      <c r="T337" s="24">
        <f t="shared" si="209"/>
        <v>1.0468521865503817</v>
      </c>
      <c r="V337" s="118" t="str">
        <f t="shared" si="210"/>
        <v>VERUS GESTAO DE PATRIMONIO LTDA</v>
      </c>
      <c r="W337" s="166" t="str">
        <f t="shared" si="211"/>
        <v/>
      </c>
      <c r="X337" s="166" t="str">
        <f t="shared" si="212"/>
        <v/>
      </c>
      <c r="Y337" s="166" t="str">
        <f t="shared" si="213"/>
        <v/>
      </c>
      <c r="Z337" s="166" t="str">
        <f t="shared" si="214"/>
        <v/>
      </c>
      <c r="AA337" s="166" t="str">
        <f t="shared" si="215"/>
        <v/>
      </c>
      <c r="AB337" s="166">
        <f t="shared" si="216"/>
        <v>1.9999999999999944E-5</v>
      </c>
      <c r="AC337" s="166" t="str">
        <f t="shared" si="217"/>
        <v/>
      </c>
      <c r="AD337" s="166">
        <f t="shared" si="218"/>
        <v>2.4992610400000217</v>
      </c>
      <c r="AE337" s="166" t="str">
        <f t="shared" si="219"/>
        <v/>
      </c>
      <c r="AF337" s="166" t="str">
        <f t="shared" si="220"/>
        <v/>
      </c>
      <c r="AG337" s="166" t="str">
        <f t="shared" si="221"/>
        <v/>
      </c>
      <c r="AH337" s="166" t="str">
        <f t="shared" si="222"/>
        <v/>
      </c>
      <c r="AI337" s="166" t="str">
        <f t="shared" si="223"/>
        <v/>
      </c>
      <c r="AJ337" s="166" t="str">
        <f t="shared" si="224"/>
        <v/>
      </c>
      <c r="AK337" s="166" t="str">
        <f t="shared" si="225"/>
        <v/>
      </c>
      <c r="AL337" s="166">
        <f t="shared" si="226"/>
        <v>1.5011362399999939</v>
      </c>
      <c r="AO337" s="60">
        <v>334</v>
      </c>
      <c r="AP337" s="54" t="s">
        <v>182</v>
      </c>
      <c r="AQ337" s="31" t="s">
        <v>1317</v>
      </c>
      <c r="AR337" s="31" t="s">
        <v>1317</v>
      </c>
      <c r="AS337" s="31" t="s">
        <v>1317</v>
      </c>
      <c r="AT337" s="31" t="s">
        <v>1317</v>
      </c>
      <c r="AU337" s="31" t="s">
        <v>1317</v>
      </c>
      <c r="AV337" s="31" t="s">
        <v>1317</v>
      </c>
      <c r="AW337" s="31" t="s">
        <v>1317</v>
      </c>
      <c r="AX337" s="31">
        <v>34.53617208</v>
      </c>
      <c r="AY337" s="31">
        <v>2.10324994</v>
      </c>
      <c r="AZ337" s="31">
        <v>3.1658886000000002</v>
      </c>
      <c r="BA337" s="31" t="s">
        <v>1317</v>
      </c>
      <c r="BB337" s="31">
        <v>76.341527769999999</v>
      </c>
      <c r="BC337" s="31" t="s">
        <v>1317</v>
      </c>
      <c r="BD337" s="31" t="s">
        <v>1317</v>
      </c>
      <c r="BE337" s="58">
        <v>31.040028600000003</v>
      </c>
      <c r="BF337" s="31">
        <v>147.18686699</v>
      </c>
      <c r="BG337"/>
      <c r="BH337" s="60">
        <v>334</v>
      </c>
      <c r="BI337" s="54" t="s">
        <v>673</v>
      </c>
      <c r="BJ337" s="31" t="s">
        <v>1317</v>
      </c>
      <c r="BK337" s="31" t="s">
        <v>1317</v>
      </c>
      <c r="BL337" s="31" t="s">
        <v>1317</v>
      </c>
      <c r="BM337" s="31" t="s">
        <v>1317</v>
      </c>
      <c r="BN337" s="31" t="s">
        <v>1317</v>
      </c>
      <c r="BO337" s="31">
        <v>7.7999999999999999E-4</v>
      </c>
      <c r="BP337" s="31" t="s">
        <v>1317</v>
      </c>
      <c r="BQ337" s="31">
        <v>144.89559955000001</v>
      </c>
      <c r="BR337" s="31" t="s">
        <v>1317</v>
      </c>
      <c r="BS337" s="31" t="s">
        <v>1317</v>
      </c>
      <c r="BT337" s="31" t="s">
        <v>1317</v>
      </c>
      <c r="BU337" s="31" t="s">
        <v>1317</v>
      </c>
      <c r="BV337" s="31" t="s">
        <v>1317</v>
      </c>
      <c r="BW337" s="31" t="s">
        <v>1317</v>
      </c>
      <c r="BX337" s="58" t="s">
        <v>1317</v>
      </c>
      <c r="BY337" s="31">
        <v>144.89637955000001</v>
      </c>
    </row>
    <row r="338" spans="1:77" ht="84">
      <c r="A338" s="116" t="str">
        <f t="shared" si="190"/>
        <v>PAVARINI</v>
      </c>
      <c r="B338" s="24" t="str">
        <f t="shared" si="191"/>
        <v/>
      </c>
      <c r="C338" s="24" t="str">
        <f t="shared" si="192"/>
        <v/>
      </c>
      <c r="D338" s="24" t="str">
        <f t="shared" si="193"/>
        <v/>
      </c>
      <c r="E338" s="24" t="str">
        <f t="shared" si="194"/>
        <v/>
      </c>
      <c r="F338" s="24" t="str">
        <f t="shared" si="195"/>
        <v/>
      </c>
      <c r="G338" s="24" t="str">
        <f t="shared" si="196"/>
        <v/>
      </c>
      <c r="H338" s="24" t="str">
        <f t="shared" si="197"/>
        <v/>
      </c>
      <c r="I338" s="24">
        <f t="shared" si="198"/>
        <v>3.8139333195094167</v>
      </c>
      <c r="J338" s="24" t="str">
        <f t="shared" si="199"/>
        <v/>
      </c>
      <c r="K338" s="24" t="str">
        <f t="shared" si="200"/>
        <v/>
      </c>
      <c r="L338" s="24" t="str">
        <f t="shared" si="201"/>
        <v/>
      </c>
      <c r="M338" s="24" t="str">
        <f t="shared" si="202"/>
        <v/>
      </c>
      <c r="N338" s="24" t="str">
        <f t="shared" si="203"/>
        <v/>
      </c>
      <c r="O338" s="24" t="str">
        <f t="shared" si="204"/>
        <v/>
      </c>
      <c r="P338" s="24" t="str">
        <f t="shared" si="205"/>
        <v/>
      </c>
      <c r="Q338" s="24">
        <f t="shared" si="206"/>
        <v>3.8139333195094167</v>
      </c>
      <c r="R338" s="24">
        <f t="shared" si="207"/>
        <v>5.2851182400000027</v>
      </c>
      <c r="S338" s="24">
        <f t="shared" si="208"/>
        <v>3.8139333195094167</v>
      </c>
      <c r="T338" s="24">
        <f t="shared" si="209"/>
        <v>3.8139333195094167</v>
      </c>
      <c r="V338" s="118" t="str">
        <f t="shared" si="210"/>
        <v>PAVARINI</v>
      </c>
      <c r="W338" s="166" t="str">
        <f t="shared" si="211"/>
        <v/>
      </c>
      <c r="X338" s="166" t="str">
        <f t="shared" si="212"/>
        <v/>
      </c>
      <c r="Y338" s="166" t="str">
        <f t="shared" si="213"/>
        <v/>
      </c>
      <c r="Z338" s="166" t="str">
        <f t="shared" si="214"/>
        <v/>
      </c>
      <c r="AA338" s="166" t="str">
        <f t="shared" si="215"/>
        <v/>
      </c>
      <c r="AB338" s="166" t="str">
        <f t="shared" si="216"/>
        <v/>
      </c>
      <c r="AC338" s="166" t="str">
        <f t="shared" si="217"/>
        <v/>
      </c>
      <c r="AD338" s="166">
        <f t="shared" si="218"/>
        <v>5.2851182400000027</v>
      </c>
      <c r="AE338" s="166" t="str">
        <f t="shared" si="219"/>
        <v/>
      </c>
      <c r="AF338" s="166" t="str">
        <f t="shared" si="220"/>
        <v/>
      </c>
      <c r="AG338" s="166" t="str">
        <f t="shared" si="221"/>
        <v/>
      </c>
      <c r="AH338" s="166" t="str">
        <f t="shared" si="222"/>
        <v/>
      </c>
      <c r="AI338" s="166" t="str">
        <f t="shared" si="223"/>
        <v/>
      </c>
      <c r="AJ338" s="166" t="str">
        <f t="shared" si="224"/>
        <v/>
      </c>
      <c r="AK338" s="166" t="str">
        <f t="shared" si="225"/>
        <v/>
      </c>
      <c r="AL338" s="166">
        <f t="shared" si="226"/>
        <v>5.2851182400000027</v>
      </c>
      <c r="AO338" s="61">
        <v>335</v>
      </c>
      <c r="AP338" s="56" t="s">
        <v>519</v>
      </c>
      <c r="AQ338" s="30" t="s">
        <v>1317</v>
      </c>
      <c r="AR338" s="30" t="s">
        <v>1317</v>
      </c>
      <c r="AS338" s="30" t="s">
        <v>1317</v>
      </c>
      <c r="AT338" s="30" t="s">
        <v>1317</v>
      </c>
      <c r="AU338" s="30" t="s">
        <v>1317</v>
      </c>
      <c r="AV338" s="30">
        <v>0.46761015</v>
      </c>
      <c r="AW338" s="30" t="s">
        <v>1317</v>
      </c>
      <c r="AX338" s="30">
        <v>139.00252798</v>
      </c>
      <c r="AY338" s="30" t="s">
        <v>1317</v>
      </c>
      <c r="AZ338" s="30">
        <v>0.16972000000000001</v>
      </c>
      <c r="BA338" s="30" t="s">
        <v>1317</v>
      </c>
      <c r="BB338" s="30" t="s">
        <v>1317</v>
      </c>
      <c r="BC338" s="30">
        <v>5.0055603499999997</v>
      </c>
      <c r="BD338" s="30" t="s">
        <v>1317</v>
      </c>
      <c r="BE338" s="59">
        <v>2.1525700699999999</v>
      </c>
      <c r="BF338" s="30">
        <v>146.79798855000001</v>
      </c>
      <c r="BG338"/>
      <c r="BH338" s="61">
        <v>335</v>
      </c>
      <c r="BI338" s="56" t="s">
        <v>489</v>
      </c>
      <c r="BJ338" s="30" t="s">
        <v>1317</v>
      </c>
      <c r="BK338" s="30" t="s">
        <v>1317</v>
      </c>
      <c r="BL338" s="30" t="s">
        <v>1317</v>
      </c>
      <c r="BM338" s="30" t="s">
        <v>1317</v>
      </c>
      <c r="BN338" s="30" t="s">
        <v>1317</v>
      </c>
      <c r="BO338" s="30" t="s">
        <v>1317</v>
      </c>
      <c r="BP338" s="30" t="s">
        <v>1317</v>
      </c>
      <c r="BQ338" s="30">
        <v>143.85907319</v>
      </c>
      <c r="BR338" s="30" t="s">
        <v>1317</v>
      </c>
      <c r="BS338" s="30" t="s">
        <v>1317</v>
      </c>
      <c r="BT338" s="30" t="s">
        <v>1317</v>
      </c>
      <c r="BU338" s="30" t="s">
        <v>1317</v>
      </c>
      <c r="BV338" s="30" t="s">
        <v>1317</v>
      </c>
      <c r="BW338" s="30" t="s">
        <v>1317</v>
      </c>
      <c r="BX338" s="59" t="s">
        <v>1317</v>
      </c>
      <c r="BY338" s="30">
        <v>143.85907319</v>
      </c>
    </row>
    <row r="339" spans="1:77" ht="56">
      <c r="A339" s="116" t="str">
        <f t="shared" si="190"/>
        <v>RBR GESTAO DE RECURSOS</v>
      </c>
      <c r="B339" s="24" t="str">
        <f t="shared" si="191"/>
        <v/>
      </c>
      <c r="C339" s="24" t="str">
        <f t="shared" si="192"/>
        <v/>
      </c>
      <c r="D339" s="24" t="str">
        <f t="shared" si="193"/>
        <v/>
      </c>
      <c r="E339" s="24" t="str">
        <f t="shared" si="194"/>
        <v/>
      </c>
      <c r="F339" s="24" t="str">
        <f t="shared" si="195"/>
        <v/>
      </c>
      <c r="G339" s="24">
        <f t="shared" si="196"/>
        <v>0.24852836491724872</v>
      </c>
      <c r="H339" s="24" t="str">
        <f t="shared" si="197"/>
        <v/>
      </c>
      <c r="I339" s="24">
        <f t="shared" si="198"/>
        <v>41.800190687087138</v>
      </c>
      <c r="J339" s="24" t="str">
        <f t="shared" si="199"/>
        <v/>
      </c>
      <c r="K339" s="24" t="str">
        <f t="shared" si="200"/>
        <v/>
      </c>
      <c r="L339" s="24" t="str">
        <f t="shared" si="201"/>
        <v/>
      </c>
      <c r="M339" s="24" t="str">
        <f t="shared" si="202"/>
        <v/>
      </c>
      <c r="N339" s="24" t="str">
        <f t="shared" si="203"/>
        <v/>
      </c>
      <c r="O339" s="24" t="str">
        <f t="shared" si="204"/>
        <v/>
      </c>
      <c r="P339" s="24">
        <f t="shared" si="205"/>
        <v>3.3357030008686479</v>
      </c>
      <c r="Q339" s="24">
        <f t="shared" si="206"/>
        <v>16.59053392827208</v>
      </c>
      <c r="R339" s="24">
        <f t="shared" si="207"/>
        <v>20.445339730000015</v>
      </c>
      <c r="S339" s="24">
        <f t="shared" si="208"/>
        <v>41.800190687087138</v>
      </c>
      <c r="T339" s="24">
        <f t="shared" si="209"/>
        <v>0.24852836491724872</v>
      </c>
      <c r="V339" s="118" t="str">
        <f t="shared" si="210"/>
        <v>RBR GESTAO DE RECURSOS</v>
      </c>
      <c r="W339" s="166" t="str">
        <f t="shared" si="211"/>
        <v/>
      </c>
      <c r="X339" s="166" t="str">
        <f t="shared" si="212"/>
        <v/>
      </c>
      <c r="Y339" s="166" t="str">
        <f t="shared" si="213"/>
        <v/>
      </c>
      <c r="Z339" s="166" t="str">
        <f t="shared" si="214"/>
        <v/>
      </c>
      <c r="AA339" s="166" t="str">
        <f t="shared" si="215"/>
        <v/>
      </c>
      <c r="AB339" s="166">
        <f t="shared" si="216"/>
        <v>4.8199099999999273E-3</v>
      </c>
      <c r="AC339" s="166" t="str">
        <f t="shared" si="217"/>
        <v/>
      </c>
      <c r="AD339" s="166">
        <f t="shared" si="218"/>
        <v>17.27281988</v>
      </c>
      <c r="AE339" s="166" t="str">
        <f t="shared" si="219"/>
        <v/>
      </c>
      <c r="AF339" s="166" t="str">
        <f t="shared" si="220"/>
        <v/>
      </c>
      <c r="AG339" s="166" t="str">
        <f t="shared" si="221"/>
        <v/>
      </c>
      <c r="AH339" s="166" t="str">
        <f t="shared" si="222"/>
        <v/>
      </c>
      <c r="AI339" s="166" t="str">
        <f t="shared" si="223"/>
        <v/>
      </c>
      <c r="AJ339" s="166" t="str">
        <f t="shared" si="224"/>
        <v/>
      </c>
      <c r="AK339" s="166">
        <f t="shared" si="225"/>
        <v>2.667669900000007</v>
      </c>
      <c r="AL339" s="166">
        <f t="shared" si="226"/>
        <v>20.445339730000015</v>
      </c>
      <c r="AO339" s="60">
        <v>336</v>
      </c>
      <c r="AP339" s="54" t="s">
        <v>673</v>
      </c>
      <c r="AQ339" s="31" t="s">
        <v>1317</v>
      </c>
      <c r="AR339" s="31" t="s">
        <v>1317</v>
      </c>
      <c r="AS339" s="31" t="s">
        <v>1317</v>
      </c>
      <c r="AT339" s="31" t="s">
        <v>1317</v>
      </c>
      <c r="AU339" s="31" t="s">
        <v>1317</v>
      </c>
      <c r="AV339" s="31">
        <v>7.6000000000000004E-4</v>
      </c>
      <c r="AW339" s="31" t="s">
        <v>1317</v>
      </c>
      <c r="AX339" s="31">
        <v>142.39633850999999</v>
      </c>
      <c r="AY339" s="31">
        <v>0.99814480000000005</v>
      </c>
      <c r="AZ339" s="31" t="s">
        <v>1317</v>
      </c>
      <c r="BA339" s="31" t="s">
        <v>1317</v>
      </c>
      <c r="BB339" s="31" t="s">
        <v>1317</v>
      </c>
      <c r="BC339" s="31" t="s">
        <v>1317</v>
      </c>
      <c r="BD339" s="31" t="s">
        <v>1317</v>
      </c>
      <c r="BE339" s="58" t="s">
        <v>1317</v>
      </c>
      <c r="BF339" s="31">
        <v>143.39524331000001</v>
      </c>
      <c r="BG339"/>
      <c r="BH339" s="60">
        <v>336</v>
      </c>
      <c r="BI339" s="54" t="s">
        <v>533</v>
      </c>
      <c r="BJ339" s="31" t="s">
        <v>1317</v>
      </c>
      <c r="BK339" s="31" t="s">
        <v>1317</v>
      </c>
      <c r="BL339" s="31" t="s">
        <v>1317</v>
      </c>
      <c r="BM339" s="31" t="s">
        <v>1317</v>
      </c>
      <c r="BN339" s="31" t="s">
        <v>1317</v>
      </c>
      <c r="BO339" s="31">
        <v>1.9442001499999999</v>
      </c>
      <c r="BP339" s="31" t="s">
        <v>1317</v>
      </c>
      <c r="BQ339" s="31">
        <v>58.595166970000001</v>
      </c>
      <c r="BR339" s="31" t="s">
        <v>1317</v>
      </c>
      <c r="BS339" s="31" t="s">
        <v>1317</v>
      </c>
      <c r="BT339" s="31" t="s">
        <v>1317</v>
      </c>
      <c r="BU339" s="31" t="s">
        <v>1317</v>
      </c>
      <c r="BV339" s="31">
        <v>0.50003003999999995</v>
      </c>
      <c r="BW339" s="31" t="s">
        <v>1317</v>
      </c>
      <c r="BX339" s="58">
        <v>82.640913900000001</v>
      </c>
      <c r="BY339" s="31">
        <v>143.68031106000001</v>
      </c>
    </row>
    <row r="340" spans="1:77" ht="84">
      <c r="A340" s="116" t="str">
        <f t="shared" si="190"/>
        <v>PRUMO CAPITAL GESTORA DE RECURSOS LTDA</v>
      </c>
      <c r="B340" s="24" t="str">
        <f t="shared" si="191"/>
        <v/>
      </c>
      <c r="C340" s="24" t="str">
        <f t="shared" si="192"/>
        <v/>
      </c>
      <c r="D340" s="24" t="str">
        <f t="shared" si="193"/>
        <v/>
      </c>
      <c r="E340" s="24" t="str">
        <f t="shared" si="194"/>
        <v/>
      </c>
      <c r="F340" s="24" t="str">
        <f t="shared" si="195"/>
        <v/>
      </c>
      <c r="G340" s="24">
        <f t="shared" si="196"/>
        <v>-0.36141858768463919</v>
      </c>
      <c r="H340" s="24" t="str">
        <f t="shared" si="197"/>
        <v/>
      </c>
      <c r="I340" s="24">
        <f t="shared" si="198"/>
        <v>-2.4976689995879156</v>
      </c>
      <c r="J340" s="24" t="str">
        <f t="shared" si="199"/>
        <v/>
      </c>
      <c r="K340" s="24">
        <f t="shared" si="200"/>
        <v>-2.792835258072131</v>
      </c>
      <c r="L340" s="24" t="str">
        <f t="shared" si="201"/>
        <v/>
      </c>
      <c r="M340" s="24" t="str">
        <f t="shared" si="202"/>
        <v/>
      </c>
      <c r="N340" s="24">
        <f t="shared" si="203"/>
        <v>-11.63166936944431</v>
      </c>
      <c r="O340" s="24" t="str">
        <f t="shared" si="204"/>
        <v/>
      </c>
      <c r="P340" s="24">
        <f t="shared" si="205"/>
        <v>6.2678554292079411</v>
      </c>
      <c r="Q340" s="24">
        <f t="shared" si="206"/>
        <v>-2.6741261026631378</v>
      </c>
      <c r="R340" s="24">
        <f t="shared" si="207"/>
        <v>-3.9255633299999886</v>
      </c>
      <c r="S340" s="24">
        <f t="shared" si="208"/>
        <v>6.2678554292079411</v>
      </c>
      <c r="T340" s="24">
        <f t="shared" si="209"/>
        <v>-11.63166936944431</v>
      </c>
      <c r="V340" s="118" t="str">
        <f t="shared" si="210"/>
        <v>PRUMO CAPITAL GESTORA DE RECURSOS LTDA</v>
      </c>
      <c r="W340" s="166" t="str">
        <f t="shared" si="211"/>
        <v/>
      </c>
      <c r="X340" s="166" t="str">
        <f t="shared" si="212"/>
        <v/>
      </c>
      <c r="Y340" s="166" t="str">
        <f t="shared" si="213"/>
        <v/>
      </c>
      <c r="Z340" s="166" t="str">
        <f t="shared" si="214"/>
        <v/>
      </c>
      <c r="AA340" s="166" t="str">
        <f t="shared" si="215"/>
        <v/>
      </c>
      <c r="AB340" s="166">
        <f t="shared" si="216"/>
        <v>-1.690030000000009E-3</v>
      </c>
      <c r="AC340" s="166" t="str">
        <f t="shared" si="217"/>
        <v/>
      </c>
      <c r="AD340" s="166">
        <f t="shared" si="218"/>
        <v>-3.4718230499999834</v>
      </c>
      <c r="AE340" s="166" t="str">
        <f t="shared" si="219"/>
        <v/>
      </c>
      <c r="AF340" s="166">
        <f t="shared" si="220"/>
        <v>-4.740000000000022E-3</v>
      </c>
      <c r="AG340" s="166" t="str">
        <f t="shared" si="221"/>
        <v/>
      </c>
      <c r="AH340" s="166" t="str">
        <f t="shared" si="222"/>
        <v/>
      </c>
      <c r="AI340" s="166">
        <f t="shared" si="223"/>
        <v>-0.58223022999999952</v>
      </c>
      <c r="AJ340" s="166" t="str">
        <f t="shared" si="224"/>
        <v/>
      </c>
      <c r="AK340" s="166">
        <f t="shared" si="225"/>
        <v>0.13491997999999983</v>
      </c>
      <c r="AL340" s="166">
        <f t="shared" si="226"/>
        <v>-3.9255633299999886</v>
      </c>
      <c r="AO340" s="61">
        <v>337</v>
      </c>
      <c r="AP340" s="56" t="s">
        <v>8</v>
      </c>
      <c r="AQ340" s="30" t="s">
        <v>1317</v>
      </c>
      <c r="AR340" s="30" t="s">
        <v>1317</v>
      </c>
      <c r="AS340" s="30" t="s">
        <v>1317</v>
      </c>
      <c r="AT340" s="30" t="s">
        <v>1317</v>
      </c>
      <c r="AU340" s="30" t="s">
        <v>1317</v>
      </c>
      <c r="AV340" s="30">
        <v>1.587525E-2</v>
      </c>
      <c r="AW340" s="30" t="s">
        <v>1317</v>
      </c>
      <c r="AX340" s="30" t="s">
        <v>1317</v>
      </c>
      <c r="AY340" s="30" t="s">
        <v>1317</v>
      </c>
      <c r="AZ340" s="30" t="s">
        <v>1317</v>
      </c>
      <c r="BA340" s="30" t="s">
        <v>1317</v>
      </c>
      <c r="BB340" s="30">
        <v>140.63728191999999</v>
      </c>
      <c r="BC340" s="30" t="s">
        <v>1317</v>
      </c>
      <c r="BD340" s="30" t="s">
        <v>1317</v>
      </c>
      <c r="BE340" s="59" t="s">
        <v>1317</v>
      </c>
      <c r="BF340" s="30">
        <v>140.65315716999999</v>
      </c>
      <c r="BG340"/>
      <c r="BH340" s="61">
        <v>337</v>
      </c>
      <c r="BI340" s="56" t="s">
        <v>519</v>
      </c>
      <c r="BJ340" s="30" t="s">
        <v>1317</v>
      </c>
      <c r="BK340" s="30" t="s">
        <v>1317</v>
      </c>
      <c r="BL340" s="30" t="s">
        <v>1317</v>
      </c>
      <c r="BM340" s="30" t="s">
        <v>1317</v>
      </c>
      <c r="BN340" s="30" t="s">
        <v>1317</v>
      </c>
      <c r="BO340" s="30">
        <v>0.46592011999999999</v>
      </c>
      <c r="BP340" s="30" t="s">
        <v>1317</v>
      </c>
      <c r="BQ340" s="30">
        <v>135.53070493000001</v>
      </c>
      <c r="BR340" s="30" t="s">
        <v>1317</v>
      </c>
      <c r="BS340" s="30">
        <v>0.16497999999999999</v>
      </c>
      <c r="BT340" s="30" t="s">
        <v>1317</v>
      </c>
      <c r="BU340" s="30" t="s">
        <v>1317</v>
      </c>
      <c r="BV340" s="30">
        <v>4.4233301200000001</v>
      </c>
      <c r="BW340" s="30" t="s">
        <v>1317</v>
      </c>
      <c r="BX340" s="59">
        <v>2.2874900499999997</v>
      </c>
      <c r="BY340" s="30">
        <v>142.87242522000003</v>
      </c>
    </row>
    <row r="341" spans="1:77" ht="56">
      <c r="A341" s="116" t="str">
        <f t="shared" si="190"/>
        <v>A5 GESTAO DE INVESTIMENTOS</v>
      </c>
      <c r="B341" s="24" t="str">
        <f t="shared" si="191"/>
        <v/>
      </c>
      <c r="C341" s="24" t="str">
        <f t="shared" si="192"/>
        <v/>
      </c>
      <c r="D341" s="24" t="str">
        <f t="shared" si="193"/>
        <v/>
      </c>
      <c r="E341" s="24" t="str">
        <f t="shared" si="194"/>
        <v/>
      </c>
      <c r="F341" s="24" t="str">
        <f t="shared" si="195"/>
        <v/>
      </c>
      <c r="G341" s="24">
        <f t="shared" si="196"/>
        <v>0</v>
      </c>
      <c r="H341" s="24" t="str">
        <f t="shared" si="197"/>
        <v/>
      </c>
      <c r="I341" s="24" t="str">
        <f t="shared" si="198"/>
        <v/>
      </c>
      <c r="J341" s="24" t="str">
        <f t="shared" si="199"/>
        <v/>
      </c>
      <c r="K341" s="24" t="str">
        <f t="shared" si="200"/>
        <v/>
      </c>
      <c r="L341" s="24" t="str">
        <f t="shared" si="201"/>
        <v/>
      </c>
      <c r="M341" s="24">
        <f t="shared" si="202"/>
        <v>0.5173123371467625</v>
      </c>
      <c r="N341" s="24" t="str">
        <f t="shared" si="203"/>
        <v/>
      </c>
      <c r="O341" s="24" t="str">
        <f t="shared" si="204"/>
        <v/>
      </c>
      <c r="P341" s="24" t="str">
        <f t="shared" si="205"/>
        <v/>
      </c>
      <c r="Q341" s="24">
        <f t="shared" si="206"/>
        <v>0.5172539491031074</v>
      </c>
      <c r="R341" s="24">
        <f t="shared" si="207"/>
        <v>0.72753401000002782</v>
      </c>
      <c r="S341" s="24">
        <f t="shared" si="208"/>
        <v>0.5173123371467625</v>
      </c>
      <c r="T341" s="24">
        <f t="shared" si="209"/>
        <v>0</v>
      </c>
      <c r="V341" s="118" t="str">
        <f t="shared" si="210"/>
        <v>A5 GESTAO DE INVESTIMENTOS</v>
      </c>
      <c r="W341" s="166" t="str">
        <f t="shared" si="211"/>
        <v/>
      </c>
      <c r="X341" s="166" t="str">
        <f t="shared" si="212"/>
        <v/>
      </c>
      <c r="Y341" s="166" t="str">
        <f t="shared" si="213"/>
        <v/>
      </c>
      <c r="Z341" s="166" t="str">
        <f t="shared" si="214"/>
        <v/>
      </c>
      <c r="AA341" s="166" t="str">
        <f t="shared" si="215"/>
        <v/>
      </c>
      <c r="AB341" s="166">
        <f t="shared" si="216"/>
        <v>0</v>
      </c>
      <c r="AC341" s="166" t="str">
        <f t="shared" si="217"/>
        <v/>
      </c>
      <c r="AD341" s="166" t="str">
        <f t="shared" si="218"/>
        <v/>
      </c>
      <c r="AE341" s="166" t="str">
        <f t="shared" si="219"/>
        <v/>
      </c>
      <c r="AF341" s="166" t="str">
        <f t="shared" si="220"/>
        <v/>
      </c>
      <c r="AG341" s="166" t="str">
        <f t="shared" si="221"/>
        <v/>
      </c>
      <c r="AH341" s="166">
        <f t="shared" si="222"/>
        <v>0.72753401000002782</v>
      </c>
      <c r="AI341" s="166" t="str">
        <f t="shared" si="223"/>
        <v/>
      </c>
      <c r="AJ341" s="166" t="str">
        <f t="shared" si="224"/>
        <v/>
      </c>
      <c r="AK341" s="166" t="str">
        <f t="shared" si="225"/>
        <v/>
      </c>
      <c r="AL341" s="166">
        <f t="shared" si="226"/>
        <v>0.72753401000002782</v>
      </c>
      <c r="AO341" s="60">
        <v>338</v>
      </c>
      <c r="AP341" s="54" t="s">
        <v>436</v>
      </c>
      <c r="AQ341" s="31">
        <v>5.3863198600000004</v>
      </c>
      <c r="AR341" s="31" t="s">
        <v>1317</v>
      </c>
      <c r="AS341" s="31" t="s">
        <v>1317</v>
      </c>
      <c r="AT341" s="31" t="s">
        <v>1317</v>
      </c>
      <c r="AU341" s="31" t="s">
        <v>1317</v>
      </c>
      <c r="AV341" s="31" t="s">
        <v>1317</v>
      </c>
      <c r="AW341" s="31" t="s">
        <v>1317</v>
      </c>
      <c r="AX341" s="31">
        <v>41.64430643</v>
      </c>
      <c r="AY341" s="31">
        <v>8.7812095600000006</v>
      </c>
      <c r="AZ341" s="31">
        <v>5.6757247300000007</v>
      </c>
      <c r="BA341" s="31" t="s">
        <v>1317</v>
      </c>
      <c r="BB341" s="31">
        <v>76.281007590000002</v>
      </c>
      <c r="BC341" s="31" t="s">
        <v>1317</v>
      </c>
      <c r="BD341" s="31" t="s">
        <v>1317</v>
      </c>
      <c r="BE341" s="58">
        <v>2.50609985</v>
      </c>
      <c r="BF341" s="31">
        <v>140.27466802000001</v>
      </c>
      <c r="BG341"/>
      <c r="BH341" s="60">
        <v>338</v>
      </c>
      <c r="BI341" s="54" t="s">
        <v>8</v>
      </c>
      <c r="BJ341" s="31" t="s">
        <v>1317</v>
      </c>
      <c r="BK341" s="31" t="s">
        <v>1317</v>
      </c>
      <c r="BL341" s="31" t="s">
        <v>1317</v>
      </c>
      <c r="BM341" s="31" t="s">
        <v>1317</v>
      </c>
      <c r="BN341" s="31" t="s">
        <v>1317</v>
      </c>
      <c r="BO341" s="31">
        <v>1.587525E-2</v>
      </c>
      <c r="BP341" s="31" t="s">
        <v>1317</v>
      </c>
      <c r="BQ341" s="31" t="s">
        <v>1317</v>
      </c>
      <c r="BR341" s="31" t="s">
        <v>1317</v>
      </c>
      <c r="BS341" s="31" t="s">
        <v>1317</v>
      </c>
      <c r="BT341" s="31" t="s">
        <v>1317</v>
      </c>
      <c r="BU341" s="31">
        <v>141.36481593000002</v>
      </c>
      <c r="BV341" s="31" t="s">
        <v>1317</v>
      </c>
      <c r="BW341" s="31" t="s">
        <v>1317</v>
      </c>
      <c r="BX341" s="58" t="s">
        <v>1317</v>
      </c>
      <c r="BY341" s="31">
        <v>141.38069118000001</v>
      </c>
    </row>
    <row r="342" spans="1:77" ht="14">
      <c r="A342" s="116" t="str">
        <f t="shared" si="190"/>
        <v>CRP</v>
      </c>
      <c r="B342" s="24">
        <f t="shared" si="191"/>
        <v>5.0577393061008991</v>
      </c>
      <c r="C342" s="24" t="str">
        <f t="shared" si="192"/>
        <v/>
      </c>
      <c r="D342" s="24" t="str">
        <f t="shared" si="193"/>
        <v/>
      </c>
      <c r="E342" s="24" t="str">
        <f t="shared" si="194"/>
        <v/>
      </c>
      <c r="F342" s="24" t="str">
        <f t="shared" si="195"/>
        <v/>
      </c>
      <c r="G342" s="24" t="str">
        <f t="shared" si="196"/>
        <v/>
      </c>
      <c r="H342" s="24">
        <f t="shared" si="197"/>
        <v>5.0574468899629039</v>
      </c>
      <c r="I342" s="24" t="str">
        <f t="shared" si="198"/>
        <v/>
      </c>
      <c r="J342" s="24">
        <f t="shared" si="199"/>
        <v>5.0577275698158246</v>
      </c>
      <c r="K342" s="24" t="str">
        <f t="shared" si="200"/>
        <v/>
      </c>
      <c r="L342" s="24" t="str">
        <f t="shared" si="201"/>
        <v/>
      </c>
      <c r="M342" s="24" t="str">
        <f t="shared" si="202"/>
        <v/>
      </c>
      <c r="N342" s="24">
        <f t="shared" si="203"/>
        <v>5.0570649786217103</v>
      </c>
      <c r="O342" s="24">
        <f t="shared" si="204"/>
        <v>5.0576931859118304</v>
      </c>
      <c r="P342" s="24">
        <f t="shared" si="205"/>
        <v>-0.15281396105012846</v>
      </c>
      <c r="Q342" s="24">
        <f t="shared" si="206"/>
        <v>2.3666707468556751</v>
      </c>
      <c r="R342" s="24">
        <f t="shared" si="207"/>
        <v>3.2607364600000039</v>
      </c>
      <c r="S342" s="24">
        <f t="shared" si="208"/>
        <v>5.0577393061008991</v>
      </c>
      <c r="T342" s="24">
        <f t="shared" si="209"/>
        <v>-0.15281396105012846</v>
      </c>
      <c r="V342" s="118" t="str">
        <f t="shared" si="210"/>
        <v>CRP</v>
      </c>
      <c r="W342" s="166">
        <f t="shared" si="211"/>
        <v>1.4305257000000005</v>
      </c>
      <c r="X342" s="166" t="str">
        <f t="shared" si="212"/>
        <v/>
      </c>
      <c r="Y342" s="166" t="str">
        <f t="shared" si="213"/>
        <v/>
      </c>
      <c r="Z342" s="166" t="str">
        <f t="shared" si="214"/>
        <v/>
      </c>
      <c r="AA342" s="166" t="str">
        <f t="shared" si="215"/>
        <v/>
      </c>
      <c r="AB342" s="166" t="str">
        <f t="shared" si="216"/>
        <v/>
      </c>
      <c r="AC342" s="166">
        <f t="shared" si="217"/>
        <v>0.11607042000000023</v>
      </c>
      <c r="AD342" s="166" t="str">
        <f t="shared" si="218"/>
        <v/>
      </c>
      <c r="AE342" s="166">
        <f t="shared" si="219"/>
        <v>0.44959268999999935</v>
      </c>
      <c r="AF342" s="166" t="str">
        <f t="shared" si="220"/>
        <v/>
      </c>
      <c r="AG342" s="166" t="str">
        <f t="shared" si="221"/>
        <v/>
      </c>
      <c r="AH342" s="166" t="str">
        <f t="shared" si="222"/>
        <v/>
      </c>
      <c r="AI342" s="166">
        <f t="shared" si="223"/>
        <v>6.1300220000000127E-2</v>
      </c>
      <c r="AJ342" s="166">
        <f t="shared" si="224"/>
        <v>1.3119847299999989</v>
      </c>
      <c r="AK342" s="166">
        <f t="shared" si="225"/>
        <v>-0.10873730000000137</v>
      </c>
      <c r="AL342" s="166">
        <f t="shared" si="226"/>
        <v>3.2607364600000039</v>
      </c>
      <c r="AO342" s="61">
        <v>339</v>
      </c>
      <c r="AP342" s="56" t="s">
        <v>489</v>
      </c>
      <c r="AQ342" s="30" t="s">
        <v>1317</v>
      </c>
      <c r="AR342" s="30" t="s">
        <v>1317</v>
      </c>
      <c r="AS342" s="30" t="s">
        <v>1317</v>
      </c>
      <c r="AT342" s="30" t="s">
        <v>1317</v>
      </c>
      <c r="AU342" s="30" t="s">
        <v>1317</v>
      </c>
      <c r="AV342" s="30" t="s">
        <v>1317</v>
      </c>
      <c r="AW342" s="30" t="s">
        <v>1317</v>
      </c>
      <c r="AX342" s="30">
        <v>138.57395495</v>
      </c>
      <c r="AY342" s="30" t="s">
        <v>1317</v>
      </c>
      <c r="AZ342" s="30" t="s">
        <v>1317</v>
      </c>
      <c r="BA342" s="30" t="s">
        <v>1317</v>
      </c>
      <c r="BB342" s="30" t="s">
        <v>1317</v>
      </c>
      <c r="BC342" s="30" t="s">
        <v>1317</v>
      </c>
      <c r="BD342" s="30" t="s">
        <v>1317</v>
      </c>
      <c r="BE342" s="59" t="s">
        <v>1317</v>
      </c>
      <c r="BF342" s="30">
        <v>138.57395495</v>
      </c>
      <c r="BG342"/>
      <c r="BH342" s="61">
        <v>339</v>
      </c>
      <c r="BI342" s="56" t="s">
        <v>188</v>
      </c>
      <c r="BJ342" s="30">
        <v>29.7144212</v>
      </c>
      <c r="BK342" s="30" t="s">
        <v>1317</v>
      </c>
      <c r="BL342" s="30" t="s">
        <v>1317</v>
      </c>
      <c r="BM342" s="30" t="s">
        <v>1317</v>
      </c>
      <c r="BN342" s="30" t="s">
        <v>1317</v>
      </c>
      <c r="BO342" s="30" t="s">
        <v>1317</v>
      </c>
      <c r="BP342" s="30">
        <v>2.4111102400000002</v>
      </c>
      <c r="BQ342" s="30" t="s">
        <v>1317</v>
      </c>
      <c r="BR342" s="30">
        <v>9.3388158400000005</v>
      </c>
      <c r="BS342" s="30" t="s">
        <v>1317</v>
      </c>
      <c r="BT342" s="30" t="s">
        <v>1317</v>
      </c>
      <c r="BU342" s="30" t="s">
        <v>1317</v>
      </c>
      <c r="BV342" s="30">
        <v>1.27347013</v>
      </c>
      <c r="BW342" s="30">
        <v>27.252362719999997</v>
      </c>
      <c r="BX342" s="59">
        <v>71.047915700000004</v>
      </c>
      <c r="BY342" s="30">
        <v>141.03809583</v>
      </c>
    </row>
    <row r="343" spans="1:77" ht="56">
      <c r="A343" s="116" t="str">
        <f t="shared" si="190"/>
        <v>KP GESTAO DE RECURSOS LTDA</v>
      </c>
      <c r="B343" s="24" t="str">
        <f t="shared" si="191"/>
        <v/>
      </c>
      <c r="C343" s="24" t="str">
        <f t="shared" si="192"/>
        <v/>
      </c>
      <c r="D343" s="24" t="str">
        <f t="shared" si="193"/>
        <v/>
      </c>
      <c r="E343" s="24" t="str">
        <f t="shared" si="194"/>
        <v/>
      </c>
      <c r="F343" s="24" t="str">
        <f t="shared" si="195"/>
        <v/>
      </c>
      <c r="G343" s="24" t="str">
        <f t="shared" si="196"/>
        <v/>
      </c>
      <c r="H343" s="24" t="str">
        <f t="shared" si="197"/>
        <v/>
      </c>
      <c r="I343" s="24">
        <f t="shared" si="198"/>
        <v>1.2002468824493491</v>
      </c>
      <c r="J343" s="24" t="str">
        <f t="shared" si="199"/>
        <v/>
      </c>
      <c r="K343" s="24" t="str">
        <f t="shared" si="200"/>
        <v/>
      </c>
      <c r="L343" s="24" t="str">
        <f t="shared" si="201"/>
        <v/>
      </c>
      <c r="M343" s="24" t="str">
        <f t="shared" si="202"/>
        <v/>
      </c>
      <c r="N343" s="24">
        <f t="shared" si="203"/>
        <v>1.2635389466693283</v>
      </c>
      <c r="O343" s="24" t="str">
        <f t="shared" si="204"/>
        <v/>
      </c>
      <c r="P343" s="24">
        <f t="shared" si="205"/>
        <v>-0.11465602960029742</v>
      </c>
      <c r="Q343" s="24">
        <f t="shared" si="206"/>
        <v>1.1098195510892168</v>
      </c>
      <c r="R343" s="24">
        <f t="shared" si="207"/>
        <v>1.5311027700000182</v>
      </c>
      <c r="S343" s="24">
        <f t="shared" si="208"/>
        <v>1.2635389466693283</v>
      </c>
      <c r="T343" s="24">
        <f t="shared" si="209"/>
        <v>-0.11465602960029742</v>
      </c>
      <c r="V343" s="118" t="str">
        <f t="shared" si="210"/>
        <v>KP GESTAO DE RECURSOS LTDA</v>
      </c>
      <c r="W343" s="166" t="str">
        <f t="shared" si="211"/>
        <v/>
      </c>
      <c r="X343" s="166" t="str">
        <f t="shared" si="212"/>
        <v/>
      </c>
      <c r="Y343" s="166" t="str">
        <f t="shared" si="213"/>
        <v/>
      </c>
      <c r="Z343" s="166" t="str">
        <f t="shared" si="214"/>
        <v/>
      </c>
      <c r="AA343" s="166" t="str">
        <f t="shared" si="215"/>
        <v/>
      </c>
      <c r="AB343" s="166" t="str">
        <f t="shared" si="216"/>
        <v/>
      </c>
      <c r="AC343" s="166" t="str">
        <f t="shared" si="217"/>
        <v/>
      </c>
      <c r="AD343" s="166">
        <f t="shared" si="218"/>
        <v>0.55519249000000315</v>
      </c>
      <c r="AE343" s="166" t="str">
        <f t="shared" si="219"/>
        <v/>
      </c>
      <c r="AF343" s="166" t="str">
        <f t="shared" si="220"/>
        <v/>
      </c>
      <c r="AG343" s="166" t="str">
        <f t="shared" si="221"/>
        <v/>
      </c>
      <c r="AH343" s="166" t="str">
        <f t="shared" si="222"/>
        <v/>
      </c>
      <c r="AI343" s="166">
        <f t="shared" si="223"/>
        <v>0.99111744000001067</v>
      </c>
      <c r="AJ343" s="166" t="str">
        <f t="shared" si="224"/>
        <v/>
      </c>
      <c r="AK343" s="166">
        <f t="shared" si="225"/>
        <v>-1.520715999999922E-2</v>
      </c>
      <c r="AL343" s="166">
        <f t="shared" si="226"/>
        <v>1.5311027700000182</v>
      </c>
      <c r="AO343" s="60">
        <v>340</v>
      </c>
      <c r="AP343" s="54" t="s">
        <v>382</v>
      </c>
      <c r="AQ343" s="31" t="s">
        <v>1317</v>
      </c>
      <c r="AR343" s="31" t="s">
        <v>1317</v>
      </c>
      <c r="AS343" s="31" t="s">
        <v>1317</v>
      </c>
      <c r="AT343" s="31" t="s">
        <v>1317</v>
      </c>
      <c r="AU343" s="31" t="s">
        <v>1317</v>
      </c>
      <c r="AV343" s="31" t="s">
        <v>1317</v>
      </c>
      <c r="AW343" s="31" t="s">
        <v>1317</v>
      </c>
      <c r="AX343" s="31">
        <v>46.256524229999997</v>
      </c>
      <c r="AY343" s="31" t="s">
        <v>1317</v>
      </c>
      <c r="AZ343" s="31" t="s">
        <v>1317</v>
      </c>
      <c r="BA343" s="31" t="s">
        <v>1317</v>
      </c>
      <c r="BB343" s="31" t="s">
        <v>1317</v>
      </c>
      <c r="BC343" s="31">
        <v>78.439801369999998</v>
      </c>
      <c r="BD343" s="31" t="s">
        <v>1317</v>
      </c>
      <c r="BE343" s="58">
        <v>13.263288509999999</v>
      </c>
      <c r="BF343" s="31">
        <v>137.95961410999999</v>
      </c>
      <c r="BG343"/>
      <c r="BH343" s="60">
        <v>340</v>
      </c>
      <c r="BI343" s="54" t="s">
        <v>382</v>
      </c>
      <c r="BJ343" s="31" t="s">
        <v>1317</v>
      </c>
      <c r="BK343" s="31" t="s">
        <v>1317</v>
      </c>
      <c r="BL343" s="31" t="s">
        <v>1317</v>
      </c>
      <c r="BM343" s="31" t="s">
        <v>1317</v>
      </c>
      <c r="BN343" s="31" t="s">
        <v>1317</v>
      </c>
      <c r="BO343" s="31" t="s">
        <v>1317</v>
      </c>
      <c r="BP343" s="31" t="s">
        <v>1317</v>
      </c>
      <c r="BQ343" s="31">
        <v>46.81171672</v>
      </c>
      <c r="BR343" s="31" t="s">
        <v>1317</v>
      </c>
      <c r="BS343" s="31" t="s">
        <v>1317</v>
      </c>
      <c r="BT343" s="31" t="s">
        <v>1317</v>
      </c>
      <c r="BU343" s="31" t="s">
        <v>1317</v>
      </c>
      <c r="BV343" s="31">
        <v>79.430918810000009</v>
      </c>
      <c r="BW343" s="31" t="s">
        <v>1317</v>
      </c>
      <c r="BX343" s="58">
        <v>13.24808135</v>
      </c>
      <c r="BY343" s="31">
        <v>139.49071688000001</v>
      </c>
    </row>
    <row r="344" spans="1:77" ht="84">
      <c r="A344" s="116" t="str">
        <f t="shared" si="190"/>
        <v>FACT INVESTIMENTS GESTAO DE RECURSOS LTDA</v>
      </c>
      <c r="B344" s="24" t="str">
        <f t="shared" si="191"/>
        <v/>
      </c>
      <c r="C344" s="24" t="str">
        <f t="shared" si="192"/>
        <v/>
      </c>
      <c r="D344" s="24" t="str">
        <f t="shared" si="193"/>
        <v/>
      </c>
      <c r="E344" s="24" t="str">
        <f t="shared" si="194"/>
        <v/>
      </c>
      <c r="F344" s="24" t="str">
        <f t="shared" si="195"/>
        <v/>
      </c>
      <c r="G344" s="24" t="str">
        <f t="shared" si="196"/>
        <v/>
      </c>
      <c r="H344" s="24" t="str">
        <f t="shared" si="197"/>
        <v/>
      </c>
      <c r="I344" s="24">
        <f t="shared" si="198"/>
        <v>0.43417232613489887</v>
      </c>
      <c r="J344" s="24" t="str">
        <f t="shared" si="199"/>
        <v/>
      </c>
      <c r="K344" s="24" t="str">
        <f t="shared" si="200"/>
        <v/>
      </c>
      <c r="L344" s="24" t="str">
        <f t="shared" si="201"/>
        <v/>
      </c>
      <c r="M344" s="24" t="str">
        <f t="shared" si="202"/>
        <v/>
      </c>
      <c r="N344" s="24">
        <f t="shared" si="203"/>
        <v>-0.15581490839748824</v>
      </c>
      <c r="O344" s="24" t="str">
        <f t="shared" si="204"/>
        <v/>
      </c>
      <c r="P344" s="24" t="str">
        <f t="shared" si="205"/>
        <v/>
      </c>
      <c r="Q344" s="24">
        <f t="shared" si="206"/>
        <v>-8.6073198625300051E-2</v>
      </c>
      <c r="R344" s="24">
        <f t="shared" si="207"/>
        <v>-0.11685749000002943</v>
      </c>
      <c r="S344" s="24">
        <f t="shared" si="208"/>
        <v>0.43417232613489887</v>
      </c>
      <c r="T344" s="24">
        <f t="shared" si="209"/>
        <v>-0.15581490839748824</v>
      </c>
      <c r="V344" s="118" t="str">
        <f t="shared" si="210"/>
        <v>FACT INVESTIMENTS GESTAO DE RECURSOS LTDA</v>
      </c>
      <c r="W344" s="166" t="str">
        <f t="shared" si="211"/>
        <v/>
      </c>
      <c r="X344" s="166" t="str">
        <f t="shared" si="212"/>
        <v/>
      </c>
      <c r="Y344" s="166" t="str">
        <f t="shared" si="213"/>
        <v/>
      </c>
      <c r="Z344" s="166" t="str">
        <f t="shared" si="214"/>
        <v/>
      </c>
      <c r="AA344" s="166" t="str">
        <f t="shared" si="215"/>
        <v/>
      </c>
      <c r="AB344" s="166" t="str">
        <f t="shared" si="216"/>
        <v/>
      </c>
      <c r="AC344" s="166" t="str">
        <f t="shared" si="217"/>
        <v/>
      </c>
      <c r="AD344" s="166">
        <f t="shared" si="218"/>
        <v>6.9678809999999203E-2</v>
      </c>
      <c r="AE344" s="166" t="str">
        <f t="shared" si="219"/>
        <v/>
      </c>
      <c r="AF344" s="166" t="str">
        <f t="shared" si="220"/>
        <v/>
      </c>
      <c r="AG344" s="166" t="str">
        <f t="shared" si="221"/>
        <v/>
      </c>
      <c r="AH344" s="166" t="str">
        <f t="shared" si="222"/>
        <v/>
      </c>
      <c r="AI344" s="166">
        <f t="shared" si="223"/>
        <v>-0.18653630000001442</v>
      </c>
      <c r="AJ344" s="166" t="str">
        <f t="shared" si="224"/>
        <v/>
      </c>
      <c r="AK344" s="166" t="str">
        <f t="shared" si="225"/>
        <v/>
      </c>
      <c r="AL344" s="166">
        <f t="shared" si="226"/>
        <v>-0.11685749000002943</v>
      </c>
      <c r="AO344" s="61">
        <v>341</v>
      </c>
      <c r="AP344" s="56" t="s">
        <v>188</v>
      </c>
      <c r="AQ344" s="30">
        <v>28.2838955</v>
      </c>
      <c r="AR344" s="30" t="s">
        <v>1317</v>
      </c>
      <c r="AS344" s="30" t="s">
        <v>1317</v>
      </c>
      <c r="AT344" s="30" t="s">
        <v>1317</v>
      </c>
      <c r="AU344" s="30" t="s">
        <v>1317</v>
      </c>
      <c r="AV344" s="30" t="s">
        <v>1317</v>
      </c>
      <c r="AW344" s="30">
        <v>2.29503982</v>
      </c>
      <c r="AX344" s="30" t="s">
        <v>1317</v>
      </c>
      <c r="AY344" s="30">
        <v>8.8892231500000012</v>
      </c>
      <c r="AZ344" s="30" t="s">
        <v>1317</v>
      </c>
      <c r="BA344" s="30" t="s">
        <v>1317</v>
      </c>
      <c r="BB344" s="30" t="s">
        <v>1317</v>
      </c>
      <c r="BC344" s="30">
        <v>1.2121699099999999</v>
      </c>
      <c r="BD344" s="30">
        <v>25.940377989999998</v>
      </c>
      <c r="BE344" s="59">
        <v>71.156653000000006</v>
      </c>
      <c r="BF344" s="30">
        <v>137.77735937</v>
      </c>
      <c r="BG344"/>
      <c r="BH344" s="61">
        <v>341</v>
      </c>
      <c r="BI344" s="56" t="s">
        <v>232</v>
      </c>
      <c r="BJ344" s="30" t="s">
        <v>1317</v>
      </c>
      <c r="BK344" s="30" t="s">
        <v>1317</v>
      </c>
      <c r="BL344" s="30" t="s">
        <v>1317</v>
      </c>
      <c r="BM344" s="30" t="s">
        <v>1317</v>
      </c>
      <c r="BN344" s="30" t="s">
        <v>1317</v>
      </c>
      <c r="BO344" s="30" t="s">
        <v>1317</v>
      </c>
      <c r="BP344" s="30" t="s">
        <v>1317</v>
      </c>
      <c r="BQ344" s="30">
        <v>16.1183318</v>
      </c>
      <c r="BR344" s="30" t="s">
        <v>1317</v>
      </c>
      <c r="BS344" s="30" t="s">
        <v>1317</v>
      </c>
      <c r="BT344" s="30" t="s">
        <v>1317</v>
      </c>
      <c r="BU344" s="30" t="s">
        <v>1317</v>
      </c>
      <c r="BV344" s="30">
        <v>119.53005687999999</v>
      </c>
      <c r="BW344" s="30" t="s">
        <v>1317</v>
      </c>
      <c r="BX344" s="59" t="s">
        <v>1317</v>
      </c>
      <c r="BY344" s="30">
        <v>135.64838867999998</v>
      </c>
    </row>
    <row r="345" spans="1:77" ht="84">
      <c r="A345" s="116" t="str">
        <f t="shared" si="190"/>
        <v>SUMITOMO</v>
      </c>
      <c r="B345" s="24" t="str">
        <f t="shared" si="191"/>
        <v/>
      </c>
      <c r="C345" s="24" t="str">
        <f t="shared" si="192"/>
        <v/>
      </c>
      <c r="D345" s="24" t="str">
        <f t="shared" si="193"/>
        <v/>
      </c>
      <c r="E345" s="24" t="str">
        <f t="shared" si="194"/>
        <v/>
      </c>
      <c r="F345" s="24" t="str">
        <f t="shared" si="195"/>
        <v/>
      </c>
      <c r="G345" s="24" t="str">
        <f t="shared" si="196"/>
        <v/>
      </c>
      <c r="H345" s="24" t="str">
        <f t="shared" si="197"/>
        <v/>
      </c>
      <c r="I345" s="24" t="str">
        <f t="shared" si="198"/>
        <v/>
      </c>
      <c r="J345" s="24" t="str">
        <f t="shared" si="199"/>
        <v/>
      </c>
      <c r="K345" s="24" t="str">
        <f t="shared" si="200"/>
        <v/>
      </c>
      <c r="L345" s="24" t="str">
        <f t="shared" si="201"/>
        <v/>
      </c>
      <c r="M345" s="24" t="str">
        <f t="shared" si="202"/>
        <v/>
      </c>
      <c r="N345" s="24" t="str">
        <f t="shared" si="203"/>
        <v/>
      </c>
      <c r="O345" s="24" t="str">
        <f t="shared" si="204"/>
        <v/>
      </c>
      <c r="P345" s="24">
        <f t="shared" si="205"/>
        <v>-69.188815584382496</v>
      </c>
      <c r="Q345" s="24">
        <f t="shared" si="206"/>
        <v>-69.188815584382496</v>
      </c>
      <c r="R345" s="24">
        <f t="shared" si="207"/>
        <v>-301.08900191999999</v>
      </c>
      <c r="S345" s="24">
        <f t="shared" si="208"/>
        <v>-69.188815584382496</v>
      </c>
      <c r="T345" s="24">
        <f t="shared" si="209"/>
        <v>-69.188815584382496</v>
      </c>
      <c r="V345" s="118" t="str">
        <f t="shared" si="210"/>
        <v>SUMITOMO</v>
      </c>
      <c r="W345" s="166" t="str">
        <f t="shared" si="211"/>
        <v/>
      </c>
      <c r="X345" s="166" t="str">
        <f t="shared" si="212"/>
        <v/>
      </c>
      <c r="Y345" s="166" t="str">
        <f t="shared" si="213"/>
        <v/>
      </c>
      <c r="Z345" s="166" t="str">
        <f t="shared" si="214"/>
        <v/>
      </c>
      <c r="AA345" s="166" t="str">
        <f t="shared" si="215"/>
        <v/>
      </c>
      <c r="AB345" s="166" t="str">
        <f t="shared" si="216"/>
        <v/>
      </c>
      <c r="AC345" s="166" t="str">
        <f t="shared" si="217"/>
        <v/>
      </c>
      <c r="AD345" s="166" t="str">
        <f t="shared" si="218"/>
        <v/>
      </c>
      <c r="AE345" s="166" t="str">
        <f t="shared" si="219"/>
        <v/>
      </c>
      <c r="AF345" s="166" t="str">
        <f t="shared" si="220"/>
        <v/>
      </c>
      <c r="AG345" s="166" t="str">
        <f t="shared" si="221"/>
        <v/>
      </c>
      <c r="AH345" s="166" t="str">
        <f t="shared" si="222"/>
        <v/>
      </c>
      <c r="AI345" s="166" t="str">
        <f t="shared" si="223"/>
        <v/>
      </c>
      <c r="AJ345" s="166" t="str">
        <f t="shared" si="224"/>
        <v/>
      </c>
      <c r="AK345" s="166">
        <f t="shared" si="225"/>
        <v>-301.08900191999999</v>
      </c>
      <c r="AL345" s="166">
        <f t="shared" si="226"/>
        <v>-301.08900191999999</v>
      </c>
      <c r="AO345" s="60">
        <v>342</v>
      </c>
      <c r="AP345" s="54" t="s">
        <v>232</v>
      </c>
      <c r="AQ345" s="31" t="s">
        <v>1317</v>
      </c>
      <c r="AR345" s="31" t="s">
        <v>1317</v>
      </c>
      <c r="AS345" s="31" t="s">
        <v>1317</v>
      </c>
      <c r="AT345" s="31" t="s">
        <v>1317</v>
      </c>
      <c r="AU345" s="31" t="s">
        <v>1317</v>
      </c>
      <c r="AV345" s="31" t="s">
        <v>1317</v>
      </c>
      <c r="AW345" s="31" t="s">
        <v>1317</v>
      </c>
      <c r="AX345" s="31">
        <v>16.048652990000001</v>
      </c>
      <c r="AY345" s="31" t="s">
        <v>1317</v>
      </c>
      <c r="AZ345" s="31" t="s">
        <v>1317</v>
      </c>
      <c r="BA345" s="31" t="s">
        <v>1317</v>
      </c>
      <c r="BB345" s="31" t="s">
        <v>1317</v>
      </c>
      <c r="BC345" s="31">
        <v>119.71659318</v>
      </c>
      <c r="BD345" s="31" t="s">
        <v>1317</v>
      </c>
      <c r="BE345" s="58" t="s">
        <v>1317</v>
      </c>
      <c r="BF345" s="31">
        <v>135.76524617000001</v>
      </c>
      <c r="BG345"/>
      <c r="BH345" s="60">
        <v>342</v>
      </c>
      <c r="BI345" s="54" t="s">
        <v>608</v>
      </c>
      <c r="BJ345" s="31" t="s">
        <v>1317</v>
      </c>
      <c r="BK345" s="31" t="s">
        <v>1317</v>
      </c>
      <c r="BL345" s="31" t="s">
        <v>1317</v>
      </c>
      <c r="BM345" s="31" t="s">
        <v>1317</v>
      </c>
      <c r="BN345" s="31" t="s">
        <v>1317</v>
      </c>
      <c r="BO345" s="31" t="s">
        <v>1317</v>
      </c>
      <c r="BP345" s="31" t="s">
        <v>1317</v>
      </c>
      <c r="BQ345" s="31" t="s">
        <v>1317</v>
      </c>
      <c r="BR345" s="31" t="s">
        <v>1317</v>
      </c>
      <c r="BS345" s="31" t="s">
        <v>1317</v>
      </c>
      <c r="BT345" s="31" t="s">
        <v>1317</v>
      </c>
      <c r="BU345" s="31" t="s">
        <v>1317</v>
      </c>
      <c r="BV345" s="31" t="s">
        <v>1317</v>
      </c>
      <c r="BW345" s="31" t="s">
        <v>1317</v>
      </c>
      <c r="BX345" s="58">
        <v>134.08104598</v>
      </c>
      <c r="BY345" s="31">
        <v>134.08104598</v>
      </c>
    </row>
    <row r="346" spans="1:77" ht="56">
      <c r="A346" s="116" t="str">
        <f t="shared" si="190"/>
        <v>HIGH SEAS MIRA ADM DE CART REC CONS</v>
      </c>
      <c r="B346" s="24" t="str">
        <f t="shared" si="191"/>
        <v/>
      </c>
      <c r="C346" s="24" t="str">
        <f t="shared" si="192"/>
        <v/>
      </c>
      <c r="D346" s="24" t="str">
        <f t="shared" si="193"/>
        <v/>
      </c>
      <c r="E346" s="24" t="str">
        <f t="shared" si="194"/>
        <v/>
      </c>
      <c r="F346" s="24" t="str">
        <f t="shared" si="195"/>
        <v/>
      </c>
      <c r="G346" s="24" t="str">
        <f t="shared" si="196"/>
        <v/>
      </c>
      <c r="H346" s="24" t="str">
        <f t="shared" si="197"/>
        <v/>
      </c>
      <c r="I346" s="24" t="str">
        <f t="shared" si="198"/>
        <v/>
      </c>
      <c r="J346" s="24" t="str">
        <f t="shared" si="199"/>
        <v/>
      </c>
      <c r="K346" s="24" t="str">
        <f t="shared" si="200"/>
        <v/>
      </c>
      <c r="L346" s="24" t="str">
        <f t="shared" si="201"/>
        <v/>
      </c>
      <c r="M346" s="24" t="str">
        <f t="shared" si="202"/>
        <v/>
      </c>
      <c r="N346" s="24" t="str">
        <f t="shared" si="203"/>
        <v/>
      </c>
      <c r="O346" s="24" t="str">
        <f t="shared" si="204"/>
        <v/>
      </c>
      <c r="P346" s="24">
        <f t="shared" si="205"/>
        <v>-0.82747186259329908</v>
      </c>
      <c r="Q346" s="24">
        <f t="shared" si="206"/>
        <v>-0.82747186259329908</v>
      </c>
      <c r="R346" s="24">
        <f t="shared" si="207"/>
        <v>-1.1163846400000352</v>
      </c>
      <c r="S346" s="24">
        <f t="shared" si="208"/>
        <v>-0.82747186259329908</v>
      </c>
      <c r="T346" s="24">
        <f t="shared" si="209"/>
        <v>-0.82747186259329908</v>
      </c>
      <c r="V346" s="118" t="str">
        <f t="shared" si="210"/>
        <v>HIGH SEAS MIRA ADM DE CART REC CONS</v>
      </c>
      <c r="W346" s="166" t="str">
        <f t="shared" si="211"/>
        <v/>
      </c>
      <c r="X346" s="166" t="str">
        <f t="shared" si="212"/>
        <v/>
      </c>
      <c r="Y346" s="166" t="str">
        <f t="shared" si="213"/>
        <v/>
      </c>
      <c r="Z346" s="166" t="str">
        <f t="shared" si="214"/>
        <v/>
      </c>
      <c r="AA346" s="166" t="str">
        <f t="shared" si="215"/>
        <v/>
      </c>
      <c r="AB346" s="166" t="str">
        <f t="shared" si="216"/>
        <v/>
      </c>
      <c r="AC346" s="166" t="str">
        <f t="shared" si="217"/>
        <v/>
      </c>
      <c r="AD346" s="166" t="str">
        <f t="shared" si="218"/>
        <v/>
      </c>
      <c r="AE346" s="166" t="str">
        <f t="shared" si="219"/>
        <v/>
      </c>
      <c r="AF346" s="166" t="str">
        <f t="shared" si="220"/>
        <v/>
      </c>
      <c r="AG346" s="166" t="str">
        <f t="shared" si="221"/>
        <v/>
      </c>
      <c r="AH346" s="166" t="str">
        <f t="shared" si="222"/>
        <v/>
      </c>
      <c r="AI346" s="166" t="str">
        <f t="shared" si="223"/>
        <v/>
      </c>
      <c r="AJ346" s="166" t="str">
        <f t="shared" si="224"/>
        <v/>
      </c>
      <c r="AK346" s="166">
        <f t="shared" si="225"/>
        <v>-1.1163846400000352</v>
      </c>
      <c r="AL346" s="166">
        <f t="shared" si="226"/>
        <v>-1.1163846400000352</v>
      </c>
      <c r="AO346" s="61">
        <v>343</v>
      </c>
      <c r="AP346" s="56" t="s">
        <v>310</v>
      </c>
      <c r="AQ346" s="30" t="s">
        <v>1317</v>
      </c>
      <c r="AR346" s="30" t="s">
        <v>1317</v>
      </c>
      <c r="AS346" s="30" t="s">
        <v>1317</v>
      </c>
      <c r="AT346" s="30" t="s">
        <v>1317</v>
      </c>
      <c r="AU346" s="30" t="s">
        <v>1317</v>
      </c>
      <c r="AV346" s="30" t="s">
        <v>1317</v>
      </c>
      <c r="AW346" s="30" t="s">
        <v>1317</v>
      </c>
      <c r="AX346" s="30" t="s">
        <v>1317</v>
      </c>
      <c r="AY346" s="30" t="s">
        <v>1317</v>
      </c>
      <c r="AZ346" s="30" t="s">
        <v>1317</v>
      </c>
      <c r="BA346" s="30" t="s">
        <v>1317</v>
      </c>
      <c r="BB346" s="30" t="s">
        <v>1317</v>
      </c>
      <c r="BC346" s="30" t="s">
        <v>1317</v>
      </c>
      <c r="BD346" s="30" t="s">
        <v>1317</v>
      </c>
      <c r="BE346" s="59">
        <v>134.91511802000002</v>
      </c>
      <c r="BF346" s="30">
        <v>134.91511802000002</v>
      </c>
      <c r="BG346"/>
      <c r="BH346" s="61">
        <v>343</v>
      </c>
      <c r="BI346" s="56" t="s">
        <v>310</v>
      </c>
      <c r="BJ346" s="30" t="s">
        <v>1317</v>
      </c>
      <c r="BK346" s="30" t="s">
        <v>1317</v>
      </c>
      <c r="BL346" s="30" t="s">
        <v>1317</v>
      </c>
      <c r="BM346" s="30" t="s">
        <v>1317</v>
      </c>
      <c r="BN346" s="30" t="s">
        <v>1317</v>
      </c>
      <c r="BO346" s="30" t="s">
        <v>1317</v>
      </c>
      <c r="BP346" s="30" t="s">
        <v>1317</v>
      </c>
      <c r="BQ346" s="30" t="s">
        <v>1317</v>
      </c>
      <c r="BR346" s="30" t="s">
        <v>1317</v>
      </c>
      <c r="BS346" s="30" t="s">
        <v>1317</v>
      </c>
      <c r="BT346" s="30" t="s">
        <v>1317</v>
      </c>
      <c r="BU346" s="30" t="s">
        <v>1317</v>
      </c>
      <c r="BV346" s="30" t="s">
        <v>1317</v>
      </c>
      <c r="BW346" s="30" t="s">
        <v>1317</v>
      </c>
      <c r="BX346" s="59">
        <v>133.79873337999999</v>
      </c>
      <c r="BY346" s="30">
        <v>133.79873337999999</v>
      </c>
    </row>
    <row r="347" spans="1:77" ht="84">
      <c r="A347" s="116" t="str">
        <f t="shared" si="190"/>
        <v>RENTA GESTÃO DE RECURSOS</v>
      </c>
      <c r="B347" s="24" t="str">
        <f t="shared" si="191"/>
        <v/>
      </c>
      <c r="C347" s="24" t="str">
        <f t="shared" si="192"/>
        <v/>
      </c>
      <c r="D347" s="24" t="str">
        <f t="shared" si="193"/>
        <v/>
      </c>
      <c r="E347" s="24" t="str">
        <f t="shared" si="194"/>
        <v/>
      </c>
      <c r="F347" s="24" t="str">
        <f t="shared" si="195"/>
        <v/>
      </c>
      <c r="G347" s="24" t="str">
        <f t="shared" si="196"/>
        <v/>
      </c>
      <c r="H347" s="24" t="str">
        <f t="shared" si="197"/>
        <v/>
      </c>
      <c r="I347" s="24">
        <f t="shared" si="198"/>
        <v>-0.51522103185693879</v>
      </c>
      <c r="J347" s="24" t="str">
        <f t="shared" si="199"/>
        <v/>
      </c>
      <c r="K347" s="24" t="str">
        <f t="shared" si="200"/>
        <v/>
      </c>
      <c r="L347" s="24" t="str">
        <f t="shared" si="201"/>
        <v/>
      </c>
      <c r="M347" s="24" t="str">
        <f t="shared" si="202"/>
        <v/>
      </c>
      <c r="N347" s="24" t="str">
        <f t="shared" si="203"/>
        <v/>
      </c>
      <c r="O347" s="24" t="str">
        <f t="shared" si="204"/>
        <v/>
      </c>
      <c r="P347" s="24">
        <f t="shared" si="205"/>
        <v>1208.8399205747191</v>
      </c>
      <c r="Q347" s="24">
        <f t="shared" si="206"/>
        <v>78.977339046880104</v>
      </c>
      <c r="R347" s="24">
        <f t="shared" si="207"/>
        <v>56.453983409999978</v>
      </c>
      <c r="S347" s="24">
        <f t="shared" si="208"/>
        <v>1208.8399205747191</v>
      </c>
      <c r="T347" s="24">
        <f t="shared" si="209"/>
        <v>-0.51522103185693879</v>
      </c>
      <c r="V347" s="118" t="str">
        <f t="shared" si="210"/>
        <v>RENTA GESTÃO DE RECURSOS</v>
      </c>
      <c r="W347" s="166" t="str">
        <f t="shared" si="211"/>
        <v/>
      </c>
      <c r="X347" s="166" t="str">
        <f t="shared" si="212"/>
        <v/>
      </c>
      <c r="Y347" s="166" t="str">
        <f t="shared" si="213"/>
        <v/>
      </c>
      <c r="Z347" s="166" t="str">
        <f t="shared" si="214"/>
        <v/>
      </c>
      <c r="AA347" s="166" t="str">
        <f t="shared" si="215"/>
        <v/>
      </c>
      <c r="AB347" s="166" t="str">
        <f t="shared" si="216"/>
        <v/>
      </c>
      <c r="AC347" s="166" t="str">
        <f t="shared" si="217"/>
        <v/>
      </c>
      <c r="AD347" s="166">
        <f t="shared" si="218"/>
        <v>-0.34407843000001037</v>
      </c>
      <c r="AE347" s="166" t="str">
        <f t="shared" si="219"/>
        <v/>
      </c>
      <c r="AF347" s="166" t="str">
        <f t="shared" si="220"/>
        <v/>
      </c>
      <c r="AG347" s="166" t="str">
        <f t="shared" si="221"/>
        <v/>
      </c>
      <c r="AH347" s="166" t="str">
        <f t="shared" si="222"/>
        <v/>
      </c>
      <c r="AI347" s="166" t="str">
        <f t="shared" si="223"/>
        <v/>
      </c>
      <c r="AJ347" s="166" t="str">
        <f t="shared" si="224"/>
        <v/>
      </c>
      <c r="AK347" s="166">
        <f t="shared" si="225"/>
        <v>56.798061839999995</v>
      </c>
      <c r="AL347" s="166">
        <f t="shared" si="226"/>
        <v>56.453983409999978</v>
      </c>
      <c r="AO347" s="60">
        <v>344</v>
      </c>
      <c r="AP347" s="54" t="s">
        <v>549</v>
      </c>
      <c r="AQ347" s="31" t="s">
        <v>1317</v>
      </c>
      <c r="AR347" s="31" t="s">
        <v>1317</v>
      </c>
      <c r="AS347" s="31" t="s">
        <v>1317</v>
      </c>
      <c r="AT347" s="31" t="s">
        <v>1317</v>
      </c>
      <c r="AU347" s="31" t="s">
        <v>1317</v>
      </c>
      <c r="AV347" s="31" t="s">
        <v>1317</v>
      </c>
      <c r="AW347" s="31">
        <v>2.2290000000000001E-2</v>
      </c>
      <c r="AX347" s="31">
        <v>69.474326840000003</v>
      </c>
      <c r="AY347" s="31">
        <v>3.6023100099999996</v>
      </c>
      <c r="AZ347" s="31">
        <v>22.401878579999998</v>
      </c>
      <c r="BA347" s="31" t="s">
        <v>1317</v>
      </c>
      <c r="BB347" s="31" t="s">
        <v>1317</v>
      </c>
      <c r="BC347" s="31">
        <v>21.742827899999998</v>
      </c>
      <c r="BD347" s="31" t="s">
        <v>1317</v>
      </c>
      <c r="BE347" s="58">
        <v>12.256740259999999</v>
      </c>
      <c r="BF347" s="31">
        <v>129.50037358999998</v>
      </c>
      <c r="BG347"/>
      <c r="BH347" s="60">
        <v>344</v>
      </c>
      <c r="BI347" s="54" t="s">
        <v>545</v>
      </c>
      <c r="BJ347" s="31" t="s">
        <v>1317</v>
      </c>
      <c r="BK347" s="31" t="s">
        <v>1317</v>
      </c>
      <c r="BL347" s="31" t="s">
        <v>1317</v>
      </c>
      <c r="BM347" s="31" t="s">
        <v>1317</v>
      </c>
      <c r="BN347" s="31" t="s">
        <v>1317</v>
      </c>
      <c r="BO347" s="31" t="s">
        <v>1317</v>
      </c>
      <c r="BP347" s="31" t="s">
        <v>1317</v>
      </c>
      <c r="BQ347" s="31">
        <v>66.438604869999992</v>
      </c>
      <c r="BR347" s="31" t="s">
        <v>1317</v>
      </c>
      <c r="BS347" s="31" t="s">
        <v>1317</v>
      </c>
      <c r="BT347" s="31" t="s">
        <v>1317</v>
      </c>
      <c r="BU347" s="31" t="s">
        <v>1317</v>
      </c>
      <c r="BV347" s="31" t="s">
        <v>1317</v>
      </c>
      <c r="BW347" s="31" t="s">
        <v>1317</v>
      </c>
      <c r="BX347" s="58">
        <v>61.496621249999997</v>
      </c>
      <c r="BY347" s="31">
        <v>127.93522611999998</v>
      </c>
    </row>
    <row r="348" spans="1:77" ht="56">
      <c r="A348" s="116" t="str">
        <f t="shared" si="190"/>
        <v>PERFORMA INVESTIMENTOS</v>
      </c>
      <c r="B348" s="24" t="str">
        <f t="shared" si="191"/>
        <v/>
      </c>
      <c r="C348" s="24" t="str">
        <f t="shared" si="192"/>
        <v/>
      </c>
      <c r="D348" s="24" t="str">
        <f t="shared" si="193"/>
        <v/>
      </c>
      <c r="E348" s="24" t="str">
        <f t="shared" si="194"/>
        <v/>
      </c>
      <c r="F348" s="24" t="str">
        <f t="shared" si="195"/>
        <v/>
      </c>
      <c r="G348" s="24" t="str">
        <f t="shared" si="196"/>
        <v/>
      </c>
      <c r="H348" s="24" t="str">
        <f t="shared" si="197"/>
        <v/>
      </c>
      <c r="I348" s="24" t="str">
        <f t="shared" si="198"/>
        <v/>
      </c>
      <c r="J348" s="24" t="str">
        <f t="shared" si="199"/>
        <v/>
      </c>
      <c r="K348" s="24" t="str">
        <f t="shared" si="200"/>
        <v/>
      </c>
      <c r="L348" s="24" t="str">
        <f t="shared" si="201"/>
        <v/>
      </c>
      <c r="M348" s="24" t="str">
        <f t="shared" si="202"/>
        <v/>
      </c>
      <c r="N348" s="24" t="str">
        <f t="shared" si="203"/>
        <v/>
      </c>
      <c r="O348" s="24" t="str">
        <f t="shared" si="204"/>
        <v/>
      </c>
      <c r="P348" s="24">
        <f t="shared" si="205"/>
        <v>1.2137437633461161</v>
      </c>
      <c r="Q348" s="24">
        <f t="shared" si="206"/>
        <v>1.2137437633461161</v>
      </c>
      <c r="R348" s="24">
        <f t="shared" si="207"/>
        <v>1.5197498099999933</v>
      </c>
      <c r="S348" s="24">
        <f t="shared" si="208"/>
        <v>1.2137437633461161</v>
      </c>
      <c r="T348" s="24">
        <f t="shared" si="209"/>
        <v>1.2137437633461161</v>
      </c>
      <c r="V348" s="118" t="str">
        <f t="shared" si="210"/>
        <v>PERFORMA INVESTIMENTOS</v>
      </c>
      <c r="W348" s="166" t="str">
        <f t="shared" si="211"/>
        <v/>
      </c>
      <c r="X348" s="166" t="str">
        <f t="shared" si="212"/>
        <v/>
      </c>
      <c r="Y348" s="166" t="str">
        <f t="shared" si="213"/>
        <v/>
      </c>
      <c r="Z348" s="166" t="str">
        <f t="shared" si="214"/>
        <v/>
      </c>
      <c r="AA348" s="166" t="str">
        <f t="shared" si="215"/>
        <v/>
      </c>
      <c r="AB348" s="166" t="str">
        <f t="shared" si="216"/>
        <v/>
      </c>
      <c r="AC348" s="166" t="str">
        <f t="shared" si="217"/>
        <v/>
      </c>
      <c r="AD348" s="166" t="str">
        <f t="shared" si="218"/>
        <v/>
      </c>
      <c r="AE348" s="166" t="str">
        <f t="shared" si="219"/>
        <v/>
      </c>
      <c r="AF348" s="166" t="str">
        <f t="shared" si="220"/>
        <v/>
      </c>
      <c r="AG348" s="166" t="str">
        <f t="shared" si="221"/>
        <v/>
      </c>
      <c r="AH348" s="166" t="str">
        <f t="shared" si="222"/>
        <v/>
      </c>
      <c r="AI348" s="166" t="str">
        <f t="shared" si="223"/>
        <v/>
      </c>
      <c r="AJ348" s="166" t="str">
        <f t="shared" si="224"/>
        <v/>
      </c>
      <c r="AK348" s="166">
        <f t="shared" si="225"/>
        <v>1.5197498099999933</v>
      </c>
      <c r="AL348" s="166">
        <f t="shared" si="226"/>
        <v>1.5197498099999933</v>
      </c>
      <c r="AO348" s="61">
        <v>345</v>
      </c>
      <c r="AP348" s="56" t="s">
        <v>211</v>
      </c>
      <c r="AQ348" s="30" t="s">
        <v>1317</v>
      </c>
      <c r="AR348" s="30" t="s">
        <v>1317</v>
      </c>
      <c r="AS348" s="30" t="s">
        <v>1317</v>
      </c>
      <c r="AT348" s="30" t="s">
        <v>1317</v>
      </c>
      <c r="AU348" s="30" t="s">
        <v>1317</v>
      </c>
      <c r="AV348" s="30" t="s">
        <v>1317</v>
      </c>
      <c r="AW348" s="30">
        <v>12.12126232</v>
      </c>
      <c r="AX348" s="30">
        <v>15.346419839999999</v>
      </c>
      <c r="AY348" s="30">
        <v>3.28130539</v>
      </c>
      <c r="AZ348" s="30">
        <v>2.4323192000000002</v>
      </c>
      <c r="BA348" s="30" t="s">
        <v>1317</v>
      </c>
      <c r="BB348" s="30" t="s">
        <v>1317</v>
      </c>
      <c r="BC348" s="30">
        <v>60.708667380000001</v>
      </c>
      <c r="BD348" s="30">
        <v>33.457027050000001</v>
      </c>
      <c r="BE348" s="59">
        <v>1.5321324199999999</v>
      </c>
      <c r="BF348" s="30">
        <v>128.87913360000002</v>
      </c>
      <c r="BG348"/>
      <c r="BH348" s="61">
        <v>345</v>
      </c>
      <c r="BI348" s="56" t="s">
        <v>491</v>
      </c>
      <c r="BJ348" s="30" t="s">
        <v>1317</v>
      </c>
      <c r="BK348" s="30" t="s">
        <v>1317</v>
      </c>
      <c r="BL348" s="30" t="s">
        <v>1317</v>
      </c>
      <c r="BM348" s="30" t="s">
        <v>1317</v>
      </c>
      <c r="BN348" s="30" t="s">
        <v>1317</v>
      </c>
      <c r="BO348" s="30" t="s">
        <v>1317</v>
      </c>
      <c r="BP348" s="30" t="s">
        <v>1317</v>
      </c>
      <c r="BQ348" s="30" t="s">
        <v>1317</v>
      </c>
      <c r="BR348" s="30" t="s">
        <v>1317</v>
      </c>
      <c r="BS348" s="30" t="s">
        <v>1317</v>
      </c>
      <c r="BT348" s="30" t="s">
        <v>1317</v>
      </c>
      <c r="BU348" s="30" t="s">
        <v>1317</v>
      </c>
      <c r="BV348" s="30" t="s">
        <v>1317</v>
      </c>
      <c r="BW348" s="30" t="s">
        <v>1317</v>
      </c>
      <c r="BX348" s="59">
        <v>126.73150009</v>
      </c>
      <c r="BY348" s="30">
        <v>126.73150009</v>
      </c>
    </row>
    <row r="349" spans="1:77" ht="70">
      <c r="A349" s="116" t="str">
        <f t="shared" si="190"/>
        <v>VILA RICA CAPITAL GESTORA RECURSOS LTDA</v>
      </c>
      <c r="B349" s="24">
        <f t="shared" si="191"/>
        <v>-10.989808504415052</v>
      </c>
      <c r="C349" s="24">
        <f t="shared" si="192"/>
        <v>-1.7973039975209275</v>
      </c>
      <c r="D349" s="24">
        <f t="shared" si="193"/>
        <v>-57.140711457423528</v>
      </c>
      <c r="E349" s="24">
        <f t="shared" si="194"/>
        <v>-57.139542952257813</v>
      </c>
      <c r="F349" s="24">
        <f t="shared" si="195"/>
        <v>-57.139542952257813</v>
      </c>
      <c r="G349" s="24" t="str">
        <f t="shared" si="196"/>
        <v/>
      </c>
      <c r="H349" s="24">
        <f t="shared" si="197"/>
        <v>-13.753153459828468</v>
      </c>
      <c r="I349" s="24">
        <f t="shared" si="198"/>
        <v>-64.710534796610091</v>
      </c>
      <c r="J349" s="24" t="str">
        <f t="shared" si="199"/>
        <v/>
      </c>
      <c r="K349" s="24" t="str">
        <f t="shared" si="200"/>
        <v/>
      </c>
      <c r="L349" s="24" t="str">
        <f t="shared" si="201"/>
        <v/>
      </c>
      <c r="M349" s="24">
        <f t="shared" si="202"/>
        <v>-49.323784444377175</v>
      </c>
      <c r="N349" s="24">
        <f t="shared" si="203"/>
        <v>-22.346770602054519</v>
      </c>
      <c r="O349" s="24" t="str">
        <f t="shared" si="204"/>
        <v/>
      </c>
      <c r="P349" s="24">
        <f t="shared" si="205"/>
        <v>44.88007756167741</v>
      </c>
      <c r="Q349" s="24">
        <f t="shared" si="206"/>
        <v>-23.553297713214548</v>
      </c>
      <c r="R349" s="24">
        <f t="shared" si="207"/>
        <v>-38.984330010000022</v>
      </c>
      <c r="S349" s="24">
        <f t="shared" si="208"/>
        <v>44.88007756167741</v>
      </c>
      <c r="T349" s="24">
        <f t="shared" si="209"/>
        <v>-64.710534796610091</v>
      </c>
      <c r="V349" s="118" t="str">
        <f t="shared" si="210"/>
        <v>VILA RICA CAPITAL GESTORA RECURSOS LTDA</v>
      </c>
      <c r="W349" s="166">
        <f t="shared" si="211"/>
        <v>-1.3636472800000004</v>
      </c>
      <c r="X349" s="166">
        <f t="shared" si="212"/>
        <v>-5.7999000000000245E-4</v>
      </c>
      <c r="Y349" s="166">
        <f t="shared" si="213"/>
        <v>-0.45736009999999999</v>
      </c>
      <c r="Z349" s="166">
        <f t="shared" si="214"/>
        <v>-0.22189005000000001</v>
      </c>
      <c r="AA349" s="166">
        <f t="shared" si="215"/>
        <v>-0.22189005000000001</v>
      </c>
      <c r="AB349" s="166" t="str">
        <f t="shared" si="216"/>
        <v/>
      </c>
      <c r="AC349" s="166">
        <f t="shared" si="217"/>
        <v>-4.7255375300000004</v>
      </c>
      <c r="AD349" s="166">
        <f t="shared" si="218"/>
        <v>-2.5268279699999998</v>
      </c>
      <c r="AE349" s="166" t="str">
        <f t="shared" si="219"/>
        <v/>
      </c>
      <c r="AF349" s="166" t="str">
        <f t="shared" si="220"/>
        <v/>
      </c>
      <c r="AG349" s="166" t="str">
        <f t="shared" si="221"/>
        <v/>
      </c>
      <c r="AH349" s="166">
        <f t="shared" si="222"/>
        <v>-10.836169749999998</v>
      </c>
      <c r="AI349" s="166">
        <f t="shared" si="223"/>
        <v>-19.808116160000012</v>
      </c>
      <c r="AJ349" s="166" t="str">
        <f t="shared" si="224"/>
        <v/>
      </c>
      <c r="AK349" s="166">
        <f t="shared" si="225"/>
        <v>1.1776888699999999</v>
      </c>
      <c r="AL349" s="166">
        <f t="shared" si="226"/>
        <v>-38.984330010000022</v>
      </c>
      <c r="AO349" s="60">
        <v>346</v>
      </c>
      <c r="AP349" s="54" t="s">
        <v>491</v>
      </c>
      <c r="AQ349" s="31" t="s">
        <v>1317</v>
      </c>
      <c r="AR349" s="31" t="s">
        <v>1317</v>
      </c>
      <c r="AS349" s="31" t="s">
        <v>1317</v>
      </c>
      <c r="AT349" s="31" t="s">
        <v>1317</v>
      </c>
      <c r="AU349" s="31" t="s">
        <v>1317</v>
      </c>
      <c r="AV349" s="31" t="s">
        <v>1317</v>
      </c>
      <c r="AW349" s="31" t="s">
        <v>1317</v>
      </c>
      <c r="AX349" s="31" t="s">
        <v>1317</v>
      </c>
      <c r="AY349" s="31" t="s">
        <v>1317</v>
      </c>
      <c r="AZ349" s="31" t="s">
        <v>1317</v>
      </c>
      <c r="BA349" s="31" t="s">
        <v>1317</v>
      </c>
      <c r="BB349" s="31" t="s">
        <v>1317</v>
      </c>
      <c r="BC349" s="31" t="s">
        <v>1317</v>
      </c>
      <c r="BD349" s="31" t="s">
        <v>1317</v>
      </c>
      <c r="BE349" s="58">
        <v>125.21175028</v>
      </c>
      <c r="BF349" s="31">
        <v>125.21175028</v>
      </c>
      <c r="BG349"/>
      <c r="BH349" s="60">
        <v>346</v>
      </c>
      <c r="BI349" s="54" t="s">
        <v>675</v>
      </c>
      <c r="BJ349" s="31">
        <v>11.04464245</v>
      </c>
      <c r="BK349" s="31">
        <v>3.1690009999999998E-2</v>
      </c>
      <c r="BL349" s="31">
        <v>0.34305013000000001</v>
      </c>
      <c r="BM349" s="31">
        <v>0.16644006</v>
      </c>
      <c r="BN349" s="31">
        <v>0.16644006</v>
      </c>
      <c r="BO349" s="31" t="s">
        <v>1317</v>
      </c>
      <c r="BP349" s="31">
        <v>29.634128010000001</v>
      </c>
      <c r="BQ349" s="31">
        <v>1.3779890400000001</v>
      </c>
      <c r="BR349" s="31" t="s">
        <v>1317</v>
      </c>
      <c r="BS349" s="31" t="s">
        <v>1317</v>
      </c>
      <c r="BT349" s="31" t="s">
        <v>1317</v>
      </c>
      <c r="BU349" s="31">
        <v>11.13329158</v>
      </c>
      <c r="BV349" s="31">
        <v>68.831609520000001</v>
      </c>
      <c r="BW349" s="31" t="s">
        <v>1317</v>
      </c>
      <c r="BX349" s="58">
        <v>3.8017682700000002</v>
      </c>
      <c r="BY349" s="31">
        <v>126.53104913</v>
      </c>
    </row>
    <row r="350" spans="1:77" ht="70">
      <c r="A350" s="116" t="str">
        <f t="shared" si="190"/>
        <v>OCTANTE CONSULTORIA FINANCEIRA PARTICIPA</v>
      </c>
      <c r="B350" s="24" t="str">
        <f t="shared" si="191"/>
        <v/>
      </c>
      <c r="C350" s="24" t="str">
        <f t="shared" si="192"/>
        <v/>
      </c>
      <c r="D350" s="24" t="str">
        <f t="shared" si="193"/>
        <v/>
      </c>
      <c r="E350" s="24" t="str">
        <f t="shared" si="194"/>
        <v/>
      </c>
      <c r="F350" s="24" t="str">
        <f t="shared" si="195"/>
        <v/>
      </c>
      <c r="G350" s="24">
        <f t="shared" si="196"/>
        <v>1.7840177417556902</v>
      </c>
      <c r="H350" s="24" t="str">
        <f t="shared" si="197"/>
        <v/>
      </c>
      <c r="I350" s="24">
        <f t="shared" si="198"/>
        <v>0.53732956030711421</v>
      </c>
      <c r="J350" s="24" t="str">
        <f t="shared" si="199"/>
        <v/>
      </c>
      <c r="K350" s="24" t="str">
        <f t="shared" si="200"/>
        <v/>
      </c>
      <c r="L350" s="24" t="str">
        <f t="shared" si="201"/>
        <v/>
      </c>
      <c r="M350" s="24" t="str">
        <f t="shared" si="202"/>
        <v/>
      </c>
      <c r="N350" s="24" t="str">
        <f t="shared" si="203"/>
        <v/>
      </c>
      <c r="O350" s="24">
        <f t="shared" si="204"/>
        <v>0.3796568335753534</v>
      </c>
      <c r="P350" s="24">
        <f t="shared" si="205"/>
        <v>-49.800000000000011</v>
      </c>
      <c r="Q350" s="24">
        <f t="shared" si="206"/>
        <v>0.7616973562307976</v>
      </c>
      <c r="R350" s="24">
        <f t="shared" si="207"/>
        <v>0.9452472400000147</v>
      </c>
      <c r="S350" s="24">
        <f t="shared" si="208"/>
        <v>1.7840177417556902</v>
      </c>
      <c r="T350" s="24">
        <f t="shared" si="209"/>
        <v>-49.800000000000011</v>
      </c>
      <c r="V350" s="118" t="str">
        <f t="shared" si="210"/>
        <v>OCTANTE CONSULTORIA FINANCEIRA PARTICIPA</v>
      </c>
      <c r="W350" s="166" t="str">
        <f t="shared" si="211"/>
        <v/>
      </c>
      <c r="X350" s="166" t="str">
        <f t="shared" si="212"/>
        <v/>
      </c>
      <c r="Y350" s="166" t="str">
        <f t="shared" si="213"/>
        <v/>
      </c>
      <c r="Z350" s="166" t="str">
        <f t="shared" si="214"/>
        <v/>
      </c>
      <c r="AA350" s="166" t="str">
        <f t="shared" si="215"/>
        <v/>
      </c>
      <c r="AB350" s="166">
        <f t="shared" si="216"/>
        <v>0.51528241999999835</v>
      </c>
      <c r="AC350" s="166" t="str">
        <f t="shared" si="217"/>
        <v/>
      </c>
      <c r="AD350" s="166">
        <f t="shared" si="218"/>
        <v>0.23339724999999589</v>
      </c>
      <c r="AE350" s="166" t="str">
        <f t="shared" si="219"/>
        <v/>
      </c>
      <c r="AF350" s="166" t="str">
        <f t="shared" si="220"/>
        <v/>
      </c>
      <c r="AG350" s="166" t="str">
        <f t="shared" si="221"/>
        <v/>
      </c>
      <c r="AH350" s="166" t="str">
        <f t="shared" si="222"/>
        <v/>
      </c>
      <c r="AI350" s="166" t="str">
        <f t="shared" si="223"/>
        <v/>
      </c>
      <c r="AJ350" s="166">
        <f t="shared" si="224"/>
        <v>0.19657753000000611</v>
      </c>
      <c r="AK350" s="166">
        <f t="shared" si="225"/>
        <v>-9.9600000000000029E-6</v>
      </c>
      <c r="AL350" s="166">
        <f t="shared" si="226"/>
        <v>0.9452472400000147</v>
      </c>
      <c r="AO350" s="61">
        <v>347</v>
      </c>
      <c r="AP350" s="56" t="s">
        <v>1336</v>
      </c>
      <c r="AQ350" s="30" t="s">
        <v>1317</v>
      </c>
      <c r="AR350" s="30" t="s">
        <v>1317</v>
      </c>
      <c r="AS350" s="30" t="s">
        <v>1317</v>
      </c>
      <c r="AT350" s="30" t="s">
        <v>1317</v>
      </c>
      <c r="AU350" s="30" t="s">
        <v>1317</v>
      </c>
      <c r="AV350" s="30">
        <v>28.88325648</v>
      </c>
      <c r="AW350" s="30" t="s">
        <v>1317</v>
      </c>
      <c r="AX350" s="30">
        <v>43.436517780000003</v>
      </c>
      <c r="AY350" s="30" t="s">
        <v>1317</v>
      </c>
      <c r="AZ350" s="30" t="s">
        <v>1317</v>
      </c>
      <c r="BA350" s="30" t="s">
        <v>1317</v>
      </c>
      <c r="BB350" s="30" t="s">
        <v>1317</v>
      </c>
      <c r="BC350" s="30" t="s">
        <v>1317</v>
      </c>
      <c r="BD350" s="30">
        <v>51.777687799999995</v>
      </c>
      <c r="BE350" s="59">
        <v>2.0000000000000002E-5</v>
      </c>
      <c r="BF350" s="30">
        <v>124.09748206</v>
      </c>
      <c r="BG350"/>
      <c r="BH350" s="61">
        <v>347</v>
      </c>
      <c r="BI350" s="56" t="s">
        <v>1336</v>
      </c>
      <c r="BJ350" s="30" t="s">
        <v>1317</v>
      </c>
      <c r="BK350" s="30" t="s">
        <v>1317</v>
      </c>
      <c r="BL350" s="30" t="s">
        <v>1317</v>
      </c>
      <c r="BM350" s="30" t="s">
        <v>1317</v>
      </c>
      <c r="BN350" s="30" t="s">
        <v>1317</v>
      </c>
      <c r="BO350" s="30">
        <v>29.398538899999998</v>
      </c>
      <c r="BP350" s="30" t="s">
        <v>1317</v>
      </c>
      <c r="BQ350" s="30">
        <v>43.669915029999999</v>
      </c>
      <c r="BR350" s="30" t="s">
        <v>1317</v>
      </c>
      <c r="BS350" s="30" t="s">
        <v>1317</v>
      </c>
      <c r="BT350" s="30" t="s">
        <v>1317</v>
      </c>
      <c r="BU350" s="30" t="s">
        <v>1317</v>
      </c>
      <c r="BV350" s="30" t="s">
        <v>1317</v>
      </c>
      <c r="BW350" s="30">
        <v>51.974265330000001</v>
      </c>
      <c r="BX350" s="59">
        <v>1.0039999999999999E-5</v>
      </c>
      <c r="BY350" s="30">
        <v>125.04272930000002</v>
      </c>
    </row>
    <row r="351" spans="1:77" ht="42">
      <c r="A351" s="116" t="str">
        <f t="shared" si="190"/>
        <v>CTM INVESTIMENTOS LTDA</v>
      </c>
      <c r="B351" s="24" t="str">
        <f t="shared" si="191"/>
        <v/>
      </c>
      <c r="C351" s="24">
        <f t="shared" si="192"/>
        <v>34.561126874330938</v>
      </c>
      <c r="D351" s="24" t="str">
        <f t="shared" si="193"/>
        <v/>
      </c>
      <c r="E351" s="24" t="str">
        <f t="shared" si="194"/>
        <v/>
      </c>
      <c r="F351" s="24" t="str">
        <f t="shared" si="195"/>
        <v/>
      </c>
      <c r="G351" s="24">
        <f t="shared" si="196"/>
        <v>1.2347771302347468</v>
      </c>
      <c r="H351" s="24" t="str">
        <f t="shared" si="197"/>
        <v/>
      </c>
      <c r="I351" s="24">
        <f t="shared" si="198"/>
        <v>1.2347932068359881</v>
      </c>
      <c r="J351" s="24" t="str">
        <f t="shared" si="199"/>
        <v/>
      </c>
      <c r="K351" s="24">
        <f t="shared" si="200"/>
        <v>15.9275496795305</v>
      </c>
      <c r="L351" s="24" t="str">
        <f t="shared" si="201"/>
        <v/>
      </c>
      <c r="M351" s="24" t="str">
        <f t="shared" si="202"/>
        <v/>
      </c>
      <c r="N351" s="24">
        <f t="shared" si="203"/>
        <v>1.3348569907245746</v>
      </c>
      <c r="O351" s="24" t="str">
        <f t="shared" si="204"/>
        <v/>
      </c>
      <c r="P351" s="24" t="str">
        <f t="shared" si="205"/>
        <v/>
      </c>
      <c r="Q351" s="24">
        <f t="shared" si="206"/>
        <v>7.740418797243791</v>
      </c>
      <c r="R351" s="24">
        <f t="shared" si="207"/>
        <v>8.8919906999999938</v>
      </c>
      <c r="S351" s="24">
        <f t="shared" si="208"/>
        <v>34.561126874330938</v>
      </c>
      <c r="T351" s="24">
        <f t="shared" si="209"/>
        <v>1.2347771302347468</v>
      </c>
      <c r="V351" s="118" t="str">
        <f t="shared" si="210"/>
        <v>CTM INVESTIMENTOS LTDA</v>
      </c>
      <c r="W351" s="166" t="str">
        <f t="shared" si="211"/>
        <v/>
      </c>
      <c r="X351" s="166">
        <f t="shared" si="212"/>
        <v>1.33615029</v>
      </c>
      <c r="Y351" s="166" t="str">
        <f t="shared" si="213"/>
        <v/>
      </c>
      <c r="Z351" s="166" t="str">
        <f t="shared" si="214"/>
        <v/>
      </c>
      <c r="AA351" s="166" t="str">
        <f t="shared" si="215"/>
        <v/>
      </c>
      <c r="AB351" s="166">
        <f t="shared" si="216"/>
        <v>0.35583919000000463</v>
      </c>
      <c r="AC351" s="166" t="str">
        <f t="shared" si="217"/>
        <v/>
      </c>
      <c r="AD351" s="166">
        <f t="shared" si="218"/>
        <v>0.49112887999999799</v>
      </c>
      <c r="AE351" s="166" t="str">
        <f t="shared" si="219"/>
        <v/>
      </c>
      <c r="AF351" s="166">
        <f t="shared" si="220"/>
        <v>6.7045323199999984</v>
      </c>
      <c r="AG351" s="166" t="str">
        <f t="shared" si="221"/>
        <v/>
      </c>
      <c r="AH351" s="166" t="str">
        <f t="shared" si="222"/>
        <v/>
      </c>
      <c r="AI351" s="166">
        <f t="shared" si="223"/>
        <v>4.34002E-3</v>
      </c>
      <c r="AJ351" s="166" t="str">
        <f t="shared" si="224"/>
        <v/>
      </c>
      <c r="AK351" s="166" t="str">
        <f t="shared" si="225"/>
        <v/>
      </c>
      <c r="AL351" s="166">
        <f t="shared" si="226"/>
        <v>8.8919906999999938</v>
      </c>
      <c r="AO351" s="60">
        <v>348</v>
      </c>
      <c r="AP351" s="54" t="s">
        <v>533</v>
      </c>
      <c r="AQ351" s="31" t="s">
        <v>1317</v>
      </c>
      <c r="AR351" s="31" t="s">
        <v>1317</v>
      </c>
      <c r="AS351" s="31" t="s">
        <v>1317</v>
      </c>
      <c r="AT351" s="31" t="s">
        <v>1317</v>
      </c>
      <c r="AU351" s="31" t="s">
        <v>1317</v>
      </c>
      <c r="AV351" s="31">
        <v>1.93938024</v>
      </c>
      <c r="AW351" s="31" t="s">
        <v>1317</v>
      </c>
      <c r="AX351" s="31">
        <v>41.322347090000001</v>
      </c>
      <c r="AY351" s="31" t="s">
        <v>1317</v>
      </c>
      <c r="AZ351" s="31" t="s">
        <v>1317</v>
      </c>
      <c r="BA351" s="31" t="s">
        <v>1317</v>
      </c>
      <c r="BB351" s="31" t="s">
        <v>1317</v>
      </c>
      <c r="BC351" s="31" t="s">
        <v>1317</v>
      </c>
      <c r="BD351" s="31" t="s">
        <v>1317</v>
      </c>
      <c r="BE351" s="58">
        <v>79.973243999999994</v>
      </c>
      <c r="BF351" s="31">
        <v>123.23497132999999</v>
      </c>
      <c r="BG351"/>
      <c r="BH351" s="60">
        <v>348</v>
      </c>
      <c r="BI351" s="54" t="s">
        <v>189</v>
      </c>
      <c r="BJ351" s="31" t="s">
        <v>1317</v>
      </c>
      <c r="BK351" s="31">
        <v>5.2021998399999996</v>
      </c>
      <c r="BL351" s="31" t="s">
        <v>1317</v>
      </c>
      <c r="BM351" s="31" t="s">
        <v>1317</v>
      </c>
      <c r="BN351" s="31" t="s">
        <v>1317</v>
      </c>
      <c r="BO351" s="31">
        <v>29.173929620000003</v>
      </c>
      <c r="BP351" s="31" t="s">
        <v>1317</v>
      </c>
      <c r="BQ351" s="31">
        <v>40.265309469999998</v>
      </c>
      <c r="BR351" s="31" t="s">
        <v>1317</v>
      </c>
      <c r="BS351" s="31">
        <v>48.798466759999997</v>
      </c>
      <c r="BT351" s="31" t="s">
        <v>1317</v>
      </c>
      <c r="BU351" s="31" t="s">
        <v>1317</v>
      </c>
      <c r="BV351" s="31">
        <v>0.32946998</v>
      </c>
      <c r="BW351" s="31" t="s">
        <v>1317</v>
      </c>
      <c r="BX351" s="58" t="s">
        <v>1317</v>
      </c>
      <c r="BY351" s="31">
        <v>123.76937566999999</v>
      </c>
    </row>
    <row r="352" spans="1:77" ht="56">
      <c r="A352" s="116" t="str">
        <f t="shared" si="190"/>
        <v>INTERMEDIUM DTVM LTDA</v>
      </c>
      <c r="B352" s="24" t="str">
        <f t="shared" si="191"/>
        <v/>
      </c>
      <c r="C352" s="24" t="str">
        <f t="shared" si="192"/>
        <v/>
      </c>
      <c r="D352" s="24" t="str">
        <f t="shared" si="193"/>
        <v/>
      </c>
      <c r="E352" s="24" t="str">
        <f t="shared" si="194"/>
        <v/>
      </c>
      <c r="F352" s="24" t="str">
        <f t="shared" si="195"/>
        <v/>
      </c>
      <c r="G352" s="24" t="str">
        <f t="shared" si="196"/>
        <v/>
      </c>
      <c r="H352" s="24" t="str">
        <f t="shared" si="197"/>
        <v/>
      </c>
      <c r="I352" s="24" t="str">
        <f t="shared" si="198"/>
        <v/>
      </c>
      <c r="J352" s="24" t="str">
        <f t="shared" si="199"/>
        <v/>
      </c>
      <c r="K352" s="24" t="str">
        <f t="shared" si="200"/>
        <v/>
      </c>
      <c r="L352" s="24" t="str">
        <f t="shared" si="201"/>
        <v/>
      </c>
      <c r="M352" s="24" t="str">
        <f t="shared" si="202"/>
        <v/>
      </c>
      <c r="N352" s="24">
        <f t="shared" si="203"/>
        <v>38.360744476055032</v>
      </c>
      <c r="O352" s="24" t="str">
        <f t="shared" si="204"/>
        <v/>
      </c>
      <c r="P352" s="24">
        <f t="shared" si="205"/>
        <v>-57.514203104658534</v>
      </c>
      <c r="Q352" s="24">
        <f t="shared" si="206"/>
        <v>1.8917197736436009</v>
      </c>
      <c r="R352" s="24">
        <f t="shared" si="207"/>
        <v>2.2675402300000087</v>
      </c>
      <c r="S352" s="24">
        <f t="shared" si="208"/>
        <v>38.360744476055032</v>
      </c>
      <c r="T352" s="24">
        <f t="shared" si="209"/>
        <v>-57.514203104658534</v>
      </c>
      <c r="V352" s="118" t="str">
        <f t="shared" si="210"/>
        <v>INTERMEDIUM DTVM LTDA</v>
      </c>
      <c r="W352" s="166" t="str">
        <f t="shared" si="211"/>
        <v/>
      </c>
      <c r="X352" s="166" t="str">
        <f t="shared" si="212"/>
        <v/>
      </c>
      <c r="Y352" s="166" t="str">
        <f t="shared" si="213"/>
        <v/>
      </c>
      <c r="Z352" s="166" t="str">
        <f t="shared" si="214"/>
        <v/>
      </c>
      <c r="AA352" s="166" t="str">
        <f t="shared" si="215"/>
        <v/>
      </c>
      <c r="AB352" s="166" t="str">
        <f t="shared" si="216"/>
        <v/>
      </c>
      <c r="AC352" s="166" t="str">
        <f t="shared" si="217"/>
        <v/>
      </c>
      <c r="AD352" s="166" t="str">
        <f t="shared" si="218"/>
        <v/>
      </c>
      <c r="AE352" s="166" t="str">
        <f t="shared" si="219"/>
        <v/>
      </c>
      <c r="AF352" s="166" t="str">
        <f t="shared" si="220"/>
        <v/>
      </c>
      <c r="AG352" s="166" t="str">
        <f t="shared" si="221"/>
        <v/>
      </c>
      <c r="AH352" s="166" t="str">
        <f t="shared" si="222"/>
        <v/>
      </c>
      <c r="AI352" s="166">
        <f t="shared" si="223"/>
        <v>1.3197899400000006</v>
      </c>
      <c r="AJ352" s="166" t="str">
        <f t="shared" si="224"/>
        <v/>
      </c>
      <c r="AK352" s="166">
        <f t="shared" si="225"/>
        <v>-66.961562519999973</v>
      </c>
      <c r="AL352" s="166">
        <f t="shared" si="226"/>
        <v>2.2675402300000087</v>
      </c>
      <c r="AO352" s="61">
        <v>349</v>
      </c>
      <c r="AP352" s="56" t="s">
        <v>184</v>
      </c>
      <c r="AQ352" s="30" t="s">
        <v>1317</v>
      </c>
      <c r="AR352" s="30" t="s">
        <v>1317</v>
      </c>
      <c r="AS352" s="30" t="s">
        <v>1317</v>
      </c>
      <c r="AT352" s="30" t="s">
        <v>1317</v>
      </c>
      <c r="AU352" s="30" t="s">
        <v>1317</v>
      </c>
      <c r="AV352" s="30" t="s">
        <v>1317</v>
      </c>
      <c r="AW352" s="30" t="s">
        <v>1317</v>
      </c>
      <c r="AX352" s="30" t="s">
        <v>1317</v>
      </c>
      <c r="AY352" s="30" t="s">
        <v>1317</v>
      </c>
      <c r="AZ352" s="30" t="s">
        <v>1317</v>
      </c>
      <c r="BA352" s="30" t="s">
        <v>1317</v>
      </c>
      <c r="BB352" s="30" t="s">
        <v>1317</v>
      </c>
      <c r="BC352" s="30" t="s">
        <v>1317</v>
      </c>
      <c r="BD352" s="30" t="s">
        <v>1317</v>
      </c>
      <c r="BE352" s="59">
        <v>122.21584223000001</v>
      </c>
      <c r="BF352" s="30">
        <v>122.21584223000001</v>
      </c>
      <c r="BG352"/>
      <c r="BH352" s="61">
        <v>349</v>
      </c>
      <c r="BI352" s="56" t="s">
        <v>340</v>
      </c>
      <c r="BJ352" s="30" t="s">
        <v>1317</v>
      </c>
      <c r="BK352" s="30" t="s">
        <v>1317</v>
      </c>
      <c r="BL352" s="30" t="s">
        <v>1317</v>
      </c>
      <c r="BM352" s="30" t="s">
        <v>1317</v>
      </c>
      <c r="BN352" s="30" t="s">
        <v>1317</v>
      </c>
      <c r="BO352" s="30" t="s">
        <v>1317</v>
      </c>
      <c r="BP352" s="30" t="s">
        <v>1317</v>
      </c>
      <c r="BQ352" s="30">
        <v>51.331422689999997</v>
      </c>
      <c r="BR352" s="30">
        <v>2.2702600199999998</v>
      </c>
      <c r="BS352" s="30">
        <v>14.307630099999999</v>
      </c>
      <c r="BT352" s="30" t="s">
        <v>1317</v>
      </c>
      <c r="BU352" s="30" t="s">
        <v>1317</v>
      </c>
      <c r="BV352" s="30">
        <v>4.7602600300000004</v>
      </c>
      <c r="BW352" s="30" t="s">
        <v>1317</v>
      </c>
      <c r="BX352" s="59">
        <v>49.464570340000002</v>
      </c>
      <c r="BY352" s="30">
        <v>122.13414318</v>
      </c>
    </row>
    <row r="353" spans="1:77" ht="70">
      <c r="A353" s="116" t="str">
        <f t="shared" si="190"/>
        <v>3R GESTORA DE RECURSOS LTDA</v>
      </c>
      <c r="B353" s="24" t="str">
        <f t="shared" si="191"/>
        <v/>
      </c>
      <c r="C353" s="24" t="str">
        <f t="shared" si="192"/>
        <v/>
      </c>
      <c r="D353" s="24" t="str">
        <f t="shared" si="193"/>
        <v/>
      </c>
      <c r="E353" s="24" t="str">
        <f t="shared" si="194"/>
        <v/>
      </c>
      <c r="F353" s="24" t="str">
        <f t="shared" si="195"/>
        <v/>
      </c>
      <c r="G353" s="24" t="str">
        <f t="shared" si="196"/>
        <v/>
      </c>
      <c r="H353" s="24" t="str">
        <f t="shared" si="197"/>
        <v/>
      </c>
      <c r="I353" s="24">
        <f t="shared" si="198"/>
        <v>-0.60673943148420051</v>
      </c>
      <c r="J353" s="24" t="str">
        <f t="shared" si="199"/>
        <v/>
      </c>
      <c r="K353" s="24">
        <f t="shared" si="200"/>
        <v>-2.4941050428876395</v>
      </c>
      <c r="L353" s="24" t="str">
        <f t="shared" si="201"/>
        <v/>
      </c>
      <c r="M353" s="24" t="str">
        <f t="shared" si="202"/>
        <v/>
      </c>
      <c r="N353" s="24" t="str">
        <f t="shared" si="203"/>
        <v/>
      </c>
      <c r="O353" s="24" t="str">
        <f t="shared" si="204"/>
        <v/>
      </c>
      <c r="P353" s="24">
        <f t="shared" si="205"/>
        <v>-16.816268592635424</v>
      </c>
      <c r="Q353" s="24">
        <f t="shared" si="206"/>
        <v>-1.2361069426171269</v>
      </c>
      <c r="R353" s="24">
        <f t="shared" si="207"/>
        <v>-1.5051773200000156</v>
      </c>
      <c r="S353" s="24">
        <f t="shared" si="208"/>
        <v>-0.60673943148420051</v>
      </c>
      <c r="T353" s="24">
        <f t="shared" si="209"/>
        <v>-16.816268592635424</v>
      </c>
      <c r="V353" s="118" t="str">
        <f t="shared" si="210"/>
        <v>3R GESTORA DE RECURSOS LTDA</v>
      </c>
      <c r="W353" s="166" t="str">
        <f t="shared" si="211"/>
        <v/>
      </c>
      <c r="X353" s="166" t="str">
        <f t="shared" si="212"/>
        <v/>
      </c>
      <c r="Y353" s="166" t="str">
        <f t="shared" si="213"/>
        <v/>
      </c>
      <c r="Z353" s="166" t="str">
        <f t="shared" si="214"/>
        <v/>
      </c>
      <c r="AA353" s="166" t="str">
        <f t="shared" si="215"/>
        <v/>
      </c>
      <c r="AB353" s="166" t="str">
        <f t="shared" si="216"/>
        <v/>
      </c>
      <c r="AC353" s="166" t="str">
        <f t="shared" si="217"/>
        <v/>
      </c>
      <c r="AD353" s="166">
        <f t="shared" si="218"/>
        <v>-0.70501541000000145</v>
      </c>
      <c r="AE353" s="166" t="str">
        <f t="shared" si="219"/>
        <v/>
      </c>
      <c r="AF353" s="166">
        <f t="shared" si="220"/>
        <v>-2.3776249999999943E-2</v>
      </c>
      <c r="AG353" s="166" t="str">
        <f t="shared" si="221"/>
        <v/>
      </c>
      <c r="AH353" s="166" t="str">
        <f t="shared" si="222"/>
        <v/>
      </c>
      <c r="AI353" s="166" t="str">
        <f t="shared" si="223"/>
        <v/>
      </c>
      <c r="AJ353" s="166" t="str">
        <f t="shared" si="224"/>
        <v/>
      </c>
      <c r="AK353" s="166">
        <f t="shared" si="225"/>
        <v>-0.77638565999999987</v>
      </c>
      <c r="AL353" s="166">
        <f t="shared" si="226"/>
        <v>-1.5051773200000156</v>
      </c>
      <c r="AO353" s="60">
        <v>350</v>
      </c>
      <c r="AP353" s="54" t="s">
        <v>3</v>
      </c>
      <c r="AQ353" s="31" t="s">
        <v>1317</v>
      </c>
      <c r="AR353" s="31" t="s">
        <v>1317</v>
      </c>
      <c r="AS353" s="31" t="s">
        <v>1317</v>
      </c>
      <c r="AT353" s="31" t="s">
        <v>1317</v>
      </c>
      <c r="AU353" s="31" t="s">
        <v>1317</v>
      </c>
      <c r="AV353" s="31" t="s">
        <v>1317</v>
      </c>
      <c r="AW353" s="31" t="s">
        <v>1317</v>
      </c>
      <c r="AX353" s="31">
        <v>116.19739437</v>
      </c>
      <c r="AY353" s="31" t="s">
        <v>1317</v>
      </c>
      <c r="AZ353" s="31">
        <v>0.95329785999999994</v>
      </c>
      <c r="BA353" s="31" t="s">
        <v>1317</v>
      </c>
      <c r="BB353" s="31" t="s">
        <v>1317</v>
      </c>
      <c r="BC353" s="31" t="s">
        <v>1317</v>
      </c>
      <c r="BD353" s="31" t="s">
        <v>1317</v>
      </c>
      <c r="BE353" s="58">
        <v>4.6168723800000002</v>
      </c>
      <c r="BF353" s="31">
        <v>121.76756461000001</v>
      </c>
      <c r="BG353"/>
      <c r="BH353" s="60">
        <v>350</v>
      </c>
      <c r="BI353" s="54" t="s">
        <v>3</v>
      </c>
      <c r="BJ353" s="31" t="s">
        <v>1317</v>
      </c>
      <c r="BK353" s="31" t="s">
        <v>1317</v>
      </c>
      <c r="BL353" s="31" t="s">
        <v>1317</v>
      </c>
      <c r="BM353" s="31" t="s">
        <v>1317</v>
      </c>
      <c r="BN353" s="31" t="s">
        <v>1317</v>
      </c>
      <c r="BO353" s="31" t="s">
        <v>1317</v>
      </c>
      <c r="BP353" s="31" t="s">
        <v>1317</v>
      </c>
      <c r="BQ353" s="31">
        <v>115.49237896</v>
      </c>
      <c r="BR353" s="31" t="s">
        <v>1317</v>
      </c>
      <c r="BS353" s="31">
        <v>0.92952161</v>
      </c>
      <c r="BT353" s="31" t="s">
        <v>1317</v>
      </c>
      <c r="BU353" s="31" t="s">
        <v>1317</v>
      </c>
      <c r="BV353" s="31" t="s">
        <v>1317</v>
      </c>
      <c r="BW353" s="31" t="s">
        <v>1317</v>
      </c>
      <c r="BX353" s="58">
        <v>3.8404867200000004</v>
      </c>
      <c r="BY353" s="31">
        <v>120.26238728999999</v>
      </c>
    </row>
    <row r="354" spans="1:77" ht="84">
      <c r="A354" s="116" t="str">
        <f t="shared" si="190"/>
        <v>RIO PERFORMANCE GESTAO DE RECURSOS LTDA</v>
      </c>
      <c r="B354" s="24" t="str">
        <f t="shared" si="191"/>
        <v/>
      </c>
      <c r="C354" s="24" t="str">
        <f t="shared" si="192"/>
        <v/>
      </c>
      <c r="D354" s="24" t="str">
        <f t="shared" si="193"/>
        <v/>
      </c>
      <c r="E354" s="24" t="str">
        <f t="shared" si="194"/>
        <v/>
      </c>
      <c r="F354" s="24" t="str">
        <f t="shared" si="195"/>
        <v/>
      </c>
      <c r="G354" s="24" t="str">
        <f t="shared" si="196"/>
        <v/>
      </c>
      <c r="H354" s="24">
        <f t="shared" si="197"/>
        <v>1.8842530282637995</v>
      </c>
      <c r="I354" s="24">
        <f t="shared" si="198"/>
        <v>3.2079136875016587</v>
      </c>
      <c r="J354" s="24">
        <f t="shared" si="199"/>
        <v>-3.7542479582427717</v>
      </c>
      <c r="K354" s="24">
        <f t="shared" si="200"/>
        <v>-9.2590330431118701</v>
      </c>
      <c r="L354" s="24" t="str">
        <f t="shared" si="201"/>
        <v/>
      </c>
      <c r="M354" s="24" t="str">
        <f t="shared" si="202"/>
        <v/>
      </c>
      <c r="N354" s="24">
        <f t="shared" si="203"/>
        <v>-41.313473533955538</v>
      </c>
      <c r="O354" s="24" t="str">
        <f t="shared" si="204"/>
        <v/>
      </c>
      <c r="P354" s="24">
        <f t="shared" si="205"/>
        <v>-12.906115055423385</v>
      </c>
      <c r="Q354" s="24">
        <f t="shared" si="206"/>
        <v>-8.1427772813886747</v>
      </c>
      <c r="R354" s="24">
        <f t="shared" si="207"/>
        <v>-10.544926999999987</v>
      </c>
      <c r="S354" s="24">
        <f t="shared" si="208"/>
        <v>3.2079136875016587</v>
      </c>
      <c r="T354" s="24">
        <f t="shared" si="209"/>
        <v>-41.313473533955538</v>
      </c>
      <c r="V354" s="118" t="str">
        <f t="shared" si="210"/>
        <v>RIO PERFORMANCE GESTAO DE RECURSOS LTDA</v>
      </c>
      <c r="W354" s="166" t="str">
        <f t="shared" si="211"/>
        <v/>
      </c>
      <c r="X354" s="166" t="str">
        <f t="shared" si="212"/>
        <v/>
      </c>
      <c r="Y354" s="166" t="str">
        <f t="shared" si="213"/>
        <v/>
      </c>
      <c r="Z354" s="166" t="str">
        <f t="shared" si="214"/>
        <v/>
      </c>
      <c r="AA354" s="166" t="str">
        <f t="shared" si="215"/>
        <v/>
      </c>
      <c r="AB354" s="166" t="str">
        <f t="shared" si="216"/>
        <v/>
      </c>
      <c r="AC354" s="166">
        <f t="shared" si="217"/>
        <v>4.2000000000000023E-4</v>
      </c>
      <c r="AD354" s="166">
        <f t="shared" si="218"/>
        <v>2.228676440000001</v>
      </c>
      <c r="AE354" s="166">
        <f t="shared" si="219"/>
        <v>-0.13523964999999993</v>
      </c>
      <c r="AF354" s="166">
        <f t="shared" si="220"/>
        <v>-2.0741973400000013</v>
      </c>
      <c r="AG354" s="166" t="str">
        <f t="shared" si="221"/>
        <v/>
      </c>
      <c r="AH354" s="166" t="str">
        <f t="shared" si="222"/>
        <v/>
      </c>
      <c r="AI354" s="166">
        <f t="shared" si="223"/>
        <v>-8.9827174499999991</v>
      </c>
      <c r="AJ354" s="166" t="str">
        <f t="shared" si="224"/>
        <v/>
      </c>
      <c r="AK354" s="166">
        <f t="shared" si="225"/>
        <v>-1.5818689999999993</v>
      </c>
      <c r="AL354" s="166">
        <f t="shared" si="226"/>
        <v>-10.544926999999987</v>
      </c>
      <c r="AO354" s="61">
        <v>351</v>
      </c>
      <c r="AP354" s="56" t="s">
        <v>340</v>
      </c>
      <c r="AQ354" s="30" t="s">
        <v>1317</v>
      </c>
      <c r="AR354" s="30" t="s">
        <v>1317</v>
      </c>
      <c r="AS354" s="30" t="s">
        <v>1317</v>
      </c>
      <c r="AT354" s="30" t="s">
        <v>1317</v>
      </c>
      <c r="AU354" s="30" t="s">
        <v>1317</v>
      </c>
      <c r="AV354" s="30" t="s">
        <v>1317</v>
      </c>
      <c r="AW354" s="30" t="s">
        <v>1317</v>
      </c>
      <c r="AX354" s="30" t="s">
        <v>1317</v>
      </c>
      <c r="AY354" s="30" t="s">
        <v>1317</v>
      </c>
      <c r="AZ354" s="30" t="s">
        <v>1317</v>
      </c>
      <c r="BA354" s="30" t="s">
        <v>1317</v>
      </c>
      <c r="BB354" s="30" t="s">
        <v>1317</v>
      </c>
      <c r="BC354" s="30">
        <v>3.4404700899999998</v>
      </c>
      <c r="BD354" s="30" t="s">
        <v>1317</v>
      </c>
      <c r="BE354" s="59">
        <v>116.42613285999998</v>
      </c>
      <c r="BF354" s="30">
        <v>119.86660294999999</v>
      </c>
      <c r="BG354"/>
      <c r="BH354" s="61">
        <v>351</v>
      </c>
      <c r="BI354" s="56" t="s">
        <v>549</v>
      </c>
      <c r="BJ354" s="30" t="s">
        <v>1317</v>
      </c>
      <c r="BK354" s="30" t="s">
        <v>1317</v>
      </c>
      <c r="BL354" s="30" t="s">
        <v>1317</v>
      </c>
      <c r="BM354" s="30" t="s">
        <v>1317</v>
      </c>
      <c r="BN354" s="30" t="s">
        <v>1317</v>
      </c>
      <c r="BO354" s="30" t="s">
        <v>1317</v>
      </c>
      <c r="BP354" s="30">
        <v>2.2710000000000001E-2</v>
      </c>
      <c r="BQ354" s="30">
        <v>71.703003280000004</v>
      </c>
      <c r="BR354" s="30">
        <v>3.4670703599999997</v>
      </c>
      <c r="BS354" s="30">
        <v>20.327681239999997</v>
      </c>
      <c r="BT354" s="30" t="s">
        <v>1317</v>
      </c>
      <c r="BU354" s="30" t="s">
        <v>1317</v>
      </c>
      <c r="BV354" s="30">
        <v>12.760110449999999</v>
      </c>
      <c r="BW354" s="30" t="s">
        <v>1317</v>
      </c>
      <c r="BX354" s="59">
        <v>10.67487126</v>
      </c>
      <c r="BY354" s="30">
        <v>118.95544658999999</v>
      </c>
    </row>
    <row r="355" spans="1:77" ht="70">
      <c r="A355" s="116" t="str">
        <f t="shared" si="190"/>
        <v>DXA GESTAO DE INVESTIMENTOS LTDA</v>
      </c>
      <c r="B355" s="24" t="str">
        <f t="shared" si="191"/>
        <v/>
      </c>
      <c r="C355" s="24" t="str">
        <f t="shared" si="192"/>
        <v/>
      </c>
      <c r="D355" s="24" t="str">
        <f t="shared" si="193"/>
        <v/>
      </c>
      <c r="E355" s="24" t="str">
        <f t="shared" si="194"/>
        <v/>
      </c>
      <c r="F355" s="24" t="str">
        <f t="shared" si="195"/>
        <v/>
      </c>
      <c r="G355" s="24" t="str">
        <f t="shared" si="196"/>
        <v/>
      </c>
      <c r="H355" s="24">
        <f t="shared" si="197"/>
        <v>2.0839981293301548</v>
      </c>
      <c r="I355" s="24">
        <f t="shared" si="198"/>
        <v>-32.837622015689618</v>
      </c>
      <c r="J355" s="24">
        <f t="shared" si="199"/>
        <v>-13.131934361037949</v>
      </c>
      <c r="K355" s="24">
        <f t="shared" si="200"/>
        <v>-9.6967889740787427</v>
      </c>
      <c r="L355" s="24" t="str">
        <f t="shared" si="201"/>
        <v/>
      </c>
      <c r="M355" s="24" t="str">
        <f t="shared" si="202"/>
        <v/>
      </c>
      <c r="N355" s="24">
        <f t="shared" si="203"/>
        <v>-12.070326307992829</v>
      </c>
      <c r="O355" s="24">
        <f t="shared" si="204"/>
        <v>-8.369028114229593E-2</v>
      </c>
      <c r="P355" s="24">
        <f t="shared" si="205"/>
        <v>-1.9791709648700078</v>
      </c>
      <c r="Q355" s="24">
        <f t="shared" si="206"/>
        <v>-9.9625175009711739</v>
      </c>
      <c r="R355" s="24">
        <f t="shared" si="207"/>
        <v>-12.839606240000009</v>
      </c>
      <c r="S355" s="24">
        <f t="shared" si="208"/>
        <v>2.0839981293301548</v>
      </c>
      <c r="T355" s="24">
        <f t="shared" si="209"/>
        <v>-32.837622015689618</v>
      </c>
      <c r="V355" s="118" t="str">
        <f t="shared" si="210"/>
        <v>DXA GESTAO DE INVESTIMENTOS LTDA</v>
      </c>
      <c r="W355" s="166" t="str">
        <f t="shared" si="211"/>
        <v/>
      </c>
      <c r="X355" s="166" t="str">
        <f t="shared" si="212"/>
        <v/>
      </c>
      <c r="Y355" s="166" t="str">
        <f t="shared" si="213"/>
        <v/>
      </c>
      <c r="Z355" s="166" t="str">
        <f t="shared" si="214"/>
        <v/>
      </c>
      <c r="AA355" s="166" t="str">
        <f t="shared" si="215"/>
        <v/>
      </c>
      <c r="AB355" s="166" t="str">
        <f t="shared" si="216"/>
        <v/>
      </c>
      <c r="AC355" s="166">
        <f t="shared" si="217"/>
        <v>0.25260688000000009</v>
      </c>
      <c r="AD355" s="166">
        <f t="shared" si="218"/>
        <v>-5.0393993399999992</v>
      </c>
      <c r="AE355" s="166">
        <f t="shared" si="219"/>
        <v>-0.43089887000000004</v>
      </c>
      <c r="AF355" s="166">
        <f t="shared" si="220"/>
        <v>-0.23585686000000017</v>
      </c>
      <c r="AG355" s="166" t="str">
        <f t="shared" si="221"/>
        <v/>
      </c>
      <c r="AH355" s="166" t="str">
        <f t="shared" si="222"/>
        <v/>
      </c>
      <c r="AI355" s="166">
        <f t="shared" si="223"/>
        <v>-7.3277342499999989</v>
      </c>
      <c r="AJ355" s="166">
        <f t="shared" si="224"/>
        <v>-2.8000280000000544E-2</v>
      </c>
      <c r="AK355" s="166">
        <f t="shared" si="225"/>
        <v>-3.0323520000000048E-2</v>
      </c>
      <c r="AL355" s="166">
        <f t="shared" si="226"/>
        <v>-12.839606240000009</v>
      </c>
      <c r="AO355" s="60">
        <v>352</v>
      </c>
      <c r="AP355" s="54" t="s">
        <v>118</v>
      </c>
      <c r="AQ355" s="31" t="s">
        <v>1317</v>
      </c>
      <c r="AR355" s="31" t="s">
        <v>1317</v>
      </c>
      <c r="AS355" s="31" t="s">
        <v>1317</v>
      </c>
      <c r="AT355" s="31" t="s">
        <v>1317</v>
      </c>
      <c r="AU355" s="31" t="s">
        <v>1317</v>
      </c>
      <c r="AV355" s="31">
        <v>117.89911413999999</v>
      </c>
      <c r="AW355" s="31">
        <v>2.0299970000000001E-2</v>
      </c>
      <c r="AX355" s="31" t="s">
        <v>1317</v>
      </c>
      <c r="AY355" s="31" t="s">
        <v>1317</v>
      </c>
      <c r="AZ355" s="31">
        <v>1.4544777</v>
      </c>
      <c r="BA355" s="31" t="s">
        <v>1317</v>
      </c>
      <c r="BB355" s="31" t="s">
        <v>1317</v>
      </c>
      <c r="BC355" s="31" t="s">
        <v>1317</v>
      </c>
      <c r="BD355" s="31" t="s">
        <v>1317</v>
      </c>
      <c r="BE355" s="58">
        <v>1.0000000000000001E-5</v>
      </c>
      <c r="BF355" s="31">
        <v>119.37390180999999</v>
      </c>
      <c r="BG355"/>
      <c r="BH355" s="60">
        <v>352</v>
      </c>
      <c r="BI355" s="54" t="s">
        <v>211</v>
      </c>
      <c r="BJ355" s="31" t="s">
        <v>1317</v>
      </c>
      <c r="BK355" s="31" t="s">
        <v>1317</v>
      </c>
      <c r="BL355" s="31" t="s">
        <v>1317</v>
      </c>
      <c r="BM355" s="31" t="s">
        <v>1317</v>
      </c>
      <c r="BN355" s="31" t="s">
        <v>1317</v>
      </c>
      <c r="BO355" s="31" t="s">
        <v>1317</v>
      </c>
      <c r="BP355" s="31">
        <v>12.3738692</v>
      </c>
      <c r="BQ355" s="31">
        <v>10.3070205</v>
      </c>
      <c r="BR355" s="31">
        <v>2.8504065199999999</v>
      </c>
      <c r="BS355" s="31">
        <v>2.1964623400000001</v>
      </c>
      <c r="BT355" s="31" t="s">
        <v>1317</v>
      </c>
      <c r="BU355" s="31" t="s">
        <v>1317</v>
      </c>
      <c r="BV355" s="31">
        <v>53.380933130000003</v>
      </c>
      <c r="BW355" s="31">
        <v>33.42902677</v>
      </c>
      <c r="BX355" s="58">
        <v>1.5018088999999999</v>
      </c>
      <c r="BY355" s="31">
        <v>116.03952736000001</v>
      </c>
    </row>
    <row r="356" spans="1:77" ht="56">
      <c r="A356" s="116" t="str">
        <f t="shared" si="190"/>
        <v>LEROSA INVESTIMENTOS</v>
      </c>
      <c r="B356" s="24" t="str">
        <f t="shared" si="191"/>
        <v/>
      </c>
      <c r="C356" s="24" t="str">
        <f t="shared" si="192"/>
        <v/>
      </c>
      <c r="D356" s="24" t="str">
        <f t="shared" si="193"/>
        <v/>
      </c>
      <c r="E356" s="24" t="str">
        <f t="shared" si="194"/>
        <v/>
      </c>
      <c r="F356" s="24" t="str">
        <f t="shared" si="195"/>
        <v/>
      </c>
      <c r="G356" s="24" t="str">
        <f t="shared" si="196"/>
        <v/>
      </c>
      <c r="H356" s="24" t="str">
        <f t="shared" si="197"/>
        <v/>
      </c>
      <c r="I356" s="24">
        <f t="shared" si="198"/>
        <v>3.6898989554042601</v>
      </c>
      <c r="J356" s="24" t="str">
        <f t="shared" si="199"/>
        <v/>
      </c>
      <c r="K356" s="24" t="str">
        <f t="shared" si="200"/>
        <v/>
      </c>
      <c r="L356" s="24" t="str">
        <f t="shared" si="201"/>
        <v/>
      </c>
      <c r="M356" s="24" t="str">
        <f t="shared" si="202"/>
        <v/>
      </c>
      <c r="N356" s="24" t="str">
        <f t="shared" si="203"/>
        <v/>
      </c>
      <c r="O356" s="24" t="str">
        <f t="shared" si="204"/>
        <v/>
      </c>
      <c r="P356" s="24">
        <f t="shared" si="205"/>
        <v>-4.691620167073637</v>
      </c>
      <c r="Q356" s="24">
        <f t="shared" si="206"/>
        <v>-0.43539462684789498</v>
      </c>
      <c r="R356" s="24">
        <f t="shared" si="207"/>
        <v>-0.49179404999998155</v>
      </c>
      <c r="S356" s="24">
        <f t="shared" si="208"/>
        <v>3.6898989554042601</v>
      </c>
      <c r="T356" s="24">
        <f t="shared" si="209"/>
        <v>-4.691620167073637</v>
      </c>
      <c r="V356" s="118" t="str">
        <f t="shared" si="210"/>
        <v>LEROSA INVESTIMENTOS</v>
      </c>
      <c r="W356" s="166" t="str">
        <f t="shared" si="211"/>
        <v/>
      </c>
      <c r="X356" s="166" t="str">
        <f t="shared" si="212"/>
        <v/>
      </c>
      <c r="Y356" s="166" t="str">
        <f t="shared" si="213"/>
        <v/>
      </c>
      <c r="Z356" s="166" t="str">
        <f t="shared" si="214"/>
        <v/>
      </c>
      <c r="AA356" s="166" t="str">
        <f t="shared" si="215"/>
        <v/>
      </c>
      <c r="AB356" s="166" t="str">
        <f t="shared" si="216"/>
        <v/>
      </c>
      <c r="AC356" s="166" t="str">
        <f t="shared" si="217"/>
        <v/>
      </c>
      <c r="AD356" s="166">
        <f t="shared" si="218"/>
        <v>2.1164917100000054</v>
      </c>
      <c r="AE356" s="166" t="str">
        <f t="shared" si="219"/>
        <v/>
      </c>
      <c r="AF356" s="166" t="str">
        <f t="shared" si="220"/>
        <v/>
      </c>
      <c r="AG356" s="166" t="str">
        <f t="shared" si="221"/>
        <v/>
      </c>
      <c r="AH356" s="166" t="str">
        <f t="shared" si="222"/>
        <v/>
      </c>
      <c r="AI356" s="166" t="str">
        <f t="shared" si="223"/>
        <v/>
      </c>
      <c r="AJ356" s="166" t="str">
        <f t="shared" si="224"/>
        <v/>
      </c>
      <c r="AK356" s="166">
        <f t="shared" si="225"/>
        <v>-2.608285759999994</v>
      </c>
      <c r="AL356" s="166">
        <f t="shared" si="226"/>
        <v>-0.49179404999998155</v>
      </c>
      <c r="AO356" s="61">
        <v>353</v>
      </c>
      <c r="AP356" s="56" t="s">
        <v>151</v>
      </c>
      <c r="AQ356" s="30">
        <v>12.942625230000001</v>
      </c>
      <c r="AR356" s="30" t="s">
        <v>1317</v>
      </c>
      <c r="AS356" s="30" t="s">
        <v>1317</v>
      </c>
      <c r="AT356" s="30" t="s">
        <v>1317</v>
      </c>
      <c r="AU356" s="30" t="s">
        <v>1317</v>
      </c>
      <c r="AV356" s="30">
        <v>20.88155905</v>
      </c>
      <c r="AW356" s="30" t="s">
        <v>1317</v>
      </c>
      <c r="AX356" s="30" t="s">
        <v>1317</v>
      </c>
      <c r="AY356" s="30" t="s">
        <v>1317</v>
      </c>
      <c r="AZ356" s="30" t="s">
        <v>1317</v>
      </c>
      <c r="BA356" s="30" t="s">
        <v>1317</v>
      </c>
      <c r="BB356" s="30">
        <v>11.19582793</v>
      </c>
      <c r="BC356" s="30">
        <v>58.969520539999998</v>
      </c>
      <c r="BD356" s="30" t="s">
        <v>1317</v>
      </c>
      <c r="BE356" s="59">
        <v>12.90704457</v>
      </c>
      <c r="BF356" s="30">
        <v>116.89657731999999</v>
      </c>
      <c r="BG356"/>
      <c r="BH356" s="61">
        <v>353</v>
      </c>
      <c r="BI356" s="56" t="s">
        <v>404</v>
      </c>
      <c r="BJ356" s="30" t="s">
        <v>1317</v>
      </c>
      <c r="BK356" s="30" t="s">
        <v>1317</v>
      </c>
      <c r="BL356" s="30" t="s">
        <v>1317</v>
      </c>
      <c r="BM356" s="30" t="s">
        <v>1317</v>
      </c>
      <c r="BN356" s="30" t="s">
        <v>1317</v>
      </c>
      <c r="BO356" s="30" t="s">
        <v>1317</v>
      </c>
      <c r="BP356" s="30" t="s">
        <v>1317</v>
      </c>
      <c r="BQ356" s="30">
        <v>59.475561310000003</v>
      </c>
      <c r="BR356" s="30" t="s">
        <v>1317</v>
      </c>
      <c r="BS356" s="30" t="s">
        <v>1317</v>
      </c>
      <c r="BT356" s="30" t="s">
        <v>1317</v>
      </c>
      <c r="BU356" s="30" t="s">
        <v>1317</v>
      </c>
      <c r="BV356" s="30" t="s">
        <v>1317</v>
      </c>
      <c r="BW356" s="30" t="s">
        <v>1317</v>
      </c>
      <c r="BX356" s="59">
        <v>52.986277890000004</v>
      </c>
      <c r="BY356" s="30">
        <v>112.46183920000001</v>
      </c>
    </row>
    <row r="357" spans="1:77" ht="70">
      <c r="A357" s="116" t="str">
        <f t="shared" si="190"/>
        <v>BR PARTNERS GESTAO DE RECURSOS LTDA</v>
      </c>
      <c r="B357" s="24" t="str">
        <f t="shared" si="191"/>
        <v/>
      </c>
      <c r="C357" s="24" t="str">
        <f t="shared" si="192"/>
        <v/>
      </c>
      <c r="D357" s="24" t="str">
        <f t="shared" si="193"/>
        <v/>
      </c>
      <c r="E357" s="24" t="str">
        <f t="shared" si="194"/>
        <v/>
      </c>
      <c r="F357" s="24" t="str">
        <f t="shared" si="195"/>
        <v/>
      </c>
      <c r="G357" s="24">
        <f t="shared" si="196"/>
        <v>-7.4665583064066254</v>
      </c>
      <c r="H357" s="24">
        <f t="shared" si="197"/>
        <v>9.8423790774077702E-2</v>
      </c>
      <c r="I357" s="24" t="str">
        <f t="shared" si="198"/>
        <v/>
      </c>
      <c r="J357" s="24" t="str">
        <f t="shared" si="199"/>
        <v/>
      </c>
      <c r="K357" s="24">
        <f t="shared" si="200"/>
        <v>6.6592976984125585E-2</v>
      </c>
      <c r="L357" s="24" t="str">
        <f t="shared" si="201"/>
        <v/>
      </c>
      <c r="M357" s="24" t="str">
        <f t="shared" si="202"/>
        <v/>
      </c>
      <c r="N357" s="24" t="str">
        <f t="shared" si="203"/>
        <v/>
      </c>
      <c r="O357" s="24" t="str">
        <f t="shared" si="204"/>
        <v/>
      </c>
      <c r="P357" s="24" t="str">
        <f t="shared" si="205"/>
        <v/>
      </c>
      <c r="Q357" s="24">
        <f t="shared" si="206"/>
        <v>-7.3734940439574643</v>
      </c>
      <c r="R357" s="24">
        <f t="shared" si="207"/>
        <v>-8.8020275399999832</v>
      </c>
      <c r="S357" s="24">
        <f t="shared" si="208"/>
        <v>9.8423790774077702E-2</v>
      </c>
      <c r="T357" s="24">
        <f t="shared" si="209"/>
        <v>-7.4665583064066254</v>
      </c>
      <c r="V357" s="118" t="str">
        <f t="shared" si="210"/>
        <v>BR PARTNERS GESTAO DE RECURSOS LTDA</v>
      </c>
      <c r="W357" s="166" t="str">
        <f t="shared" si="211"/>
        <v/>
      </c>
      <c r="X357" s="166" t="str">
        <f t="shared" si="212"/>
        <v/>
      </c>
      <c r="Y357" s="166" t="str">
        <f t="shared" si="213"/>
        <v/>
      </c>
      <c r="Z357" s="166" t="str">
        <f t="shared" si="214"/>
        <v/>
      </c>
      <c r="AA357" s="166" t="str">
        <f t="shared" si="215"/>
        <v/>
      </c>
      <c r="AB357" s="166">
        <f t="shared" si="216"/>
        <v>-8.8030060999999904</v>
      </c>
      <c r="AC357" s="166">
        <f t="shared" si="217"/>
        <v>1.9979999999999304E-5</v>
      </c>
      <c r="AD357" s="166" t="str">
        <f t="shared" si="218"/>
        <v/>
      </c>
      <c r="AE357" s="166" t="str">
        <f t="shared" si="219"/>
        <v/>
      </c>
      <c r="AF357" s="166">
        <f t="shared" si="220"/>
        <v>9.6858000000010769E-4</v>
      </c>
      <c r="AG357" s="166" t="str">
        <f t="shared" si="221"/>
        <v/>
      </c>
      <c r="AH357" s="166" t="str">
        <f t="shared" si="222"/>
        <v/>
      </c>
      <c r="AI357" s="166" t="str">
        <f t="shared" si="223"/>
        <v/>
      </c>
      <c r="AJ357" s="166" t="str">
        <f t="shared" si="224"/>
        <v/>
      </c>
      <c r="AK357" s="166" t="str">
        <f t="shared" si="225"/>
        <v/>
      </c>
      <c r="AL357" s="166">
        <f t="shared" si="226"/>
        <v>-8.8020275399999832</v>
      </c>
      <c r="AO357" s="60">
        <v>354</v>
      </c>
      <c r="AP357" s="54" t="s">
        <v>90</v>
      </c>
      <c r="AQ357" s="31" t="s">
        <v>1317</v>
      </c>
      <c r="AR357" s="31" t="s">
        <v>1317</v>
      </c>
      <c r="AS357" s="31" t="s">
        <v>1317</v>
      </c>
      <c r="AT357" s="31" t="s">
        <v>1317</v>
      </c>
      <c r="AU357" s="31" t="s">
        <v>1317</v>
      </c>
      <c r="AV357" s="31" t="s">
        <v>1317</v>
      </c>
      <c r="AW357" s="31" t="s">
        <v>1317</v>
      </c>
      <c r="AX357" s="31" t="s">
        <v>1317</v>
      </c>
      <c r="AY357" s="31" t="s">
        <v>1317</v>
      </c>
      <c r="AZ357" s="31" t="s">
        <v>1317</v>
      </c>
      <c r="BA357" s="31" t="s">
        <v>1317</v>
      </c>
      <c r="BB357" s="31" t="s">
        <v>1317</v>
      </c>
      <c r="BC357" s="31">
        <v>58.184001369999997</v>
      </c>
      <c r="BD357" s="31">
        <v>58.185995689999999</v>
      </c>
      <c r="BE357" s="58">
        <v>1.7700000000000001E-3</v>
      </c>
      <c r="BF357" s="31">
        <v>116.37176706</v>
      </c>
      <c r="BG357"/>
      <c r="BH357" s="60">
        <v>354</v>
      </c>
      <c r="BI357" s="54" t="s">
        <v>118</v>
      </c>
      <c r="BJ357" s="31" t="s">
        <v>1317</v>
      </c>
      <c r="BK357" s="31" t="s">
        <v>1317</v>
      </c>
      <c r="BL357" s="31" t="s">
        <v>1317</v>
      </c>
      <c r="BM357" s="31" t="s">
        <v>1317</v>
      </c>
      <c r="BN357" s="31" t="s">
        <v>1317</v>
      </c>
      <c r="BO357" s="31">
        <v>109.09610804</v>
      </c>
      <c r="BP357" s="31">
        <v>2.031995E-2</v>
      </c>
      <c r="BQ357" s="31" t="s">
        <v>1317</v>
      </c>
      <c r="BR357" s="31" t="s">
        <v>1317</v>
      </c>
      <c r="BS357" s="31">
        <v>1.4554462800000001</v>
      </c>
      <c r="BT357" s="31" t="s">
        <v>1317</v>
      </c>
      <c r="BU357" s="31" t="s">
        <v>1317</v>
      </c>
      <c r="BV357" s="31" t="s">
        <v>1317</v>
      </c>
      <c r="BW357" s="31" t="s">
        <v>1317</v>
      </c>
      <c r="BX357" s="58" t="s">
        <v>1317</v>
      </c>
      <c r="BY357" s="31">
        <v>110.57187427000001</v>
      </c>
    </row>
    <row r="358" spans="1:77" ht="42">
      <c r="A358" s="116" t="str">
        <f t="shared" si="190"/>
        <v>GAMA INVESTIMENTOS LTDA</v>
      </c>
      <c r="B358" s="24" t="str">
        <f t="shared" si="191"/>
        <v/>
      </c>
      <c r="C358" s="24" t="str">
        <f t="shared" si="192"/>
        <v/>
      </c>
      <c r="D358" s="24" t="str">
        <f t="shared" si="193"/>
        <v/>
      </c>
      <c r="E358" s="24" t="str">
        <f t="shared" si="194"/>
        <v/>
      </c>
      <c r="F358" s="24" t="str">
        <f t="shared" si="195"/>
        <v/>
      </c>
      <c r="G358" s="24" t="str">
        <f t="shared" si="196"/>
        <v/>
      </c>
      <c r="H358" s="24" t="str">
        <f t="shared" si="197"/>
        <v/>
      </c>
      <c r="I358" s="24">
        <f t="shared" si="198"/>
        <v>-0.26510566192675356</v>
      </c>
      <c r="J358" s="24" t="str">
        <f t="shared" si="199"/>
        <v/>
      </c>
      <c r="K358" s="24" t="str">
        <f t="shared" si="200"/>
        <v/>
      </c>
      <c r="L358" s="24" t="str">
        <f t="shared" si="201"/>
        <v/>
      </c>
      <c r="M358" s="24" t="str">
        <f t="shared" si="202"/>
        <v/>
      </c>
      <c r="N358" s="24">
        <f t="shared" si="203"/>
        <v>-0.26511113156459487</v>
      </c>
      <c r="O358" s="24">
        <f t="shared" si="204"/>
        <v>-0.26510777857799894</v>
      </c>
      <c r="P358" s="24" t="str">
        <f t="shared" si="205"/>
        <v/>
      </c>
      <c r="Q358" s="24">
        <f t="shared" si="206"/>
        <v>-0.26510827660578684</v>
      </c>
      <c r="R358" s="24">
        <f t="shared" si="207"/>
        <v>-0.28417067999998835</v>
      </c>
      <c r="S358" s="24">
        <f t="shared" si="208"/>
        <v>-0.26510566192675356</v>
      </c>
      <c r="T358" s="24">
        <f t="shared" si="209"/>
        <v>-0.26511113156459487</v>
      </c>
      <c r="V358" s="118" t="str">
        <f t="shared" si="210"/>
        <v>GAMA INVESTIMENTOS LTDA</v>
      </c>
      <c r="W358" s="166" t="str">
        <f t="shared" si="211"/>
        <v/>
      </c>
      <c r="X358" s="166" t="str">
        <f t="shared" si="212"/>
        <v/>
      </c>
      <c r="Y358" s="166" t="str">
        <f t="shared" si="213"/>
        <v/>
      </c>
      <c r="Z358" s="166" t="str">
        <f t="shared" si="214"/>
        <v/>
      </c>
      <c r="AA358" s="166" t="str">
        <f t="shared" si="215"/>
        <v/>
      </c>
      <c r="AB358" s="166" t="str">
        <f t="shared" si="216"/>
        <v/>
      </c>
      <c r="AC358" s="166" t="str">
        <f t="shared" si="217"/>
        <v/>
      </c>
      <c r="AD358" s="166">
        <f t="shared" si="218"/>
        <v>-8.6460209999998483E-2</v>
      </c>
      <c r="AE358" s="166" t="str">
        <f t="shared" si="219"/>
        <v/>
      </c>
      <c r="AF358" s="166" t="str">
        <f t="shared" si="220"/>
        <v/>
      </c>
      <c r="AG358" s="166" t="str">
        <f t="shared" si="221"/>
        <v/>
      </c>
      <c r="AH358" s="166" t="str">
        <f t="shared" si="222"/>
        <v/>
      </c>
      <c r="AI358" s="166">
        <f t="shared" si="223"/>
        <v>-9.6790220000002591E-2</v>
      </c>
      <c r="AJ358" s="166">
        <f t="shared" si="224"/>
        <v>-0.10092025000000149</v>
      </c>
      <c r="AK358" s="166" t="str">
        <f t="shared" si="225"/>
        <v/>
      </c>
      <c r="AL358" s="166">
        <f t="shared" si="226"/>
        <v>-0.28417067999998835</v>
      </c>
      <c r="AO358" s="61">
        <v>355</v>
      </c>
      <c r="AP358" s="56" t="s">
        <v>189</v>
      </c>
      <c r="AQ358" s="30" t="s">
        <v>1317</v>
      </c>
      <c r="AR358" s="30">
        <v>3.8660495499999996</v>
      </c>
      <c r="AS358" s="30" t="s">
        <v>1317</v>
      </c>
      <c r="AT358" s="30" t="s">
        <v>1317</v>
      </c>
      <c r="AU358" s="30" t="s">
        <v>1317</v>
      </c>
      <c r="AV358" s="30">
        <v>28.818090429999998</v>
      </c>
      <c r="AW358" s="30" t="s">
        <v>1317</v>
      </c>
      <c r="AX358" s="30">
        <v>39.77418059</v>
      </c>
      <c r="AY358" s="30" t="s">
        <v>1317</v>
      </c>
      <c r="AZ358" s="30">
        <v>42.093934439999998</v>
      </c>
      <c r="BA358" s="30" t="s">
        <v>1317</v>
      </c>
      <c r="BB358" s="30" t="s">
        <v>1317</v>
      </c>
      <c r="BC358" s="30">
        <v>0.32512996</v>
      </c>
      <c r="BD358" s="30" t="s">
        <v>1317</v>
      </c>
      <c r="BE358" s="59" t="s">
        <v>1317</v>
      </c>
      <c r="BF358" s="30">
        <v>114.87738496999999</v>
      </c>
      <c r="BG358"/>
      <c r="BH358" s="61">
        <v>355</v>
      </c>
      <c r="BI358" s="56" t="s">
        <v>265</v>
      </c>
      <c r="BJ358" s="30" t="s">
        <v>1317</v>
      </c>
      <c r="BK358" s="30" t="s">
        <v>1317</v>
      </c>
      <c r="BL358" s="30" t="s">
        <v>1317</v>
      </c>
      <c r="BM358" s="30" t="s">
        <v>1317</v>
      </c>
      <c r="BN358" s="30" t="s">
        <v>1317</v>
      </c>
      <c r="BO358" s="30" t="s">
        <v>1317</v>
      </c>
      <c r="BP358" s="30" t="s">
        <v>1317</v>
      </c>
      <c r="BQ358" s="30">
        <v>32.527030340000003</v>
      </c>
      <c r="BR358" s="30" t="s">
        <v>1317</v>
      </c>
      <c r="BS358" s="30" t="s">
        <v>1317</v>
      </c>
      <c r="BT358" s="30" t="s">
        <v>1317</v>
      </c>
      <c r="BU358" s="30" t="s">
        <v>1317</v>
      </c>
      <c r="BV358" s="30">
        <v>36.412510399999995</v>
      </c>
      <c r="BW358" s="30">
        <v>37.966710409999997</v>
      </c>
      <c r="BX358" s="59" t="s">
        <v>1317</v>
      </c>
      <c r="BY358" s="30">
        <v>106.90625115</v>
      </c>
    </row>
    <row r="359" spans="1:77" ht="56">
      <c r="A359" s="116" t="str">
        <f t="shared" si="190"/>
        <v>EAGLE CAPITAL CONSULTORIA</v>
      </c>
      <c r="B359" s="24" t="str">
        <f t="shared" si="191"/>
        <v/>
      </c>
      <c r="C359" s="24" t="str">
        <f t="shared" si="192"/>
        <v/>
      </c>
      <c r="D359" s="24" t="str">
        <f t="shared" si="193"/>
        <v/>
      </c>
      <c r="E359" s="24" t="str">
        <f t="shared" si="194"/>
        <v/>
      </c>
      <c r="F359" s="24" t="str">
        <f t="shared" si="195"/>
        <v/>
      </c>
      <c r="G359" s="24" t="str">
        <f t="shared" si="196"/>
        <v/>
      </c>
      <c r="H359" s="24" t="str">
        <f t="shared" si="197"/>
        <v/>
      </c>
      <c r="I359" s="24" t="str">
        <f t="shared" si="198"/>
        <v/>
      </c>
      <c r="J359" s="24" t="str">
        <f t="shared" si="199"/>
        <v/>
      </c>
      <c r="K359" s="24">
        <f t="shared" si="200"/>
        <v>1.7608390592938008</v>
      </c>
      <c r="L359" s="24" t="str">
        <f t="shared" si="201"/>
        <v/>
      </c>
      <c r="M359" s="24" t="str">
        <f t="shared" si="202"/>
        <v/>
      </c>
      <c r="N359" s="24" t="str">
        <f t="shared" si="203"/>
        <v/>
      </c>
      <c r="O359" s="24" t="str">
        <f t="shared" si="204"/>
        <v/>
      </c>
      <c r="P359" s="24">
        <f t="shared" si="205"/>
        <v>12.6012632818518</v>
      </c>
      <c r="Q359" s="24">
        <f t="shared" si="206"/>
        <v>11.671319245890757</v>
      </c>
      <c r="R359" s="24">
        <f t="shared" si="207"/>
        <v>11.099966850000015</v>
      </c>
      <c r="S359" s="24">
        <f t="shared" si="208"/>
        <v>12.6012632818518</v>
      </c>
      <c r="T359" s="24">
        <f t="shared" si="209"/>
        <v>1.7608390592938008</v>
      </c>
      <c r="V359" s="118" t="str">
        <f t="shared" si="210"/>
        <v>EAGLE CAPITAL CONSULTORIA</v>
      </c>
      <c r="W359" s="166" t="str">
        <f t="shared" si="211"/>
        <v/>
      </c>
      <c r="X359" s="166" t="str">
        <f t="shared" si="212"/>
        <v/>
      </c>
      <c r="Y359" s="166" t="str">
        <f t="shared" si="213"/>
        <v/>
      </c>
      <c r="Z359" s="166" t="str">
        <f t="shared" si="214"/>
        <v/>
      </c>
      <c r="AA359" s="166" t="str">
        <f t="shared" si="215"/>
        <v/>
      </c>
      <c r="AB359" s="166" t="str">
        <f t="shared" si="216"/>
        <v/>
      </c>
      <c r="AC359" s="166" t="str">
        <f t="shared" si="217"/>
        <v/>
      </c>
      <c r="AD359" s="166" t="str">
        <f t="shared" si="218"/>
        <v/>
      </c>
      <c r="AE359" s="166" t="str">
        <f t="shared" si="219"/>
        <v/>
      </c>
      <c r="AF359" s="166">
        <f t="shared" si="220"/>
        <v>0.14365869999999958</v>
      </c>
      <c r="AG359" s="166" t="str">
        <f t="shared" si="221"/>
        <v/>
      </c>
      <c r="AH359" s="166" t="str">
        <f t="shared" si="222"/>
        <v/>
      </c>
      <c r="AI359" s="166" t="str">
        <f t="shared" si="223"/>
        <v/>
      </c>
      <c r="AJ359" s="166" t="str">
        <f t="shared" si="224"/>
        <v/>
      </c>
      <c r="AK359" s="166">
        <f t="shared" si="225"/>
        <v>10.956308150000012</v>
      </c>
      <c r="AL359" s="166">
        <f t="shared" si="226"/>
        <v>11.099966850000015</v>
      </c>
      <c r="AO359" s="60">
        <v>356</v>
      </c>
      <c r="AP359" s="54" t="s">
        <v>404</v>
      </c>
      <c r="AQ359" s="31" t="s">
        <v>1317</v>
      </c>
      <c r="AR359" s="31" t="s">
        <v>1317</v>
      </c>
      <c r="AS359" s="31" t="s">
        <v>1317</v>
      </c>
      <c r="AT359" s="31" t="s">
        <v>1317</v>
      </c>
      <c r="AU359" s="31" t="s">
        <v>1317</v>
      </c>
      <c r="AV359" s="31" t="s">
        <v>1317</v>
      </c>
      <c r="AW359" s="31" t="s">
        <v>1317</v>
      </c>
      <c r="AX359" s="31">
        <v>57.359069599999998</v>
      </c>
      <c r="AY359" s="31" t="s">
        <v>1317</v>
      </c>
      <c r="AZ359" s="31" t="s">
        <v>1317</v>
      </c>
      <c r="BA359" s="31" t="s">
        <v>1317</v>
      </c>
      <c r="BB359" s="31" t="s">
        <v>1317</v>
      </c>
      <c r="BC359" s="31" t="s">
        <v>1317</v>
      </c>
      <c r="BD359" s="31" t="s">
        <v>1317</v>
      </c>
      <c r="BE359" s="58">
        <v>55.594563649999998</v>
      </c>
      <c r="BF359" s="31">
        <v>112.95363325</v>
      </c>
      <c r="BG359"/>
      <c r="BH359" s="60">
        <v>356</v>
      </c>
      <c r="BI359" s="54" t="s">
        <v>214</v>
      </c>
      <c r="BJ359" s="31" t="s">
        <v>1317</v>
      </c>
      <c r="BK359" s="31" t="s">
        <v>1317</v>
      </c>
      <c r="BL359" s="31" t="s">
        <v>1317</v>
      </c>
      <c r="BM359" s="31" t="s">
        <v>1317</v>
      </c>
      <c r="BN359" s="31" t="s">
        <v>1317</v>
      </c>
      <c r="BO359" s="31" t="s">
        <v>1317</v>
      </c>
      <c r="BP359" s="31" t="s">
        <v>1317</v>
      </c>
      <c r="BQ359" s="31" t="s">
        <v>1317</v>
      </c>
      <c r="BR359" s="31" t="s">
        <v>1317</v>
      </c>
      <c r="BS359" s="31">
        <v>8.3021953499999999</v>
      </c>
      <c r="BT359" s="31" t="s">
        <v>1317</v>
      </c>
      <c r="BU359" s="31" t="s">
        <v>1317</v>
      </c>
      <c r="BV359" s="31" t="s">
        <v>1317</v>
      </c>
      <c r="BW359" s="31" t="s">
        <v>1317</v>
      </c>
      <c r="BX359" s="58">
        <v>97.902417480000011</v>
      </c>
      <c r="BY359" s="31">
        <v>106.20461283000002</v>
      </c>
    </row>
    <row r="360" spans="1:77" ht="70">
      <c r="A360" s="116" t="str">
        <f t="shared" si="190"/>
        <v>BANCO RABOBANK INTERNACIONAL BRASIL S A</v>
      </c>
      <c r="B360" s="24" t="str">
        <f t="shared" si="191"/>
        <v/>
      </c>
      <c r="C360" s="24" t="str">
        <f t="shared" si="192"/>
        <v/>
      </c>
      <c r="D360" s="24" t="str">
        <f t="shared" si="193"/>
        <v/>
      </c>
      <c r="E360" s="24" t="str">
        <f t="shared" si="194"/>
        <v/>
      </c>
      <c r="F360" s="24" t="str">
        <f t="shared" si="195"/>
        <v/>
      </c>
      <c r="G360" s="24" t="str">
        <f t="shared" si="196"/>
        <v/>
      </c>
      <c r="H360" s="24" t="str">
        <f t="shared" si="197"/>
        <v/>
      </c>
      <c r="I360" s="24" t="str">
        <f t="shared" si="198"/>
        <v/>
      </c>
      <c r="J360" s="24" t="str">
        <f t="shared" si="199"/>
        <v/>
      </c>
      <c r="K360" s="24" t="str">
        <f t="shared" si="200"/>
        <v/>
      </c>
      <c r="L360" s="24" t="str">
        <f t="shared" si="201"/>
        <v/>
      </c>
      <c r="M360" s="24" t="str">
        <f t="shared" si="202"/>
        <v/>
      </c>
      <c r="N360" s="24">
        <f t="shared" si="203"/>
        <v>-9.5146513812203892</v>
      </c>
      <c r="O360" s="24">
        <f t="shared" si="204"/>
        <v>-9.5057239021357276</v>
      </c>
      <c r="P360" s="24">
        <f t="shared" si="205"/>
        <v>-15.819209039548028</v>
      </c>
      <c r="Q360" s="24">
        <f t="shared" si="206"/>
        <v>-9.5102835246059385</v>
      </c>
      <c r="R360" s="24">
        <f t="shared" si="207"/>
        <v>-11.06728498999999</v>
      </c>
      <c r="S360" s="24">
        <f t="shared" si="208"/>
        <v>-9.5057239021357276</v>
      </c>
      <c r="T360" s="24">
        <f t="shared" si="209"/>
        <v>-15.819209039548028</v>
      </c>
      <c r="V360" s="118" t="str">
        <f t="shared" si="210"/>
        <v>BANCO RABOBANK INTERNACIONAL BRASIL S A</v>
      </c>
      <c r="W360" s="166" t="str">
        <f t="shared" si="211"/>
        <v/>
      </c>
      <c r="X360" s="166" t="str">
        <f t="shared" si="212"/>
        <v/>
      </c>
      <c r="Y360" s="166" t="str">
        <f t="shared" si="213"/>
        <v/>
      </c>
      <c r="Z360" s="166" t="str">
        <f t="shared" si="214"/>
        <v/>
      </c>
      <c r="AA360" s="166" t="str">
        <f t="shared" si="215"/>
        <v/>
      </c>
      <c r="AB360" s="166" t="str">
        <f t="shared" si="216"/>
        <v/>
      </c>
      <c r="AC360" s="166" t="str">
        <f t="shared" si="217"/>
        <v/>
      </c>
      <c r="AD360" s="166" t="str">
        <f t="shared" si="218"/>
        <v/>
      </c>
      <c r="AE360" s="166" t="str">
        <f t="shared" si="219"/>
        <v/>
      </c>
      <c r="AF360" s="166" t="str">
        <f t="shared" si="220"/>
        <v/>
      </c>
      <c r="AG360" s="166" t="str">
        <f t="shared" si="221"/>
        <v/>
      </c>
      <c r="AH360" s="166" t="str">
        <f t="shared" si="222"/>
        <v/>
      </c>
      <c r="AI360" s="166">
        <f t="shared" si="223"/>
        <v>-5.536004890000001</v>
      </c>
      <c r="AJ360" s="166">
        <f t="shared" si="224"/>
        <v>-5.5310000999999929</v>
      </c>
      <c r="AK360" s="166">
        <f t="shared" si="225"/>
        <v>-2.8000000000000008E-4</v>
      </c>
      <c r="AL360" s="166">
        <f t="shared" si="226"/>
        <v>-11.06728498999999</v>
      </c>
      <c r="AO360" s="61">
        <v>357</v>
      </c>
      <c r="AP360" s="56" t="s">
        <v>367</v>
      </c>
      <c r="AQ360" s="30" t="s">
        <v>1317</v>
      </c>
      <c r="AR360" s="30" t="s">
        <v>1317</v>
      </c>
      <c r="AS360" s="30" t="s">
        <v>1317</v>
      </c>
      <c r="AT360" s="30" t="s">
        <v>1317</v>
      </c>
      <c r="AU360" s="30" t="s">
        <v>1317</v>
      </c>
      <c r="AV360" s="30" t="s">
        <v>1317</v>
      </c>
      <c r="AW360" s="30" t="s">
        <v>1317</v>
      </c>
      <c r="AX360" s="30">
        <v>90.040377930000005</v>
      </c>
      <c r="AY360" s="30">
        <v>2.3961540099999996</v>
      </c>
      <c r="AZ360" s="30">
        <v>6.4933548700000001</v>
      </c>
      <c r="BA360" s="30" t="s">
        <v>1317</v>
      </c>
      <c r="BB360" s="30" t="s">
        <v>1317</v>
      </c>
      <c r="BC360" s="30" t="s">
        <v>1317</v>
      </c>
      <c r="BD360" s="30" t="s">
        <v>1317</v>
      </c>
      <c r="BE360" s="59">
        <v>11.22641466</v>
      </c>
      <c r="BF360" s="30">
        <v>110.15630147000002</v>
      </c>
      <c r="BG360"/>
      <c r="BH360" s="61">
        <v>357</v>
      </c>
      <c r="BI360" s="56" t="s">
        <v>90</v>
      </c>
      <c r="BJ360" s="30" t="s">
        <v>1317</v>
      </c>
      <c r="BK360" s="30" t="s">
        <v>1317</v>
      </c>
      <c r="BL360" s="30" t="s">
        <v>1317</v>
      </c>
      <c r="BM360" s="30" t="s">
        <v>1317</v>
      </c>
      <c r="BN360" s="30" t="s">
        <v>1317</v>
      </c>
      <c r="BO360" s="30" t="s">
        <v>1317</v>
      </c>
      <c r="BP360" s="30" t="s">
        <v>1317</v>
      </c>
      <c r="BQ360" s="30" t="s">
        <v>1317</v>
      </c>
      <c r="BR360" s="30" t="s">
        <v>1317</v>
      </c>
      <c r="BS360" s="30" t="s">
        <v>1317</v>
      </c>
      <c r="BT360" s="30" t="s">
        <v>1317</v>
      </c>
      <c r="BU360" s="30" t="s">
        <v>1317</v>
      </c>
      <c r="BV360" s="30">
        <v>52.647996479999996</v>
      </c>
      <c r="BW360" s="30">
        <v>52.654995590000006</v>
      </c>
      <c r="BX360" s="59">
        <v>1.49E-3</v>
      </c>
      <c r="BY360" s="30">
        <v>105.30448207000001</v>
      </c>
    </row>
    <row r="361" spans="1:77" ht="56">
      <c r="A361" s="116" t="str">
        <f t="shared" si="190"/>
        <v>GL ASSET GESTAO DE ATIVOS LTDA</v>
      </c>
      <c r="B361" s="24" t="str">
        <f t="shared" si="191"/>
        <v/>
      </c>
      <c r="C361" s="24" t="str">
        <f t="shared" si="192"/>
        <v/>
      </c>
      <c r="D361" s="24" t="str">
        <f t="shared" si="193"/>
        <v/>
      </c>
      <c r="E361" s="24" t="str">
        <f t="shared" si="194"/>
        <v/>
      </c>
      <c r="F361" s="24" t="str">
        <f t="shared" si="195"/>
        <v/>
      </c>
      <c r="G361" s="24" t="str">
        <f t="shared" si="196"/>
        <v/>
      </c>
      <c r="H361" s="24" t="str">
        <f t="shared" si="197"/>
        <v/>
      </c>
      <c r="I361" s="24">
        <f t="shared" si="198"/>
        <v>-2.4905734969953102</v>
      </c>
      <c r="J361" s="24" t="str">
        <f t="shared" si="199"/>
        <v/>
      </c>
      <c r="K361" s="24" t="str">
        <f t="shared" si="200"/>
        <v/>
      </c>
      <c r="L361" s="24" t="str">
        <f t="shared" si="201"/>
        <v/>
      </c>
      <c r="M361" s="24" t="str">
        <f t="shared" si="202"/>
        <v/>
      </c>
      <c r="N361" s="24" t="str">
        <f t="shared" si="203"/>
        <v/>
      </c>
      <c r="O361" s="24" t="str">
        <f t="shared" si="204"/>
        <v/>
      </c>
      <c r="P361" s="24" t="str">
        <f t="shared" si="205"/>
        <v/>
      </c>
      <c r="Q361" s="24">
        <f t="shared" si="206"/>
        <v>-2.4905734969953102</v>
      </c>
      <c r="R361" s="24">
        <f t="shared" si="207"/>
        <v>-2.6895370699999859</v>
      </c>
      <c r="S361" s="24">
        <f t="shared" si="208"/>
        <v>-2.4905734969953102</v>
      </c>
      <c r="T361" s="24">
        <f t="shared" si="209"/>
        <v>-2.4905734969953102</v>
      </c>
      <c r="V361" s="118" t="str">
        <f t="shared" si="210"/>
        <v>GL ASSET GESTAO DE ATIVOS LTDA</v>
      </c>
      <c r="W361" s="166" t="str">
        <f t="shared" si="211"/>
        <v/>
      </c>
      <c r="X361" s="166" t="str">
        <f t="shared" si="212"/>
        <v/>
      </c>
      <c r="Y361" s="166" t="str">
        <f t="shared" si="213"/>
        <v/>
      </c>
      <c r="Z361" s="166" t="str">
        <f t="shared" si="214"/>
        <v/>
      </c>
      <c r="AA361" s="166" t="str">
        <f t="shared" si="215"/>
        <v/>
      </c>
      <c r="AB361" s="166" t="str">
        <f t="shared" si="216"/>
        <v/>
      </c>
      <c r="AC361" s="166" t="str">
        <f t="shared" si="217"/>
        <v/>
      </c>
      <c r="AD361" s="166">
        <f t="shared" si="218"/>
        <v>-2.6895370699999859</v>
      </c>
      <c r="AE361" s="166" t="str">
        <f t="shared" si="219"/>
        <v/>
      </c>
      <c r="AF361" s="166" t="str">
        <f t="shared" si="220"/>
        <v/>
      </c>
      <c r="AG361" s="166" t="str">
        <f t="shared" si="221"/>
        <v/>
      </c>
      <c r="AH361" s="166" t="str">
        <f t="shared" si="222"/>
        <v/>
      </c>
      <c r="AI361" s="166" t="str">
        <f t="shared" si="223"/>
        <v/>
      </c>
      <c r="AJ361" s="166" t="str">
        <f t="shared" si="224"/>
        <v/>
      </c>
      <c r="AK361" s="166" t="str">
        <f t="shared" si="225"/>
        <v/>
      </c>
      <c r="AL361" s="166">
        <f t="shared" si="226"/>
        <v>-2.6895370699999859</v>
      </c>
      <c r="AO361" s="60">
        <v>358</v>
      </c>
      <c r="AP361" s="54" t="s">
        <v>539</v>
      </c>
      <c r="AQ361" s="31" t="s">
        <v>1317</v>
      </c>
      <c r="AR361" s="31" t="s">
        <v>1317</v>
      </c>
      <c r="AS361" s="31" t="s">
        <v>1317</v>
      </c>
      <c r="AT361" s="31" t="s">
        <v>1317</v>
      </c>
      <c r="AU361" s="31" t="s">
        <v>1317</v>
      </c>
      <c r="AV361" s="31" t="s">
        <v>1317</v>
      </c>
      <c r="AW361" s="31" t="s">
        <v>1317</v>
      </c>
      <c r="AX361" s="31">
        <v>107.52245563</v>
      </c>
      <c r="AY361" s="31" t="s">
        <v>1317</v>
      </c>
      <c r="AZ361" s="31" t="s">
        <v>1317</v>
      </c>
      <c r="BA361" s="31" t="s">
        <v>1317</v>
      </c>
      <c r="BB361" s="31" t="s">
        <v>1317</v>
      </c>
      <c r="BC361" s="31" t="s">
        <v>1317</v>
      </c>
      <c r="BD361" s="31" t="s">
        <v>1317</v>
      </c>
      <c r="BE361" s="58">
        <v>2.4616157699999999</v>
      </c>
      <c r="BF361" s="31">
        <v>109.98407139999999</v>
      </c>
      <c r="BG361"/>
      <c r="BH361" s="60">
        <v>358</v>
      </c>
      <c r="BI361" s="54" t="s">
        <v>283</v>
      </c>
      <c r="BJ361" s="31" t="s">
        <v>1317</v>
      </c>
      <c r="BK361" s="31" t="s">
        <v>1317</v>
      </c>
      <c r="BL361" s="31" t="s">
        <v>1317</v>
      </c>
      <c r="BM361" s="31" t="s">
        <v>1317</v>
      </c>
      <c r="BN361" s="31" t="s">
        <v>1317</v>
      </c>
      <c r="BO361" s="31" t="s">
        <v>1317</v>
      </c>
      <c r="BP361" s="31" t="s">
        <v>1317</v>
      </c>
      <c r="BQ361" s="31">
        <v>105.29912792</v>
      </c>
      <c r="BR361" s="31" t="s">
        <v>1317</v>
      </c>
      <c r="BS361" s="31" t="s">
        <v>1317</v>
      </c>
      <c r="BT361" s="31" t="s">
        <v>1317</v>
      </c>
      <c r="BU361" s="31" t="s">
        <v>1317</v>
      </c>
      <c r="BV361" s="31" t="s">
        <v>1317</v>
      </c>
      <c r="BW361" s="31" t="s">
        <v>1317</v>
      </c>
      <c r="BX361" s="58" t="s">
        <v>1317</v>
      </c>
      <c r="BY361" s="31">
        <v>105.29912792</v>
      </c>
    </row>
    <row r="362" spans="1:77" ht="56">
      <c r="A362" s="116" t="str">
        <f t="shared" si="190"/>
        <v>ZEITGEIST TECH INVESTIMENTOS LTDA</v>
      </c>
      <c r="B362" s="24" t="str">
        <f t="shared" si="191"/>
        <v/>
      </c>
      <c r="C362" s="24" t="str">
        <f t="shared" si="192"/>
        <v/>
      </c>
      <c r="D362" s="24" t="str">
        <f t="shared" si="193"/>
        <v/>
      </c>
      <c r="E362" s="24" t="str">
        <f t="shared" si="194"/>
        <v/>
      </c>
      <c r="F362" s="24" t="str">
        <f t="shared" si="195"/>
        <v/>
      </c>
      <c r="G362" s="24" t="str">
        <f t="shared" si="196"/>
        <v/>
      </c>
      <c r="H362" s="24" t="str">
        <f t="shared" si="197"/>
        <v/>
      </c>
      <c r="I362" s="24">
        <f t="shared" si="198"/>
        <v>-1.3439824546065466</v>
      </c>
      <c r="J362" s="24">
        <f t="shared" si="199"/>
        <v>-1.0430117766999558</v>
      </c>
      <c r="K362" s="24">
        <f t="shared" si="200"/>
        <v>-0.21907868143165388</v>
      </c>
      <c r="L362" s="24" t="str">
        <f t="shared" si="201"/>
        <v/>
      </c>
      <c r="M362" s="24" t="str">
        <f t="shared" si="202"/>
        <v/>
      </c>
      <c r="N362" s="24">
        <f t="shared" si="203"/>
        <v>-0.91462813507779117</v>
      </c>
      <c r="O362" s="24" t="str">
        <f t="shared" si="204"/>
        <v/>
      </c>
      <c r="P362" s="24">
        <f t="shared" si="205"/>
        <v>0.65408060855737915</v>
      </c>
      <c r="Q362" s="24">
        <f t="shared" si="206"/>
        <v>-0.26139656066230543</v>
      </c>
      <c r="R362" s="24">
        <f t="shared" si="207"/>
        <v>-0.27576416999998798</v>
      </c>
      <c r="S362" s="24">
        <f t="shared" si="208"/>
        <v>0.65408060855737915</v>
      </c>
      <c r="T362" s="24">
        <f t="shared" si="209"/>
        <v>-1.3439824546065466</v>
      </c>
      <c r="V362" s="118" t="str">
        <f t="shared" si="210"/>
        <v>ZEITGEIST TECH INVESTIMENTOS LTDA</v>
      </c>
      <c r="W362" s="166" t="str">
        <f t="shared" si="211"/>
        <v/>
      </c>
      <c r="X362" s="166" t="str">
        <f t="shared" si="212"/>
        <v/>
      </c>
      <c r="Y362" s="166" t="str">
        <f t="shared" si="213"/>
        <v/>
      </c>
      <c r="Z362" s="166" t="str">
        <f t="shared" si="214"/>
        <v/>
      </c>
      <c r="AA362" s="166" t="str">
        <f t="shared" si="215"/>
        <v/>
      </c>
      <c r="AB362" s="166" t="str">
        <f t="shared" si="216"/>
        <v/>
      </c>
      <c r="AC362" s="166" t="str">
        <f t="shared" si="217"/>
        <v/>
      </c>
      <c r="AD362" s="166">
        <f t="shared" si="218"/>
        <v>-0.17953052000000014</v>
      </c>
      <c r="AE362" s="166">
        <f t="shared" si="219"/>
        <v>-7.250027000000081E-2</v>
      </c>
      <c r="AF362" s="166">
        <f t="shared" si="220"/>
        <v>-0.1269122799999991</v>
      </c>
      <c r="AG362" s="166" t="str">
        <f t="shared" si="221"/>
        <v/>
      </c>
      <c r="AH362" s="166" t="str">
        <f t="shared" si="222"/>
        <v/>
      </c>
      <c r="AI362" s="166">
        <f t="shared" si="223"/>
        <v>-4.3790200000000112E-2</v>
      </c>
      <c r="AJ362" s="166" t="str">
        <f t="shared" si="224"/>
        <v/>
      </c>
      <c r="AK362" s="166">
        <f t="shared" si="225"/>
        <v>0.14696910000000329</v>
      </c>
      <c r="AL362" s="166">
        <f t="shared" si="226"/>
        <v>-0.27576416999998798</v>
      </c>
      <c r="AO362" s="61">
        <v>359</v>
      </c>
      <c r="AP362" s="56" t="s">
        <v>283</v>
      </c>
      <c r="AQ362" s="30" t="s">
        <v>1317</v>
      </c>
      <c r="AR362" s="30" t="s">
        <v>1317</v>
      </c>
      <c r="AS362" s="30" t="s">
        <v>1317</v>
      </c>
      <c r="AT362" s="30" t="s">
        <v>1317</v>
      </c>
      <c r="AU362" s="30" t="s">
        <v>1317</v>
      </c>
      <c r="AV362" s="30" t="s">
        <v>1317</v>
      </c>
      <c r="AW362" s="30" t="s">
        <v>1317</v>
      </c>
      <c r="AX362" s="30">
        <v>107.98866498999999</v>
      </c>
      <c r="AY362" s="30" t="s">
        <v>1317</v>
      </c>
      <c r="AZ362" s="30" t="s">
        <v>1317</v>
      </c>
      <c r="BA362" s="30" t="s">
        <v>1317</v>
      </c>
      <c r="BB362" s="30" t="s">
        <v>1317</v>
      </c>
      <c r="BC362" s="30" t="s">
        <v>1317</v>
      </c>
      <c r="BD362" s="30" t="s">
        <v>1317</v>
      </c>
      <c r="BE362" s="59" t="s">
        <v>1317</v>
      </c>
      <c r="BF362" s="30">
        <v>107.98866498999999</v>
      </c>
      <c r="BG362"/>
      <c r="BH362" s="61">
        <v>359</v>
      </c>
      <c r="BI362" s="56" t="s">
        <v>696</v>
      </c>
      <c r="BJ362" s="30" t="s">
        <v>1317</v>
      </c>
      <c r="BK362" s="30" t="s">
        <v>1317</v>
      </c>
      <c r="BL362" s="30" t="s">
        <v>1317</v>
      </c>
      <c r="BM362" s="30" t="s">
        <v>1317</v>
      </c>
      <c r="BN362" s="30" t="s">
        <v>1317</v>
      </c>
      <c r="BO362" s="30" t="s">
        <v>1317</v>
      </c>
      <c r="BP362" s="30" t="s">
        <v>1317</v>
      </c>
      <c r="BQ362" s="30">
        <v>13.17856946</v>
      </c>
      <c r="BR362" s="30">
        <v>6.8785497199999996</v>
      </c>
      <c r="BS362" s="30">
        <v>57.803087650000002</v>
      </c>
      <c r="BT362" s="30" t="s">
        <v>1317</v>
      </c>
      <c r="BU362" s="30" t="s">
        <v>1317</v>
      </c>
      <c r="BV362" s="30">
        <v>4.7439697999999995</v>
      </c>
      <c r="BW362" s="30" t="s">
        <v>1317</v>
      </c>
      <c r="BX362" s="59">
        <v>22.616539070000002</v>
      </c>
      <c r="BY362" s="30">
        <v>105.22071570000001</v>
      </c>
    </row>
    <row r="363" spans="1:77" ht="70">
      <c r="A363" s="116" t="str">
        <f t="shared" si="190"/>
        <v>FORPUS CAPITAL GESTÃO DE RECURSOS LTDA.</v>
      </c>
      <c r="B363" s="24" t="str">
        <f t="shared" si="191"/>
        <v/>
      </c>
      <c r="C363" s="24" t="str">
        <f t="shared" si="192"/>
        <v/>
      </c>
      <c r="D363" s="24" t="str">
        <f t="shared" si="193"/>
        <v/>
      </c>
      <c r="E363" s="24" t="str">
        <f t="shared" si="194"/>
        <v/>
      </c>
      <c r="F363" s="24" t="str">
        <f t="shared" si="195"/>
        <v/>
      </c>
      <c r="G363" s="24" t="str">
        <f t="shared" si="196"/>
        <v/>
      </c>
      <c r="H363" s="24" t="str">
        <f t="shared" si="197"/>
        <v/>
      </c>
      <c r="I363" s="24">
        <f t="shared" si="198"/>
        <v>-49.945907223506261</v>
      </c>
      <c r="J363" s="24" t="str">
        <f t="shared" si="199"/>
        <v/>
      </c>
      <c r="K363" s="24">
        <f t="shared" si="200"/>
        <v>16.086757249334354</v>
      </c>
      <c r="L363" s="24" t="str">
        <f t="shared" si="201"/>
        <v/>
      </c>
      <c r="M363" s="24" t="str">
        <f t="shared" si="202"/>
        <v/>
      </c>
      <c r="N363" s="24">
        <f t="shared" si="203"/>
        <v>7.093181169627556</v>
      </c>
      <c r="O363" s="24" t="str">
        <f t="shared" si="204"/>
        <v/>
      </c>
      <c r="P363" s="24">
        <f t="shared" si="205"/>
        <v>708.55057507540039</v>
      </c>
      <c r="Q363" s="24">
        <f t="shared" si="206"/>
        <v>1.8336304073982603</v>
      </c>
      <c r="R363" s="24">
        <f t="shared" si="207"/>
        <v>1.8838523699999854</v>
      </c>
      <c r="S363" s="24">
        <f t="shared" si="208"/>
        <v>708.55057507540039</v>
      </c>
      <c r="T363" s="24">
        <f t="shared" si="209"/>
        <v>-49.945907223506261</v>
      </c>
      <c r="V363" s="118" t="str">
        <f t="shared" si="210"/>
        <v>FORPUS CAPITAL GESTÃO DE RECURSOS LTDA.</v>
      </c>
      <c r="W363" s="166" t="str">
        <f t="shared" si="211"/>
        <v/>
      </c>
      <c r="X363" s="166" t="str">
        <f t="shared" si="212"/>
        <v/>
      </c>
      <c r="Y363" s="166" t="str">
        <f t="shared" si="213"/>
        <v/>
      </c>
      <c r="Z363" s="166" t="str">
        <f t="shared" si="214"/>
        <v/>
      </c>
      <c r="AA363" s="166" t="str">
        <f t="shared" si="215"/>
        <v/>
      </c>
      <c r="AB363" s="166" t="str">
        <f t="shared" si="216"/>
        <v/>
      </c>
      <c r="AC363" s="166" t="str">
        <f t="shared" si="217"/>
        <v/>
      </c>
      <c r="AD363" s="166">
        <f t="shared" si="218"/>
        <v>-18.571592509999999</v>
      </c>
      <c r="AE363" s="166" t="str">
        <f t="shared" si="219"/>
        <v/>
      </c>
      <c r="AF363" s="166">
        <f t="shared" si="220"/>
        <v>1.7411792299999984</v>
      </c>
      <c r="AG363" s="166" t="str">
        <f t="shared" si="221"/>
        <v/>
      </c>
      <c r="AH363" s="166" t="str">
        <f t="shared" si="222"/>
        <v/>
      </c>
      <c r="AI363" s="166">
        <f t="shared" si="223"/>
        <v>3.7322463099999936</v>
      </c>
      <c r="AJ363" s="166" t="str">
        <f t="shared" si="224"/>
        <v/>
      </c>
      <c r="AK363" s="166">
        <f t="shared" si="225"/>
        <v>14.982019340000001</v>
      </c>
      <c r="AL363" s="166">
        <f t="shared" si="226"/>
        <v>1.8838523699999854</v>
      </c>
      <c r="AO363" s="60">
        <v>360</v>
      </c>
      <c r="AP363" s="54" t="s">
        <v>265</v>
      </c>
      <c r="AQ363" s="31" t="s">
        <v>1317</v>
      </c>
      <c r="AR363" s="31" t="s">
        <v>1317</v>
      </c>
      <c r="AS363" s="31" t="s">
        <v>1317</v>
      </c>
      <c r="AT363" s="31" t="s">
        <v>1317</v>
      </c>
      <c r="AU363" s="31" t="s">
        <v>1317</v>
      </c>
      <c r="AV363" s="31" t="s">
        <v>1317</v>
      </c>
      <c r="AW363" s="31" t="s">
        <v>1317</v>
      </c>
      <c r="AX363" s="31">
        <v>32.613490550000002</v>
      </c>
      <c r="AY363" s="31" t="s">
        <v>1317</v>
      </c>
      <c r="AZ363" s="31" t="s">
        <v>1317</v>
      </c>
      <c r="BA363" s="31" t="s">
        <v>1317</v>
      </c>
      <c r="BB363" s="31" t="s">
        <v>1317</v>
      </c>
      <c r="BC363" s="31">
        <v>36.509300619999998</v>
      </c>
      <c r="BD363" s="31">
        <v>38.067630659999999</v>
      </c>
      <c r="BE363" s="58" t="s">
        <v>1317</v>
      </c>
      <c r="BF363" s="31">
        <v>107.19042182999999</v>
      </c>
      <c r="BG363"/>
      <c r="BH363" s="60">
        <v>360</v>
      </c>
      <c r="BI363" s="54" t="s">
        <v>250</v>
      </c>
      <c r="BJ363" s="31" t="s">
        <v>1317</v>
      </c>
      <c r="BK363" s="31" t="s">
        <v>1317</v>
      </c>
      <c r="BL363" s="31" t="s">
        <v>1317</v>
      </c>
      <c r="BM363" s="31" t="s">
        <v>1317</v>
      </c>
      <c r="BN363" s="31" t="s">
        <v>1317</v>
      </c>
      <c r="BO363" s="31" t="s">
        <v>1317</v>
      </c>
      <c r="BP363" s="31" t="s">
        <v>1317</v>
      </c>
      <c r="BQ363" s="31">
        <v>18.61181959</v>
      </c>
      <c r="BR363" s="31" t="s">
        <v>1317</v>
      </c>
      <c r="BS363" s="31">
        <v>12.564859869999999</v>
      </c>
      <c r="BT363" s="31" t="s">
        <v>1317</v>
      </c>
      <c r="BU363" s="31" t="s">
        <v>1317</v>
      </c>
      <c r="BV363" s="31">
        <v>56.349629409999999</v>
      </c>
      <c r="BW363" s="31" t="s">
        <v>1317</v>
      </c>
      <c r="BX363" s="58">
        <v>17.096479460000001</v>
      </c>
      <c r="BY363" s="31">
        <v>104.62278832999999</v>
      </c>
    </row>
    <row r="364" spans="1:77" ht="84">
      <c r="A364" s="116" t="str">
        <f t="shared" si="190"/>
        <v>BONSUCESSO ASSET ADMINISTRADORA DE RECUR</v>
      </c>
      <c r="B364" s="24" t="str">
        <f t="shared" si="191"/>
        <v/>
      </c>
      <c r="C364" s="24" t="str">
        <f t="shared" si="192"/>
        <v/>
      </c>
      <c r="D364" s="24" t="str">
        <f t="shared" si="193"/>
        <v/>
      </c>
      <c r="E364" s="24" t="str">
        <f t="shared" si="194"/>
        <v/>
      </c>
      <c r="F364" s="24" t="str">
        <f t="shared" si="195"/>
        <v/>
      </c>
      <c r="G364" s="24" t="str">
        <f t="shared" si="196"/>
        <v/>
      </c>
      <c r="H364" s="24" t="str">
        <f t="shared" si="197"/>
        <v/>
      </c>
      <c r="I364" s="24">
        <f t="shared" si="198"/>
        <v>-0.65480142329931823</v>
      </c>
      <c r="J364" s="24" t="str">
        <f t="shared" si="199"/>
        <v/>
      </c>
      <c r="K364" s="24" t="str">
        <f t="shared" si="200"/>
        <v/>
      </c>
      <c r="L364" s="24" t="str">
        <f t="shared" si="201"/>
        <v/>
      </c>
      <c r="M364" s="24" t="str">
        <f t="shared" si="202"/>
        <v/>
      </c>
      <c r="N364" s="24" t="str">
        <f t="shared" si="203"/>
        <v/>
      </c>
      <c r="O364" s="24" t="str">
        <f t="shared" si="204"/>
        <v/>
      </c>
      <c r="P364" s="24" t="str">
        <f t="shared" si="205"/>
        <v/>
      </c>
      <c r="Q364" s="24">
        <f t="shared" si="206"/>
        <v>-0.65480142329931823</v>
      </c>
      <c r="R364" s="24">
        <f t="shared" si="207"/>
        <v>-0.68292157000001907</v>
      </c>
      <c r="S364" s="24">
        <f t="shared" si="208"/>
        <v>-0.65480142329931823</v>
      </c>
      <c r="T364" s="24">
        <f t="shared" si="209"/>
        <v>-0.65480142329931823</v>
      </c>
      <c r="V364" s="118" t="str">
        <f t="shared" si="210"/>
        <v>BONSUCESSO ASSET ADMINISTRADORA DE RECUR</v>
      </c>
      <c r="W364" s="166" t="str">
        <f t="shared" si="211"/>
        <v/>
      </c>
      <c r="X364" s="166" t="str">
        <f t="shared" si="212"/>
        <v/>
      </c>
      <c r="Y364" s="166" t="str">
        <f t="shared" si="213"/>
        <v/>
      </c>
      <c r="Z364" s="166" t="str">
        <f t="shared" si="214"/>
        <v/>
      </c>
      <c r="AA364" s="166" t="str">
        <f t="shared" si="215"/>
        <v/>
      </c>
      <c r="AB364" s="166" t="str">
        <f t="shared" si="216"/>
        <v/>
      </c>
      <c r="AC364" s="166" t="str">
        <f t="shared" si="217"/>
        <v/>
      </c>
      <c r="AD364" s="166">
        <f t="shared" si="218"/>
        <v>-0.68292157000001907</v>
      </c>
      <c r="AE364" s="166" t="str">
        <f t="shared" si="219"/>
        <v/>
      </c>
      <c r="AF364" s="166" t="str">
        <f t="shared" si="220"/>
        <v/>
      </c>
      <c r="AG364" s="166" t="str">
        <f t="shared" si="221"/>
        <v/>
      </c>
      <c r="AH364" s="166" t="str">
        <f t="shared" si="222"/>
        <v/>
      </c>
      <c r="AI364" s="166" t="str">
        <f t="shared" si="223"/>
        <v/>
      </c>
      <c r="AJ364" s="166" t="str">
        <f t="shared" si="224"/>
        <v/>
      </c>
      <c r="AK364" s="166" t="str">
        <f t="shared" si="225"/>
        <v/>
      </c>
      <c r="AL364" s="166">
        <f t="shared" si="226"/>
        <v>-0.68292157000001907</v>
      </c>
      <c r="AO364" s="61">
        <v>361</v>
      </c>
      <c r="AP364" s="56" t="s">
        <v>696</v>
      </c>
      <c r="AQ364" s="30" t="s">
        <v>1317</v>
      </c>
      <c r="AR364" s="30" t="s">
        <v>1317</v>
      </c>
      <c r="AS364" s="30" t="s">
        <v>1317</v>
      </c>
      <c r="AT364" s="30" t="s">
        <v>1317</v>
      </c>
      <c r="AU364" s="30" t="s">
        <v>1317</v>
      </c>
      <c r="AV364" s="30" t="s">
        <v>1317</v>
      </c>
      <c r="AW364" s="30" t="s">
        <v>1317</v>
      </c>
      <c r="AX364" s="30">
        <v>13.35809998</v>
      </c>
      <c r="AY364" s="30">
        <v>6.9510499900000005</v>
      </c>
      <c r="AZ364" s="30">
        <v>57.929999930000001</v>
      </c>
      <c r="BA364" s="30" t="s">
        <v>1317</v>
      </c>
      <c r="BB364" s="30" t="s">
        <v>1317</v>
      </c>
      <c r="BC364" s="30">
        <v>4.7877599999999996</v>
      </c>
      <c r="BD364" s="30" t="s">
        <v>1317</v>
      </c>
      <c r="BE364" s="59">
        <v>22.469569969999998</v>
      </c>
      <c r="BF364" s="30">
        <v>105.49647987</v>
      </c>
      <c r="BG364"/>
      <c r="BH364" s="61">
        <v>361</v>
      </c>
      <c r="BI364" s="56" t="s">
        <v>1337</v>
      </c>
      <c r="BJ364" s="30" t="s">
        <v>1317</v>
      </c>
      <c r="BK364" s="30" t="s">
        <v>1317</v>
      </c>
      <c r="BL364" s="30" t="s">
        <v>1317</v>
      </c>
      <c r="BM364" s="30" t="s">
        <v>1317</v>
      </c>
      <c r="BN364" s="30" t="s">
        <v>1317</v>
      </c>
      <c r="BO364" s="30" t="s">
        <v>1317</v>
      </c>
      <c r="BP364" s="30" t="s">
        <v>1317</v>
      </c>
      <c r="BQ364" s="30">
        <v>103.61153254999999</v>
      </c>
      <c r="BR364" s="30" t="s">
        <v>1317</v>
      </c>
      <c r="BS364" s="30" t="s">
        <v>1317</v>
      </c>
      <c r="BT364" s="30" t="s">
        <v>1317</v>
      </c>
      <c r="BU364" s="30" t="s">
        <v>1317</v>
      </c>
      <c r="BV364" s="30" t="s">
        <v>1317</v>
      </c>
      <c r="BW364" s="30" t="s">
        <v>1317</v>
      </c>
      <c r="BX364" s="59" t="s">
        <v>1317</v>
      </c>
      <c r="BY364" s="30">
        <v>103.61153254999999</v>
      </c>
    </row>
    <row r="365" spans="1:77" ht="84">
      <c r="A365" s="116" t="str">
        <f t="shared" si="190"/>
        <v>BRATUS CAPITAL LTDA</v>
      </c>
      <c r="B365" s="24" t="str">
        <f t="shared" si="191"/>
        <v/>
      </c>
      <c r="C365" s="24" t="str">
        <f t="shared" si="192"/>
        <v/>
      </c>
      <c r="D365" s="24" t="str">
        <f t="shared" si="193"/>
        <v/>
      </c>
      <c r="E365" s="24" t="str">
        <f t="shared" si="194"/>
        <v/>
      </c>
      <c r="F365" s="24" t="str">
        <f t="shared" si="195"/>
        <v/>
      </c>
      <c r="G365" s="24" t="str">
        <f t="shared" si="196"/>
        <v/>
      </c>
      <c r="H365" s="24" t="str">
        <f t="shared" si="197"/>
        <v/>
      </c>
      <c r="I365" s="24">
        <f t="shared" si="198"/>
        <v>-46.096428729177688</v>
      </c>
      <c r="J365" s="24" t="str">
        <f t="shared" si="199"/>
        <v/>
      </c>
      <c r="K365" s="24">
        <f t="shared" si="200"/>
        <v>-81.170557469001437</v>
      </c>
      <c r="L365" s="24" t="str">
        <f t="shared" si="201"/>
        <v/>
      </c>
      <c r="M365" s="24" t="str">
        <f t="shared" si="202"/>
        <v/>
      </c>
      <c r="N365" s="24">
        <f t="shared" si="203"/>
        <v>-8.8693744194984703</v>
      </c>
      <c r="O365" s="24" t="str">
        <f t="shared" si="204"/>
        <v/>
      </c>
      <c r="P365" s="24">
        <f t="shared" si="205"/>
        <v>40.49402005582175</v>
      </c>
      <c r="Q365" s="24">
        <f t="shared" si="206"/>
        <v>-0.17997343202328864</v>
      </c>
      <c r="R365" s="24">
        <f t="shared" si="207"/>
        <v>-0.18553211000001113</v>
      </c>
      <c r="S365" s="24">
        <f t="shared" si="208"/>
        <v>40.49402005582175</v>
      </c>
      <c r="T365" s="24">
        <f t="shared" si="209"/>
        <v>-81.170557469001437</v>
      </c>
      <c r="V365" s="118" t="str">
        <f t="shared" si="210"/>
        <v>BRATUS CAPITAL LTDA</v>
      </c>
      <c r="W365" s="166" t="str">
        <f t="shared" si="211"/>
        <v/>
      </c>
      <c r="X365" s="166" t="str">
        <f t="shared" si="212"/>
        <v/>
      </c>
      <c r="Y365" s="166" t="str">
        <f t="shared" si="213"/>
        <v/>
      </c>
      <c r="Z365" s="166" t="str">
        <f t="shared" si="214"/>
        <v/>
      </c>
      <c r="AA365" s="166" t="str">
        <f t="shared" si="215"/>
        <v/>
      </c>
      <c r="AB365" s="166" t="str">
        <f t="shared" si="216"/>
        <v/>
      </c>
      <c r="AC365" s="166" t="str">
        <f t="shared" si="217"/>
        <v/>
      </c>
      <c r="AD365" s="166">
        <f t="shared" si="218"/>
        <v>-5.2834301400000019</v>
      </c>
      <c r="AE365" s="166" t="str">
        <f t="shared" si="219"/>
        <v/>
      </c>
      <c r="AF365" s="166">
        <f t="shared" si="220"/>
        <v>-11.414350710000001</v>
      </c>
      <c r="AG365" s="166" t="str">
        <f t="shared" si="221"/>
        <v/>
      </c>
      <c r="AH365" s="166" t="str">
        <f t="shared" si="222"/>
        <v/>
      </c>
      <c r="AI365" s="166">
        <f t="shared" si="223"/>
        <v>-2.6765902600000011</v>
      </c>
      <c r="AJ365" s="166" t="str">
        <f t="shared" si="224"/>
        <v/>
      </c>
      <c r="AK365" s="166">
        <f t="shared" si="225"/>
        <v>19.188839000000002</v>
      </c>
      <c r="AL365" s="166">
        <f t="shared" si="226"/>
        <v>-0.18553211000001113</v>
      </c>
      <c r="AO365" s="60">
        <v>362</v>
      </c>
      <c r="AP365" s="54" t="s">
        <v>1337</v>
      </c>
      <c r="AQ365" s="31" t="s">
        <v>1317</v>
      </c>
      <c r="AR365" s="31" t="s">
        <v>1317</v>
      </c>
      <c r="AS365" s="31" t="s">
        <v>1317</v>
      </c>
      <c r="AT365" s="31" t="s">
        <v>1317</v>
      </c>
      <c r="AU365" s="31" t="s">
        <v>1317</v>
      </c>
      <c r="AV365" s="31" t="s">
        <v>1317</v>
      </c>
      <c r="AW365" s="31" t="s">
        <v>1317</v>
      </c>
      <c r="AX365" s="31">
        <v>104.29445412000001</v>
      </c>
      <c r="AY365" s="31" t="s">
        <v>1317</v>
      </c>
      <c r="AZ365" s="31" t="s">
        <v>1317</v>
      </c>
      <c r="BA365" s="31" t="s">
        <v>1317</v>
      </c>
      <c r="BB365" s="31" t="s">
        <v>1317</v>
      </c>
      <c r="BC365" s="31" t="s">
        <v>1317</v>
      </c>
      <c r="BD365" s="31" t="s">
        <v>1317</v>
      </c>
      <c r="BE365" s="58" t="s">
        <v>1317</v>
      </c>
      <c r="BF365" s="31">
        <v>104.29445412000001</v>
      </c>
      <c r="BG365"/>
      <c r="BH365" s="60">
        <v>362</v>
      </c>
      <c r="BI365" s="54" t="s">
        <v>125</v>
      </c>
      <c r="BJ365" s="31" t="s">
        <v>1317</v>
      </c>
      <c r="BK365" s="31" t="s">
        <v>1317</v>
      </c>
      <c r="BL365" s="31" t="s">
        <v>1317</v>
      </c>
      <c r="BM365" s="31" t="s">
        <v>1317</v>
      </c>
      <c r="BN365" s="31" t="s">
        <v>1317</v>
      </c>
      <c r="BO365" s="31" t="s">
        <v>1317</v>
      </c>
      <c r="BP365" s="31" t="s">
        <v>1317</v>
      </c>
      <c r="BQ365" s="31">
        <v>6.1782606799999993</v>
      </c>
      <c r="BR365" s="31" t="s">
        <v>1317</v>
      </c>
      <c r="BS365" s="31">
        <v>2.6478302899999999</v>
      </c>
      <c r="BT365" s="31" t="s">
        <v>1317</v>
      </c>
      <c r="BU365" s="31" t="s">
        <v>1317</v>
      </c>
      <c r="BV365" s="31">
        <v>27.501302039999999</v>
      </c>
      <c r="BW365" s="31" t="s">
        <v>1317</v>
      </c>
      <c r="BX365" s="58">
        <v>66.575685190000002</v>
      </c>
      <c r="BY365" s="31">
        <v>102.9030782</v>
      </c>
    </row>
    <row r="366" spans="1:77" ht="42">
      <c r="A366" s="116" t="str">
        <f t="shared" si="190"/>
        <v>SAMBA INVESTIMENTOS LTDA.</v>
      </c>
      <c r="B366" s="24" t="str">
        <f t="shared" si="191"/>
        <v/>
      </c>
      <c r="C366" s="24" t="str">
        <f t="shared" si="192"/>
        <v/>
      </c>
      <c r="D366" s="24" t="str">
        <f t="shared" si="193"/>
        <v/>
      </c>
      <c r="E366" s="24" t="str">
        <f t="shared" si="194"/>
        <v/>
      </c>
      <c r="F366" s="24" t="str">
        <f t="shared" si="195"/>
        <v/>
      </c>
      <c r="G366" s="24" t="str">
        <f t="shared" si="196"/>
        <v/>
      </c>
      <c r="H366" s="24" t="str">
        <f t="shared" si="197"/>
        <v/>
      </c>
      <c r="I366" s="24">
        <f t="shared" si="198"/>
        <v>0.35333640999127169</v>
      </c>
      <c r="J366" s="24" t="str">
        <f t="shared" si="199"/>
        <v/>
      </c>
      <c r="K366" s="24" t="str">
        <f t="shared" si="200"/>
        <v/>
      </c>
      <c r="L366" s="24" t="str">
        <f t="shared" si="201"/>
        <v/>
      </c>
      <c r="M366" s="24" t="str">
        <f t="shared" si="202"/>
        <v/>
      </c>
      <c r="N366" s="24">
        <f t="shared" si="203"/>
        <v>3.0366901284693171</v>
      </c>
      <c r="O366" s="24" t="str">
        <f t="shared" si="204"/>
        <v/>
      </c>
      <c r="P366" s="24">
        <f t="shared" si="205"/>
        <v>-3.3510213516612879</v>
      </c>
      <c r="Q366" s="24">
        <f t="shared" si="206"/>
        <v>0.32806169575000865</v>
      </c>
      <c r="R366" s="24">
        <f t="shared" si="207"/>
        <v>0.33514144000001522</v>
      </c>
      <c r="S366" s="24">
        <f t="shared" si="208"/>
        <v>3.0366901284693171</v>
      </c>
      <c r="T366" s="24">
        <f t="shared" si="209"/>
        <v>-3.3510213516612879</v>
      </c>
      <c r="V366" s="118" t="str">
        <f t="shared" si="210"/>
        <v>SAMBA INVESTIMENTOS LTDA.</v>
      </c>
      <c r="W366" s="166" t="str">
        <f t="shared" si="211"/>
        <v/>
      </c>
      <c r="X366" s="166" t="str">
        <f t="shared" si="212"/>
        <v/>
      </c>
      <c r="Y366" s="166" t="str">
        <f t="shared" si="213"/>
        <v/>
      </c>
      <c r="Z366" s="166" t="str">
        <f t="shared" si="214"/>
        <v/>
      </c>
      <c r="AA366" s="166" t="str">
        <f t="shared" si="215"/>
        <v/>
      </c>
      <c r="AB366" s="166" t="str">
        <f t="shared" si="216"/>
        <v/>
      </c>
      <c r="AC366" s="166" t="str">
        <f t="shared" si="217"/>
        <v/>
      </c>
      <c r="AD366" s="166">
        <f t="shared" si="218"/>
        <v>0.32345066000002021</v>
      </c>
      <c r="AE366" s="166" t="str">
        <f t="shared" si="219"/>
        <v/>
      </c>
      <c r="AF366" s="166" t="str">
        <f t="shared" si="220"/>
        <v/>
      </c>
      <c r="AG366" s="166" t="str">
        <f t="shared" si="221"/>
        <v/>
      </c>
      <c r="AH366" s="166" t="str">
        <f t="shared" si="222"/>
        <v/>
      </c>
      <c r="AI366" s="166">
        <f t="shared" si="223"/>
        <v>0.17468044000000038</v>
      </c>
      <c r="AJ366" s="166" t="str">
        <f t="shared" si="224"/>
        <v/>
      </c>
      <c r="AK366" s="166">
        <f t="shared" si="225"/>
        <v>-0.16298966000000004</v>
      </c>
      <c r="AL366" s="166">
        <f t="shared" si="226"/>
        <v>0.33514144000001522</v>
      </c>
      <c r="AO366" s="61">
        <v>363</v>
      </c>
      <c r="AP366" s="56" t="s">
        <v>125</v>
      </c>
      <c r="AQ366" s="30" t="s">
        <v>1317</v>
      </c>
      <c r="AR366" s="30" t="s">
        <v>1317</v>
      </c>
      <c r="AS366" s="30" t="s">
        <v>1317</v>
      </c>
      <c r="AT366" s="30" t="s">
        <v>1317</v>
      </c>
      <c r="AU366" s="30" t="s">
        <v>1317</v>
      </c>
      <c r="AV366" s="30" t="s">
        <v>1317</v>
      </c>
      <c r="AW366" s="30" t="s">
        <v>1317</v>
      </c>
      <c r="AX366" s="30">
        <v>11.461690820000001</v>
      </c>
      <c r="AY366" s="30" t="s">
        <v>1317</v>
      </c>
      <c r="AZ366" s="30">
        <v>14.062181000000001</v>
      </c>
      <c r="BA366" s="30" t="s">
        <v>1317</v>
      </c>
      <c r="BB366" s="30" t="s">
        <v>1317</v>
      </c>
      <c r="BC366" s="30">
        <v>30.1778923</v>
      </c>
      <c r="BD366" s="30" t="s">
        <v>1317</v>
      </c>
      <c r="BE366" s="59">
        <v>47.38684619</v>
      </c>
      <c r="BF366" s="30">
        <v>103.08861031000001</v>
      </c>
      <c r="BG366"/>
      <c r="BH366" s="61">
        <v>363</v>
      </c>
      <c r="BI366" s="56" t="s">
        <v>560</v>
      </c>
      <c r="BJ366" s="30" t="s">
        <v>1317</v>
      </c>
      <c r="BK366" s="30" t="s">
        <v>1317</v>
      </c>
      <c r="BL366" s="30" t="s">
        <v>1317</v>
      </c>
      <c r="BM366" s="30" t="s">
        <v>1317</v>
      </c>
      <c r="BN366" s="30" t="s">
        <v>1317</v>
      </c>
      <c r="BO366" s="30" t="s">
        <v>1317</v>
      </c>
      <c r="BP366" s="30" t="s">
        <v>1317</v>
      </c>
      <c r="BQ366" s="30">
        <v>91.865293180000009</v>
      </c>
      <c r="BR366" s="30" t="s">
        <v>1317</v>
      </c>
      <c r="BS366" s="30" t="s">
        <v>1317</v>
      </c>
      <c r="BT366" s="30" t="s">
        <v>1317</v>
      </c>
      <c r="BU366" s="30" t="s">
        <v>1317</v>
      </c>
      <c r="BV366" s="30">
        <v>5.9270105300000004</v>
      </c>
      <c r="BW366" s="30" t="s">
        <v>1317</v>
      </c>
      <c r="BX366" s="59">
        <v>4.7008904200000003</v>
      </c>
      <c r="BY366" s="30">
        <v>102.49319413000001</v>
      </c>
    </row>
    <row r="367" spans="1:77" ht="70">
      <c r="A367" s="116" t="str">
        <f t="shared" si="190"/>
        <v>REAL CAPITAL PARTNERS</v>
      </c>
      <c r="B367" s="24" t="str">
        <f t="shared" si="191"/>
        <v/>
      </c>
      <c r="C367" s="24" t="str">
        <f t="shared" si="192"/>
        <v/>
      </c>
      <c r="D367" s="24" t="str">
        <f t="shared" si="193"/>
        <v/>
      </c>
      <c r="E367" s="24" t="str">
        <f t="shared" si="194"/>
        <v/>
      </c>
      <c r="F367" s="24" t="str">
        <f t="shared" si="195"/>
        <v/>
      </c>
      <c r="G367" s="24" t="str">
        <f t="shared" si="196"/>
        <v/>
      </c>
      <c r="H367" s="24" t="str">
        <f t="shared" si="197"/>
        <v/>
      </c>
      <c r="I367" s="24">
        <f t="shared" si="198"/>
        <v>-8.085667583631988</v>
      </c>
      <c r="J367" s="24" t="str">
        <f t="shared" si="199"/>
        <v/>
      </c>
      <c r="K367" s="24" t="str">
        <f t="shared" si="200"/>
        <v/>
      </c>
      <c r="L367" s="24" t="str">
        <f t="shared" si="201"/>
        <v/>
      </c>
      <c r="M367" s="24" t="str">
        <f t="shared" si="202"/>
        <v/>
      </c>
      <c r="N367" s="24" t="str">
        <f t="shared" si="203"/>
        <v/>
      </c>
      <c r="O367" s="24" t="str">
        <f t="shared" si="204"/>
        <v/>
      </c>
      <c r="P367" s="24">
        <f t="shared" si="205"/>
        <v>-8.0856672444863307</v>
      </c>
      <c r="Q367" s="24">
        <f t="shared" si="206"/>
        <v>-8.0856675760413736</v>
      </c>
      <c r="R367" s="24">
        <f t="shared" si="207"/>
        <v>-8.8929463999999854</v>
      </c>
      <c r="S367" s="24">
        <f t="shared" si="208"/>
        <v>-8.0856672444863307</v>
      </c>
      <c r="T367" s="24">
        <f t="shared" si="209"/>
        <v>-8.085667583631988</v>
      </c>
      <c r="V367" s="118" t="str">
        <f t="shared" si="210"/>
        <v>REAL CAPITAL PARTNERS</v>
      </c>
      <c r="W367" s="166" t="str">
        <f t="shared" si="211"/>
        <v/>
      </c>
      <c r="X367" s="166" t="str">
        <f t="shared" si="212"/>
        <v/>
      </c>
      <c r="Y367" s="166" t="str">
        <f t="shared" si="213"/>
        <v/>
      </c>
      <c r="Z367" s="166" t="str">
        <f t="shared" si="214"/>
        <v/>
      </c>
      <c r="AA367" s="166" t="str">
        <f t="shared" si="215"/>
        <v/>
      </c>
      <c r="AB367" s="166" t="str">
        <f t="shared" si="216"/>
        <v/>
      </c>
      <c r="AC367" s="166" t="str">
        <f t="shared" si="217"/>
        <v/>
      </c>
      <c r="AD367" s="166">
        <f t="shared" si="218"/>
        <v>-8.693908339999993</v>
      </c>
      <c r="AE367" s="166" t="str">
        <f t="shared" si="219"/>
        <v/>
      </c>
      <c r="AF367" s="166" t="str">
        <f t="shared" si="220"/>
        <v/>
      </c>
      <c r="AG367" s="166" t="str">
        <f t="shared" si="221"/>
        <v/>
      </c>
      <c r="AH367" s="166" t="str">
        <f t="shared" si="222"/>
        <v/>
      </c>
      <c r="AI367" s="166" t="str">
        <f t="shared" si="223"/>
        <v/>
      </c>
      <c r="AJ367" s="166" t="str">
        <f t="shared" si="224"/>
        <v/>
      </c>
      <c r="AK367" s="166">
        <f t="shared" si="225"/>
        <v>-0.19903805999999991</v>
      </c>
      <c r="AL367" s="166">
        <f t="shared" si="226"/>
        <v>-8.8929463999999854</v>
      </c>
      <c r="AO367" s="60">
        <v>364</v>
      </c>
      <c r="AP367" s="54" t="s">
        <v>250</v>
      </c>
      <c r="AQ367" s="31" t="s">
        <v>1317</v>
      </c>
      <c r="AR367" s="31" t="s">
        <v>1317</v>
      </c>
      <c r="AS367" s="31" t="s">
        <v>1317</v>
      </c>
      <c r="AT367" s="31" t="s">
        <v>1317</v>
      </c>
      <c r="AU367" s="31" t="s">
        <v>1317</v>
      </c>
      <c r="AV367" s="31" t="s">
        <v>1317</v>
      </c>
      <c r="AW367" s="31" t="s">
        <v>1317</v>
      </c>
      <c r="AX367" s="31">
        <v>37.183412099999998</v>
      </c>
      <c r="AY367" s="31" t="s">
        <v>1317</v>
      </c>
      <c r="AZ367" s="31">
        <v>10.823680640000001</v>
      </c>
      <c r="BA367" s="31" t="s">
        <v>1317</v>
      </c>
      <c r="BB367" s="31" t="s">
        <v>1317</v>
      </c>
      <c r="BC367" s="31">
        <v>52.617383100000005</v>
      </c>
      <c r="BD367" s="31" t="s">
        <v>1317</v>
      </c>
      <c r="BE367" s="58">
        <v>2.1144601199999999</v>
      </c>
      <c r="BF367" s="31">
        <v>102.73893596000001</v>
      </c>
      <c r="BG367"/>
      <c r="BH367" s="60">
        <v>364</v>
      </c>
      <c r="BI367" s="54" t="s">
        <v>539</v>
      </c>
      <c r="BJ367" s="31" t="s">
        <v>1317</v>
      </c>
      <c r="BK367" s="31" t="s">
        <v>1317</v>
      </c>
      <c r="BL367" s="31" t="s">
        <v>1317</v>
      </c>
      <c r="BM367" s="31" t="s">
        <v>1317</v>
      </c>
      <c r="BN367" s="31" t="s">
        <v>1317</v>
      </c>
      <c r="BO367" s="31" t="s">
        <v>1317</v>
      </c>
      <c r="BP367" s="31" t="s">
        <v>1317</v>
      </c>
      <c r="BQ367" s="31">
        <v>98.828547290000003</v>
      </c>
      <c r="BR367" s="31" t="s">
        <v>1317</v>
      </c>
      <c r="BS367" s="31" t="s">
        <v>1317</v>
      </c>
      <c r="BT367" s="31" t="s">
        <v>1317</v>
      </c>
      <c r="BU367" s="31" t="s">
        <v>1317</v>
      </c>
      <c r="BV367" s="31" t="s">
        <v>1317</v>
      </c>
      <c r="BW367" s="31" t="s">
        <v>1317</v>
      </c>
      <c r="BX367" s="58">
        <v>2.26257771</v>
      </c>
      <c r="BY367" s="31">
        <v>101.09112500000001</v>
      </c>
    </row>
    <row r="368" spans="1:77" ht="84">
      <c r="A368" s="116" t="str">
        <f t="shared" si="190"/>
        <v>SP VENTURES GESTORA DE RECURSOS S. A.</v>
      </c>
      <c r="B368" s="24" t="str">
        <f t="shared" si="191"/>
        <v/>
      </c>
      <c r="C368" s="24" t="str">
        <f t="shared" si="192"/>
        <v/>
      </c>
      <c r="D368" s="24" t="str">
        <f t="shared" si="193"/>
        <v/>
      </c>
      <c r="E368" s="24" t="str">
        <f t="shared" si="194"/>
        <v/>
      </c>
      <c r="F368" s="24" t="str">
        <f t="shared" si="195"/>
        <v/>
      </c>
      <c r="G368" s="24" t="str">
        <f t="shared" si="196"/>
        <v/>
      </c>
      <c r="H368" s="24" t="str">
        <f t="shared" si="197"/>
        <v/>
      </c>
      <c r="I368" s="24" t="str">
        <f t="shared" si="198"/>
        <v/>
      </c>
      <c r="J368" s="24" t="str">
        <f t="shared" si="199"/>
        <v/>
      </c>
      <c r="K368" s="24" t="str">
        <f t="shared" si="200"/>
        <v/>
      </c>
      <c r="L368" s="24" t="str">
        <f t="shared" si="201"/>
        <v/>
      </c>
      <c r="M368" s="24" t="str">
        <f t="shared" si="202"/>
        <v/>
      </c>
      <c r="N368" s="24" t="str">
        <f t="shared" si="203"/>
        <v/>
      </c>
      <c r="O368" s="24" t="str">
        <f t="shared" si="204"/>
        <v/>
      </c>
      <c r="P368" s="24">
        <f t="shared" si="205"/>
        <v>0.84768239134331225</v>
      </c>
      <c r="Q368" s="24">
        <f t="shared" si="206"/>
        <v>0.84768239134331225</v>
      </c>
      <c r="R368" s="24">
        <f t="shared" si="207"/>
        <v>0.84395191999999497</v>
      </c>
      <c r="S368" s="24">
        <f t="shared" si="208"/>
        <v>0.84768239134331225</v>
      </c>
      <c r="T368" s="24">
        <f t="shared" si="209"/>
        <v>0.84768239134331225</v>
      </c>
      <c r="V368" s="118" t="str">
        <f t="shared" si="210"/>
        <v>SP VENTURES GESTORA DE RECURSOS S. A.</v>
      </c>
      <c r="W368" s="166" t="str">
        <f t="shared" si="211"/>
        <v/>
      </c>
      <c r="X368" s="166" t="str">
        <f t="shared" si="212"/>
        <v/>
      </c>
      <c r="Y368" s="166" t="str">
        <f t="shared" si="213"/>
        <v/>
      </c>
      <c r="Z368" s="166" t="str">
        <f t="shared" si="214"/>
        <v/>
      </c>
      <c r="AA368" s="166" t="str">
        <f t="shared" si="215"/>
        <v/>
      </c>
      <c r="AB368" s="166" t="str">
        <f t="shared" si="216"/>
        <v/>
      </c>
      <c r="AC368" s="166" t="str">
        <f t="shared" si="217"/>
        <v/>
      </c>
      <c r="AD368" s="166" t="str">
        <f t="shared" si="218"/>
        <v/>
      </c>
      <c r="AE368" s="166" t="str">
        <f t="shared" si="219"/>
        <v/>
      </c>
      <c r="AF368" s="166" t="str">
        <f t="shared" si="220"/>
        <v/>
      </c>
      <c r="AG368" s="166" t="str">
        <f t="shared" si="221"/>
        <v/>
      </c>
      <c r="AH368" s="166" t="str">
        <f t="shared" si="222"/>
        <v/>
      </c>
      <c r="AI368" s="166" t="str">
        <f t="shared" si="223"/>
        <v/>
      </c>
      <c r="AJ368" s="166" t="str">
        <f t="shared" si="224"/>
        <v/>
      </c>
      <c r="AK368" s="166">
        <f t="shared" si="225"/>
        <v>0.84395191999999497</v>
      </c>
      <c r="AL368" s="166">
        <f t="shared" si="226"/>
        <v>0.84395191999999497</v>
      </c>
      <c r="AO368" s="61">
        <v>365</v>
      </c>
      <c r="AP368" s="56" t="s">
        <v>560</v>
      </c>
      <c r="AQ368" s="30" t="s">
        <v>1317</v>
      </c>
      <c r="AR368" s="30" t="s">
        <v>1317</v>
      </c>
      <c r="AS368" s="30" t="s">
        <v>1317</v>
      </c>
      <c r="AT368" s="30" t="s">
        <v>1317</v>
      </c>
      <c r="AU368" s="30" t="s">
        <v>1317</v>
      </c>
      <c r="AV368" s="30" t="s">
        <v>1317</v>
      </c>
      <c r="AW368" s="30" t="s">
        <v>1317</v>
      </c>
      <c r="AX368" s="30">
        <v>91.541842519999989</v>
      </c>
      <c r="AY368" s="30" t="s">
        <v>1317</v>
      </c>
      <c r="AZ368" s="30" t="s">
        <v>1317</v>
      </c>
      <c r="BA368" s="30" t="s">
        <v>1317</v>
      </c>
      <c r="BB368" s="30" t="s">
        <v>1317</v>
      </c>
      <c r="BC368" s="30">
        <v>5.7523300900000001</v>
      </c>
      <c r="BD368" s="30" t="s">
        <v>1317</v>
      </c>
      <c r="BE368" s="59">
        <v>4.8638800800000004</v>
      </c>
      <c r="BF368" s="30">
        <v>102.15805268999999</v>
      </c>
      <c r="BG368"/>
      <c r="BH368" s="61">
        <v>365</v>
      </c>
      <c r="BI368" s="56" t="s">
        <v>1338</v>
      </c>
      <c r="BJ368" s="30" t="s">
        <v>1317</v>
      </c>
      <c r="BK368" s="30" t="s">
        <v>1317</v>
      </c>
      <c r="BL368" s="30" t="s">
        <v>1317</v>
      </c>
      <c r="BM368" s="30" t="s">
        <v>1317</v>
      </c>
      <c r="BN368" s="30" t="s">
        <v>1317</v>
      </c>
      <c r="BO368" s="30" t="s">
        <v>1317</v>
      </c>
      <c r="BP368" s="30" t="s">
        <v>1317</v>
      </c>
      <c r="BQ368" s="30" t="s">
        <v>1317</v>
      </c>
      <c r="BR368" s="30" t="s">
        <v>1317</v>
      </c>
      <c r="BS368" s="30" t="s">
        <v>1317</v>
      </c>
      <c r="BT368" s="30" t="s">
        <v>1317</v>
      </c>
      <c r="BU368" s="30" t="s">
        <v>1317</v>
      </c>
      <c r="BV368" s="30" t="s">
        <v>1317</v>
      </c>
      <c r="BW368" s="30" t="s">
        <v>1317</v>
      </c>
      <c r="BX368" s="59">
        <v>100.40387301999999</v>
      </c>
      <c r="BY368" s="30">
        <v>100.40387301999999</v>
      </c>
    </row>
    <row r="369" spans="1:77" ht="70">
      <c r="A369" s="116" t="str">
        <f t="shared" si="190"/>
        <v>AWX GESTORA DE ATIVOS LTDA</v>
      </c>
      <c r="B369" s="24" t="str">
        <f t="shared" si="191"/>
        <v/>
      </c>
      <c r="C369" s="24" t="str">
        <f t="shared" si="192"/>
        <v/>
      </c>
      <c r="D369" s="24" t="str">
        <f t="shared" si="193"/>
        <v/>
      </c>
      <c r="E369" s="24" t="str">
        <f t="shared" si="194"/>
        <v/>
      </c>
      <c r="F369" s="24" t="str">
        <f t="shared" si="195"/>
        <v/>
      </c>
      <c r="G369" s="24">
        <f t="shared" si="196"/>
        <v>-2.2966234952643703</v>
      </c>
      <c r="H369" s="24" t="str">
        <f t="shared" si="197"/>
        <v/>
      </c>
      <c r="I369" s="24">
        <f t="shared" si="198"/>
        <v>12.284416727623721</v>
      </c>
      <c r="J369" s="24" t="str">
        <f t="shared" si="199"/>
        <v/>
      </c>
      <c r="K369" s="24" t="str">
        <f t="shared" si="200"/>
        <v/>
      </c>
      <c r="L369" s="24" t="str">
        <f t="shared" si="201"/>
        <v/>
      </c>
      <c r="M369" s="24" t="str">
        <f t="shared" si="202"/>
        <v/>
      </c>
      <c r="N369" s="24" t="str">
        <f t="shared" si="203"/>
        <v/>
      </c>
      <c r="O369" s="24" t="str">
        <f t="shared" si="204"/>
        <v/>
      </c>
      <c r="P369" s="24" t="str">
        <f t="shared" si="205"/>
        <v/>
      </c>
      <c r="Q369" s="24">
        <f t="shared" si="206"/>
        <v>12.237832273905397</v>
      </c>
      <c r="R369" s="24">
        <f t="shared" si="207"/>
        <v>10.861183650000001</v>
      </c>
      <c r="S369" s="24">
        <f t="shared" si="208"/>
        <v>12.284416727623721</v>
      </c>
      <c r="T369" s="24">
        <f t="shared" si="209"/>
        <v>-2.2966234952643703</v>
      </c>
      <c r="V369" s="118" t="str">
        <f t="shared" si="210"/>
        <v>AWX GESTORA DE ATIVOS LTDA</v>
      </c>
      <c r="W369" s="166" t="str">
        <f t="shared" si="211"/>
        <v/>
      </c>
      <c r="X369" s="166" t="str">
        <f t="shared" si="212"/>
        <v/>
      </c>
      <c r="Y369" s="166" t="str">
        <f t="shared" si="213"/>
        <v/>
      </c>
      <c r="Z369" s="166" t="str">
        <f t="shared" si="214"/>
        <v/>
      </c>
      <c r="AA369" s="166" t="str">
        <f t="shared" si="215"/>
        <v/>
      </c>
      <c r="AB369" s="166">
        <f t="shared" si="216"/>
        <v>-6.5102400000000005E-3</v>
      </c>
      <c r="AC369" s="166" t="str">
        <f t="shared" si="217"/>
        <v/>
      </c>
      <c r="AD369" s="166">
        <f t="shared" si="218"/>
        <v>10.867703890000001</v>
      </c>
      <c r="AE369" s="166" t="str">
        <f t="shared" si="219"/>
        <v/>
      </c>
      <c r="AF369" s="166" t="str">
        <f t="shared" si="220"/>
        <v/>
      </c>
      <c r="AG369" s="166" t="str">
        <f t="shared" si="221"/>
        <v/>
      </c>
      <c r="AH369" s="166" t="str">
        <f t="shared" si="222"/>
        <v/>
      </c>
      <c r="AI369" s="166" t="str">
        <f t="shared" si="223"/>
        <v/>
      </c>
      <c r="AJ369" s="166" t="str">
        <f t="shared" si="224"/>
        <v/>
      </c>
      <c r="AK369" s="166" t="str">
        <f t="shared" si="225"/>
        <v/>
      </c>
      <c r="AL369" s="166">
        <f t="shared" si="226"/>
        <v>10.861183650000001</v>
      </c>
      <c r="AO369" s="60">
        <v>366</v>
      </c>
      <c r="AP369" s="54" t="s">
        <v>492</v>
      </c>
      <c r="AQ369" s="31" t="s">
        <v>1317</v>
      </c>
      <c r="AR369" s="31" t="s">
        <v>1317</v>
      </c>
      <c r="AS369" s="31" t="s">
        <v>1317</v>
      </c>
      <c r="AT369" s="31" t="s">
        <v>1317</v>
      </c>
      <c r="AU369" s="31" t="s">
        <v>1317</v>
      </c>
      <c r="AV369" s="31" t="s">
        <v>1317</v>
      </c>
      <c r="AW369" s="31" t="s">
        <v>1317</v>
      </c>
      <c r="AX369" s="31" t="s">
        <v>1317</v>
      </c>
      <c r="AY369" s="31" t="s">
        <v>1317</v>
      </c>
      <c r="AZ369" s="31">
        <v>0.89323965999999999</v>
      </c>
      <c r="BA369" s="31" t="s">
        <v>1317</v>
      </c>
      <c r="BB369" s="31">
        <v>100.46500182999999</v>
      </c>
      <c r="BC369" s="31">
        <v>9.8239999999999994E-2</v>
      </c>
      <c r="BD369" s="31" t="s">
        <v>1317</v>
      </c>
      <c r="BE369" s="58">
        <v>8.0000000000000007E-5</v>
      </c>
      <c r="BF369" s="31">
        <v>101.45656149</v>
      </c>
      <c r="BG369"/>
      <c r="BH369" s="60">
        <v>366</v>
      </c>
      <c r="BI369" s="54" t="s">
        <v>75</v>
      </c>
      <c r="BJ369" s="31" t="s">
        <v>1317</v>
      </c>
      <c r="BK369" s="31" t="s">
        <v>1317</v>
      </c>
      <c r="BL369" s="31" t="s">
        <v>1317</v>
      </c>
      <c r="BM369" s="31" t="s">
        <v>1317</v>
      </c>
      <c r="BN369" s="31" t="s">
        <v>1317</v>
      </c>
      <c r="BO369" s="31">
        <v>0.27695982000000002</v>
      </c>
      <c r="BP369" s="31" t="s">
        <v>1317</v>
      </c>
      <c r="BQ369" s="31">
        <v>99.335102309999996</v>
      </c>
      <c r="BR369" s="31" t="s">
        <v>1317</v>
      </c>
      <c r="BS369" s="31" t="s">
        <v>1317</v>
      </c>
      <c r="BT369" s="31" t="s">
        <v>1317</v>
      </c>
      <c r="BU369" s="31" t="s">
        <v>1317</v>
      </c>
      <c r="BV369" s="31" t="s">
        <v>1317</v>
      </c>
      <c r="BW369" s="31" t="s">
        <v>1317</v>
      </c>
      <c r="BX369" s="58" t="s">
        <v>1317</v>
      </c>
      <c r="BY369" s="31">
        <v>99.612062129999998</v>
      </c>
    </row>
    <row r="370" spans="1:77" ht="84">
      <c r="A370" s="116" t="str">
        <f t="shared" si="190"/>
        <v>LLA GESTAO DE PATRIMONIO</v>
      </c>
      <c r="B370" s="24" t="str">
        <f t="shared" si="191"/>
        <v/>
      </c>
      <c r="C370" s="24" t="str">
        <f t="shared" si="192"/>
        <v/>
      </c>
      <c r="D370" s="24" t="str">
        <f t="shared" si="193"/>
        <v/>
      </c>
      <c r="E370" s="24" t="str">
        <f t="shared" si="194"/>
        <v/>
      </c>
      <c r="F370" s="24" t="str">
        <f t="shared" si="195"/>
        <v/>
      </c>
      <c r="G370" s="24" t="str">
        <f t="shared" si="196"/>
        <v/>
      </c>
      <c r="H370" s="24" t="str">
        <f t="shared" si="197"/>
        <v/>
      </c>
      <c r="I370" s="24">
        <f t="shared" si="198"/>
        <v>17.517110235141928</v>
      </c>
      <c r="J370" s="24">
        <f t="shared" si="199"/>
        <v>-4.1809861967732616</v>
      </c>
      <c r="K370" s="24">
        <f t="shared" si="200"/>
        <v>-9.1941949162045944</v>
      </c>
      <c r="L370" s="24" t="str">
        <f t="shared" si="201"/>
        <v/>
      </c>
      <c r="M370" s="24" t="str">
        <f t="shared" si="202"/>
        <v/>
      </c>
      <c r="N370" s="24" t="str">
        <f t="shared" si="203"/>
        <v/>
      </c>
      <c r="O370" s="24" t="str">
        <f t="shared" si="204"/>
        <v/>
      </c>
      <c r="P370" s="24">
        <f t="shared" si="205"/>
        <v>69.267193287083415</v>
      </c>
      <c r="Q370" s="24">
        <f t="shared" si="206"/>
        <v>20.701928202341762</v>
      </c>
      <c r="R370" s="24">
        <f t="shared" si="207"/>
        <v>17.025082850000004</v>
      </c>
      <c r="S370" s="24">
        <f t="shared" si="208"/>
        <v>69.267193287083415</v>
      </c>
      <c r="T370" s="24">
        <f t="shared" si="209"/>
        <v>-9.1941949162045944</v>
      </c>
      <c r="V370" s="118" t="str">
        <f t="shared" si="210"/>
        <v>LLA GESTAO DE PATRIMONIO</v>
      </c>
      <c r="W370" s="166" t="str">
        <f t="shared" si="211"/>
        <v/>
      </c>
      <c r="X370" s="166" t="str">
        <f t="shared" si="212"/>
        <v/>
      </c>
      <c r="Y370" s="166" t="str">
        <f t="shared" si="213"/>
        <v/>
      </c>
      <c r="Z370" s="166" t="str">
        <f t="shared" si="214"/>
        <v/>
      </c>
      <c r="AA370" s="166" t="str">
        <f t="shared" si="215"/>
        <v/>
      </c>
      <c r="AB370" s="166" t="str">
        <f t="shared" si="216"/>
        <v/>
      </c>
      <c r="AC370" s="166" t="str">
        <f t="shared" si="217"/>
        <v/>
      </c>
      <c r="AD370" s="166">
        <f t="shared" si="218"/>
        <v>11.736804730000003</v>
      </c>
      <c r="AE370" s="166">
        <f t="shared" si="219"/>
        <v>-0.19052044000000112</v>
      </c>
      <c r="AF370" s="166">
        <f t="shared" si="220"/>
        <v>-0.29532031000000014</v>
      </c>
      <c r="AG370" s="166" t="str">
        <f t="shared" si="221"/>
        <v/>
      </c>
      <c r="AH370" s="166" t="str">
        <f t="shared" si="222"/>
        <v/>
      </c>
      <c r="AI370" s="166" t="str">
        <f t="shared" si="223"/>
        <v/>
      </c>
      <c r="AJ370" s="166" t="str">
        <f t="shared" si="224"/>
        <v/>
      </c>
      <c r="AK370" s="166">
        <f t="shared" si="225"/>
        <v>5.1730889100000006</v>
      </c>
      <c r="AL370" s="166">
        <f t="shared" si="226"/>
        <v>17.025082850000004</v>
      </c>
      <c r="AO370" s="61">
        <v>367</v>
      </c>
      <c r="AP370" s="56" t="s">
        <v>1338</v>
      </c>
      <c r="AQ370" s="30" t="s">
        <v>1317</v>
      </c>
      <c r="AR370" s="30" t="s">
        <v>1317</v>
      </c>
      <c r="AS370" s="30" t="s">
        <v>1317</v>
      </c>
      <c r="AT370" s="30" t="s">
        <v>1317</v>
      </c>
      <c r="AU370" s="30" t="s">
        <v>1317</v>
      </c>
      <c r="AV370" s="30" t="s">
        <v>1317</v>
      </c>
      <c r="AW370" s="30" t="s">
        <v>1317</v>
      </c>
      <c r="AX370" s="30" t="s">
        <v>1317</v>
      </c>
      <c r="AY370" s="30" t="s">
        <v>1317</v>
      </c>
      <c r="AZ370" s="30" t="s">
        <v>1317</v>
      </c>
      <c r="BA370" s="30" t="s">
        <v>1317</v>
      </c>
      <c r="BB370" s="30" t="s">
        <v>1317</v>
      </c>
      <c r="BC370" s="30" t="s">
        <v>1317</v>
      </c>
      <c r="BD370" s="30" t="s">
        <v>1317</v>
      </c>
      <c r="BE370" s="59">
        <v>99.559921099999997</v>
      </c>
      <c r="BF370" s="30">
        <v>99.559921099999997</v>
      </c>
      <c r="BG370"/>
      <c r="BH370" s="61">
        <v>367</v>
      </c>
      <c r="BI370" s="56" t="s">
        <v>414</v>
      </c>
      <c r="BJ370" s="30" t="s">
        <v>1317</v>
      </c>
      <c r="BK370" s="30" t="s">
        <v>1317</v>
      </c>
      <c r="BL370" s="30" t="s">
        <v>1317</v>
      </c>
      <c r="BM370" s="30" t="s">
        <v>1317</v>
      </c>
      <c r="BN370" s="30" t="s">
        <v>1317</v>
      </c>
      <c r="BO370" s="30" t="s">
        <v>1317</v>
      </c>
      <c r="BP370" s="30" t="s">
        <v>1317</v>
      </c>
      <c r="BQ370" s="30">
        <v>78.738750670000002</v>
      </c>
      <c r="BR370" s="30">
        <v>4.3663097199999994</v>
      </c>
      <c r="BS370" s="30">
        <v>2.91670981</v>
      </c>
      <c r="BT370" s="30" t="s">
        <v>1317</v>
      </c>
      <c r="BU370" s="30" t="s">
        <v>1317</v>
      </c>
      <c r="BV370" s="30">
        <v>0.60102995999999997</v>
      </c>
      <c r="BW370" s="30" t="s">
        <v>1317</v>
      </c>
      <c r="BX370" s="59">
        <v>12.641399180000001</v>
      </c>
      <c r="BY370" s="30">
        <v>99.264199340000005</v>
      </c>
    </row>
    <row r="371" spans="1:77" ht="70">
      <c r="A371" s="116" t="str">
        <f t="shared" si="190"/>
        <v>JOULE GESTAO DE RECURSOS E VAL. MOB. LTD</v>
      </c>
      <c r="B371" s="24" t="str">
        <f t="shared" si="191"/>
        <v/>
      </c>
      <c r="C371" s="24" t="str">
        <f t="shared" si="192"/>
        <v/>
      </c>
      <c r="D371" s="24" t="str">
        <f t="shared" si="193"/>
        <v/>
      </c>
      <c r="E371" s="24" t="str">
        <f t="shared" si="194"/>
        <v/>
      </c>
      <c r="F371" s="24" t="str">
        <f t="shared" si="195"/>
        <v/>
      </c>
      <c r="G371" s="24" t="str">
        <f t="shared" si="196"/>
        <v/>
      </c>
      <c r="H371" s="24" t="str">
        <f t="shared" si="197"/>
        <v/>
      </c>
      <c r="I371" s="24">
        <f t="shared" si="198"/>
        <v>-2.4239694125859756</v>
      </c>
      <c r="J371" s="24">
        <f t="shared" si="199"/>
        <v>-2.3971981667405231</v>
      </c>
      <c r="K371" s="24">
        <f t="shared" si="200"/>
        <v>-2.3972193591199868</v>
      </c>
      <c r="L371" s="24" t="str">
        <f t="shared" si="201"/>
        <v/>
      </c>
      <c r="M371" s="24" t="str">
        <f t="shared" si="202"/>
        <v/>
      </c>
      <c r="N371" s="24" t="str">
        <f t="shared" si="203"/>
        <v/>
      </c>
      <c r="O371" s="24" t="str">
        <f t="shared" si="204"/>
        <v/>
      </c>
      <c r="P371" s="24">
        <f t="shared" si="205"/>
        <v>-99.135419072432512</v>
      </c>
      <c r="Q371" s="24">
        <f t="shared" si="206"/>
        <v>-12.278012950247259</v>
      </c>
      <c r="R371" s="24">
        <f t="shared" si="207"/>
        <v>-13.525004960000018</v>
      </c>
      <c r="S371" s="24">
        <f t="shared" si="208"/>
        <v>-2.3971981667405231</v>
      </c>
      <c r="T371" s="24">
        <f t="shared" si="209"/>
        <v>-99.135419072432512</v>
      </c>
      <c r="V371" s="118" t="str">
        <f t="shared" si="210"/>
        <v>JOULE GESTAO DE RECURSOS E VAL. MOB. LTD</v>
      </c>
      <c r="W371" s="166" t="str">
        <f t="shared" si="211"/>
        <v/>
      </c>
      <c r="X371" s="166" t="str">
        <f t="shared" si="212"/>
        <v/>
      </c>
      <c r="Y371" s="166" t="str">
        <f t="shared" si="213"/>
        <v/>
      </c>
      <c r="Z371" s="166" t="str">
        <f t="shared" si="214"/>
        <v/>
      </c>
      <c r="AA371" s="166" t="str">
        <f t="shared" si="215"/>
        <v/>
      </c>
      <c r="AB371" s="166" t="str">
        <f t="shared" si="216"/>
        <v/>
      </c>
      <c r="AC371" s="166" t="str">
        <f t="shared" si="217"/>
        <v/>
      </c>
      <c r="AD371" s="166">
        <f t="shared" si="218"/>
        <v>-2.1825512200000077</v>
      </c>
      <c r="AE371" s="166">
        <f t="shared" si="219"/>
        <v>-5.7440559999999419E-2</v>
      </c>
      <c r="AF371" s="166">
        <f t="shared" si="220"/>
        <v>-0.15565996000000037</v>
      </c>
      <c r="AG371" s="166" t="str">
        <f t="shared" si="221"/>
        <v/>
      </c>
      <c r="AH371" s="166" t="str">
        <f t="shared" si="222"/>
        <v/>
      </c>
      <c r="AI371" s="166" t="str">
        <f t="shared" si="223"/>
        <v/>
      </c>
      <c r="AJ371" s="166" t="str">
        <f t="shared" si="224"/>
        <v/>
      </c>
      <c r="AK371" s="166">
        <f t="shared" si="225"/>
        <v>-11.12935322</v>
      </c>
      <c r="AL371" s="166">
        <f t="shared" si="226"/>
        <v>-13.525004960000018</v>
      </c>
      <c r="AO371" s="60">
        <v>368</v>
      </c>
      <c r="AP371" s="54" t="s">
        <v>214</v>
      </c>
      <c r="AQ371" s="31" t="s">
        <v>1317</v>
      </c>
      <c r="AR371" s="31" t="s">
        <v>1317</v>
      </c>
      <c r="AS371" s="31" t="s">
        <v>1317</v>
      </c>
      <c r="AT371" s="31" t="s">
        <v>1317</v>
      </c>
      <c r="AU371" s="31" t="s">
        <v>1317</v>
      </c>
      <c r="AV371" s="31" t="s">
        <v>1317</v>
      </c>
      <c r="AW371" s="31" t="s">
        <v>1317</v>
      </c>
      <c r="AX371" s="31" t="s">
        <v>1317</v>
      </c>
      <c r="AY371" s="31" t="s">
        <v>1317</v>
      </c>
      <c r="AZ371" s="31">
        <v>8.1585366500000003</v>
      </c>
      <c r="BA371" s="31" t="s">
        <v>1317</v>
      </c>
      <c r="BB371" s="31" t="s">
        <v>1317</v>
      </c>
      <c r="BC371" s="31" t="s">
        <v>1317</v>
      </c>
      <c r="BD371" s="31" t="s">
        <v>1317</v>
      </c>
      <c r="BE371" s="58">
        <v>86.946109329999999</v>
      </c>
      <c r="BF371" s="31">
        <v>95.104645980000001</v>
      </c>
      <c r="BG371"/>
      <c r="BH371" s="60">
        <v>368</v>
      </c>
      <c r="BI371" s="54" t="s">
        <v>367</v>
      </c>
      <c r="BJ371" s="31" t="s">
        <v>1317</v>
      </c>
      <c r="BK371" s="31" t="s">
        <v>1317</v>
      </c>
      <c r="BL371" s="31" t="s">
        <v>1317</v>
      </c>
      <c r="BM371" s="31" t="s">
        <v>1317</v>
      </c>
      <c r="BN371" s="31" t="s">
        <v>1317</v>
      </c>
      <c r="BO371" s="31" t="s">
        <v>1317</v>
      </c>
      <c r="BP371" s="31" t="s">
        <v>1317</v>
      </c>
      <c r="BQ371" s="31">
        <v>87.857826709999998</v>
      </c>
      <c r="BR371" s="31">
        <v>2.3387134500000002</v>
      </c>
      <c r="BS371" s="31">
        <v>6.3376949099999997</v>
      </c>
      <c r="BT371" s="31" t="s">
        <v>1317</v>
      </c>
      <c r="BU371" s="31" t="s">
        <v>1317</v>
      </c>
      <c r="BV371" s="31" t="s">
        <v>1317</v>
      </c>
      <c r="BW371" s="31" t="s">
        <v>1317</v>
      </c>
      <c r="BX371" s="58">
        <v>9.7061439999999999E-2</v>
      </c>
      <c r="BY371" s="31">
        <v>96.631296509999999</v>
      </c>
    </row>
    <row r="372" spans="1:77" ht="56">
      <c r="A372" s="116" t="str">
        <f t="shared" si="190"/>
        <v>KRON GESTAO DE INVESTIMENTOS LTDA</v>
      </c>
      <c r="B372" s="24" t="str">
        <f t="shared" si="191"/>
        <v/>
      </c>
      <c r="C372" s="24" t="str">
        <f t="shared" si="192"/>
        <v/>
      </c>
      <c r="D372" s="24" t="str">
        <f t="shared" si="193"/>
        <v/>
      </c>
      <c r="E372" s="24" t="str">
        <f t="shared" si="194"/>
        <v/>
      </c>
      <c r="F372" s="24" t="str">
        <f t="shared" si="195"/>
        <v/>
      </c>
      <c r="G372" s="24" t="str">
        <f t="shared" si="196"/>
        <v/>
      </c>
      <c r="H372" s="24" t="str">
        <f t="shared" si="197"/>
        <v/>
      </c>
      <c r="I372" s="24">
        <f t="shared" si="198"/>
        <v>0.33002328753397592</v>
      </c>
      <c r="J372" s="24" t="str">
        <f t="shared" si="199"/>
        <v/>
      </c>
      <c r="K372" s="24" t="str">
        <f t="shared" si="200"/>
        <v/>
      </c>
      <c r="L372" s="24" t="str">
        <f t="shared" si="201"/>
        <v/>
      </c>
      <c r="M372" s="24" t="str">
        <f t="shared" si="202"/>
        <v/>
      </c>
      <c r="N372" s="24" t="str">
        <f t="shared" si="203"/>
        <v/>
      </c>
      <c r="O372" s="24" t="str">
        <f t="shared" si="204"/>
        <v/>
      </c>
      <c r="P372" s="24" t="str">
        <f t="shared" si="205"/>
        <v/>
      </c>
      <c r="Q372" s="24">
        <f t="shared" si="206"/>
        <v>2.0137185449951289</v>
      </c>
      <c r="R372" s="24">
        <f t="shared" si="207"/>
        <v>1.8989049800000117</v>
      </c>
      <c r="S372" s="24">
        <f t="shared" si="208"/>
        <v>2.0137185449951289</v>
      </c>
      <c r="T372" s="24">
        <f t="shared" si="209"/>
        <v>0.33002328753397592</v>
      </c>
      <c r="V372" s="118" t="str">
        <f t="shared" si="210"/>
        <v>KRON GESTAO DE INVESTIMENTOS LTDA</v>
      </c>
      <c r="W372" s="166" t="str">
        <f t="shared" si="211"/>
        <v/>
      </c>
      <c r="X372" s="166" t="str">
        <f t="shared" si="212"/>
        <v/>
      </c>
      <c r="Y372" s="166" t="str">
        <f t="shared" si="213"/>
        <v/>
      </c>
      <c r="Z372" s="166" t="str">
        <f t="shared" si="214"/>
        <v/>
      </c>
      <c r="AA372" s="166" t="str">
        <f t="shared" si="215"/>
        <v/>
      </c>
      <c r="AB372" s="166" t="str">
        <f t="shared" si="216"/>
        <v/>
      </c>
      <c r="AC372" s="166" t="str">
        <f t="shared" si="217"/>
        <v/>
      </c>
      <c r="AD372" s="166">
        <f t="shared" si="218"/>
        <v>0.31120678000000623</v>
      </c>
      <c r="AE372" s="166" t="str">
        <f t="shared" si="219"/>
        <v/>
      </c>
      <c r="AF372" s="166" t="str">
        <f t="shared" si="220"/>
        <v/>
      </c>
      <c r="AG372" s="166" t="str">
        <f t="shared" si="221"/>
        <v/>
      </c>
      <c r="AH372" s="166" t="str">
        <f t="shared" si="222"/>
        <v/>
      </c>
      <c r="AI372" s="166" t="str">
        <f t="shared" si="223"/>
        <v/>
      </c>
      <c r="AJ372" s="166" t="str">
        <f t="shared" si="224"/>
        <v/>
      </c>
      <c r="AK372" s="166" t="str">
        <f t="shared" si="225"/>
        <v/>
      </c>
      <c r="AL372" s="166">
        <f t="shared" si="226"/>
        <v>1.8989049800000117</v>
      </c>
      <c r="AO372" s="61">
        <v>369</v>
      </c>
      <c r="AP372" s="56" t="s">
        <v>384</v>
      </c>
      <c r="AQ372" s="30" t="s">
        <v>1317</v>
      </c>
      <c r="AR372" s="30" t="s">
        <v>1317</v>
      </c>
      <c r="AS372" s="30" t="s">
        <v>1317</v>
      </c>
      <c r="AT372" s="30" t="s">
        <v>1317</v>
      </c>
      <c r="AU372" s="30" t="s">
        <v>1317</v>
      </c>
      <c r="AV372" s="30" t="s">
        <v>1317</v>
      </c>
      <c r="AW372" s="30" t="s">
        <v>1317</v>
      </c>
      <c r="AX372" s="30">
        <v>94.298430370000005</v>
      </c>
      <c r="AY372" s="30" t="s">
        <v>1317</v>
      </c>
      <c r="AZ372" s="30" t="s">
        <v>1317</v>
      </c>
      <c r="BA372" s="30" t="s">
        <v>1317</v>
      </c>
      <c r="BB372" s="30" t="s">
        <v>1317</v>
      </c>
      <c r="BC372" s="30" t="s">
        <v>1317</v>
      </c>
      <c r="BD372" s="30" t="s">
        <v>1317</v>
      </c>
      <c r="BE372" s="59" t="s">
        <v>1317</v>
      </c>
      <c r="BF372" s="30">
        <v>94.298430370000005</v>
      </c>
      <c r="BG372"/>
      <c r="BH372" s="61">
        <v>369</v>
      </c>
      <c r="BI372" s="56" t="s">
        <v>384</v>
      </c>
      <c r="BJ372" s="30" t="s">
        <v>1317</v>
      </c>
      <c r="BK372" s="30" t="s">
        <v>1317</v>
      </c>
      <c r="BL372" s="30" t="s">
        <v>1317</v>
      </c>
      <c r="BM372" s="30" t="s">
        <v>1317</v>
      </c>
      <c r="BN372" s="30" t="s">
        <v>1317</v>
      </c>
      <c r="BO372" s="30" t="s">
        <v>1317</v>
      </c>
      <c r="BP372" s="30" t="s">
        <v>1317</v>
      </c>
      <c r="BQ372" s="30">
        <v>94.609637150000012</v>
      </c>
      <c r="BR372" s="30" t="s">
        <v>1317</v>
      </c>
      <c r="BS372" s="30" t="s">
        <v>1317</v>
      </c>
      <c r="BT372" s="30" t="s">
        <v>1317</v>
      </c>
      <c r="BU372" s="30" t="s">
        <v>1317</v>
      </c>
      <c r="BV372" s="30" t="s">
        <v>1317</v>
      </c>
      <c r="BW372" s="30" t="s">
        <v>1317</v>
      </c>
      <c r="BX372" s="59">
        <v>1.5876981999999999</v>
      </c>
      <c r="BY372" s="30">
        <v>96.197335350000017</v>
      </c>
    </row>
    <row r="373" spans="1:77" ht="42">
      <c r="A373" s="116" t="str">
        <f t="shared" si="190"/>
        <v>SEIVAL INVESTIMENTOS LTDA</v>
      </c>
      <c r="B373" s="24" t="str">
        <f t="shared" si="191"/>
        <v/>
      </c>
      <c r="C373" s="24" t="str">
        <f t="shared" si="192"/>
        <v/>
      </c>
      <c r="D373" s="24" t="str">
        <f t="shared" si="193"/>
        <v/>
      </c>
      <c r="E373" s="24" t="str">
        <f t="shared" si="194"/>
        <v/>
      </c>
      <c r="F373" s="24" t="str">
        <f t="shared" si="195"/>
        <v/>
      </c>
      <c r="G373" s="24" t="str">
        <f t="shared" si="196"/>
        <v/>
      </c>
      <c r="H373" s="24" t="str">
        <f t="shared" si="197"/>
        <v/>
      </c>
      <c r="I373" s="24">
        <f t="shared" si="198"/>
        <v>3.9570604490764367</v>
      </c>
      <c r="J373" s="24" t="str">
        <f t="shared" si="199"/>
        <v/>
      </c>
      <c r="K373" s="24">
        <f t="shared" si="200"/>
        <v>3.9576050807113177</v>
      </c>
      <c r="L373" s="24" t="str">
        <f t="shared" si="201"/>
        <v/>
      </c>
      <c r="M373" s="24" t="str">
        <f t="shared" si="202"/>
        <v/>
      </c>
      <c r="N373" s="24">
        <f t="shared" si="203"/>
        <v>5.4193785626405457</v>
      </c>
      <c r="O373" s="24" t="str">
        <f t="shared" si="204"/>
        <v/>
      </c>
      <c r="P373" s="24">
        <f t="shared" si="205"/>
        <v>7.5995591365680895</v>
      </c>
      <c r="Q373" s="24">
        <f t="shared" si="206"/>
        <v>5.3098504434364315</v>
      </c>
      <c r="R373" s="24">
        <f t="shared" si="207"/>
        <v>4.7830615699999868</v>
      </c>
      <c r="S373" s="24">
        <f t="shared" si="208"/>
        <v>7.5995591365680895</v>
      </c>
      <c r="T373" s="24">
        <f t="shared" si="209"/>
        <v>3.9570604490764367</v>
      </c>
      <c r="V373" s="118" t="str">
        <f t="shared" si="210"/>
        <v>SEIVAL INVESTIMENTOS LTDA</v>
      </c>
      <c r="W373" s="166" t="str">
        <f t="shared" si="211"/>
        <v/>
      </c>
      <c r="X373" s="166" t="str">
        <f t="shared" si="212"/>
        <v/>
      </c>
      <c r="Y373" s="166" t="str">
        <f t="shared" si="213"/>
        <v/>
      </c>
      <c r="Z373" s="166" t="str">
        <f t="shared" si="214"/>
        <v/>
      </c>
      <c r="AA373" s="166" t="str">
        <f t="shared" si="215"/>
        <v/>
      </c>
      <c r="AB373" s="166" t="str">
        <f t="shared" si="216"/>
        <v/>
      </c>
      <c r="AC373" s="166" t="str">
        <f t="shared" si="217"/>
        <v/>
      </c>
      <c r="AD373" s="166">
        <f t="shared" si="218"/>
        <v>3.7529949999999923E-2</v>
      </c>
      <c r="AE373" s="166" t="str">
        <f t="shared" si="219"/>
        <v/>
      </c>
      <c r="AF373" s="166">
        <f t="shared" si="220"/>
        <v>0.24684968999999946</v>
      </c>
      <c r="AG373" s="166" t="str">
        <f t="shared" si="221"/>
        <v/>
      </c>
      <c r="AH373" s="166" t="str">
        <f t="shared" si="222"/>
        <v/>
      </c>
      <c r="AI373" s="166">
        <f t="shared" si="223"/>
        <v>4.4764319399999977</v>
      </c>
      <c r="AJ373" s="166" t="str">
        <f t="shared" si="224"/>
        <v/>
      </c>
      <c r="AK373" s="166">
        <f t="shared" si="225"/>
        <v>2.2249989999999942E-2</v>
      </c>
      <c r="AL373" s="166">
        <f t="shared" si="226"/>
        <v>4.7830615699999868</v>
      </c>
      <c r="AO373" s="60">
        <v>370</v>
      </c>
      <c r="AP373" s="54" t="s">
        <v>358</v>
      </c>
      <c r="AQ373" s="31" t="s">
        <v>1317</v>
      </c>
      <c r="AR373" s="31" t="s">
        <v>1317</v>
      </c>
      <c r="AS373" s="31" t="s">
        <v>1317</v>
      </c>
      <c r="AT373" s="31" t="s">
        <v>1317</v>
      </c>
      <c r="AU373" s="31" t="s">
        <v>1317</v>
      </c>
      <c r="AV373" s="31" t="s">
        <v>1317</v>
      </c>
      <c r="AW373" s="31" t="s">
        <v>1317</v>
      </c>
      <c r="AX373" s="31">
        <v>4.9238299900000007</v>
      </c>
      <c r="AY373" s="31" t="s">
        <v>1317</v>
      </c>
      <c r="AZ373" s="31">
        <v>60.756743350000001</v>
      </c>
      <c r="BA373" s="31" t="s">
        <v>1317</v>
      </c>
      <c r="BB373" s="31" t="s">
        <v>1317</v>
      </c>
      <c r="BC373" s="31">
        <v>0.84496998999999995</v>
      </c>
      <c r="BD373" s="31" t="s">
        <v>1317</v>
      </c>
      <c r="BE373" s="58">
        <v>23.785959809999998</v>
      </c>
      <c r="BF373" s="31">
        <v>90.311503139999985</v>
      </c>
      <c r="BG373"/>
      <c r="BH373" s="60">
        <v>370</v>
      </c>
      <c r="BI373" s="54" t="s">
        <v>567</v>
      </c>
      <c r="BJ373" s="31" t="s">
        <v>1317</v>
      </c>
      <c r="BK373" s="31" t="s">
        <v>1317</v>
      </c>
      <c r="BL373" s="31" t="s">
        <v>1317</v>
      </c>
      <c r="BM373" s="31" t="s">
        <v>1317</v>
      </c>
      <c r="BN373" s="31" t="s">
        <v>1317</v>
      </c>
      <c r="BO373" s="31" t="s">
        <v>1317</v>
      </c>
      <c r="BP373" s="31" t="s">
        <v>1317</v>
      </c>
      <c r="BQ373" s="31">
        <v>0.98595999000000001</v>
      </c>
      <c r="BR373" s="31" t="s">
        <v>1317</v>
      </c>
      <c r="BS373" s="31">
        <v>6.4841999299999999</v>
      </c>
      <c r="BT373" s="31" t="s">
        <v>1317</v>
      </c>
      <c r="BU373" s="31" t="s">
        <v>1317</v>
      </c>
      <c r="BV373" s="31">
        <v>87.076897810000006</v>
      </c>
      <c r="BW373" s="31" t="s">
        <v>1317</v>
      </c>
      <c r="BX373" s="58">
        <v>0.31502999999999998</v>
      </c>
      <c r="BY373" s="31">
        <v>94.862087729999999</v>
      </c>
    </row>
    <row r="374" spans="1:77" ht="70">
      <c r="A374" s="116" t="str">
        <f t="shared" si="190"/>
        <v>DEX CAPITAL GESTAO DE RECURSOS LTDA</v>
      </c>
      <c r="B374" s="24" t="str">
        <f t="shared" si="191"/>
        <v/>
      </c>
      <c r="C374" s="24" t="str">
        <f t="shared" si="192"/>
        <v/>
      </c>
      <c r="D374" s="24" t="str">
        <f t="shared" si="193"/>
        <v/>
      </c>
      <c r="E374" s="24" t="str">
        <f t="shared" si="194"/>
        <v/>
      </c>
      <c r="F374" s="24" t="str">
        <f t="shared" si="195"/>
        <v/>
      </c>
      <c r="G374" s="24" t="str">
        <f t="shared" si="196"/>
        <v/>
      </c>
      <c r="H374" s="24" t="str">
        <f t="shared" si="197"/>
        <v/>
      </c>
      <c r="I374" s="24">
        <f t="shared" si="198"/>
        <v>1.5141302453434804</v>
      </c>
      <c r="J374" s="24" t="str">
        <f t="shared" si="199"/>
        <v/>
      </c>
      <c r="K374" s="24" t="str">
        <f t="shared" si="200"/>
        <v/>
      </c>
      <c r="L374" s="24" t="str">
        <f t="shared" si="201"/>
        <v/>
      </c>
      <c r="M374" s="24" t="str">
        <f t="shared" si="202"/>
        <v/>
      </c>
      <c r="N374" s="24" t="str">
        <f t="shared" si="203"/>
        <v/>
      </c>
      <c r="O374" s="24" t="str">
        <f t="shared" si="204"/>
        <v/>
      </c>
      <c r="P374" s="24" t="str">
        <f t="shared" si="205"/>
        <v/>
      </c>
      <c r="Q374" s="24">
        <f t="shared" si="206"/>
        <v>1.5141302453434804</v>
      </c>
      <c r="R374" s="24">
        <f t="shared" si="207"/>
        <v>1.3665388000000149</v>
      </c>
      <c r="S374" s="24">
        <f t="shared" si="208"/>
        <v>1.5141302453434804</v>
      </c>
      <c r="T374" s="24">
        <f t="shared" si="209"/>
        <v>1.5141302453434804</v>
      </c>
      <c r="V374" s="118" t="str">
        <f t="shared" si="210"/>
        <v>DEX CAPITAL GESTAO DE RECURSOS LTDA</v>
      </c>
      <c r="W374" s="166" t="str">
        <f t="shared" si="211"/>
        <v/>
      </c>
      <c r="X374" s="166" t="str">
        <f t="shared" si="212"/>
        <v/>
      </c>
      <c r="Y374" s="166" t="str">
        <f t="shared" si="213"/>
        <v/>
      </c>
      <c r="Z374" s="166" t="str">
        <f t="shared" si="214"/>
        <v/>
      </c>
      <c r="AA374" s="166" t="str">
        <f t="shared" si="215"/>
        <v/>
      </c>
      <c r="AB374" s="166" t="str">
        <f t="shared" si="216"/>
        <v/>
      </c>
      <c r="AC374" s="166" t="str">
        <f t="shared" si="217"/>
        <v/>
      </c>
      <c r="AD374" s="166">
        <f t="shared" si="218"/>
        <v>1.3665388000000149</v>
      </c>
      <c r="AE374" s="166" t="str">
        <f t="shared" si="219"/>
        <v/>
      </c>
      <c r="AF374" s="166" t="str">
        <f t="shared" si="220"/>
        <v/>
      </c>
      <c r="AG374" s="166" t="str">
        <f t="shared" si="221"/>
        <v/>
      </c>
      <c r="AH374" s="166" t="str">
        <f t="shared" si="222"/>
        <v/>
      </c>
      <c r="AI374" s="166" t="str">
        <f t="shared" si="223"/>
        <v/>
      </c>
      <c r="AJ374" s="166" t="str">
        <f t="shared" si="224"/>
        <v/>
      </c>
      <c r="AK374" s="166" t="str">
        <f t="shared" si="225"/>
        <v/>
      </c>
      <c r="AL374" s="166">
        <f t="shared" si="226"/>
        <v>1.3665388000000149</v>
      </c>
      <c r="AO374" s="61">
        <v>371</v>
      </c>
      <c r="AP374" s="56" t="s">
        <v>202</v>
      </c>
      <c r="AQ374" s="30" t="s">
        <v>1317</v>
      </c>
      <c r="AR374" s="30" t="s">
        <v>1317</v>
      </c>
      <c r="AS374" s="30" t="s">
        <v>1317</v>
      </c>
      <c r="AT374" s="30" t="s">
        <v>1317</v>
      </c>
      <c r="AU374" s="30" t="s">
        <v>1317</v>
      </c>
      <c r="AV374" s="30" t="s">
        <v>1317</v>
      </c>
      <c r="AW374" s="30" t="s">
        <v>1317</v>
      </c>
      <c r="AX374" s="30">
        <v>90.252394349999989</v>
      </c>
      <c r="AY374" s="30" t="s">
        <v>1317</v>
      </c>
      <c r="AZ374" s="30" t="s">
        <v>1317</v>
      </c>
      <c r="BA374" s="30" t="s">
        <v>1317</v>
      </c>
      <c r="BB374" s="30" t="s">
        <v>1317</v>
      </c>
      <c r="BC374" s="30" t="s">
        <v>1317</v>
      </c>
      <c r="BD374" s="30" t="s">
        <v>1317</v>
      </c>
      <c r="BE374" s="59" t="s">
        <v>1317</v>
      </c>
      <c r="BF374" s="30">
        <v>90.252394349999989</v>
      </c>
      <c r="BG374"/>
      <c r="BH374" s="61">
        <v>371</v>
      </c>
      <c r="BI374" s="56" t="s">
        <v>202</v>
      </c>
      <c r="BJ374" s="30" t="s">
        <v>1317</v>
      </c>
      <c r="BK374" s="30" t="s">
        <v>1317</v>
      </c>
      <c r="BL374" s="30" t="s">
        <v>1317</v>
      </c>
      <c r="BM374" s="30" t="s">
        <v>1317</v>
      </c>
      <c r="BN374" s="30" t="s">
        <v>1317</v>
      </c>
      <c r="BO374" s="30" t="s">
        <v>1317</v>
      </c>
      <c r="BP374" s="30" t="s">
        <v>1317</v>
      </c>
      <c r="BQ374" s="30">
        <v>91.618933150000004</v>
      </c>
      <c r="BR374" s="30" t="s">
        <v>1317</v>
      </c>
      <c r="BS374" s="30" t="s">
        <v>1317</v>
      </c>
      <c r="BT374" s="30" t="s">
        <v>1317</v>
      </c>
      <c r="BU374" s="30" t="s">
        <v>1317</v>
      </c>
      <c r="BV374" s="30" t="s">
        <v>1317</v>
      </c>
      <c r="BW374" s="30" t="s">
        <v>1317</v>
      </c>
      <c r="BX374" s="59" t="s">
        <v>1317</v>
      </c>
      <c r="BY374" s="30">
        <v>91.618933150000004</v>
      </c>
    </row>
    <row r="375" spans="1:77" ht="42">
      <c r="A375" s="116" t="str">
        <f t="shared" si="190"/>
        <v>ITAVERA INVESTIMENTOS</v>
      </c>
      <c r="B375" s="24" t="str">
        <f t="shared" si="191"/>
        <v/>
      </c>
      <c r="C375" s="24" t="str">
        <f t="shared" si="192"/>
        <v/>
      </c>
      <c r="D375" s="24" t="str">
        <f t="shared" si="193"/>
        <v/>
      </c>
      <c r="E375" s="24" t="str">
        <f t="shared" si="194"/>
        <v/>
      </c>
      <c r="F375" s="24" t="str">
        <f t="shared" si="195"/>
        <v/>
      </c>
      <c r="G375" s="24" t="str">
        <f t="shared" si="196"/>
        <v/>
      </c>
      <c r="H375" s="24" t="str">
        <f t="shared" si="197"/>
        <v/>
      </c>
      <c r="I375" s="24">
        <f t="shared" si="198"/>
        <v>-0.79044747846786834</v>
      </c>
      <c r="J375" s="24" t="str">
        <f t="shared" si="199"/>
        <v/>
      </c>
      <c r="K375" s="24">
        <f t="shared" si="200"/>
        <v>-0.46982022778216503</v>
      </c>
      <c r="L375" s="24" t="str">
        <f t="shared" si="201"/>
        <v/>
      </c>
      <c r="M375" s="24" t="str">
        <f t="shared" si="202"/>
        <v/>
      </c>
      <c r="N375" s="24">
        <f t="shared" si="203"/>
        <v>17.597068743234303</v>
      </c>
      <c r="O375" s="24" t="str">
        <f t="shared" si="204"/>
        <v/>
      </c>
      <c r="P375" s="24">
        <f t="shared" si="205"/>
        <v>0.55284197505756083</v>
      </c>
      <c r="Q375" s="24">
        <f t="shared" si="206"/>
        <v>-4.8918508123492188E-2</v>
      </c>
      <c r="R375" s="24">
        <f t="shared" si="207"/>
        <v>-4.4179039999988845E-2</v>
      </c>
      <c r="S375" s="24">
        <f t="shared" si="208"/>
        <v>17.597068743234303</v>
      </c>
      <c r="T375" s="24">
        <f t="shared" si="209"/>
        <v>-0.79044747846786834</v>
      </c>
      <c r="V375" s="118" t="str">
        <f t="shared" si="210"/>
        <v>ITAVERA INVESTIMENTOS</v>
      </c>
      <c r="W375" s="166" t="str">
        <f t="shared" si="211"/>
        <v/>
      </c>
      <c r="X375" s="166" t="str">
        <f t="shared" si="212"/>
        <v/>
      </c>
      <c r="Y375" s="166" t="str">
        <f t="shared" si="213"/>
        <v/>
      </c>
      <c r="Z375" s="166" t="str">
        <f t="shared" si="214"/>
        <v/>
      </c>
      <c r="AA375" s="166" t="str">
        <f t="shared" si="215"/>
        <v/>
      </c>
      <c r="AB375" s="166" t="str">
        <f t="shared" si="216"/>
        <v/>
      </c>
      <c r="AC375" s="166" t="str">
        <f t="shared" si="217"/>
        <v/>
      </c>
      <c r="AD375" s="166">
        <f t="shared" si="218"/>
        <v>-3.892029000000008E-2</v>
      </c>
      <c r="AE375" s="166" t="str">
        <f t="shared" si="219"/>
        <v/>
      </c>
      <c r="AF375" s="166">
        <f t="shared" si="220"/>
        <v>-0.28544747000000115</v>
      </c>
      <c r="AG375" s="166" t="str">
        <f t="shared" si="221"/>
        <v/>
      </c>
      <c r="AH375" s="166" t="str">
        <f t="shared" si="222"/>
        <v/>
      </c>
      <c r="AI375" s="166">
        <f t="shared" si="223"/>
        <v>0.14868994999999996</v>
      </c>
      <c r="AJ375" s="166" t="str">
        <f t="shared" si="224"/>
        <v/>
      </c>
      <c r="AK375" s="166">
        <f t="shared" si="225"/>
        <v>0.13149877000000032</v>
      </c>
      <c r="AL375" s="166">
        <f t="shared" si="226"/>
        <v>-4.4179039999988845E-2</v>
      </c>
      <c r="AO375" s="60">
        <v>372</v>
      </c>
      <c r="AP375" s="54" t="s">
        <v>567</v>
      </c>
      <c r="AQ375" s="31" t="s">
        <v>1317</v>
      </c>
      <c r="AR375" s="31" t="s">
        <v>1317</v>
      </c>
      <c r="AS375" s="31" t="s">
        <v>1317</v>
      </c>
      <c r="AT375" s="31" t="s">
        <v>1317</v>
      </c>
      <c r="AU375" s="31" t="s">
        <v>1317</v>
      </c>
      <c r="AV375" s="31" t="s">
        <v>1317</v>
      </c>
      <c r="AW375" s="31" t="s">
        <v>1317</v>
      </c>
      <c r="AX375" s="31">
        <v>0.94843004000000009</v>
      </c>
      <c r="AY375" s="31" t="s">
        <v>1317</v>
      </c>
      <c r="AZ375" s="31">
        <v>6.2373502400000005</v>
      </c>
      <c r="BA375" s="31" t="s">
        <v>1317</v>
      </c>
      <c r="BB375" s="31" t="s">
        <v>1317</v>
      </c>
      <c r="BC375" s="31">
        <v>82.600465870000008</v>
      </c>
      <c r="BD375" s="31" t="s">
        <v>1317</v>
      </c>
      <c r="BE375" s="58">
        <v>0.29278001000000003</v>
      </c>
      <c r="BF375" s="31">
        <v>90.079026160000012</v>
      </c>
      <c r="BG375"/>
      <c r="BH375" s="60">
        <v>372</v>
      </c>
      <c r="BI375" s="54" t="s">
        <v>358</v>
      </c>
      <c r="BJ375" s="31" t="s">
        <v>1317</v>
      </c>
      <c r="BK375" s="31" t="s">
        <v>1317</v>
      </c>
      <c r="BL375" s="31" t="s">
        <v>1317</v>
      </c>
      <c r="BM375" s="31" t="s">
        <v>1317</v>
      </c>
      <c r="BN375" s="31" t="s">
        <v>1317</v>
      </c>
      <c r="BO375" s="31" t="s">
        <v>1317</v>
      </c>
      <c r="BP375" s="31" t="s">
        <v>1317</v>
      </c>
      <c r="BQ375" s="31">
        <v>4.8849097000000006</v>
      </c>
      <c r="BR375" s="31" t="s">
        <v>1317</v>
      </c>
      <c r="BS375" s="31">
        <v>60.47129588</v>
      </c>
      <c r="BT375" s="31" t="s">
        <v>1317</v>
      </c>
      <c r="BU375" s="31" t="s">
        <v>1317</v>
      </c>
      <c r="BV375" s="31">
        <v>0.99365993999999991</v>
      </c>
      <c r="BW375" s="31" t="s">
        <v>1317</v>
      </c>
      <c r="BX375" s="58">
        <v>23.917458579999998</v>
      </c>
      <c r="BY375" s="31">
        <v>90.267324099999996</v>
      </c>
    </row>
    <row r="376" spans="1:77" ht="84">
      <c r="A376" s="116" t="str">
        <f t="shared" si="190"/>
        <v>CYPRESS ASSOCIATES GESTÃO E PARTCIPAÇÕES</v>
      </c>
      <c r="B376" s="24" t="str">
        <f t="shared" si="191"/>
        <v/>
      </c>
      <c r="C376" s="24" t="str">
        <f t="shared" si="192"/>
        <v/>
      </c>
      <c r="D376" s="24" t="str">
        <f t="shared" si="193"/>
        <v/>
      </c>
      <c r="E376" s="24" t="str">
        <f t="shared" si="194"/>
        <v/>
      </c>
      <c r="F376" s="24" t="str">
        <f t="shared" si="195"/>
        <v/>
      </c>
      <c r="G376" s="24" t="str">
        <f t="shared" si="196"/>
        <v/>
      </c>
      <c r="H376" s="24" t="str">
        <f t="shared" si="197"/>
        <v/>
      </c>
      <c r="I376" s="24" t="str">
        <f t="shared" si="198"/>
        <v/>
      </c>
      <c r="J376" s="24" t="str">
        <f t="shared" si="199"/>
        <v/>
      </c>
      <c r="K376" s="24" t="str">
        <f t="shared" si="200"/>
        <v/>
      </c>
      <c r="L376" s="24" t="str">
        <f t="shared" si="201"/>
        <v/>
      </c>
      <c r="M376" s="24" t="str">
        <f t="shared" si="202"/>
        <v/>
      </c>
      <c r="N376" s="24" t="str">
        <f t="shared" si="203"/>
        <v/>
      </c>
      <c r="O376" s="24" t="str">
        <f t="shared" si="204"/>
        <v/>
      </c>
      <c r="P376" s="24">
        <f t="shared" si="205"/>
        <v>11.079486340279104</v>
      </c>
      <c r="Q376" s="24">
        <f t="shared" si="206"/>
        <v>11.079486340279104</v>
      </c>
      <c r="R376" s="24">
        <f t="shared" si="207"/>
        <v>8.8983173099999959</v>
      </c>
      <c r="S376" s="24">
        <f t="shared" si="208"/>
        <v>11.079486340279104</v>
      </c>
      <c r="T376" s="24">
        <f t="shared" si="209"/>
        <v>11.079486340279104</v>
      </c>
      <c r="V376" s="118" t="str">
        <f t="shared" si="210"/>
        <v>CYPRESS ASSOCIATES GESTÃO E PARTCIPAÇÕES</v>
      </c>
      <c r="W376" s="166" t="str">
        <f t="shared" si="211"/>
        <v/>
      </c>
      <c r="X376" s="166" t="str">
        <f t="shared" si="212"/>
        <v/>
      </c>
      <c r="Y376" s="166" t="str">
        <f t="shared" si="213"/>
        <v/>
      </c>
      <c r="Z376" s="166" t="str">
        <f t="shared" si="214"/>
        <v/>
      </c>
      <c r="AA376" s="166" t="str">
        <f t="shared" si="215"/>
        <v/>
      </c>
      <c r="AB376" s="166" t="str">
        <f t="shared" si="216"/>
        <v/>
      </c>
      <c r="AC376" s="166" t="str">
        <f t="shared" si="217"/>
        <v/>
      </c>
      <c r="AD376" s="166" t="str">
        <f t="shared" si="218"/>
        <v/>
      </c>
      <c r="AE376" s="166" t="str">
        <f t="shared" si="219"/>
        <v/>
      </c>
      <c r="AF376" s="166" t="str">
        <f t="shared" si="220"/>
        <v/>
      </c>
      <c r="AG376" s="166" t="str">
        <f t="shared" si="221"/>
        <v/>
      </c>
      <c r="AH376" s="166" t="str">
        <f t="shared" si="222"/>
        <v/>
      </c>
      <c r="AI376" s="166" t="str">
        <f t="shared" si="223"/>
        <v/>
      </c>
      <c r="AJ376" s="166" t="str">
        <f t="shared" si="224"/>
        <v/>
      </c>
      <c r="AK376" s="166">
        <f t="shared" si="225"/>
        <v>8.8983173099999959</v>
      </c>
      <c r="AL376" s="166">
        <f t="shared" si="226"/>
        <v>8.8983173099999959</v>
      </c>
      <c r="AO376" s="61">
        <v>373</v>
      </c>
      <c r="AP376" s="56" t="s">
        <v>668</v>
      </c>
      <c r="AQ376" s="30" t="s">
        <v>1317</v>
      </c>
      <c r="AR376" s="30" t="s">
        <v>1317</v>
      </c>
      <c r="AS376" s="30" t="s">
        <v>1317</v>
      </c>
      <c r="AT376" s="30" t="s">
        <v>1317</v>
      </c>
      <c r="AU376" s="30" t="s">
        <v>1317</v>
      </c>
      <c r="AV376" s="30">
        <v>20.168550839999998</v>
      </c>
      <c r="AW376" s="30" t="s">
        <v>1317</v>
      </c>
      <c r="AX376" s="30">
        <v>68.759812840000009</v>
      </c>
      <c r="AY376" s="30" t="s">
        <v>1317</v>
      </c>
      <c r="AZ376" s="30" t="s">
        <v>1317</v>
      </c>
      <c r="BA376" s="30" t="s">
        <v>1317</v>
      </c>
      <c r="BB376" s="30" t="s">
        <v>1317</v>
      </c>
      <c r="BC376" s="30" t="s">
        <v>1317</v>
      </c>
      <c r="BD376" s="30" t="s">
        <v>1317</v>
      </c>
      <c r="BE376" s="59" t="s">
        <v>1317</v>
      </c>
      <c r="BF376" s="30">
        <v>88.928363680000004</v>
      </c>
      <c r="BG376"/>
      <c r="BH376" s="61">
        <v>373</v>
      </c>
      <c r="BI376" s="56" t="s">
        <v>191</v>
      </c>
      <c r="BJ376" s="30" t="s">
        <v>1317</v>
      </c>
      <c r="BK376" s="30" t="s">
        <v>1317</v>
      </c>
      <c r="BL376" s="30" t="s">
        <v>1317</v>
      </c>
      <c r="BM376" s="30" t="s">
        <v>1317</v>
      </c>
      <c r="BN376" s="30" t="s">
        <v>1317</v>
      </c>
      <c r="BO376" s="30" t="s">
        <v>1317</v>
      </c>
      <c r="BP376" s="30" t="s">
        <v>1317</v>
      </c>
      <c r="BQ376" s="30" t="s">
        <v>1317</v>
      </c>
      <c r="BR376" s="30" t="s">
        <v>1317</v>
      </c>
      <c r="BS376" s="30" t="s">
        <v>1317</v>
      </c>
      <c r="BT376" s="30" t="s">
        <v>1317</v>
      </c>
      <c r="BU376" s="30" t="s">
        <v>1317</v>
      </c>
      <c r="BV376" s="30" t="s">
        <v>1317</v>
      </c>
      <c r="BW376" s="30" t="s">
        <v>1317</v>
      </c>
      <c r="BX376" s="59">
        <v>89.211763590000004</v>
      </c>
      <c r="BY376" s="30">
        <v>89.211763590000004</v>
      </c>
    </row>
    <row r="377" spans="1:77" ht="70">
      <c r="A377" s="116" t="str">
        <f t="shared" si="190"/>
        <v>VENTURE CONSULTORIA FINANCEIRA E ADMINIS</v>
      </c>
      <c r="B377" s="24" t="str">
        <f t="shared" si="191"/>
        <v/>
      </c>
      <c r="C377" s="24" t="str">
        <f t="shared" si="192"/>
        <v/>
      </c>
      <c r="D377" s="24" t="str">
        <f t="shared" si="193"/>
        <v/>
      </c>
      <c r="E377" s="24" t="str">
        <f t="shared" si="194"/>
        <v/>
      </c>
      <c r="F377" s="24" t="str">
        <f t="shared" si="195"/>
        <v/>
      </c>
      <c r="G377" s="24">
        <f t="shared" si="196"/>
        <v>0.35847652403766972</v>
      </c>
      <c r="H377" s="24" t="str">
        <f t="shared" si="197"/>
        <v/>
      </c>
      <c r="I377" s="24">
        <f t="shared" si="198"/>
        <v>-1.5992649988138368</v>
      </c>
      <c r="J377" s="24" t="str">
        <f t="shared" si="199"/>
        <v/>
      </c>
      <c r="K377" s="24" t="str">
        <f t="shared" si="200"/>
        <v/>
      </c>
      <c r="L377" s="24" t="str">
        <f t="shared" si="201"/>
        <v/>
      </c>
      <c r="M377" s="24" t="str">
        <f t="shared" si="202"/>
        <v/>
      </c>
      <c r="N377" s="24" t="str">
        <f t="shared" si="203"/>
        <v/>
      </c>
      <c r="O377" s="24" t="str">
        <f t="shared" si="204"/>
        <v/>
      </c>
      <c r="P377" s="24" t="str">
        <f t="shared" si="205"/>
        <v/>
      </c>
      <c r="Q377" s="24">
        <f t="shared" si="206"/>
        <v>-1.1552580723253101</v>
      </c>
      <c r="R377" s="24">
        <f t="shared" si="207"/>
        <v>-1.0273521000000159</v>
      </c>
      <c r="S377" s="24">
        <f t="shared" si="208"/>
        <v>0.35847652403766972</v>
      </c>
      <c r="T377" s="24">
        <f t="shared" si="209"/>
        <v>-1.5992649988138368</v>
      </c>
      <c r="V377" s="118" t="str">
        <f t="shared" si="210"/>
        <v>VENTURE CONSULTORIA FINANCEIRA E ADMINIS</v>
      </c>
      <c r="W377" s="166" t="str">
        <f t="shared" si="211"/>
        <v/>
      </c>
      <c r="X377" s="166" t="str">
        <f t="shared" si="212"/>
        <v/>
      </c>
      <c r="Y377" s="166" t="str">
        <f t="shared" si="213"/>
        <v/>
      </c>
      <c r="Z377" s="166" t="str">
        <f t="shared" si="214"/>
        <v/>
      </c>
      <c r="AA377" s="166" t="str">
        <f t="shared" si="215"/>
        <v/>
      </c>
      <c r="AB377" s="166">
        <f t="shared" si="216"/>
        <v>7.2299520000001394E-2</v>
      </c>
      <c r="AC377" s="166" t="str">
        <f t="shared" si="217"/>
        <v/>
      </c>
      <c r="AD377" s="166">
        <f t="shared" si="218"/>
        <v>-1.0996516200000173</v>
      </c>
      <c r="AE377" s="166" t="str">
        <f t="shared" si="219"/>
        <v/>
      </c>
      <c r="AF377" s="166" t="str">
        <f t="shared" si="220"/>
        <v/>
      </c>
      <c r="AG377" s="166" t="str">
        <f t="shared" si="221"/>
        <v/>
      </c>
      <c r="AH377" s="166" t="str">
        <f t="shared" si="222"/>
        <v/>
      </c>
      <c r="AI377" s="166" t="str">
        <f t="shared" si="223"/>
        <v/>
      </c>
      <c r="AJ377" s="166" t="str">
        <f t="shared" si="224"/>
        <v/>
      </c>
      <c r="AK377" s="166" t="str">
        <f t="shared" si="225"/>
        <v/>
      </c>
      <c r="AL377" s="166">
        <f t="shared" si="226"/>
        <v>-1.0273521000000159</v>
      </c>
      <c r="AO377" s="60">
        <v>374</v>
      </c>
      <c r="AP377" s="54" t="s">
        <v>75</v>
      </c>
      <c r="AQ377" s="31" t="s">
        <v>1317</v>
      </c>
      <c r="AR377" s="31" t="s">
        <v>1317</v>
      </c>
      <c r="AS377" s="31" t="s">
        <v>1317</v>
      </c>
      <c r="AT377" s="31" t="s">
        <v>1317</v>
      </c>
      <c r="AU377" s="31" t="s">
        <v>1317</v>
      </c>
      <c r="AV377" s="31">
        <v>0.28347006000000002</v>
      </c>
      <c r="AW377" s="31" t="s">
        <v>1317</v>
      </c>
      <c r="AX377" s="31">
        <v>88.467398419999995</v>
      </c>
      <c r="AY377" s="31" t="s">
        <v>1317</v>
      </c>
      <c r="AZ377" s="31" t="s">
        <v>1317</v>
      </c>
      <c r="BA377" s="31" t="s">
        <v>1317</v>
      </c>
      <c r="BB377" s="31" t="s">
        <v>1317</v>
      </c>
      <c r="BC377" s="31" t="s">
        <v>1317</v>
      </c>
      <c r="BD377" s="31" t="s">
        <v>1317</v>
      </c>
      <c r="BE377" s="58">
        <v>1.0000000000000001E-5</v>
      </c>
      <c r="BF377" s="31">
        <v>88.750878479999997</v>
      </c>
      <c r="BG377"/>
      <c r="BH377" s="60">
        <v>374</v>
      </c>
      <c r="BI377" s="54" t="s">
        <v>668</v>
      </c>
      <c r="BJ377" s="31" t="s">
        <v>1317</v>
      </c>
      <c r="BK377" s="31" t="s">
        <v>1317</v>
      </c>
      <c r="BL377" s="31" t="s">
        <v>1317</v>
      </c>
      <c r="BM377" s="31" t="s">
        <v>1317</v>
      </c>
      <c r="BN377" s="31" t="s">
        <v>1317</v>
      </c>
      <c r="BO377" s="31">
        <v>20.24085036</v>
      </c>
      <c r="BP377" s="31" t="s">
        <v>1317</v>
      </c>
      <c r="BQ377" s="31">
        <v>67.660161219999992</v>
      </c>
      <c r="BR377" s="31" t="s">
        <v>1317</v>
      </c>
      <c r="BS377" s="31" t="s">
        <v>1317</v>
      </c>
      <c r="BT377" s="31" t="s">
        <v>1317</v>
      </c>
      <c r="BU377" s="31" t="s">
        <v>1317</v>
      </c>
      <c r="BV377" s="31" t="s">
        <v>1317</v>
      </c>
      <c r="BW377" s="31" t="s">
        <v>1317</v>
      </c>
      <c r="BX377" s="58" t="s">
        <v>1317</v>
      </c>
      <c r="BY377" s="31">
        <v>87.901011579999988</v>
      </c>
    </row>
    <row r="378" spans="1:77" ht="70">
      <c r="A378" s="116" t="str">
        <f t="shared" si="190"/>
        <v>ABRADINVEST GESTAO DE RECURSOS</v>
      </c>
      <c r="B378" s="24" t="str">
        <f t="shared" si="191"/>
        <v/>
      </c>
      <c r="C378" s="24" t="str">
        <f t="shared" si="192"/>
        <v/>
      </c>
      <c r="D378" s="24" t="str">
        <f t="shared" si="193"/>
        <v/>
      </c>
      <c r="E378" s="24" t="str">
        <f t="shared" si="194"/>
        <v/>
      </c>
      <c r="F378" s="24" t="str">
        <f t="shared" si="195"/>
        <v/>
      </c>
      <c r="G378" s="24">
        <f t="shared" si="196"/>
        <v>7.6237206220793468</v>
      </c>
      <c r="H378" s="24" t="str">
        <f t="shared" si="197"/>
        <v/>
      </c>
      <c r="I378" s="24">
        <f t="shared" si="198"/>
        <v>0.62880342604903205</v>
      </c>
      <c r="J378" s="24" t="str">
        <f t="shared" si="199"/>
        <v/>
      </c>
      <c r="K378" s="24" t="str">
        <f t="shared" si="200"/>
        <v/>
      </c>
      <c r="L378" s="24" t="str">
        <f t="shared" si="201"/>
        <v/>
      </c>
      <c r="M378" s="24" t="str">
        <f t="shared" si="202"/>
        <v/>
      </c>
      <c r="N378" s="24" t="str">
        <f t="shared" si="203"/>
        <v/>
      </c>
      <c r="O378" s="24" t="str">
        <f t="shared" si="204"/>
        <v/>
      </c>
      <c r="P378" s="24" t="str">
        <f t="shared" si="205"/>
        <v/>
      </c>
      <c r="Q378" s="24">
        <f t="shared" si="206"/>
        <v>1.796612827198345</v>
      </c>
      <c r="R378" s="24">
        <f t="shared" si="207"/>
        <v>1.5122947600000174</v>
      </c>
      <c r="S378" s="24">
        <f t="shared" si="208"/>
        <v>7.6237206220793468</v>
      </c>
      <c r="T378" s="24">
        <f t="shared" si="209"/>
        <v>0.62880342604903205</v>
      </c>
      <c r="V378" s="118" t="str">
        <f t="shared" si="210"/>
        <v>ABRADINVEST GESTAO DE RECURSOS</v>
      </c>
      <c r="W378" s="166" t="str">
        <f t="shared" si="211"/>
        <v/>
      </c>
      <c r="X378" s="166" t="str">
        <f t="shared" si="212"/>
        <v/>
      </c>
      <c r="Y378" s="166" t="str">
        <f t="shared" si="213"/>
        <v/>
      </c>
      <c r="Z378" s="166" t="str">
        <f t="shared" si="214"/>
        <v/>
      </c>
      <c r="AA378" s="166" t="str">
        <f t="shared" si="215"/>
        <v/>
      </c>
      <c r="AB378" s="166">
        <f t="shared" si="216"/>
        <v>1.0713562200000002</v>
      </c>
      <c r="AC378" s="166" t="str">
        <f t="shared" si="217"/>
        <v/>
      </c>
      <c r="AD378" s="166">
        <f t="shared" si="218"/>
        <v>0.4409285400000158</v>
      </c>
      <c r="AE378" s="166" t="str">
        <f t="shared" si="219"/>
        <v/>
      </c>
      <c r="AF378" s="166" t="str">
        <f t="shared" si="220"/>
        <v/>
      </c>
      <c r="AG378" s="166" t="str">
        <f t="shared" si="221"/>
        <v/>
      </c>
      <c r="AH378" s="166" t="str">
        <f t="shared" si="222"/>
        <v/>
      </c>
      <c r="AI378" s="166" t="str">
        <f t="shared" si="223"/>
        <v/>
      </c>
      <c r="AJ378" s="166" t="str">
        <f t="shared" si="224"/>
        <v/>
      </c>
      <c r="AK378" s="166" t="str">
        <f t="shared" si="225"/>
        <v/>
      </c>
      <c r="AL378" s="166">
        <f t="shared" si="226"/>
        <v>1.5122947600000174</v>
      </c>
      <c r="AO378" s="61">
        <v>375</v>
      </c>
      <c r="AP378" s="56" t="s">
        <v>11</v>
      </c>
      <c r="AQ378" s="30" t="s">
        <v>1317</v>
      </c>
      <c r="AR378" s="30" t="s">
        <v>1317</v>
      </c>
      <c r="AS378" s="30" t="s">
        <v>1317</v>
      </c>
      <c r="AT378" s="30" t="s">
        <v>1317</v>
      </c>
      <c r="AU378" s="30" t="s">
        <v>1317</v>
      </c>
      <c r="AV378" s="30">
        <v>14.052931279999999</v>
      </c>
      <c r="AW378" s="30" t="s">
        <v>1317</v>
      </c>
      <c r="AX378" s="30">
        <v>70.121841219999993</v>
      </c>
      <c r="AY378" s="30" t="s">
        <v>1317</v>
      </c>
      <c r="AZ378" s="30" t="s">
        <v>1317</v>
      </c>
      <c r="BA378" s="30" t="s">
        <v>1317</v>
      </c>
      <c r="BB378" s="30" t="s">
        <v>1317</v>
      </c>
      <c r="BC378" s="30" t="s">
        <v>1317</v>
      </c>
      <c r="BD378" s="30" t="s">
        <v>1317</v>
      </c>
      <c r="BE378" s="59" t="s">
        <v>1317</v>
      </c>
      <c r="BF378" s="30">
        <v>84.174772499999989</v>
      </c>
      <c r="BG378"/>
      <c r="BH378" s="61">
        <v>375</v>
      </c>
      <c r="BI378" s="56" t="s">
        <v>11</v>
      </c>
      <c r="BJ378" s="30" t="s">
        <v>1317</v>
      </c>
      <c r="BK378" s="30" t="s">
        <v>1317</v>
      </c>
      <c r="BL378" s="30" t="s">
        <v>1317</v>
      </c>
      <c r="BM378" s="30" t="s">
        <v>1317</v>
      </c>
      <c r="BN378" s="30" t="s">
        <v>1317</v>
      </c>
      <c r="BO378" s="30">
        <v>15.124287499999999</v>
      </c>
      <c r="BP378" s="30" t="s">
        <v>1317</v>
      </c>
      <c r="BQ378" s="30">
        <v>70.562769760000009</v>
      </c>
      <c r="BR378" s="30" t="s">
        <v>1317</v>
      </c>
      <c r="BS378" s="30" t="s">
        <v>1317</v>
      </c>
      <c r="BT378" s="30" t="s">
        <v>1317</v>
      </c>
      <c r="BU378" s="30" t="s">
        <v>1317</v>
      </c>
      <c r="BV378" s="30" t="s">
        <v>1317</v>
      </c>
      <c r="BW378" s="30" t="s">
        <v>1317</v>
      </c>
      <c r="BX378" s="59">
        <v>1.0000000000000001E-5</v>
      </c>
      <c r="BY378" s="30">
        <v>85.687067260000006</v>
      </c>
    </row>
    <row r="379" spans="1:77" ht="56">
      <c r="A379" s="116" t="str">
        <f t="shared" si="190"/>
        <v>MURANO INVESTIMENTOS</v>
      </c>
      <c r="B379" s="24" t="str">
        <f t="shared" si="191"/>
        <v/>
      </c>
      <c r="C379" s="24" t="str">
        <f t="shared" si="192"/>
        <v/>
      </c>
      <c r="D379" s="24" t="str">
        <f t="shared" si="193"/>
        <v/>
      </c>
      <c r="E379" s="24" t="str">
        <f t="shared" si="194"/>
        <v/>
      </c>
      <c r="F379" s="24" t="str">
        <f t="shared" si="195"/>
        <v/>
      </c>
      <c r="G379" s="24" t="str">
        <f t="shared" si="196"/>
        <v/>
      </c>
      <c r="H379" s="24" t="str">
        <f t="shared" si="197"/>
        <v/>
      </c>
      <c r="I379" s="24">
        <f t="shared" si="198"/>
        <v>-1.3689267051014014</v>
      </c>
      <c r="J379" s="24">
        <f t="shared" si="199"/>
        <v>-6.7595209245039882</v>
      </c>
      <c r="K379" s="24">
        <f t="shared" si="200"/>
        <v>-8.3621102053834022</v>
      </c>
      <c r="L379" s="24" t="str">
        <f t="shared" si="201"/>
        <v/>
      </c>
      <c r="M379" s="24" t="str">
        <f t="shared" si="202"/>
        <v/>
      </c>
      <c r="N379" s="24">
        <f t="shared" si="203"/>
        <v>9.4526382594843881</v>
      </c>
      <c r="O379" s="24" t="str">
        <f t="shared" si="204"/>
        <v/>
      </c>
      <c r="P379" s="24">
        <f t="shared" si="205"/>
        <v>8.573233621475822</v>
      </c>
      <c r="Q379" s="24">
        <f t="shared" si="206"/>
        <v>6.5605098312445023</v>
      </c>
      <c r="R379" s="24">
        <f t="shared" si="207"/>
        <v>5.2100587000000047</v>
      </c>
      <c r="S379" s="24">
        <f t="shared" si="208"/>
        <v>9.4526382594843881</v>
      </c>
      <c r="T379" s="24">
        <f t="shared" si="209"/>
        <v>-8.3621102053834022</v>
      </c>
      <c r="V379" s="118" t="str">
        <f t="shared" si="210"/>
        <v>MURANO INVESTIMENTOS</v>
      </c>
      <c r="W379" s="166" t="str">
        <f t="shared" si="211"/>
        <v/>
      </c>
      <c r="X379" s="166" t="str">
        <f t="shared" si="212"/>
        <v/>
      </c>
      <c r="Y379" s="166" t="str">
        <f t="shared" si="213"/>
        <v/>
      </c>
      <c r="Z379" s="166" t="str">
        <f t="shared" si="214"/>
        <v/>
      </c>
      <c r="AA379" s="166" t="str">
        <f t="shared" si="215"/>
        <v/>
      </c>
      <c r="AB379" s="166" t="str">
        <f t="shared" si="216"/>
        <v/>
      </c>
      <c r="AC379" s="166" t="str">
        <f t="shared" si="217"/>
        <v/>
      </c>
      <c r="AD379" s="166">
        <f t="shared" si="218"/>
        <v>-0.13631020000000227</v>
      </c>
      <c r="AE379" s="166">
        <f t="shared" si="219"/>
        <v>-1.5529999999999988E-2</v>
      </c>
      <c r="AF379" s="166">
        <f t="shared" si="220"/>
        <v>-0.51364013999999969</v>
      </c>
      <c r="AG379" s="166" t="str">
        <f t="shared" si="221"/>
        <v/>
      </c>
      <c r="AH379" s="166" t="str">
        <f t="shared" si="222"/>
        <v/>
      </c>
      <c r="AI379" s="166">
        <f t="shared" si="223"/>
        <v>5.0202492000000092</v>
      </c>
      <c r="AJ379" s="166" t="str">
        <f t="shared" si="224"/>
        <v/>
      </c>
      <c r="AK379" s="166">
        <f t="shared" si="225"/>
        <v>0.8552898399999993</v>
      </c>
      <c r="AL379" s="166">
        <f t="shared" si="226"/>
        <v>5.2100587000000047</v>
      </c>
      <c r="AO379" s="60">
        <v>376</v>
      </c>
      <c r="AP379" s="54" t="s">
        <v>1339</v>
      </c>
      <c r="AQ379" s="31" t="s">
        <v>1317</v>
      </c>
      <c r="AR379" s="31" t="s">
        <v>1317</v>
      </c>
      <c r="AS379" s="31" t="s">
        <v>1317</v>
      </c>
      <c r="AT379" s="31" t="s">
        <v>1317</v>
      </c>
      <c r="AU379" s="31" t="s">
        <v>1317</v>
      </c>
      <c r="AV379" s="31" t="s">
        <v>1317</v>
      </c>
      <c r="AW379" s="31" t="s">
        <v>1317</v>
      </c>
      <c r="AX379" s="31">
        <v>1.7193500400000001</v>
      </c>
      <c r="AY379" s="31" t="s">
        <v>1317</v>
      </c>
      <c r="AZ379" s="31">
        <v>10.659090239999999</v>
      </c>
      <c r="BA379" s="31" t="s">
        <v>1317</v>
      </c>
      <c r="BB379" s="31">
        <v>71.416361590000008</v>
      </c>
      <c r="BC379" s="31" t="s">
        <v>1317</v>
      </c>
      <c r="BD379" s="31" t="s">
        <v>1317</v>
      </c>
      <c r="BE379" s="58" t="s">
        <v>1317</v>
      </c>
      <c r="BF379" s="31">
        <v>83.794801870000015</v>
      </c>
      <c r="BG379"/>
      <c r="BH379" s="60">
        <v>376</v>
      </c>
      <c r="BI379" s="54" t="s">
        <v>458</v>
      </c>
      <c r="BJ379" s="31" t="s">
        <v>1317</v>
      </c>
      <c r="BK379" s="31" t="s">
        <v>1317</v>
      </c>
      <c r="BL379" s="31" t="s">
        <v>1317</v>
      </c>
      <c r="BM379" s="31" t="s">
        <v>1317</v>
      </c>
      <c r="BN379" s="31" t="s">
        <v>1317</v>
      </c>
      <c r="BO379" s="31" t="s">
        <v>1317</v>
      </c>
      <c r="BP379" s="31" t="s">
        <v>1317</v>
      </c>
      <c r="BQ379" s="31">
        <v>9.8211403699999984</v>
      </c>
      <c r="BR379" s="31">
        <v>0.21422001000000002</v>
      </c>
      <c r="BS379" s="31">
        <v>5.6288302100000003</v>
      </c>
      <c r="BT379" s="31" t="s">
        <v>1317</v>
      </c>
      <c r="BU379" s="31" t="s">
        <v>1317</v>
      </c>
      <c r="BV379" s="31">
        <v>58.129752200000006</v>
      </c>
      <c r="BW379" s="31" t="s">
        <v>1317</v>
      </c>
      <c r="BX379" s="58">
        <v>10.831570409999999</v>
      </c>
      <c r="BY379" s="31">
        <v>84.6255132</v>
      </c>
    </row>
    <row r="380" spans="1:77" ht="56">
      <c r="A380" s="116" t="str">
        <f t="shared" si="190"/>
        <v>BRADO CAPITAL ADM DE CTVM LTDA</v>
      </c>
      <c r="B380" s="24" t="str">
        <f t="shared" si="191"/>
        <v/>
      </c>
      <c r="C380" s="24" t="str">
        <f t="shared" si="192"/>
        <v/>
      </c>
      <c r="D380" s="24" t="str">
        <f t="shared" si="193"/>
        <v/>
      </c>
      <c r="E380" s="24" t="str">
        <f t="shared" si="194"/>
        <v/>
      </c>
      <c r="F380" s="24" t="str">
        <f t="shared" si="195"/>
        <v/>
      </c>
      <c r="G380" s="24" t="str">
        <f t="shared" si="196"/>
        <v/>
      </c>
      <c r="H380" s="24" t="str">
        <f t="shared" si="197"/>
        <v/>
      </c>
      <c r="I380" s="24">
        <f t="shared" si="198"/>
        <v>1.0818557214089566</v>
      </c>
      <c r="J380" s="24" t="str">
        <f t="shared" si="199"/>
        <v/>
      </c>
      <c r="K380" s="24" t="str">
        <f t="shared" si="200"/>
        <v/>
      </c>
      <c r="L380" s="24" t="str">
        <f t="shared" si="201"/>
        <v/>
      </c>
      <c r="M380" s="24" t="str">
        <f t="shared" si="202"/>
        <v/>
      </c>
      <c r="N380" s="24" t="str">
        <f t="shared" si="203"/>
        <v/>
      </c>
      <c r="O380" s="24" t="str">
        <f t="shared" si="204"/>
        <v/>
      </c>
      <c r="P380" s="24" t="str">
        <f t="shared" si="205"/>
        <v/>
      </c>
      <c r="Q380" s="24">
        <f t="shared" si="206"/>
        <v>1.0818557214089566</v>
      </c>
      <c r="R380" s="24">
        <f t="shared" si="207"/>
        <v>0.89876655999999855</v>
      </c>
      <c r="S380" s="24">
        <f t="shared" si="208"/>
        <v>1.0818557214089566</v>
      </c>
      <c r="T380" s="24">
        <f t="shared" si="209"/>
        <v>1.0818557214089566</v>
      </c>
      <c r="V380" s="118" t="str">
        <f t="shared" si="210"/>
        <v>BRADO CAPITAL ADM DE CTVM LTDA</v>
      </c>
      <c r="W380" s="166" t="str">
        <f t="shared" si="211"/>
        <v/>
      </c>
      <c r="X380" s="166" t="str">
        <f t="shared" si="212"/>
        <v/>
      </c>
      <c r="Y380" s="166" t="str">
        <f t="shared" si="213"/>
        <v/>
      </c>
      <c r="Z380" s="166" t="str">
        <f t="shared" si="214"/>
        <v/>
      </c>
      <c r="AA380" s="166" t="str">
        <f t="shared" si="215"/>
        <v/>
      </c>
      <c r="AB380" s="166" t="str">
        <f t="shared" si="216"/>
        <v/>
      </c>
      <c r="AC380" s="166" t="str">
        <f t="shared" si="217"/>
        <v/>
      </c>
      <c r="AD380" s="166">
        <f t="shared" si="218"/>
        <v>0.89876655999999855</v>
      </c>
      <c r="AE380" s="166" t="str">
        <f t="shared" si="219"/>
        <v/>
      </c>
      <c r="AF380" s="166" t="str">
        <f t="shared" si="220"/>
        <v/>
      </c>
      <c r="AG380" s="166" t="str">
        <f t="shared" si="221"/>
        <v/>
      </c>
      <c r="AH380" s="166" t="str">
        <f t="shared" si="222"/>
        <v/>
      </c>
      <c r="AI380" s="166" t="str">
        <f t="shared" si="223"/>
        <v/>
      </c>
      <c r="AJ380" s="166" t="str">
        <f t="shared" si="224"/>
        <v/>
      </c>
      <c r="AK380" s="166" t="str">
        <f t="shared" si="225"/>
        <v/>
      </c>
      <c r="AL380" s="166">
        <f t="shared" si="226"/>
        <v>0.89876655999999855</v>
      </c>
      <c r="AO380" s="61">
        <v>377</v>
      </c>
      <c r="AP380" s="56" t="s">
        <v>120</v>
      </c>
      <c r="AQ380" s="30" t="s">
        <v>1317</v>
      </c>
      <c r="AR380" s="30" t="s">
        <v>1317</v>
      </c>
      <c r="AS380" s="30" t="s">
        <v>1317</v>
      </c>
      <c r="AT380" s="30" t="s">
        <v>1317</v>
      </c>
      <c r="AU380" s="30" t="s">
        <v>1317</v>
      </c>
      <c r="AV380" s="30" t="s">
        <v>1317</v>
      </c>
      <c r="AW380" s="30" t="s">
        <v>1317</v>
      </c>
      <c r="AX380" s="30">
        <v>83.076379060000008</v>
      </c>
      <c r="AY380" s="30" t="s">
        <v>1317</v>
      </c>
      <c r="AZ380" s="30" t="s">
        <v>1317</v>
      </c>
      <c r="BA380" s="30" t="s">
        <v>1317</v>
      </c>
      <c r="BB380" s="30" t="s">
        <v>1317</v>
      </c>
      <c r="BC380" s="30" t="s">
        <v>1317</v>
      </c>
      <c r="BD380" s="30" t="s">
        <v>1317</v>
      </c>
      <c r="BE380" s="59" t="s">
        <v>1317</v>
      </c>
      <c r="BF380" s="30">
        <v>83.076379060000008</v>
      </c>
      <c r="BG380"/>
      <c r="BH380" s="61">
        <v>377</v>
      </c>
      <c r="BI380" s="56" t="s">
        <v>120</v>
      </c>
      <c r="BJ380" s="30" t="s">
        <v>1317</v>
      </c>
      <c r="BK380" s="30" t="s">
        <v>1317</v>
      </c>
      <c r="BL380" s="30" t="s">
        <v>1317</v>
      </c>
      <c r="BM380" s="30" t="s">
        <v>1317</v>
      </c>
      <c r="BN380" s="30" t="s">
        <v>1317</v>
      </c>
      <c r="BO380" s="30" t="s">
        <v>1317</v>
      </c>
      <c r="BP380" s="30" t="s">
        <v>1317</v>
      </c>
      <c r="BQ380" s="30">
        <v>83.975145620000006</v>
      </c>
      <c r="BR380" s="30" t="s">
        <v>1317</v>
      </c>
      <c r="BS380" s="30" t="s">
        <v>1317</v>
      </c>
      <c r="BT380" s="30" t="s">
        <v>1317</v>
      </c>
      <c r="BU380" s="30" t="s">
        <v>1317</v>
      </c>
      <c r="BV380" s="30" t="s">
        <v>1317</v>
      </c>
      <c r="BW380" s="30" t="s">
        <v>1317</v>
      </c>
      <c r="BX380" s="59" t="s">
        <v>1317</v>
      </c>
      <c r="BY380" s="30">
        <v>83.975145620000006</v>
      </c>
    </row>
    <row r="381" spans="1:77" ht="70">
      <c r="A381" s="116" t="str">
        <f t="shared" si="190"/>
        <v>BRIDGE ADMINISTRADORA DE RECURSOS *</v>
      </c>
      <c r="B381" s="24" t="str">
        <f t="shared" si="191"/>
        <v/>
      </c>
      <c r="C381" s="24" t="str">
        <f t="shared" si="192"/>
        <v/>
      </c>
      <c r="D381" s="24" t="str">
        <f t="shared" si="193"/>
        <v/>
      </c>
      <c r="E381" s="24" t="str">
        <f t="shared" si="194"/>
        <v/>
      </c>
      <c r="F381" s="24" t="str">
        <f t="shared" si="195"/>
        <v/>
      </c>
      <c r="G381" s="24" t="str">
        <f t="shared" si="196"/>
        <v/>
      </c>
      <c r="H381" s="24" t="str">
        <f t="shared" si="197"/>
        <v/>
      </c>
      <c r="I381" s="24" t="str">
        <f t="shared" si="198"/>
        <v/>
      </c>
      <c r="J381" s="24" t="str">
        <f t="shared" si="199"/>
        <v/>
      </c>
      <c r="K381" s="24" t="str">
        <f t="shared" si="200"/>
        <v/>
      </c>
      <c r="L381" s="24" t="str">
        <f t="shared" si="201"/>
        <v/>
      </c>
      <c r="M381" s="24" t="str">
        <f t="shared" si="202"/>
        <v/>
      </c>
      <c r="N381" s="24" t="str">
        <f t="shared" si="203"/>
        <v/>
      </c>
      <c r="O381" s="24" t="str">
        <f t="shared" si="204"/>
        <v/>
      </c>
      <c r="P381" s="24" t="str">
        <f t="shared" si="205"/>
        <v/>
      </c>
      <c r="Q381" s="24" t="str">
        <f t="shared" si="206"/>
        <v/>
      </c>
      <c r="R381" s="24" t="e">
        <f t="shared" si="207"/>
        <v>#N/A</v>
      </c>
      <c r="S381" s="24">
        <f t="shared" si="208"/>
        <v>0</v>
      </c>
      <c r="T381" s="24">
        <f t="shared" si="209"/>
        <v>0</v>
      </c>
      <c r="V381" s="118" t="str">
        <f t="shared" si="210"/>
        <v>BRIDGE ADMINISTRADORA DE RECURSOS *</v>
      </c>
      <c r="W381" s="166" t="str">
        <f t="shared" si="211"/>
        <v/>
      </c>
      <c r="X381" s="166" t="str">
        <f t="shared" si="212"/>
        <v/>
      </c>
      <c r="Y381" s="166" t="str">
        <f t="shared" si="213"/>
        <v/>
      </c>
      <c r="Z381" s="166" t="str">
        <f t="shared" si="214"/>
        <v/>
      </c>
      <c r="AA381" s="166" t="str">
        <f t="shared" si="215"/>
        <v/>
      </c>
      <c r="AB381" s="166" t="str">
        <f t="shared" si="216"/>
        <v/>
      </c>
      <c r="AC381" s="166" t="str">
        <f t="shared" si="217"/>
        <v/>
      </c>
      <c r="AD381" s="166" t="str">
        <f t="shared" si="218"/>
        <v/>
      </c>
      <c r="AE381" s="166" t="str">
        <f t="shared" si="219"/>
        <v/>
      </c>
      <c r="AF381" s="166" t="str">
        <f t="shared" si="220"/>
        <v/>
      </c>
      <c r="AG381" s="166" t="str">
        <f t="shared" si="221"/>
        <v/>
      </c>
      <c r="AH381" s="166" t="str">
        <f t="shared" si="222"/>
        <v/>
      </c>
      <c r="AI381" s="166" t="str">
        <f t="shared" si="223"/>
        <v/>
      </c>
      <c r="AJ381" s="166" t="str">
        <f t="shared" si="224"/>
        <v/>
      </c>
      <c r="AK381" s="166" t="str">
        <f t="shared" si="225"/>
        <v/>
      </c>
      <c r="AL381" s="166" t="str">
        <f t="shared" si="226"/>
        <v/>
      </c>
      <c r="AO381" s="60">
        <v>378</v>
      </c>
      <c r="AP381" s="54" t="s">
        <v>414</v>
      </c>
      <c r="AQ381" s="31" t="s">
        <v>1317</v>
      </c>
      <c r="AR381" s="31" t="s">
        <v>1317</v>
      </c>
      <c r="AS381" s="31" t="s">
        <v>1317</v>
      </c>
      <c r="AT381" s="31" t="s">
        <v>1317</v>
      </c>
      <c r="AU381" s="31" t="s">
        <v>1317</v>
      </c>
      <c r="AV381" s="31" t="s">
        <v>1317</v>
      </c>
      <c r="AW381" s="31" t="s">
        <v>1317</v>
      </c>
      <c r="AX381" s="31">
        <v>67.001945939999999</v>
      </c>
      <c r="AY381" s="31">
        <v>4.5568301600000005</v>
      </c>
      <c r="AZ381" s="31">
        <v>3.2120301200000001</v>
      </c>
      <c r="BA381" s="31" t="s">
        <v>1317</v>
      </c>
      <c r="BB381" s="31" t="s">
        <v>1317</v>
      </c>
      <c r="BC381" s="31" t="s">
        <v>1317</v>
      </c>
      <c r="BD381" s="31" t="s">
        <v>1317</v>
      </c>
      <c r="BE381" s="58">
        <v>7.4683102699999999</v>
      </c>
      <c r="BF381" s="31">
        <v>82.239116490000001</v>
      </c>
      <c r="BG381"/>
      <c r="BH381" s="60">
        <v>378</v>
      </c>
      <c r="BI381" s="54" t="s">
        <v>134</v>
      </c>
      <c r="BJ381" s="31" t="s">
        <v>1317</v>
      </c>
      <c r="BK381" s="31" t="s">
        <v>1317</v>
      </c>
      <c r="BL381" s="31" t="s">
        <v>1317</v>
      </c>
      <c r="BM381" s="31" t="s">
        <v>1317</v>
      </c>
      <c r="BN381" s="31" t="s">
        <v>1317</v>
      </c>
      <c r="BO381" s="31" t="s">
        <v>1317</v>
      </c>
      <c r="BP381" s="31" t="s">
        <v>1317</v>
      </c>
      <c r="BQ381" s="31">
        <v>1.7166829099999998</v>
      </c>
      <c r="BR381" s="31" t="s">
        <v>1317</v>
      </c>
      <c r="BS381" s="31">
        <v>10.642555400000001</v>
      </c>
      <c r="BT381" s="31" t="s">
        <v>1317</v>
      </c>
      <c r="BU381" s="31">
        <v>71.305577470000003</v>
      </c>
      <c r="BV381" s="31" t="s">
        <v>1317</v>
      </c>
      <c r="BW381" s="31" t="s">
        <v>1317</v>
      </c>
      <c r="BX381" s="58" t="s">
        <v>1317</v>
      </c>
      <c r="BY381" s="31">
        <v>83.664815779999998</v>
      </c>
    </row>
    <row r="382" spans="1:77" ht="84">
      <c r="A382" s="116" t="str">
        <f t="shared" si="190"/>
        <v>INVESTFORT GESTAO DE INVESTIMENTOS LTDA</v>
      </c>
      <c r="B382" s="24" t="str">
        <f t="shared" si="191"/>
        <v/>
      </c>
      <c r="C382" s="24" t="str">
        <f t="shared" si="192"/>
        <v/>
      </c>
      <c r="D382" s="24" t="str">
        <f t="shared" si="193"/>
        <v/>
      </c>
      <c r="E382" s="24" t="str">
        <f t="shared" si="194"/>
        <v/>
      </c>
      <c r="F382" s="24" t="str">
        <f t="shared" si="195"/>
        <v/>
      </c>
      <c r="G382" s="24" t="str">
        <f t="shared" si="196"/>
        <v/>
      </c>
      <c r="H382" s="24" t="str">
        <f t="shared" si="197"/>
        <v/>
      </c>
      <c r="I382" s="24">
        <f t="shared" si="198"/>
        <v>11.188982980908918</v>
      </c>
      <c r="J382" s="24" t="str">
        <f t="shared" si="199"/>
        <v/>
      </c>
      <c r="K382" s="24" t="str">
        <f t="shared" si="200"/>
        <v/>
      </c>
      <c r="L382" s="24" t="str">
        <f t="shared" si="201"/>
        <v/>
      </c>
      <c r="M382" s="24" t="str">
        <f t="shared" si="202"/>
        <v/>
      </c>
      <c r="N382" s="24" t="str">
        <f t="shared" si="203"/>
        <v/>
      </c>
      <c r="O382" s="24" t="str">
        <f t="shared" si="204"/>
        <v/>
      </c>
      <c r="P382" s="24" t="str">
        <f t="shared" si="205"/>
        <v/>
      </c>
      <c r="Q382" s="24">
        <f t="shared" si="206"/>
        <v>10.214707270374078</v>
      </c>
      <c r="R382" s="24">
        <f t="shared" si="207"/>
        <v>7.6895260100000229</v>
      </c>
      <c r="S382" s="24">
        <f t="shared" si="208"/>
        <v>11.188982980908918</v>
      </c>
      <c r="T382" s="24">
        <f t="shared" si="209"/>
        <v>10.214707270374078</v>
      </c>
      <c r="V382" s="118" t="str">
        <f t="shared" si="210"/>
        <v>INVESTFORT GESTAO DE INVESTIMENTOS LTDA</v>
      </c>
      <c r="W382" s="166" t="str">
        <f t="shared" si="211"/>
        <v/>
      </c>
      <c r="X382" s="166" t="str">
        <f t="shared" si="212"/>
        <v/>
      </c>
      <c r="Y382" s="166" t="str">
        <f t="shared" si="213"/>
        <v/>
      </c>
      <c r="Z382" s="166" t="str">
        <f t="shared" si="214"/>
        <v/>
      </c>
      <c r="AA382" s="166" t="str">
        <f t="shared" si="215"/>
        <v/>
      </c>
      <c r="AB382" s="166" t="str">
        <f t="shared" si="216"/>
        <v/>
      </c>
      <c r="AC382" s="166" t="str">
        <f t="shared" si="217"/>
        <v/>
      </c>
      <c r="AD382" s="166">
        <f t="shared" si="218"/>
        <v>8.3491459300000201</v>
      </c>
      <c r="AE382" s="166" t="str">
        <f t="shared" si="219"/>
        <v/>
      </c>
      <c r="AF382" s="166" t="str">
        <f t="shared" si="220"/>
        <v/>
      </c>
      <c r="AG382" s="166" t="str">
        <f t="shared" si="221"/>
        <v/>
      </c>
      <c r="AH382" s="166" t="str">
        <f t="shared" si="222"/>
        <v/>
      </c>
      <c r="AI382" s="166" t="str">
        <f t="shared" si="223"/>
        <v/>
      </c>
      <c r="AJ382" s="166" t="str">
        <f t="shared" si="224"/>
        <v/>
      </c>
      <c r="AK382" s="166" t="str">
        <f t="shared" si="225"/>
        <v/>
      </c>
      <c r="AL382" s="166">
        <f t="shared" si="226"/>
        <v>7.6895260100000229</v>
      </c>
      <c r="AO382" s="61">
        <v>379</v>
      </c>
      <c r="AP382" s="56" t="s">
        <v>131</v>
      </c>
      <c r="AQ382" s="30" t="s">
        <v>1317</v>
      </c>
      <c r="AR382" s="30" t="s">
        <v>1317</v>
      </c>
      <c r="AS382" s="30" t="s">
        <v>1317</v>
      </c>
      <c r="AT382" s="30" t="s">
        <v>1317</v>
      </c>
      <c r="AU382" s="30" t="s">
        <v>1317</v>
      </c>
      <c r="AV382" s="30" t="s">
        <v>1317</v>
      </c>
      <c r="AW382" s="30" t="s">
        <v>1317</v>
      </c>
      <c r="AX382" s="30">
        <v>70.730217049999993</v>
      </c>
      <c r="AY382" s="30" t="s">
        <v>1317</v>
      </c>
      <c r="AZ382" s="30" t="s">
        <v>1317</v>
      </c>
      <c r="BA382" s="30" t="s">
        <v>1317</v>
      </c>
      <c r="BB382" s="30" t="s">
        <v>1317</v>
      </c>
      <c r="BC382" s="30">
        <v>11.277519609999999</v>
      </c>
      <c r="BD382" s="30" t="s">
        <v>1317</v>
      </c>
      <c r="BE382" s="59" t="s">
        <v>1317</v>
      </c>
      <c r="BF382" s="30">
        <v>82.007736659999992</v>
      </c>
      <c r="BG382"/>
      <c r="BH382" s="61">
        <v>379</v>
      </c>
      <c r="BI382" s="56" t="s">
        <v>343</v>
      </c>
      <c r="BJ382" s="30" t="s">
        <v>1317</v>
      </c>
      <c r="BK382" s="30" t="s">
        <v>1317</v>
      </c>
      <c r="BL382" s="30" t="s">
        <v>1317</v>
      </c>
      <c r="BM382" s="30" t="s">
        <v>1317</v>
      </c>
      <c r="BN382" s="30" t="s">
        <v>1317</v>
      </c>
      <c r="BO382" s="30" t="s">
        <v>1317</v>
      </c>
      <c r="BP382" s="30" t="s">
        <v>1317</v>
      </c>
      <c r="BQ382" s="30">
        <v>82.96849198000001</v>
      </c>
      <c r="BR382" s="30" t="s">
        <v>1317</v>
      </c>
      <c r="BS382" s="30" t="s">
        <v>1317</v>
      </c>
      <c r="BT382" s="30" t="s">
        <v>1317</v>
      </c>
      <c r="BU382" s="30" t="s">
        <v>1317</v>
      </c>
      <c r="BV382" s="30" t="s">
        <v>1317</v>
      </c>
      <c r="BW382" s="30" t="s">
        <v>1317</v>
      </c>
      <c r="BX382" s="59" t="s">
        <v>1317</v>
      </c>
      <c r="BY382" s="30">
        <v>82.96849198000001</v>
      </c>
    </row>
    <row r="383" spans="1:77" ht="84">
      <c r="A383" s="116" t="str">
        <f t="shared" si="190"/>
        <v>BREI - BRAZILIAN REAL ESTATE INVESTMENTS</v>
      </c>
      <c r="B383" s="24" t="str">
        <f t="shared" si="191"/>
        <v/>
      </c>
      <c r="C383" s="24" t="str">
        <f t="shared" si="192"/>
        <v/>
      </c>
      <c r="D383" s="24" t="str">
        <f t="shared" si="193"/>
        <v/>
      </c>
      <c r="E383" s="24" t="str">
        <f t="shared" si="194"/>
        <v/>
      </c>
      <c r="F383" s="24" t="str">
        <f t="shared" si="195"/>
        <v/>
      </c>
      <c r="G383" s="24" t="str">
        <f t="shared" si="196"/>
        <v/>
      </c>
      <c r="H383" s="24" t="str">
        <f t="shared" si="197"/>
        <v/>
      </c>
      <c r="I383" s="24">
        <f t="shared" si="198"/>
        <v>-0.12858256879898988</v>
      </c>
      <c r="J383" s="24" t="str">
        <f t="shared" si="199"/>
        <v/>
      </c>
      <c r="K383" s="24" t="str">
        <f t="shared" si="200"/>
        <v/>
      </c>
      <c r="L383" s="24" t="str">
        <f t="shared" si="201"/>
        <v/>
      </c>
      <c r="M383" s="24" t="str">
        <f t="shared" si="202"/>
        <v/>
      </c>
      <c r="N383" s="24">
        <f t="shared" si="203"/>
        <v>5.1436459439683517</v>
      </c>
      <c r="O383" s="24" t="str">
        <f t="shared" si="204"/>
        <v/>
      </c>
      <c r="P383" s="24" t="str">
        <f t="shared" si="205"/>
        <v/>
      </c>
      <c r="Q383" s="24">
        <f t="shared" si="206"/>
        <v>0.59644244545839342</v>
      </c>
      <c r="R383" s="24">
        <f t="shared" si="207"/>
        <v>0.48912894999999423</v>
      </c>
      <c r="S383" s="24">
        <f t="shared" si="208"/>
        <v>5.1436459439683517</v>
      </c>
      <c r="T383" s="24">
        <f t="shared" si="209"/>
        <v>-0.12858256879898988</v>
      </c>
      <c r="V383" s="118" t="str">
        <f t="shared" si="210"/>
        <v>BREI - BRAZILIAN REAL ESTATE INVESTMENTS</v>
      </c>
      <c r="W383" s="166" t="str">
        <f t="shared" si="211"/>
        <v/>
      </c>
      <c r="X383" s="166" t="str">
        <f t="shared" si="212"/>
        <v/>
      </c>
      <c r="Y383" s="166" t="str">
        <f t="shared" si="213"/>
        <v/>
      </c>
      <c r="Z383" s="166" t="str">
        <f t="shared" si="214"/>
        <v/>
      </c>
      <c r="AA383" s="166" t="str">
        <f t="shared" si="215"/>
        <v/>
      </c>
      <c r="AB383" s="166" t="str">
        <f t="shared" si="216"/>
        <v/>
      </c>
      <c r="AC383" s="166" t="str">
        <f t="shared" si="217"/>
        <v/>
      </c>
      <c r="AD383" s="166">
        <f t="shared" si="218"/>
        <v>-9.0946729999998865E-2</v>
      </c>
      <c r="AE383" s="166" t="str">
        <f t="shared" si="219"/>
        <v/>
      </c>
      <c r="AF383" s="166" t="str">
        <f t="shared" si="220"/>
        <v/>
      </c>
      <c r="AG383" s="166" t="str">
        <f t="shared" si="221"/>
        <v/>
      </c>
      <c r="AH383" s="166" t="str">
        <f t="shared" si="222"/>
        <v/>
      </c>
      <c r="AI383" s="166">
        <f t="shared" si="223"/>
        <v>0.5800756800000002</v>
      </c>
      <c r="AJ383" s="166" t="str">
        <f t="shared" si="224"/>
        <v/>
      </c>
      <c r="AK383" s="166" t="str">
        <f t="shared" si="225"/>
        <v/>
      </c>
      <c r="AL383" s="166">
        <f t="shared" si="226"/>
        <v>0.48912894999999423</v>
      </c>
      <c r="AO383" s="60">
        <v>380</v>
      </c>
      <c r="AP383" s="54" t="s">
        <v>191</v>
      </c>
      <c r="AQ383" s="31" t="s">
        <v>1317</v>
      </c>
      <c r="AR383" s="31" t="s">
        <v>1317</v>
      </c>
      <c r="AS383" s="31" t="s">
        <v>1317</v>
      </c>
      <c r="AT383" s="31" t="s">
        <v>1317</v>
      </c>
      <c r="AU383" s="31" t="s">
        <v>1317</v>
      </c>
      <c r="AV383" s="31" t="s">
        <v>1317</v>
      </c>
      <c r="AW383" s="31" t="s">
        <v>1317</v>
      </c>
      <c r="AX383" s="31" t="s">
        <v>1317</v>
      </c>
      <c r="AY383" s="31" t="s">
        <v>1317</v>
      </c>
      <c r="AZ383" s="31" t="s">
        <v>1317</v>
      </c>
      <c r="BA383" s="31" t="s">
        <v>1317</v>
      </c>
      <c r="BB383" s="31" t="s">
        <v>1317</v>
      </c>
      <c r="BC383" s="31" t="s">
        <v>1317</v>
      </c>
      <c r="BD383" s="31" t="s">
        <v>1317</v>
      </c>
      <c r="BE383" s="58">
        <v>80.313446280000008</v>
      </c>
      <c r="BF383" s="31">
        <v>80.313446280000008</v>
      </c>
      <c r="BG383"/>
      <c r="BH383" s="60">
        <v>380</v>
      </c>
      <c r="BI383" s="54" t="s">
        <v>131</v>
      </c>
      <c r="BJ383" s="31" t="s">
        <v>1317</v>
      </c>
      <c r="BK383" s="31" t="s">
        <v>1317</v>
      </c>
      <c r="BL383" s="31" t="s">
        <v>1317</v>
      </c>
      <c r="BM383" s="31" t="s">
        <v>1317</v>
      </c>
      <c r="BN383" s="31" t="s">
        <v>1317</v>
      </c>
      <c r="BO383" s="31" t="s">
        <v>1317</v>
      </c>
      <c r="BP383" s="31" t="s">
        <v>1317</v>
      </c>
      <c r="BQ383" s="31">
        <v>70.639270319999994</v>
      </c>
      <c r="BR383" s="31" t="s">
        <v>1317</v>
      </c>
      <c r="BS383" s="31" t="s">
        <v>1317</v>
      </c>
      <c r="BT383" s="31" t="s">
        <v>1317</v>
      </c>
      <c r="BU383" s="31" t="s">
        <v>1317</v>
      </c>
      <c r="BV383" s="31">
        <v>11.857595289999999</v>
      </c>
      <c r="BW383" s="31" t="s">
        <v>1317</v>
      </c>
      <c r="BX383" s="58" t="s">
        <v>1317</v>
      </c>
      <c r="BY383" s="31">
        <v>82.496865609999986</v>
      </c>
    </row>
    <row r="384" spans="1:77" ht="70">
      <c r="A384" s="116" t="str">
        <f t="shared" si="190"/>
        <v>PERIMETER ADMINISTRAÇÃO DE RECURSOS LTDA</v>
      </c>
      <c r="B384" s="24" t="str">
        <f t="shared" si="191"/>
        <v/>
      </c>
      <c r="C384" s="24" t="str">
        <f t="shared" si="192"/>
        <v/>
      </c>
      <c r="D384" s="24" t="str">
        <f t="shared" si="193"/>
        <v/>
      </c>
      <c r="E384" s="24" t="str">
        <f t="shared" si="194"/>
        <v/>
      </c>
      <c r="F384" s="24" t="str">
        <f t="shared" si="195"/>
        <v/>
      </c>
      <c r="G384" s="24" t="str">
        <f t="shared" si="196"/>
        <v/>
      </c>
      <c r="H384" s="24" t="str">
        <f t="shared" si="197"/>
        <v/>
      </c>
      <c r="I384" s="24" t="str">
        <f t="shared" si="198"/>
        <v/>
      </c>
      <c r="J384" s="24" t="str">
        <f t="shared" si="199"/>
        <v/>
      </c>
      <c r="K384" s="24" t="str">
        <f t="shared" si="200"/>
        <v/>
      </c>
      <c r="L384" s="24" t="str">
        <f t="shared" si="201"/>
        <v/>
      </c>
      <c r="M384" s="24">
        <f t="shared" si="202"/>
        <v>-18.055113183289123</v>
      </c>
      <c r="N384" s="24">
        <f t="shared" si="203"/>
        <v>-18.057817589576544</v>
      </c>
      <c r="O384" s="24" t="str">
        <f t="shared" si="204"/>
        <v/>
      </c>
      <c r="P384" s="24" t="str">
        <f t="shared" si="205"/>
        <v/>
      </c>
      <c r="Q384" s="24">
        <f t="shared" si="206"/>
        <v>-18.776636198022189</v>
      </c>
      <c r="R384" s="24">
        <f t="shared" si="207"/>
        <v>-19.050129449999986</v>
      </c>
      <c r="S384" s="24">
        <f t="shared" si="208"/>
        <v>-18.055113183289123</v>
      </c>
      <c r="T384" s="24">
        <f t="shared" si="209"/>
        <v>-18.776636198022189</v>
      </c>
      <c r="V384" s="118" t="str">
        <f t="shared" si="210"/>
        <v>PERIMETER ADMINISTRAÇÃO DE RECURSOS LTDA</v>
      </c>
      <c r="W384" s="166" t="str">
        <f t="shared" si="211"/>
        <v/>
      </c>
      <c r="X384" s="166" t="str">
        <f t="shared" si="212"/>
        <v/>
      </c>
      <c r="Y384" s="166" t="str">
        <f t="shared" si="213"/>
        <v/>
      </c>
      <c r="Z384" s="166" t="str">
        <f t="shared" si="214"/>
        <v/>
      </c>
      <c r="AA384" s="166" t="str">
        <f t="shared" si="215"/>
        <v/>
      </c>
      <c r="AB384" s="166" t="str">
        <f t="shared" si="216"/>
        <v/>
      </c>
      <c r="AC384" s="166" t="str">
        <f t="shared" si="217"/>
        <v/>
      </c>
      <c r="AD384" s="166" t="str">
        <f t="shared" si="218"/>
        <v/>
      </c>
      <c r="AE384" s="166" t="str">
        <f t="shared" si="219"/>
        <v/>
      </c>
      <c r="AF384" s="166" t="str">
        <f t="shared" si="220"/>
        <v/>
      </c>
      <c r="AG384" s="166" t="str">
        <f t="shared" si="221"/>
        <v/>
      </c>
      <c r="AH384" s="166">
        <f t="shared" si="222"/>
        <v>-18.139069789999979</v>
      </c>
      <c r="AI384" s="166">
        <f t="shared" si="223"/>
        <v>-1.7739999999999992E-2</v>
      </c>
      <c r="AJ384" s="166" t="str">
        <f t="shared" si="224"/>
        <v/>
      </c>
      <c r="AK384" s="166" t="str">
        <f t="shared" si="225"/>
        <v/>
      </c>
      <c r="AL384" s="166">
        <f t="shared" si="226"/>
        <v>-19.050129449999986</v>
      </c>
      <c r="AO384" s="61">
        <v>381</v>
      </c>
      <c r="AP384" s="56" t="s">
        <v>458</v>
      </c>
      <c r="AQ384" s="30" t="s">
        <v>1317</v>
      </c>
      <c r="AR384" s="30" t="s">
        <v>1317</v>
      </c>
      <c r="AS384" s="30" t="s">
        <v>1317</v>
      </c>
      <c r="AT384" s="30" t="s">
        <v>1317</v>
      </c>
      <c r="AU384" s="30" t="s">
        <v>1317</v>
      </c>
      <c r="AV384" s="30" t="s">
        <v>1317</v>
      </c>
      <c r="AW384" s="30" t="s">
        <v>1317</v>
      </c>
      <c r="AX384" s="30">
        <v>9.9574505700000007</v>
      </c>
      <c r="AY384" s="30">
        <v>0.22975001</v>
      </c>
      <c r="AZ384" s="30">
        <v>6.14247035</v>
      </c>
      <c r="BA384" s="30" t="s">
        <v>1317</v>
      </c>
      <c r="BB384" s="30" t="s">
        <v>1317</v>
      </c>
      <c r="BC384" s="30">
        <v>53.109502999999997</v>
      </c>
      <c r="BD384" s="30" t="s">
        <v>1317</v>
      </c>
      <c r="BE384" s="59">
        <v>9.9762805700000001</v>
      </c>
      <c r="BF384" s="30">
        <v>79.415454499999996</v>
      </c>
      <c r="BG384"/>
      <c r="BH384" s="61">
        <v>381</v>
      </c>
      <c r="BI384" s="56" t="s">
        <v>492</v>
      </c>
      <c r="BJ384" s="30" t="s">
        <v>1317</v>
      </c>
      <c r="BK384" s="30" t="s">
        <v>1317</v>
      </c>
      <c r="BL384" s="30" t="s">
        <v>1317</v>
      </c>
      <c r="BM384" s="30" t="s">
        <v>1317</v>
      </c>
      <c r="BN384" s="30" t="s">
        <v>1317</v>
      </c>
      <c r="BO384" s="30" t="s">
        <v>1317</v>
      </c>
      <c r="BP384" s="30" t="s">
        <v>1317</v>
      </c>
      <c r="BQ384" s="30" t="s">
        <v>1317</v>
      </c>
      <c r="BR384" s="30" t="s">
        <v>1317</v>
      </c>
      <c r="BS384" s="30" t="s">
        <v>1317</v>
      </c>
      <c r="BT384" s="30" t="s">
        <v>1317</v>
      </c>
      <c r="BU384" s="30">
        <v>82.325932040000012</v>
      </c>
      <c r="BV384" s="30">
        <v>8.0500000000000002E-2</v>
      </c>
      <c r="BW384" s="30" t="s">
        <v>1317</v>
      </c>
      <c r="BX384" s="59" t="s">
        <v>1317</v>
      </c>
      <c r="BY384" s="30">
        <v>82.406432040000013</v>
      </c>
    </row>
    <row r="385" spans="1:77" ht="84">
      <c r="A385" s="116" t="str">
        <f t="shared" si="190"/>
        <v>PROPEL INVESTIMENTOS</v>
      </c>
      <c r="B385" s="24" t="str">
        <f t="shared" si="191"/>
        <v/>
      </c>
      <c r="C385" s="24" t="str">
        <f t="shared" si="192"/>
        <v/>
      </c>
      <c r="D385" s="24" t="str">
        <f t="shared" si="193"/>
        <v/>
      </c>
      <c r="E385" s="24" t="str">
        <f t="shared" si="194"/>
        <v/>
      </c>
      <c r="F385" s="24" t="str">
        <f t="shared" si="195"/>
        <v/>
      </c>
      <c r="G385" s="24" t="str">
        <f t="shared" si="196"/>
        <v/>
      </c>
      <c r="H385" s="24" t="str">
        <f t="shared" si="197"/>
        <v/>
      </c>
      <c r="I385" s="24">
        <f t="shared" si="198"/>
        <v>0.38609609613094165</v>
      </c>
      <c r="J385" s="24">
        <f t="shared" si="199"/>
        <v>-0.92873845090589668</v>
      </c>
      <c r="K385" s="24">
        <f t="shared" si="200"/>
        <v>1.7207110574143769</v>
      </c>
      <c r="L385" s="24" t="str">
        <f t="shared" si="201"/>
        <v/>
      </c>
      <c r="M385" s="24" t="str">
        <f t="shared" si="202"/>
        <v/>
      </c>
      <c r="N385" s="24">
        <f t="shared" si="203"/>
        <v>7.7638065995599561</v>
      </c>
      <c r="O385" s="24" t="str">
        <f t="shared" si="204"/>
        <v/>
      </c>
      <c r="P385" s="24" t="str">
        <f t="shared" si="205"/>
        <v/>
      </c>
      <c r="Q385" s="24">
        <f t="shared" si="206"/>
        <v>9.8325612626402545</v>
      </c>
      <c r="R385" s="24">
        <f t="shared" si="207"/>
        <v>7.2390436900000026</v>
      </c>
      <c r="S385" s="24">
        <f t="shared" si="208"/>
        <v>9.8325612626402545</v>
      </c>
      <c r="T385" s="24">
        <f t="shared" si="209"/>
        <v>-0.92873845090589668</v>
      </c>
      <c r="V385" s="118" t="str">
        <f t="shared" si="210"/>
        <v>PROPEL INVESTIMENTOS</v>
      </c>
      <c r="W385" s="166" t="str">
        <f t="shared" si="211"/>
        <v/>
      </c>
      <c r="X385" s="166" t="str">
        <f t="shared" si="212"/>
        <v/>
      </c>
      <c r="Y385" s="166" t="str">
        <f t="shared" si="213"/>
        <v/>
      </c>
      <c r="Z385" s="166" t="str">
        <f t="shared" si="214"/>
        <v/>
      </c>
      <c r="AA385" s="166" t="str">
        <f t="shared" si="215"/>
        <v/>
      </c>
      <c r="AB385" s="166" t="str">
        <f t="shared" si="216"/>
        <v/>
      </c>
      <c r="AC385" s="166" t="str">
        <f t="shared" si="217"/>
        <v/>
      </c>
      <c r="AD385" s="166">
        <f t="shared" si="218"/>
        <v>0.15064009000000311</v>
      </c>
      <c r="AE385" s="166">
        <f t="shared" si="219"/>
        <v>-8.4097460000000623E-2</v>
      </c>
      <c r="AF385" s="166">
        <f t="shared" si="220"/>
        <v>0.17765741999999918</v>
      </c>
      <c r="AG385" s="166" t="str">
        <f t="shared" si="221"/>
        <v/>
      </c>
      <c r="AH385" s="166" t="str">
        <f t="shared" si="222"/>
        <v/>
      </c>
      <c r="AI385" s="166">
        <f t="shared" si="223"/>
        <v>1.1822169499999973</v>
      </c>
      <c r="AJ385" s="166" t="str">
        <f t="shared" si="224"/>
        <v/>
      </c>
      <c r="AK385" s="166" t="str">
        <f t="shared" si="225"/>
        <v/>
      </c>
      <c r="AL385" s="166">
        <f t="shared" si="226"/>
        <v>7.2390436900000026</v>
      </c>
      <c r="AO385" s="60">
        <v>382</v>
      </c>
      <c r="AP385" s="54" t="s">
        <v>5</v>
      </c>
      <c r="AQ385" s="31" t="s">
        <v>1317</v>
      </c>
      <c r="AR385" s="31" t="s">
        <v>1317</v>
      </c>
      <c r="AS385" s="31" t="s">
        <v>1317</v>
      </c>
      <c r="AT385" s="31" t="s">
        <v>1317</v>
      </c>
      <c r="AU385" s="31" t="s">
        <v>1317</v>
      </c>
      <c r="AV385" s="31" t="s">
        <v>1317</v>
      </c>
      <c r="AW385" s="31" t="s">
        <v>1317</v>
      </c>
      <c r="AX385" s="31" t="s">
        <v>1317</v>
      </c>
      <c r="AY385" s="31" t="s">
        <v>1317</v>
      </c>
      <c r="AZ385" s="31">
        <v>79.219069239999996</v>
      </c>
      <c r="BA385" s="31" t="s">
        <v>1317</v>
      </c>
      <c r="BB385" s="31" t="s">
        <v>1317</v>
      </c>
      <c r="BC385" s="31" t="s">
        <v>1317</v>
      </c>
      <c r="BD385" s="31" t="s">
        <v>1317</v>
      </c>
      <c r="BE385" s="58" t="s">
        <v>1317</v>
      </c>
      <c r="BF385" s="31">
        <v>79.219069239999996</v>
      </c>
      <c r="BG385"/>
      <c r="BH385" s="60">
        <v>382</v>
      </c>
      <c r="BI385" s="54" t="s">
        <v>516</v>
      </c>
      <c r="BJ385" s="31" t="s">
        <v>1317</v>
      </c>
      <c r="BK385" s="31" t="s">
        <v>1317</v>
      </c>
      <c r="BL385" s="31" t="s">
        <v>1317</v>
      </c>
      <c r="BM385" s="31" t="s">
        <v>1317</v>
      </c>
      <c r="BN385" s="31" t="s">
        <v>1317</v>
      </c>
      <c r="BO385" s="31">
        <v>5.8126166900000005</v>
      </c>
      <c r="BP385" s="31" t="s">
        <v>1317</v>
      </c>
      <c r="BQ385" s="31">
        <v>39.16685691</v>
      </c>
      <c r="BR385" s="31">
        <v>8.9709233499999996</v>
      </c>
      <c r="BS385" s="31">
        <v>10.502308919999999</v>
      </c>
      <c r="BT385" s="31" t="s">
        <v>1317</v>
      </c>
      <c r="BU385" s="31" t="s">
        <v>1317</v>
      </c>
      <c r="BV385" s="31">
        <v>16.409501849999998</v>
      </c>
      <c r="BW385" s="31" t="s">
        <v>1317</v>
      </c>
      <c r="BX385" s="58">
        <v>1.0000000000000001E-5</v>
      </c>
      <c r="BY385" s="31">
        <v>80.862217720000004</v>
      </c>
    </row>
    <row r="386" spans="1:77" ht="84">
      <c r="A386" s="116" t="str">
        <f t="shared" si="190"/>
        <v>A1 INVESTIMENTOS GESTÃO DE RECURSOS LTDA</v>
      </c>
      <c r="B386" s="24" t="str">
        <f t="shared" si="191"/>
        <v/>
      </c>
      <c r="C386" s="24" t="str">
        <f t="shared" si="192"/>
        <v/>
      </c>
      <c r="D386" s="24" t="str">
        <f t="shared" si="193"/>
        <v/>
      </c>
      <c r="E386" s="24" t="str">
        <f t="shared" si="194"/>
        <v/>
      </c>
      <c r="F386" s="24" t="str">
        <f t="shared" si="195"/>
        <v/>
      </c>
      <c r="G386" s="24" t="str">
        <f t="shared" si="196"/>
        <v/>
      </c>
      <c r="H386" s="24" t="str">
        <f t="shared" si="197"/>
        <v/>
      </c>
      <c r="I386" s="24" t="str">
        <f t="shared" si="198"/>
        <v/>
      </c>
      <c r="J386" s="24" t="str">
        <f t="shared" si="199"/>
        <v/>
      </c>
      <c r="K386" s="24">
        <f t="shared" si="200"/>
        <v>0.40850347410621168</v>
      </c>
      <c r="L386" s="24" t="str">
        <f t="shared" si="201"/>
        <v/>
      </c>
      <c r="M386" s="24" t="str">
        <f t="shared" si="202"/>
        <v/>
      </c>
      <c r="N386" s="24" t="str">
        <f t="shared" si="203"/>
        <v/>
      </c>
      <c r="O386" s="24" t="str">
        <f t="shared" si="204"/>
        <v/>
      </c>
      <c r="P386" s="24" t="str">
        <f t="shared" si="205"/>
        <v/>
      </c>
      <c r="Q386" s="24">
        <f t="shared" si="206"/>
        <v>0.40850347410621168</v>
      </c>
      <c r="R386" s="24">
        <f t="shared" si="207"/>
        <v>0.32361265000000117</v>
      </c>
      <c r="S386" s="24">
        <f t="shared" si="208"/>
        <v>0.40850347410621168</v>
      </c>
      <c r="T386" s="24">
        <f t="shared" si="209"/>
        <v>0.40850347410621168</v>
      </c>
      <c r="V386" s="118" t="str">
        <f t="shared" si="210"/>
        <v>A1 INVESTIMENTOS GESTÃO DE RECURSOS LTDA</v>
      </c>
      <c r="W386" s="166" t="str">
        <f t="shared" si="211"/>
        <v/>
      </c>
      <c r="X386" s="166" t="str">
        <f t="shared" si="212"/>
        <v/>
      </c>
      <c r="Y386" s="166" t="str">
        <f t="shared" si="213"/>
        <v/>
      </c>
      <c r="Z386" s="166" t="str">
        <f t="shared" si="214"/>
        <v/>
      </c>
      <c r="AA386" s="166" t="str">
        <f t="shared" si="215"/>
        <v/>
      </c>
      <c r="AB386" s="166" t="str">
        <f t="shared" si="216"/>
        <v/>
      </c>
      <c r="AC386" s="166" t="str">
        <f t="shared" si="217"/>
        <v/>
      </c>
      <c r="AD386" s="166" t="str">
        <f t="shared" si="218"/>
        <v/>
      </c>
      <c r="AE386" s="166" t="str">
        <f t="shared" si="219"/>
        <v/>
      </c>
      <c r="AF386" s="166">
        <f t="shared" si="220"/>
        <v>0.32361265000000117</v>
      </c>
      <c r="AG386" s="166" t="str">
        <f t="shared" si="221"/>
        <v/>
      </c>
      <c r="AH386" s="166" t="str">
        <f t="shared" si="222"/>
        <v/>
      </c>
      <c r="AI386" s="166" t="str">
        <f t="shared" si="223"/>
        <v/>
      </c>
      <c r="AJ386" s="166" t="str">
        <f t="shared" si="224"/>
        <v/>
      </c>
      <c r="AK386" s="166" t="str">
        <f t="shared" si="225"/>
        <v/>
      </c>
      <c r="AL386" s="166">
        <f t="shared" si="226"/>
        <v>0.32361265000000117</v>
      </c>
      <c r="AO386" s="61">
        <v>383</v>
      </c>
      <c r="AP386" s="56" t="s">
        <v>398</v>
      </c>
      <c r="AQ386" s="30" t="s">
        <v>1317</v>
      </c>
      <c r="AR386" s="30" t="s">
        <v>1317</v>
      </c>
      <c r="AS386" s="30" t="s">
        <v>1317</v>
      </c>
      <c r="AT386" s="30" t="s">
        <v>1317</v>
      </c>
      <c r="AU386" s="30" t="s">
        <v>1317</v>
      </c>
      <c r="AV386" s="30" t="s">
        <v>1317</v>
      </c>
      <c r="AW386" s="30" t="s">
        <v>1317</v>
      </c>
      <c r="AX386" s="30" t="s">
        <v>1317</v>
      </c>
      <c r="AY386" s="30" t="s">
        <v>1317</v>
      </c>
      <c r="AZ386" s="30">
        <v>63.930190759999995</v>
      </c>
      <c r="BA386" s="30" t="s">
        <v>1317</v>
      </c>
      <c r="BB386" s="30" t="s">
        <v>1317</v>
      </c>
      <c r="BC386" s="30">
        <v>15.08693018</v>
      </c>
      <c r="BD386" s="30" t="s">
        <v>1317</v>
      </c>
      <c r="BE386" s="59" t="s">
        <v>1317</v>
      </c>
      <c r="BF386" s="30">
        <v>79.017120939999998</v>
      </c>
      <c r="BG386"/>
      <c r="BH386" s="61">
        <v>383</v>
      </c>
      <c r="BI386" s="56" t="s">
        <v>5</v>
      </c>
      <c r="BJ386" s="30" t="s">
        <v>1317</v>
      </c>
      <c r="BK386" s="30" t="s">
        <v>1317</v>
      </c>
      <c r="BL386" s="30" t="s">
        <v>1317</v>
      </c>
      <c r="BM386" s="30" t="s">
        <v>1317</v>
      </c>
      <c r="BN386" s="30" t="s">
        <v>1317</v>
      </c>
      <c r="BO386" s="30" t="s">
        <v>1317</v>
      </c>
      <c r="BP386" s="30" t="s">
        <v>1317</v>
      </c>
      <c r="BQ386" s="30" t="s">
        <v>1317</v>
      </c>
      <c r="BR386" s="30" t="s">
        <v>1317</v>
      </c>
      <c r="BS386" s="30">
        <v>79.542681889999997</v>
      </c>
      <c r="BT386" s="30" t="s">
        <v>1317</v>
      </c>
      <c r="BU386" s="30" t="s">
        <v>1317</v>
      </c>
      <c r="BV386" s="30" t="s">
        <v>1317</v>
      </c>
      <c r="BW386" s="30" t="s">
        <v>1317</v>
      </c>
      <c r="BX386" s="59" t="s">
        <v>1317</v>
      </c>
      <c r="BY386" s="30">
        <v>79.542681889999997</v>
      </c>
    </row>
    <row r="387" spans="1:77" ht="56">
      <c r="A387" s="116" t="str">
        <f t="shared" si="190"/>
        <v>LATOUR CAPITAL DO BRASIL LTDA</v>
      </c>
      <c r="B387" s="24" t="str">
        <f t="shared" si="191"/>
        <v/>
      </c>
      <c r="C387" s="24" t="str">
        <f t="shared" si="192"/>
        <v/>
      </c>
      <c r="D387" s="24" t="str">
        <f t="shared" si="193"/>
        <v/>
      </c>
      <c r="E387" s="24" t="str">
        <f t="shared" si="194"/>
        <v/>
      </c>
      <c r="F387" s="24" t="str">
        <f t="shared" si="195"/>
        <v/>
      </c>
      <c r="G387" s="24" t="str">
        <f t="shared" si="196"/>
        <v/>
      </c>
      <c r="H387" s="24" t="str">
        <f t="shared" si="197"/>
        <v/>
      </c>
      <c r="I387" s="24" t="str">
        <f t="shared" si="198"/>
        <v/>
      </c>
      <c r="J387" s="24" t="str">
        <f t="shared" si="199"/>
        <v/>
      </c>
      <c r="K387" s="24">
        <f t="shared" si="200"/>
        <v>-0.19766521653970415</v>
      </c>
      <c r="L387" s="24" t="str">
        <f t="shared" si="201"/>
        <v/>
      </c>
      <c r="M387" s="24" t="str">
        <f t="shared" si="202"/>
        <v/>
      </c>
      <c r="N387" s="24">
        <f t="shared" si="203"/>
        <v>-0.36998560564690308</v>
      </c>
      <c r="O387" s="24" t="str">
        <f t="shared" si="204"/>
        <v/>
      </c>
      <c r="P387" s="24" t="str">
        <f t="shared" si="205"/>
        <v/>
      </c>
      <c r="Q387" s="24">
        <f t="shared" si="206"/>
        <v>-2.2238471600815046E-3</v>
      </c>
      <c r="R387" s="24">
        <f t="shared" si="207"/>
        <v>-1.7572200000017801E-3</v>
      </c>
      <c r="S387" s="24">
        <f t="shared" si="208"/>
        <v>-2.2238471600815046E-3</v>
      </c>
      <c r="T387" s="24">
        <f t="shared" si="209"/>
        <v>-0.36998560564690308</v>
      </c>
      <c r="V387" s="118" t="str">
        <f t="shared" si="210"/>
        <v>LATOUR CAPITAL DO BRASIL LTDA</v>
      </c>
      <c r="W387" s="166" t="str">
        <f t="shared" si="211"/>
        <v/>
      </c>
      <c r="X387" s="166" t="str">
        <f t="shared" si="212"/>
        <v/>
      </c>
      <c r="Y387" s="166" t="str">
        <f t="shared" si="213"/>
        <v/>
      </c>
      <c r="Z387" s="166" t="str">
        <f t="shared" si="214"/>
        <v/>
      </c>
      <c r="AA387" s="166" t="str">
        <f t="shared" si="215"/>
        <v/>
      </c>
      <c r="AB387" s="166" t="str">
        <f t="shared" si="216"/>
        <v/>
      </c>
      <c r="AC387" s="166" t="str">
        <f t="shared" si="217"/>
        <v/>
      </c>
      <c r="AD387" s="166" t="str">
        <f t="shared" si="218"/>
        <v/>
      </c>
      <c r="AE387" s="166" t="str">
        <f t="shared" si="219"/>
        <v/>
      </c>
      <c r="AF387" s="166">
        <f t="shared" si="220"/>
        <v>-0.12636775</v>
      </c>
      <c r="AG387" s="166" t="str">
        <f t="shared" si="221"/>
        <v/>
      </c>
      <c r="AH387" s="166" t="str">
        <f t="shared" si="222"/>
        <v/>
      </c>
      <c r="AI387" s="166">
        <f t="shared" si="223"/>
        <v>-5.5819469999999427E-2</v>
      </c>
      <c r="AJ387" s="166" t="str">
        <f t="shared" si="224"/>
        <v/>
      </c>
      <c r="AK387" s="166" t="str">
        <f t="shared" si="225"/>
        <v/>
      </c>
      <c r="AL387" s="166">
        <f t="shared" si="226"/>
        <v>-1.7572200000017801E-3</v>
      </c>
      <c r="AO387" s="60">
        <v>384</v>
      </c>
      <c r="AP387" s="54" t="s">
        <v>353</v>
      </c>
      <c r="AQ387" s="31" t="s">
        <v>1317</v>
      </c>
      <c r="AR387" s="31" t="s">
        <v>1317</v>
      </c>
      <c r="AS387" s="31" t="s">
        <v>1317</v>
      </c>
      <c r="AT387" s="31" t="s">
        <v>1317</v>
      </c>
      <c r="AU387" s="31" t="s">
        <v>1317</v>
      </c>
      <c r="AV387" s="31" t="s">
        <v>1317</v>
      </c>
      <c r="AW387" s="31" t="s">
        <v>1317</v>
      </c>
      <c r="AX387" s="31" t="s">
        <v>1317</v>
      </c>
      <c r="AY387" s="31" t="s">
        <v>1317</v>
      </c>
      <c r="AZ387" s="31" t="s">
        <v>1317</v>
      </c>
      <c r="BA387" s="31" t="s">
        <v>1317</v>
      </c>
      <c r="BB387" s="31" t="s">
        <v>1317</v>
      </c>
      <c r="BC387" s="31" t="s">
        <v>1317</v>
      </c>
      <c r="BD387" s="31" t="s">
        <v>1317</v>
      </c>
      <c r="BE387" s="58">
        <v>78.096613919999996</v>
      </c>
      <c r="BF387" s="31">
        <v>78.096613919999996</v>
      </c>
      <c r="BG387"/>
      <c r="BH387" s="60">
        <v>384</v>
      </c>
      <c r="BI387" s="54" t="s">
        <v>398</v>
      </c>
      <c r="BJ387" s="31" t="s">
        <v>1317</v>
      </c>
      <c r="BK387" s="31" t="s">
        <v>1317</v>
      </c>
      <c r="BL387" s="31">
        <v>8.1200000000000005E-3</v>
      </c>
      <c r="BM387" s="31" t="s">
        <v>1317</v>
      </c>
      <c r="BN387" s="31" t="s">
        <v>1317</v>
      </c>
      <c r="BO387" s="31" t="s">
        <v>1317</v>
      </c>
      <c r="BP387" s="31">
        <v>9.3000000000000005E-4</v>
      </c>
      <c r="BQ387" s="31">
        <v>9.622E-2</v>
      </c>
      <c r="BR387" s="31">
        <v>7.5130000000000002E-2</v>
      </c>
      <c r="BS387" s="31">
        <v>63.803823009999995</v>
      </c>
      <c r="BT387" s="31" t="s">
        <v>1317</v>
      </c>
      <c r="BU387" s="31" t="s">
        <v>1317</v>
      </c>
      <c r="BV387" s="31">
        <v>15.03111071</v>
      </c>
      <c r="BW387" s="31" t="s">
        <v>1317</v>
      </c>
      <c r="BX387" s="58">
        <v>3.0000000000000001E-5</v>
      </c>
      <c r="BY387" s="31">
        <v>79.015363719999996</v>
      </c>
    </row>
    <row r="388" spans="1:77" ht="84">
      <c r="A388" s="116" t="str">
        <f t="shared" ref="A388:A451" si="227">BI388</f>
        <v>PORTBANK CAPITAL GESTORA DE RECURSOS</v>
      </c>
      <c r="B388" s="24" t="str">
        <f t="shared" ref="B388:B451" si="228">IFERROR(BJ388/VLOOKUP($A388,$AP:$BF,B$1,0)*100-100,"")</f>
        <v/>
      </c>
      <c r="C388" s="24">
        <f t="shared" ref="C388:C451" si="229">IFERROR(BK388/VLOOKUP($A388,$AP:$BF,C$1,0)*100-100,"")</f>
        <v>10.222673644036846</v>
      </c>
      <c r="D388" s="24" t="str">
        <f t="shared" ref="D388:D451" si="230">IFERROR(BL388/VLOOKUP($A388,$AP:$BF,D$1,0)*100-100,"")</f>
        <v/>
      </c>
      <c r="E388" s="24" t="str">
        <f t="shared" ref="E388:E451" si="231">IFERROR(BM388/VLOOKUP($A388,$AP:$BF,E$1,0)*100-100,"")</f>
        <v/>
      </c>
      <c r="F388" s="24" t="str">
        <f t="shared" ref="F388:F451" si="232">IFERROR(BN388/VLOOKUP($A388,$AP:$BF,F$1,0)*100-100,"")</f>
        <v/>
      </c>
      <c r="G388" s="24">
        <f t="shared" ref="G388:G451" si="233">IFERROR(BO388/VLOOKUP($A388,$AP:$BF,G$1,0)*100-100,"")</f>
        <v>17.7647077075288</v>
      </c>
      <c r="H388" s="24" t="str">
        <f t="shared" ref="H388:H451" si="234">IFERROR(BP388/VLOOKUP($A388,$AP:$BF,H$1,0)*100-100,"")</f>
        <v/>
      </c>
      <c r="I388" s="24" t="str">
        <f t="shared" ref="I388:I451" si="235">IFERROR(BQ388/VLOOKUP($A388,$AP:$BF,I$1,0)*100-100,"")</f>
        <v/>
      </c>
      <c r="J388" s="24" t="str">
        <f t="shared" ref="J388:J451" si="236">IFERROR(BR388/VLOOKUP($A388,$AP:$BF,J$1,0)*100-100,"")</f>
        <v/>
      </c>
      <c r="K388" s="24" t="str">
        <f t="shared" ref="K388:K451" si="237">IFERROR(BS388/VLOOKUP($A388,$AP:$BF,K$1,0)*100-100,"")</f>
        <v/>
      </c>
      <c r="L388" s="24" t="str">
        <f t="shared" ref="L388:L451" si="238">IFERROR(BT388/VLOOKUP($A388,$AP:$BF,L$1,0)*100-100,"")</f>
        <v/>
      </c>
      <c r="M388" s="24" t="str">
        <f t="shared" ref="M388:M451" si="239">IFERROR(BU388/VLOOKUP($A388,$AP:$BF,M$1,0)*100-100,"")</f>
        <v/>
      </c>
      <c r="N388" s="24" t="str">
        <f t="shared" ref="N388:N451" si="240">IFERROR(BV388/VLOOKUP($A388,$AP:$BF,N$1,0)*100-100,"")</f>
        <v/>
      </c>
      <c r="O388" s="24" t="str">
        <f t="shared" ref="O388:O451" si="241">IFERROR(BW388/VLOOKUP($A388,$AP:$BF,O$1,0)*100-100,"")</f>
        <v/>
      </c>
      <c r="P388" s="24" t="str">
        <f t="shared" ref="P388:P451" si="242">IFERROR(BX388/VLOOKUP($A388,$AP:$BF,P$1,0)*100-100,"")</f>
        <v/>
      </c>
      <c r="Q388" s="24">
        <f t="shared" ref="Q388:Q451" si="243">IFERROR(BY388/VLOOKUP($A388,$AP:$BF,Q$1,0)*100-100,"")</f>
        <v>15.467058190784513</v>
      </c>
      <c r="R388" s="24">
        <f t="shared" si="207"/>
        <v>10.525987209999982</v>
      </c>
      <c r="S388" s="24">
        <f t="shared" si="208"/>
        <v>17.7647077075288</v>
      </c>
      <c r="T388" s="24">
        <f t="shared" si="209"/>
        <v>10.222673644036846</v>
      </c>
      <c r="V388" s="118" t="str">
        <f t="shared" si="210"/>
        <v>PORTBANK CAPITAL GESTORA DE RECURSOS</v>
      </c>
      <c r="W388" s="166" t="str">
        <f t="shared" si="211"/>
        <v/>
      </c>
      <c r="X388" s="166">
        <f t="shared" si="212"/>
        <v>2.1194096499999979</v>
      </c>
      <c r="Y388" s="166" t="str">
        <f t="shared" si="213"/>
        <v/>
      </c>
      <c r="Z388" s="166" t="str">
        <f t="shared" si="214"/>
        <v/>
      </c>
      <c r="AA388" s="166" t="str">
        <f t="shared" si="215"/>
        <v/>
      </c>
      <c r="AB388" s="166">
        <f t="shared" si="216"/>
        <v>8.4065775599999952</v>
      </c>
      <c r="AC388" s="166" t="str">
        <f t="shared" si="217"/>
        <v/>
      </c>
      <c r="AD388" s="166" t="str">
        <f t="shared" si="218"/>
        <v/>
      </c>
      <c r="AE388" s="166" t="str">
        <f t="shared" si="219"/>
        <v/>
      </c>
      <c r="AF388" s="166" t="str">
        <f t="shared" si="220"/>
        <v/>
      </c>
      <c r="AG388" s="166" t="str">
        <f t="shared" si="221"/>
        <v/>
      </c>
      <c r="AH388" s="166" t="str">
        <f t="shared" si="222"/>
        <v/>
      </c>
      <c r="AI388" s="166" t="str">
        <f t="shared" si="223"/>
        <v/>
      </c>
      <c r="AJ388" s="166" t="str">
        <f t="shared" si="224"/>
        <v/>
      </c>
      <c r="AK388" s="166" t="str">
        <f t="shared" si="225"/>
        <v/>
      </c>
      <c r="AL388" s="166">
        <f t="shared" si="226"/>
        <v>10.525987209999982</v>
      </c>
      <c r="AO388" s="61">
        <v>385</v>
      </c>
      <c r="AP388" s="56" t="s">
        <v>343</v>
      </c>
      <c r="AQ388" s="30" t="s">
        <v>1317</v>
      </c>
      <c r="AR388" s="30" t="s">
        <v>1317</v>
      </c>
      <c r="AS388" s="30" t="s">
        <v>1317</v>
      </c>
      <c r="AT388" s="30" t="s">
        <v>1317</v>
      </c>
      <c r="AU388" s="30" t="s">
        <v>1317</v>
      </c>
      <c r="AV388" s="30" t="s">
        <v>1317</v>
      </c>
      <c r="AW388" s="30">
        <v>0.65958992000000005</v>
      </c>
      <c r="AX388" s="30">
        <v>74.61934604999999</v>
      </c>
      <c r="AY388" s="30" t="s">
        <v>1317</v>
      </c>
      <c r="AZ388" s="30" t="s">
        <v>1317</v>
      </c>
      <c r="BA388" s="30" t="s">
        <v>1317</v>
      </c>
      <c r="BB388" s="30" t="s">
        <v>1317</v>
      </c>
      <c r="BC388" s="30" t="s">
        <v>1317</v>
      </c>
      <c r="BD388" s="30" t="s">
        <v>1317</v>
      </c>
      <c r="BE388" s="59">
        <v>3.0000000000000001E-5</v>
      </c>
      <c r="BF388" s="30">
        <v>75.278965969999987</v>
      </c>
      <c r="BG388"/>
      <c r="BH388" s="61">
        <v>385</v>
      </c>
      <c r="BI388" s="56" t="s">
        <v>508</v>
      </c>
      <c r="BJ388" s="30" t="s">
        <v>1317</v>
      </c>
      <c r="BK388" s="30">
        <v>22.851849359999999</v>
      </c>
      <c r="BL388" s="30" t="s">
        <v>1317</v>
      </c>
      <c r="BM388" s="30" t="s">
        <v>1317</v>
      </c>
      <c r="BN388" s="30" t="s">
        <v>1317</v>
      </c>
      <c r="BO388" s="30">
        <v>55.728366909999998</v>
      </c>
      <c r="BP388" s="30" t="s">
        <v>1317</v>
      </c>
      <c r="BQ388" s="30" t="s">
        <v>1317</v>
      </c>
      <c r="BR388" s="30" t="s">
        <v>1317</v>
      </c>
      <c r="BS388" s="30" t="s">
        <v>1317</v>
      </c>
      <c r="BT388" s="30" t="s">
        <v>1317</v>
      </c>
      <c r="BU388" s="30" t="s">
        <v>1317</v>
      </c>
      <c r="BV388" s="30" t="s">
        <v>1317</v>
      </c>
      <c r="BW388" s="30" t="s">
        <v>1317</v>
      </c>
      <c r="BX388" s="59" t="s">
        <v>1317</v>
      </c>
      <c r="BY388" s="30">
        <v>78.580216269999994</v>
      </c>
    </row>
    <row r="389" spans="1:77" ht="56">
      <c r="A389" s="116" t="str">
        <f t="shared" si="227"/>
        <v>GRADUAL CCTVM S/A</v>
      </c>
      <c r="B389" s="24" t="str">
        <f t="shared" si="228"/>
        <v/>
      </c>
      <c r="C389" s="24" t="str">
        <f t="shared" si="229"/>
        <v/>
      </c>
      <c r="D389" s="24" t="str">
        <f t="shared" si="230"/>
        <v/>
      </c>
      <c r="E389" s="24" t="str">
        <f t="shared" si="231"/>
        <v/>
      </c>
      <c r="F389" s="24" t="str">
        <f t="shared" si="232"/>
        <v/>
      </c>
      <c r="G389" s="24">
        <f t="shared" si="233"/>
        <v>-1.4602479950890057</v>
      </c>
      <c r="H389" s="24" t="str">
        <f t="shared" si="234"/>
        <v/>
      </c>
      <c r="I389" s="24">
        <f t="shared" si="235"/>
        <v>4152.2017290241211</v>
      </c>
      <c r="J389" s="24" t="str">
        <f t="shared" si="236"/>
        <v/>
      </c>
      <c r="K389" s="24" t="str">
        <f t="shared" si="237"/>
        <v/>
      </c>
      <c r="L389" s="24" t="str">
        <f t="shared" si="238"/>
        <v/>
      </c>
      <c r="M389" s="24">
        <f t="shared" si="239"/>
        <v>2.9187721039235726E-2</v>
      </c>
      <c r="N389" s="24">
        <f t="shared" si="240"/>
        <v>-1.4602649885873831</v>
      </c>
      <c r="O389" s="24" t="str">
        <f t="shared" si="241"/>
        <v/>
      </c>
      <c r="P389" s="24" t="str">
        <f t="shared" si="242"/>
        <v/>
      </c>
      <c r="Q389" s="24">
        <f t="shared" si="243"/>
        <v>30.382758957549328</v>
      </c>
      <c r="R389" s="24">
        <f t="shared" ref="R389:R452" si="244">BY389-VLOOKUP($A389,$AP:$BF,Q$1,0)</f>
        <v>17.989963240000009</v>
      </c>
      <c r="S389" s="24">
        <f t="shared" ref="S389:S452" si="245">MAX(B389:Q389)</f>
        <v>4152.2017290241211</v>
      </c>
      <c r="T389" s="24">
        <f t="shared" ref="T389:T452" si="246">MIN(B389:Q389)</f>
        <v>-1.4602649885873831</v>
      </c>
      <c r="V389" s="118" t="str">
        <f t="shared" ref="V389:V452" si="247">A389</f>
        <v>GRADUAL CCTVM S/A</v>
      </c>
      <c r="W389" s="166" t="str">
        <f t="shared" ref="W389:W452" si="248">IFERROR(BJ389-VLOOKUP($V389,$AP:$BF,W$1,0),"")</f>
        <v/>
      </c>
      <c r="X389" s="166" t="str">
        <f t="shared" ref="X389:X452" si="249">IFERROR(BK389-VLOOKUP($V389,$AP:$BF,X$1,0),"")</f>
        <v/>
      </c>
      <c r="Y389" s="166" t="str">
        <f t="shared" ref="Y389:Y452" si="250">IFERROR(BL389-VLOOKUP($V389,$AP:$BF,Y$1,0),"")</f>
        <v/>
      </c>
      <c r="Z389" s="166" t="str">
        <f t="shared" ref="Z389:Z452" si="251">IFERROR(BM389-VLOOKUP($V389,$AP:$BF,Z$1,0),"")</f>
        <v/>
      </c>
      <c r="AA389" s="166" t="str">
        <f t="shared" ref="AA389:AA452" si="252">IFERROR(BN389-VLOOKUP($V389,$AP:$BF,AA$1,0),"")</f>
        <v/>
      </c>
      <c r="AB389" s="166">
        <f t="shared" ref="AB389:AB452" si="253">IFERROR(BO389-VLOOKUP($V389,$AP:$BF,AB$1,0),"")</f>
        <v>-4.609999999999996E-4</v>
      </c>
      <c r="AC389" s="166" t="str">
        <f t="shared" ref="AC389:AC452" si="254">IFERROR(BP389-VLOOKUP($V389,$AP:$BF,AC$1,0),"")</f>
        <v/>
      </c>
      <c r="AD389" s="166">
        <f t="shared" ref="AD389:AD452" si="255">IFERROR(BQ389-VLOOKUP($V389,$AP:$BF,AD$1,0),"")</f>
        <v>7.9186593499999995</v>
      </c>
      <c r="AE389" s="166" t="str">
        <f t="shared" ref="AE389:AE452" si="256">IFERROR(BR389-VLOOKUP($V389,$AP:$BF,AE$1,0),"")</f>
        <v/>
      </c>
      <c r="AF389" s="166" t="str">
        <f t="shared" ref="AF389:AF452" si="257">IFERROR(BS389-VLOOKUP($V389,$AP:$BF,AF$1,0),"")</f>
        <v/>
      </c>
      <c r="AG389" s="166" t="str">
        <f t="shared" ref="AG389:AG452" si="258">IFERROR(BT389-VLOOKUP($V389,$AP:$BF,AG$1,0),"")</f>
        <v/>
      </c>
      <c r="AH389" s="166">
        <f t="shared" ref="AH389:AH452" si="259">IFERROR(BU389-VLOOKUP($V389,$AP:$BF,AH$1,0),"")</f>
        <v>1.6300310000005425E-2</v>
      </c>
      <c r="AI389" s="166">
        <f t="shared" ref="AI389:AI452" si="260">IFERROR(BV389-VLOOKUP($V389,$AP:$BF,AI$1,0),"")</f>
        <v>-4.5886610000000161E-2</v>
      </c>
      <c r="AJ389" s="166" t="str">
        <f t="shared" ref="AJ389:AJ452" si="261">IFERROR(BW389-VLOOKUP($V389,$AP:$BF,AJ$1,0),"")</f>
        <v/>
      </c>
      <c r="AK389" s="166" t="str">
        <f t="shared" ref="AK389:AK452" si="262">IFERROR(BX389-VLOOKUP($V389,$AP:$BF,AK$1,0),"")</f>
        <v/>
      </c>
      <c r="AL389" s="166">
        <f t="shared" ref="AL389:AL452" si="263">IFERROR(BY389-VLOOKUP($V389,$AP:$BF,AL$1,0),"")</f>
        <v>17.989963240000009</v>
      </c>
      <c r="AO389" s="60">
        <v>386</v>
      </c>
      <c r="AP389" s="54" t="s">
        <v>155</v>
      </c>
      <c r="AQ389" s="31" t="s">
        <v>1317</v>
      </c>
      <c r="AR389" s="31" t="s">
        <v>1317</v>
      </c>
      <c r="AS389" s="31">
        <v>17.258409539999999</v>
      </c>
      <c r="AT389" s="31" t="s">
        <v>1317</v>
      </c>
      <c r="AU389" s="31" t="s">
        <v>1317</v>
      </c>
      <c r="AV389" s="31" t="s">
        <v>1317</v>
      </c>
      <c r="AW389" s="31" t="s">
        <v>1317</v>
      </c>
      <c r="AX389" s="31">
        <v>52.433302140000002</v>
      </c>
      <c r="AY389" s="31">
        <v>0.15089992999999999</v>
      </c>
      <c r="AZ389" s="31">
        <v>4.39735794</v>
      </c>
      <c r="BA389" s="31" t="s">
        <v>1317</v>
      </c>
      <c r="BB389" s="31" t="s">
        <v>1317</v>
      </c>
      <c r="BC389" s="31">
        <v>0.59009971999999999</v>
      </c>
      <c r="BD389" s="31" t="s">
        <v>1317</v>
      </c>
      <c r="BE389" s="58">
        <v>1.0000000000000001E-5</v>
      </c>
      <c r="BF389" s="31">
        <v>74.830079269999999</v>
      </c>
      <c r="BG389"/>
      <c r="BH389" s="60">
        <v>386</v>
      </c>
      <c r="BI389" s="54" t="s">
        <v>290</v>
      </c>
      <c r="BJ389" s="31" t="s">
        <v>1317</v>
      </c>
      <c r="BK389" s="31" t="s">
        <v>1317</v>
      </c>
      <c r="BL389" s="31" t="s">
        <v>1317</v>
      </c>
      <c r="BM389" s="31" t="s">
        <v>1317</v>
      </c>
      <c r="BN389" s="31" t="s">
        <v>1317</v>
      </c>
      <c r="BO389" s="31">
        <v>3.1108979999999998E-2</v>
      </c>
      <c r="BP389" s="31" t="s">
        <v>1317</v>
      </c>
      <c r="BQ389" s="31">
        <v>8.1093692399999995</v>
      </c>
      <c r="BR389" s="31" t="s">
        <v>1317</v>
      </c>
      <c r="BS389" s="31" t="s">
        <v>1317</v>
      </c>
      <c r="BT389" s="31" t="s">
        <v>1317</v>
      </c>
      <c r="BU389" s="31">
        <v>55.862763890000004</v>
      </c>
      <c r="BV389" s="31">
        <v>3.0964615499999999</v>
      </c>
      <c r="BW389" s="31" t="s">
        <v>1317</v>
      </c>
      <c r="BX389" s="58">
        <v>10.101351189999999</v>
      </c>
      <c r="BY389" s="31">
        <v>77.201054850000006</v>
      </c>
    </row>
    <row r="390" spans="1:77" ht="56">
      <c r="A390" s="116" t="str">
        <f t="shared" si="227"/>
        <v>SUPPLIER GESTAO DE RECURSOS LTDA</v>
      </c>
      <c r="B390" s="24" t="str">
        <f t="shared" si="228"/>
        <v/>
      </c>
      <c r="C390" s="24" t="str">
        <f t="shared" si="229"/>
        <v/>
      </c>
      <c r="D390" s="24" t="str">
        <f t="shared" si="230"/>
        <v/>
      </c>
      <c r="E390" s="24" t="str">
        <f t="shared" si="231"/>
        <v/>
      </c>
      <c r="F390" s="24" t="str">
        <f t="shared" si="232"/>
        <v/>
      </c>
      <c r="G390" s="24">
        <f t="shared" si="233"/>
        <v>35.427652820057631</v>
      </c>
      <c r="H390" s="24" t="str">
        <f t="shared" si="234"/>
        <v/>
      </c>
      <c r="I390" s="24" t="str">
        <f t="shared" si="235"/>
        <v/>
      </c>
      <c r="J390" s="24" t="str">
        <f t="shared" si="236"/>
        <v/>
      </c>
      <c r="K390" s="24" t="str">
        <f t="shared" si="237"/>
        <v/>
      </c>
      <c r="L390" s="24" t="str">
        <f t="shared" si="238"/>
        <v/>
      </c>
      <c r="M390" s="24" t="str">
        <f t="shared" si="239"/>
        <v/>
      </c>
      <c r="N390" s="24" t="str">
        <f t="shared" si="240"/>
        <v/>
      </c>
      <c r="O390" s="24" t="str">
        <f t="shared" si="241"/>
        <v/>
      </c>
      <c r="P390" s="24" t="str">
        <f t="shared" si="242"/>
        <v/>
      </c>
      <c r="Q390" s="24">
        <f t="shared" si="243"/>
        <v>35.427652820057631</v>
      </c>
      <c r="R390" s="24">
        <f t="shared" si="244"/>
        <v>19.765266959999991</v>
      </c>
      <c r="S390" s="24">
        <f t="shared" si="245"/>
        <v>35.427652820057631</v>
      </c>
      <c r="T390" s="24">
        <f t="shared" si="246"/>
        <v>35.427652820057631</v>
      </c>
      <c r="V390" s="118" t="str">
        <f t="shared" si="247"/>
        <v>SUPPLIER GESTAO DE RECURSOS LTDA</v>
      </c>
      <c r="W390" s="166" t="str">
        <f t="shared" si="248"/>
        <v/>
      </c>
      <c r="X390" s="166" t="str">
        <f t="shared" si="249"/>
        <v/>
      </c>
      <c r="Y390" s="166" t="str">
        <f t="shared" si="250"/>
        <v/>
      </c>
      <c r="Z390" s="166" t="str">
        <f t="shared" si="251"/>
        <v/>
      </c>
      <c r="AA390" s="166" t="str">
        <f t="shared" si="252"/>
        <v/>
      </c>
      <c r="AB390" s="166">
        <f t="shared" si="253"/>
        <v>19.765266959999991</v>
      </c>
      <c r="AC390" s="166" t="str">
        <f t="shared" si="254"/>
        <v/>
      </c>
      <c r="AD390" s="166" t="str">
        <f t="shared" si="255"/>
        <v/>
      </c>
      <c r="AE390" s="166" t="str">
        <f t="shared" si="256"/>
        <v/>
      </c>
      <c r="AF390" s="166" t="str">
        <f t="shared" si="257"/>
        <v/>
      </c>
      <c r="AG390" s="166" t="str">
        <f t="shared" si="258"/>
        <v/>
      </c>
      <c r="AH390" s="166" t="str">
        <f t="shared" si="259"/>
        <v/>
      </c>
      <c r="AI390" s="166" t="str">
        <f t="shared" si="260"/>
        <v/>
      </c>
      <c r="AJ390" s="166" t="str">
        <f t="shared" si="261"/>
        <v/>
      </c>
      <c r="AK390" s="166" t="str">
        <f t="shared" si="262"/>
        <v/>
      </c>
      <c r="AL390" s="166">
        <f t="shared" si="263"/>
        <v>19.765266959999991</v>
      </c>
      <c r="AO390" s="61">
        <v>387</v>
      </c>
      <c r="AP390" s="56" t="s">
        <v>516</v>
      </c>
      <c r="AQ390" s="30" t="s">
        <v>1317</v>
      </c>
      <c r="AR390" s="30" t="s">
        <v>1317</v>
      </c>
      <c r="AS390" s="30" t="s">
        <v>1317</v>
      </c>
      <c r="AT390" s="30" t="s">
        <v>1317</v>
      </c>
      <c r="AU390" s="30" t="s">
        <v>1317</v>
      </c>
      <c r="AV390" s="30" t="s">
        <v>1317</v>
      </c>
      <c r="AW390" s="30" t="s">
        <v>1317</v>
      </c>
      <c r="AX390" s="30">
        <v>39.016216819999997</v>
      </c>
      <c r="AY390" s="30">
        <v>9.0550208100000003</v>
      </c>
      <c r="AZ390" s="30">
        <v>10.3246515</v>
      </c>
      <c r="BA390" s="30" t="s">
        <v>1317</v>
      </c>
      <c r="BB390" s="30" t="s">
        <v>1317</v>
      </c>
      <c r="BC390" s="30">
        <v>15.227284900000001</v>
      </c>
      <c r="BD390" s="30" t="s">
        <v>1317</v>
      </c>
      <c r="BE390" s="59" t="s">
        <v>1317</v>
      </c>
      <c r="BF390" s="30">
        <v>73.623174030000001</v>
      </c>
      <c r="BG390"/>
      <c r="BH390" s="61">
        <v>387</v>
      </c>
      <c r="BI390" s="56" t="s">
        <v>609</v>
      </c>
      <c r="BJ390" s="30" t="s">
        <v>1317</v>
      </c>
      <c r="BK390" s="30" t="s">
        <v>1317</v>
      </c>
      <c r="BL390" s="30" t="s">
        <v>1317</v>
      </c>
      <c r="BM390" s="30" t="s">
        <v>1317</v>
      </c>
      <c r="BN390" s="30" t="s">
        <v>1317</v>
      </c>
      <c r="BO390" s="30">
        <v>75.555773489999993</v>
      </c>
      <c r="BP390" s="30" t="s">
        <v>1317</v>
      </c>
      <c r="BQ390" s="30" t="s">
        <v>1317</v>
      </c>
      <c r="BR390" s="30" t="s">
        <v>1317</v>
      </c>
      <c r="BS390" s="30" t="s">
        <v>1317</v>
      </c>
      <c r="BT390" s="30" t="s">
        <v>1317</v>
      </c>
      <c r="BU390" s="30" t="s">
        <v>1317</v>
      </c>
      <c r="BV390" s="30" t="s">
        <v>1317</v>
      </c>
      <c r="BW390" s="30" t="s">
        <v>1317</v>
      </c>
      <c r="BX390" s="59" t="s">
        <v>1317</v>
      </c>
      <c r="BY390" s="30">
        <v>75.555773489999993</v>
      </c>
    </row>
    <row r="391" spans="1:77" ht="56">
      <c r="A391" s="116" t="str">
        <f t="shared" si="227"/>
        <v>CAMARGUE ASSET MANAGEMENT LTDA.</v>
      </c>
      <c r="B391" s="24">
        <f t="shared" si="228"/>
        <v>-0.15626976475468268</v>
      </c>
      <c r="C391" s="24" t="str">
        <f t="shared" si="229"/>
        <v/>
      </c>
      <c r="D391" s="24" t="str">
        <f t="shared" si="230"/>
        <v/>
      </c>
      <c r="E391" s="24" t="str">
        <f t="shared" si="231"/>
        <v/>
      </c>
      <c r="F391" s="24" t="str">
        <f t="shared" si="232"/>
        <v/>
      </c>
      <c r="G391" s="24" t="str">
        <f t="shared" si="233"/>
        <v/>
      </c>
      <c r="H391" s="24" t="str">
        <f t="shared" si="234"/>
        <v/>
      </c>
      <c r="I391" s="24" t="str">
        <f t="shared" si="235"/>
        <v/>
      </c>
      <c r="J391" s="24" t="str">
        <f t="shared" si="236"/>
        <v/>
      </c>
      <c r="K391" s="24" t="str">
        <f t="shared" si="237"/>
        <v/>
      </c>
      <c r="L391" s="24" t="str">
        <f t="shared" si="238"/>
        <v/>
      </c>
      <c r="M391" s="24">
        <f t="shared" si="239"/>
        <v>-0.12045102947558917</v>
      </c>
      <c r="N391" s="24">
        <f t="shared" si="240"/>
        <v>-39.027954372443673</v>
      </c>
      <c r="O391" s="24" t="str">
        <f t="shared" si="241"/>
        <v/>
      </c>
      <c r="P391" s="24">
        <f t="shared" si="242"/>
        <v>16.108825445854947</v>
      </c>
      <c r="Q391" s="24">
        <f t="shared" si="243"/>
        <v>-35.801471009228351</v>
      </c>
      <c r="R391" s="24">
        <f t="shared" si="244"/>
        <v>-41.850694239999996</v>
      </c>
      <c r="S391" s="24">
        <f t="shared" si="245"/>
        <v>16.108825445854947</v>
      </c>
      <c r="T391" s="24">
        <f t="shared" si="246"/>
        <v>-39.027954372443673</v>
      </c>
      <c r="V391" s="118" t="str">
        <f t="shared" si="247"/>
        <v>CAMARGUE ASSET MANAGEMENT LTDA.</v>
      </c>
      <c r="W391" s="166">
        <f t="shared" si="248"/>
        <v>-2.022541000000011E-2</v>
      </c>
      <c r="X391" s="166" t="str">
        <f t="shared" si="249"/>
        <v/>
      </c>
      <c r="Y391" s="166" t="str">
        <f t="shared" si="250"/>
        <v/>
      </c>
      <c r="Z391" s="166" t="str">
        <f t="shared" si="251"/>
        <v/>
      </c>
      <c r="AA391" s="166" t="str">
        <f t="shared" si="252"/>
        <v/>
      </c>
      <c r="AB391" s="166" t="str">
        <f t="shared" si="253"/>
        <v/>
      </c>
      <c r="AC391" s="166" t="str">
        <f t="shared" si="254"/>
        <v/>
      </c>
      <c r="AD391" s="166" t="str">
        <f t="shared" si="255"/>
        <v/>
      </c>
      <c r="AE391" s="166" t="str">
        <f t="shared" si="256"/>
        <v/>
      </c>
      <c r="AF391" s="166" t="str">
        <f t="shared" si="257"/>
        <v/>
      </c>
      <c r="AG391" s="166" t="str">
        <f t="shared" si="258"/>
        <v/>
      </c>
      <c r="AH391" s="166">
        <f t="shared" si="259"/>
        <v>-1.3485490000000766E-2</v>
      </c>
      <c r="AI391" s="166">
        <f t="shared" si="260"/>
        <v>-23.014597569999999</v>
      </c>
      <c r="AJ391" s="166" t="str">
        <f t="shared" si="261"/>
        <v/>
      </c>
      <c r="AK391" s="166">
        <f t="shared" si="262"/>
        <v>2.0791732799999991</v>
      </c>
      <c r="AL391" s="166">
        <f t="shared" si="263"/>
        <v>-41.850694239999996</v>
      </c>
      <c r="AO391" s="60">
        <v>388</v>
      </c>
      <c r="AP391" s="54" t="s">
        <v>276</v>
      </c>
      <c r="AQ391" s="31" t="s">
        <v>1317</v>
      </c>
      <c r="AR391" s="31" t="s">
        <v>1317</v>
      </c>
      <c r="AS391" s="31" t="s">
        <v>1317</v>
      </c>
      <c r="AT391" s="31" t="s">
        <v>1317</v>
      </c>
      <c r="AU391" s="31" t="s">
        <v>1317</v>
      </c>
      <c r="AV391" s="31" t="s">
        <v>1317</v>
      </c>
      <c r="AW391" s="31" t="s">
        <v>1317</v>
      </c>
      <c r="AX391" s="31" t="s">
        <v>1317</v>
      </c>
      <c r="AY391" s="31" t="s">
        <v>1317</v>
      </c>
      <c r="AZ391" s="31" t="s">
        <v>1317</v>
      </c>
      <c r="BA391" s="31" t="s">
        <v>1317</v>
      </c>
      <c r="BB391" s="31" t="s">
        <v>1317</v>
      </c>
      <c r="BC391" s="31" t="s">
        <v>1317</v>
      </c>
      <c r="BD391" s="31">
        <v>72.526953579999997</v>
      </c>
      <c r="BE391" s="58" t="s">
        <v>1317</v>
      </c>
      <c r="BF391" s="31">
        <v>72.526953579999997</v>
      </c>
      <c r="BG391"/>
      <c r="BH391" s="60">
        <v>388</v>
      </c>
      <c r="BI391" s="54" t="s">
        <v>151</v>
      </c>
      <c r="BJ391" s="31">
        <v>12.922399820000001</v>
      </c>
      <c r="BK391" s="31" t="s">
        <v>1317</v>
      </c>
      <c r="BL391" s="31" t="s">
        <v>1317</v>
      </c>
      <c r="BM391" s="31" t="s">
        <v>1317</v>
      </c>
      <c r="BN391" s="31" t="s">
        <v>1317</v>
      </c>
      <c r="BO391" s="31" t="s">
        <v>1317</v>
      </c>
      <c r="BP391" s="31" t="s">
        <v>1317</v>
      </c>
      <c r="BQ391" s="31" t="s">
        <v>1317</v>
      </c>
      <c r="BR391" s="31" t="s">
        <v>1317</v>
      </c>
      <c r="BS391" s="31" t="s">
        <v>1317</v>
      </c>
      <c r="BT391" s="31" t="s">
        <v>1317</v>
      </c>
      <c r="BU391" s="31">
        <v>11.182342439999999</v>
      </c>
      <c r="BV391" s="31">
        <v>35.954922969999998</v>
      </c>
      <c r="BW391" s="31" t="s">
        <v>1317</v>
      </c>
      <c r="BX391" s="58">
        <v>14.986217849999999</v>
      </c>
      <c r="BY391" s="31">
        <v>75.045883079999996</v>
      </c>
    </row>
    <row r="392" spans="1:77" ht="56">
      <c r="A392" s="116" t="str">
        <f t="shared" si="227"/>
        <v>GEF BRASIL INVESTIMENTOS LTDA</v>
      </c>
      <c r="B392" s="24" t="str">
        <f t="shared" si="228"/>
        <v/>
      </c>
      <c r="C392" s="24" t="str">
        <f t="shared" si="229"/>
        <v/>
      </c>
      <c r="D392" s="24" t="str">
        <f t="shared" si="230"/>
        <v/>
      </c>
      <c r="E392" s="24" t="str">
        <f t="shared" si="231"/>
        <v/>
      </c>
      <c r="F392" s="24" t="str">
        <f t="shared" si="232"/>
        <v/>
      </c>
      <c r="G392" s="24" t="str">
        <f t="shared" si="233"/>
        <v/>
      </c>
      <c r="H392" s="24" t="str">
        <f t="shared" si="234"/>
        <v/>
      </c>
      <c r="I392" s="24" t="str">
        <f t="shared" si="235"/>
        <v/>
      </c>
      <c r="J392" s="24" t="str">
        <f t="shared" si="236"/>
        <v/>
      </c>
      <c r="K392" s="24" t="str">
        <f t="shared" si="237"/>
        <v/>
      </c>
      <c r="L392" s="24" t="str">
        <f t="shared" si="238"/>
        <v/>
      </c>
      <c r="M392" s="24" t="str">
        <f t="shared" si="239"/>
        <v/>
      </c>
      <c r="N392" s="24" t="str">
        <f t="shared" si="240"/>
        <v/>
      </c>
      <c r="O392" s="24">
        <f t="shared" si="241"/>
        <v>-3.9418379773067613E-2</v>
      </c>
      <c r="P392" s="24" t="str">
        <f t="shared" si="242"/>
        <v/>
      </c>
      <c r="Q392" s="24">
        <f t="shared" si="243"/>
        <v>-3.9418379773067613E-2</v>
      </c>
      <c r="R392" s="24">
        <f t="shared" si="244"/>
        <v>-2.8588949999999613E-2</v>
      </c>
      <c r="S392" s="24">
        <f t="shared" si="245"/>
        <v>-3.9418379773067613E-2</v>
      </c>
      <c r="T392" s="24">
        <f t="shared" si="246"/>
        <v>-3.9418379773067613E-2</v>
      </c>
      <c r="V392" s="118" t="str">
        <f t="shared" si="247"/>
        <v>GEF BRASIL INVESTIMENTOS LTDA</v>
      </c>
      <c r="W392" s="166" t="str">
        <f t="shared" si="248"/>
        <v/>
      </c>
      <c r="X392" s="166" t="str">
        <f t="shared" si="249"/>
        <v/>
      </c>
      <c r="Y392" s="166" t="str">
        <f t="shared" si="250"/>
        <v/>
      </c>
      <c r="Z392" s="166" t="str">
        <f t="shared" si="251"/>
        <v/>
      </c>
      <c r="AA392" s="166" t="str">
        <f t="shared" si="252"/>
        <v/>
      </c>
      <c r="AB392" s="166" t="str">
        <f t="shared" si="253"/>
        <v/>
      </c>
      <c r="AC392" s="166" t="str">
        <f t="shared" si="254"/>
        <v/>
      </c>
      <c r="AD392" s="166" t="str">
        <f t="shared" si="255"/>
        <v/>
      </c>
      <c r="AE392" s="166" t="str">
        <f t="shared" si="256"/>
        <v/>
      </c>
      <c r="AF392" s="166" t="str">
        <f t="shared" si="257"/>
        <v/>
      </c>
      <c r="AG392" s="166" t="str">
        <f t="shared" si="258"/>
        <v/>
      </c>
      <c r="AH392" s="166" t="str">
        <f t="shared" si="259"/>
        <v/>
      </c>
      <c r="AI392" s="166" t="str">
        <f t="shared" si="260"/>
        <v/>
      </c>
      <c r="AJ392" s="166">
        <f t="shared" si="261"/>
        <v>-2.8588949999999613E-2</v>
      </c>
      <c r="AK392" s="166" t="str">
        <f t="shared" si="262"/>
        <v/>
      </c>
      <c r="AL392" s="166">
        <f t="shared" si="263"/>
        <v>-2.8588949999999613E-2</v>
      </c>
      <c r="AO392" s="61">
        <v>389</v>
      </c>
      <c r="AP392" s="56" t="s">
        <v>545</v>
      </c>
      <c r="AQ392" s="30" t="s">
        <v>1317</v>
      </c>
      <c r="AR392" s="30" t="s">
        <v>1317</v>
      </c>
      <c r="AS392" s="30" t="s">
        <v>1317</v>
      </c>
      <c r="AT392" s="30" t="s">
        <v>1317</v>
      </c>
      <c r="AU392" s="30" t="s">
        <v>1317</v>
      </c>
      <c r="AV392" s="30" t="s">
        <v>1317</v>
      </c>
      <c r="AW392" s="30" t="s">
        <v>1317</v>
      </c>
      <c r="AX392" s="30">
        <v>66.782683300000002</v>
      </c>
      <c r="AY392" s="30" t="s">
        <v>1317</v>
      </c>
      <c r="AZ392" s="30" t="s">
        <v>1317</v>
      </c>
      <c r="BA392" s="30" t="s">
        <v>1317</v>
      </c>
      <c r="BB392" s="30" t="s">
        <v>1317</v>
      </c>
      <c r="BC392" s="30" t="s">
        <v>1317</v>
      </c>
      <c r="BD392" s="30" t="s">
        <v>1317</v>
      </c>
      <c r="BE392" s="59">
        <v>4.6985594100000005</v>
      </c>
      <c r="BF392" s="30">
        <v>71.481242710000004</v>
      </c>
      <c r="BG392"/>
      <c r="BH392" s="61">
        <v>389</v>
      </c>
      <c r="BI392" s="56" t="s">
        <v>276</v>
      </c>
      <c r="BJ392" s="30" t="s">
        <v>1317</v>
      </c>
      <c r="BK392" s="30" t="s">
        <v>1317</v>
      </c>
      <c r="BL392" s="30" t="s">
        <v>1317</v>
      </c>
      <c r="BM392" s="30" t="s">
        <v>1317</v>
      </c>
      <c r="BN392" s="30" t="s">
        <v>1317</v>
      </c>
      <c r="BO392" s="30" t="s">
        <v>1317</v>
      </c>
      <c r="BP392" s="30" t="s">
        <v>1317</v>
      </c>
      <c r="BQ392" s="30" t="s">
        <v>1317</v>
      </c>
      <c r="BR392" s="30" t="s">
        <v>1317</v>
      </c>
      <c r="BS392" s="30" t="s">
        <v>1317</v>
      </c>
      <c r="BT392" s="30" t="s">
        <v>1317</v>
      </c>
      <c r="BU392" s="30" t="s">
        <v>1317</v>
      </c>
      <c r="BV392" s="30" t="s">
        <v>1317</v>
      </c>
      <c r="BW392" s="30">
        <v>72.498364629999998</v>
      </c>
      <c r="BX392" s="59" t="s">
        <v>1317</v>
      </c>
      <c r="BY392" s="30">
        <v>72.498364629999998</v>
      </c>
    </row>
    <row r="393" spans="1:77" ht="70">
      <c r="A393" s="116" t="str">
        <f t="shared" si="227"/>
        <v>CL4 CAPITAL GESTORA DE RECURSOS</v>
      </c>
      <c r="B393" s="24" t="str">
        <f t="shared" si="228"/>
        <v/>
      </c>
      <c r="C393" s="24" t="str">
        <f t="shared" si="229"/>
        <v/>
      </c>
      <c r="D393" s="24" t="str">
        <f t="shared" si="230"/>
        <v/>
      </c>
      <c r="E393" s="24" t="str">
        <f t="shared" si="231"/>
        <v/>
      </c>
      <c r="F393" s="24" t="str">
        <f t="shared" si="232"/>
        <v/>
      </c>
      <c r="G393" s="24" t="str">
        <f t="shared" si="233"/>
        <v/>
      </c>
      <c r="H393" s="24" t="str">
        <f t="shared" si="234"/>
        <v/>
      </c>
      <c r="I393" s="24">
        <f t="shared" si="235"/>
        <v>0.85133967637753472</v>
      </c>
      <c r="J393" s="24" t="str">
        <f t="shared" si="236"/>
        <v/>
      </c>
      <c r="K393" s="24" t="str">
        <f t="shared" si="237"/>
        <v/>
      </c>
      <c r="L393" s="24" t="str">
        <f t="shared" si="238"/>
        <v/>
      </c>
      <c r="M393" s="24" t="str">
        <f t="shared" si="239"/>
        <v/>
      </c>
      <c r="N393" s="24" t="str">
        <f t="shared" si="240"/>
        <v/>
      </c>
      <c r="O393" s="24" t="str">
        <f t="shared" si="241"/>
        <v/>
      </c>
      <c r="P393" s="24" t="str">
        <f t="shared" si="242"/>
        <v/>
      </c>
      <c r="Q393" s="24">
        <f t="shared" si="243"/>
        <v>0.85133967637753472</v>
      </c>
      <c r="R393" s="24">
        <f t="shared" si="244"/>
        <v>0.6073003499999885</v>
      </c>
      <c r="S393" s="24">
        <f t="shared" si="245"/>
        <v>0.85133967637753472</v>
      </c>
      <c r="T393" s="24">
        <f t="shared" si="246"/>
        <v>0.85133967637753472</v>
      </c>
      <c r="V393" s="118" t="str">
        <f t="shared" si="247"/>
        <v>CL4 CAPITAL GESTORA DE RECURSOS</v>
      </c>
      <c r="W393" s="166" t="str">
        <f t="shared" si="248"/>
        <v/>
      </c>
      <c r="X393" s="166" t="str">
        <f t="shared" si="249"/>
        <v/>
      </c>
      <c r="Y393" s="166" t="str">
        <f t="shared" si="250"/>
        <v/>
      </c>
      <c r="Z393" s="166" t="str">
        <f t="shared" si="251"/>
        <v/>
      </c>
      <c r="AA393" s="166" t="str">
        <f t="shared" si="252"/>
        <v/>
      </c>
      <c r="AB393" s="166" t="str">
        <f t="shared" si="253"/>
        <v/>
      </c>
      <c r="AC393" s="166" t="str">
        <f t="shared" si="254"/>
        <v/>
      </c>
      <c r="AD393" s="166">
        <f t="shared" si="255"/>
        <v>0.6073003499999885</v>
      </c>
      <c r="AE393" s="166" t="str">
        <f t="shared" si="256"/>
        <v/>
      </c>
      <c r="AF393" s="166" t="str">
        <f t="shared" si="257"/>
        <v/>
      </c>
      <c r="AG393" s="166" t="str">
        <f t="shared" si="258"/>
        <v/>
      </c>
      <c r="AH393" s="166" t="str">
        <f t="shared" si="259"/>
        <v/>
      </c>
      <c r="AI393" s="166" t="str">
        <f t="shared" si="260"/>
        <v/>
      </c>
      <c r="AJ393" s="166" t="str">
        <f t="shared" si="261"/>
        <v/>
      </c>
      <c r="AK393" s="166" t="str">
        <f t="shared" si="262"/>
        <v/>
      </c>
      <c r="AL393" s="166">
        <f t="shared" si="263"/>
        <v>0.6073003499999885</v>
      </c>
      <c r="AO393" s="60">
        <v>390</v>
      </c>
      <c r="AP393" s="54" t="s">
        <v>174</v>
      </c>
      <c r="AQ393" s="31" t="s">
        <v>1317</v>
      </c>
      <c r="AR393" s="31" t="s">
        <v>1317</v>
      </c>
      <c r="AS393" s="31" t="s">
        <v>1317</v>
      </c>
      <c r="AT393" s="31" t="s">
        <v>1317</v>
      </c>
      <c r="AU393" s="31" t="s">
        <v>1317</v>
      </c>
      <c r="AV393" s="31" t="s">
        <v>1317</v>
      </c>
      <c r="AW393" s="31" t="s">
        <v>1317</v>
      </c>
      <c r="AX393" s="31">
        <v>71.334670150000008</v>
      </c>
      <c r="AY393" s="31" t="s">
        <v>1317</v>
      </c>
      <c r="AZ393" s="31" t="s">
        <v>1317</v>
      </c>
      <c r="BA393" s="31" t="s">
        <v>1317</v>
      </c>
      <c r="BB393" s="31" t="s">
        <v>1317</v>
      </c>
      <c r="BC393" s="31" t="s">
        <v>1317</v>
      </c>
      <c r="BD393" s="31" t="s">
        <v>1317</v>
      </c>
      <c r="BE393" s="58" t="s">
        <v>1317</v>
      </c>
      <c r="BF393" s="31">
        <v>71.334670150000008</v>
      </c>
      <c r="BG393"/>
      <c r="BH393" s="60">
        <v>390</v>
      </c>
      <c r="BI393" s="54" t="s">
        <v>174</v>
      </c>
      <c r="BJ393" s="31" t="s">
        <v>1317</v>
      </c>
      <c r="BK393" s="31" t="s">
        <v>1317</v>
      </c>
      <c r="BL393" s="31" t="s">
        <v>1317</v>
      </c>
      <c r="BM393" s="31" t="s">
        <v>1317</v>
      </c>
      <c r="BN393" s="31" t="s">
        <v>1317</v>
      </c>
      <c r="BO393" s="31" t="s">
        <v>1317</v>
      </c>
      <c r="BP393" s="31" t="s">
        <v>1317</v>
      </c>
      <c r="BQ393" s="31">
        <v>71.941970499999996</v>
      </c>
      <c r="BR393" s="31" t="s">
        <v>1317</v>
      </c>
      <c r="BS393" s="31" t="s">
        <v>1317</v>
      </c>
      <c r="BT393" s="31" t="s">
        <v>1317</v>
      </c>
      <c r="BU393" s="31" t="s">
        <v>1317</v>
      </c>
      <c r="BV393" s="31" t="s">
        <v>1317</v>
      </c>
      <c r="BW393" s="31" t="s">
        <v>1317</v>
      </c>
      <c r="BX393" s="58" t="s">
        <v>1317</v>
      </c>
      <c r="BY393" s="31">
        <v>71.941970499999996</v>
      </c>
    </row>
    <row r="394" spans="1:77" ht="56">
      <c r="A394" s="116" t="str">
        <f t="shared" si="227"/>
        <v>CAPITAL GESTAO E INVESTIMENTOS LTDA</v>
      </c>
      <c r="B394" s="24" t="str">
        <f t="shared" si="228"/>
        <v/>
      </c>
      <c r="C394" s="24" t="str">
        <f t="shared" si="229"/>
        <v/>
      </c>
      <c r="D394" s="24">
        <f t="shared" si="230"/>
        <v>-5.2537053770714977</v>
      </c>
      <c r="E394" s="24" t="str">
        <f t="shared" si="231"/>
        <v/>
      </c>
      <c r="F394" s="24" t="str">
        <f t="shared" si="232"/>
        <v/>
      </c>
      <c r="G394" s="24" t="str">
        <f t="shared" si="233"/>
        <v/>
      </c>
      <c r="H394" s="24" t="str">
        <f t="shared" si="234"/>
        <v/>
      </c>
      <c r="I394" s="24">
        <f t="shared" si="235"/>
        <v>-4.0403612466433998</v>
      </c>
      <c r="J394" s="24">
        <f t="shared" si="236"/>
        <v>0.6163687418542878</v>
      </c>
      <c r="K394" s="24">
        <f t="shared" si="237"/>
        <v>-5.4152298550433642</v>
      </c>
      <c r="L394" s="24" t="str">
        <f t="shared" si="238"/>
        <v/>
      </c>
      <c r="M394" s="24" t="str">
        <f t="shared" si="239"/>
        <v/>
      </c>
      <c r="N394" s="24">
        <f t="shared" si="240"/>
        <v>-4.541537487935102</v>
      </c>
      <c r="O394" s="24" t="str">
        <f t="shared" si="241"/>
        <v/>
      </c>
      <c r="P394" s="24" t="str">
        <f t="shared" si="242"/>
        <v/>
      </c>
      <c r="Q394" s="24">
        <f t="shared" si="243"/>
        <v>-4.3955684426472175</v>
      </c>
      <c r="R394" s="24">
        <f t="shared" si="244"/>
        <v>-3.2892073500000123</v>
      </c>
      <c r="S394" s="24">
        <f t="shared" si="245"/>
        <v>0.6163687418542878</v>
      </c>
      <c r="T394" s="24">
        <f t="shared" si="246"/>
        <v>-5.4152298550433642</v>
      </c>
      <c r="V394" s="118" t="str">
        <f t="shared" si="247"/>
        <v>CAPITAL GESTAO E INVESTIMENTOS LTDA</v>
      </c>
      <c r="W394" s="166" t="str">
        <f t="shared" si="248"/>
        <v/>
      </c>
      <c r="X394" s="166" t="str">
        <f t="shared" si="249"/>
        <v/>
      </c>
      <c r="Y394" s="166">
        <f t="shared" si="250"/>
        <v>-0.90670598999999896</v>
      </c>
      <c r="Z394" s="166" t="str">
        <f t="shared" si="251"/>
        <v/>
      </c>
      <c r="AA394" s="166" t="str">
        <f t="shared" si="252"/>
        <v/>
      </c>
      <c r="AB394" s="166" t="str">
        <f t="shared" si="253"/>
        <v/>
      </c>
      <c r="AC394" s="166" t="str">
        <f t="shared" si="254"/>
        <v/>
      </c>
      <c r="AD394" s="166">
        <f t="shared" si="255"/>
        <v>-2.1184948200000022</v>
      </c>
      <c r="AE394" s="166">
        <f t="shared" si="256"/>
        <v>9.3010000000001702E-4</v>
      </c>
      <c r="AF394" s="166">
        <f t="shared" si="257"/>
        <v>-0.23812704000000018</v>
      </c>
      <c r="AG394" s="166" t="str">
        <f t="shared" si="258"/>
        <v/>
      </c>
      <c r="AH394" s="166" t="str">
        <f t="shared" si="259"/>
        <v/>
      </c>
      <c r="AI394" s="166">
        <f t="shared" si="260"/>
        <v>-2.6799600000000035E-2</v>
      </c>
      <c r="AJ394" s="166" t="str">
        <f t="shared" si="261"/>
        <v/>
      </c>
      <c r="AK394" s="166" t="str">
        <f t="shared" si="262"/>
        <v/>
      </c>
      <c r="AL394" s="166">
        <f t="shared" si="263"/>
        <v>-3.2892073500000123</v>
      </c>
      <c r="AO394" s="61">
        <v>391</v>
      </c>
      <c r="AP394" s="56" t="s">
        <v>339</v>
      </c>
      <c r="AQ394" s="30" t="s">
        <v>1317</v>
      </c>
      <c r="AR394" s="30" t="s">
        <v>1317</v>
      </c>
      <c r="AS394" s="30" t="s">
        <v>1317</v>
      </c>
      <c r="AT394" s="30" t="s">
        <v>1317</v>
      </c>
      <c r="AU394" s="30" t="s">
        <v>1317</v>
      </c>
      <c r="AV394" s="30" t="s">
        <v>1317</v>
      </c>
      <c r="AW394" s="30" t="s">
        <v>1317</v>
      </c>
      <c r="AX394" s="30" t="s">
        <v>1317</v>
      </c>
      <c r="AY394" s="30" t="s">
        <v>1317</v>
      </c>
      <c r="AZ394" s="30" t="s">
        <v>1317</v>
      </c>
      <c r="BA394" s="30" t="s">
        <v>1317</v>
      </c>
      <c r="BB394" s="30">
        <v>66.740677959999999</v>
      </c>
      <c r="BC394" s="30" t="s">
        <v>1317</v>
      </c>
      <c r="BD394" s="30" t="s">
        <v>1317</v>
      </c>
      <c r="BE394" s="59">
        <v>4.09470315</v>
      </c>
      <c r="BF394" s="30">
        <v>70.83538111</v>
      </c>
      <c r="BG394"/>
      <c r="BH394" s="61">
        <v>391</v>
      </c>
      <c r="BI394" s="56" t="s">
        <v>155</v>
      </c>
      <c r="BJ394" s="30" t="s">
        <v>1317</v>
      </c>
      <c r="BK394" s="30" t="s">
        <v>1317</v>
      </c>
      <c r="BL394" s="30">
        <v>16.35170355</v>
      </c>
      <c r="BM394" s="30" t="s">
        <v>1317</v>
      </c>
      <c r="BN394" s="30" t="s">
        <v>1317</v>
      </c>
      <c r="BO394" s="30" t="s">
        <v>1317</v>
      </c>
      <c r="BP394" s="30" t="s">
        <v>1317</v>
      </c>
      <c r="BQ394" s="30">
        <v>50.31480732</v>
      </c>
      <c r="BR394" s="30">
        <v>0.15183003</v>
      </c>
      <c r="BS394" s="30">
        <v>4.1592308999999998</v>
      </c>
      <c r="BT394" s="30" t="s">
        <v>1317</v>
      </c>
      <c r="BU394" s="30" t="s">
        <v>1317</v>
      </c>
      <c r="BV394" s="30">
        <v>0.56330011999999996</v>
      </c>
      <c r="BW394" s="30" t="s">
        <v>1317</v>
      </c>
      <c r="BX394" s="59" t="s">
        <v>1317</v>
      </c>
      <c r="BY394" s="30">
        <v>71.540871919999987</v>
      </c>
    </row>
    <row r="395" spans="1:77" ht="42">
      <c r="A395" s="116" t="str">
        <f t="shared" si="227"/>
        <v>AGGREGA INVESTIMENTOS LTDA</v>
      </c>
      <c r="B395" s="24">
        <f t="shared" si="228"/>
        <v>-3.8778335234844263</v>
      </c>
      <c r="C395" s="24">
        <f t="shared" si="229"/>
        <v>-3.8777561438801342</v>
      </c>
      <c r="D395" s="24" t="str">
        <f t="shared" si="230"/>
        <v/>
      </c>
      <c r="E395" s="24" t="str">
        <f t="shared" si="231"/>
        <v/>
      </c>
      <c r="F395" s="24" t="str">
        <f t="shared" si="232"/>
        <v/>
      </c>
      <c r="G395" s="24" t="str">
        <f t="shared" si="233"/>
        <v/>
      </c>
      <c r="H395" s="24" t="str">
        <f t="shared" si="234"/>
        <v/>
      </c>
      <c r="I395" s="24">
        <f t="shared" si="235"/>
        <v>4.0823207994405379</v>
      </c>
      <c r="J395" s="24">
        <f t="shared" si="236"/>
        <v>-11.651525915170751</v>
      </c>
      <c r="K395" s="24">
        <f t="shared" si="237"/>
        <v>-6.3442380278791006</v>
      </c>
      <c r="L395" s="24" t="str">
        <f t="shared" si="238"/>
        <v/>
      </c>
      <c r="M395" s="24">
        <f t="shared" si="239"/>
        <v>-3.7027465402633055</v>
      </c>
      <c r="N395" s="24">
        <f t="shared" si="240"/>
        <v>-6.2480509610323907</v>
      </c>
      <c r="O395" s="24" t="str">
        <f t="shared" si="241"/>
        <v/>
      </c>
      <c r="P395" s="24" t="str">
        <f t="shared" si="242"/>
        <v/>
      </c>
      <c r="Q395" s="24">
        <f t="shared" si="243"/>
        <v>-3.34270457820584</v>
      </c>
      <c r="R395" s="24">
        <f t="shared" si="244"/>
        <v>-2.2928022600000162</v>
      </c>
      <c r="S395" s="24">
        <f t="shared" si="245"/>
        <v>4.0823207994405379</v>
      </c>
      <c r="T395" s="24">
        <f t="shared" si="246"/>
        <v>-11.651525915170751</v>
      </c>
      <c r="V395" s="118" t="str">
        <f t="shared" si="247"/>
        <v>AGGREGA INVESTIMENTOS LTDA</v>
      </c>
      <c r="W395" s="166">
        <f t="shared" si="248"/>
        <v>-1.9908750000000031E-2</v>
      </c>
      <c r="X395" s="166">
        <f t="shared" si="249"/>
        <v>-6.8395699999999615E-3</v>
      </c>
      <c r="Y395" s="166" t="str">
        <f t="shared" si="250"/>
        <v/>
      </c>
      <c r="Z395" s="166" t="str">
        <f t="shared" si="251"/>
        <v/>
      </c>
      <c r="AA395" s="166" t="str">
        <f t="shared" si="252"/>
        <v/>
      </c>
      <c r="AB395" s="166" t="str">
        <f t="shared" si="253"/>
        <v/>
      </c>
      <c r="AC395" s="166" t="str">
        <f t="shared" si="254"/>
        <v/>
      </c>
      <c r="AD395" s="166">
        <f t="shared" si="255"/>
        <v>0.77050611000000302</v>
      </c>
      <c r="AE395" s="166">
        <f t="shared" si="256"/>
        <v>-7.2119930000000054E-2</v>
      </c>
      <c r="AF395" s="166">
        <f t="shared" si="257"/>
        <v>-0.25100830000000007</v>
      </c>
      <c r="AG395" s="166" t="str">
        <f t="shared" si="258"/>
        <v/>
      </c>
      <c r="AH395" s="166">
        <f t="shared" si="259"/>
        <v>-9.3013489999999699E-2</v>
      </c>
      <c r="AI395" s="166">
        <f t="shared" si="260"/>
        <v>-2.6204183300000139</v>
      </c>
      <c r="AJ395" s="166" t="str">
        <f t="shared" si="261"/>
        <v/>
      </c>
      <c r="AK395" s="166" t="str">
        <f t="shared" si="262"/>
        <v/>
      </c>
      <c r="AL395" s="166">
        <f t="shared" si="263"/>
        <v>-2.2928022600000162</v>
      </c>
      <c r="AO395" s="60">
        <v>392</v>
      </c>
      <c r="AP395" s="54" t="s">
        <v>21</v>
      </c>
      <c r="AQ395" s="31">
        <v>0.51339878000000005</v>
      </c>
      <c r="AR395" s="31">
        <v>0.17637957999999998</v>
      </c>
      <c r="AS395" s="31" t="s">
        <v>1317</v>
      </c>
      <c r="AT395" s="31" t="s">
        <v>1317</v>
      </c>
      <c r="AU395" s="31" t="s">
        <v>1317</v>
      </c>
      <c r="AV395" s="31" t="s">
        <v>1317</v>
      </c>
      <c r="AW395" s="31" t="s">
        <v>1317</v>
      </c>
      <c r="AX395" s="31">
        <v>18.87421758</v>
      </c>
      <c r="AY395" s="31">
        <v>0.61897411999999996</v>
      </c>
      <c r="AZ395" s="31">
        <v>3.95647671</v>
      </c>
      <c r="BA395" s="31" t="s">
        <v>1317</v>
      </c>
      <c r="BB395" s="31">
        <v>2.5120134199999997</v>
      </c>
      <c r="BC395" s="31">
        <v>41.939772040000015</v>
      </c>
      <c r="BD395" s="31" t="s">
        <v>1317</v>
      </c>
      <c r="BE395" s="58" t="s">
        <v>1317</v>
      </c>
      <c r="BF395" s="31">
        <v>68.591232230000017</v>
      </c>
      <c r="BG395"/>
      <c r="BH395" s="60">
        <v>392</v>
      </c>
      <c r="BI395" s="54" t="s">
        <v>21</v>
      </c>
      <c r="BJ395" s="31">
        <v>0.49349003000000002</v>
      </c>
      <c r="BK395" s="31">
        <v>0.16954001000000002</v>
      </c>
      <c r="BL395" s="31" t="s">
        <v>1317</v>
      </c>
      <c r="BM395" s="31" t="s">
        <v>1317</v>
      </c>
      <c r="BN395" s="31" t="s">
        <v>1317</v>
      </c>
      <c r="BO395" s="31" t="s">
        <v>1317</v>
      </c>
      <c r="BP395" s="31" t="s">
        <v>1317</v>
      </c>
      <c r="BQ395" s="31">
        <v>19.644723690000003</v>
      </c>
      <c r="BR395" s="31">
        <v>0.54685418999999991</v>
      </c>
      <c r="BS395" s="31">
        <v>3.7054684099999999</v>
      </c>
      <c r="BT395" s="31" t="s">
        <v>1317</v>
      </c>
      <c r="BU395" s="31">
        <v>2.41899993</v>
      </c>
      <c r="BV395" s="31">
        <v>39.319353710000001</v>
      </c>
      <c r="BW395" s="31" t="s">
        <v>1317</v>
      </c>
      <c r="BX395" s="58" t="s">
        <v>1317</v>
      </c>
      <c r="BY395" s="31">
        <v>66.298429970000001</v>
      </c>
    </row>
    <row r="396" spans="1:77" ht="70">
      <c r="A396" s="116" t="str">
        <f t="shared" si="227"/>
        <v>E2M INVESTIMENTOS LTDA</v>
      </c>
      <c r="B396" s="24" t="str">
        <f t="shared" si="228"/>
        <v/>
      </c>
      <c r="C396" s="24" t="str">
        <f t="shared" si="229"/>
        <v/>
      </c>
      <c r="D396" s="24" t="str">
        <f t="shared" si="230"/>
        <v/>
      </c>
      <c r="E396" s="24" t="str">
        <f t="shared" si="231"/>
        <v/>
      </c>
      <c r="F396" s="24" t="str">
        <f t="shared" si="232"/>
        <v/>
      </c>
      <c r="G396" s="24">
        <f t="shared" si="233"/>
        <v>0.52423417414870244</v>
      </c>
      <c r="H396" s="24" t="str">
        <f t="shared" si="234"/>
        <v/>
      </c>
      <c r="I396" s="24">
        <f t="shared" si="235"/>
        <v>0.93089247848536161</v>
      </c>
      <c r="J396" s="24" t="str">
        <f t="shared" si="236"/>
        <v/>
      </c>
      <c r="K396" s="24" t="str">
        <f t="shared" si="237"/>
        <v/>
      </c>
      <c r="L396" s="24" t="str">
        <f t="shared" si="238"/>
        <v/>
      </c>
      <c r="M396" s="24" t="str">
        <f t="shared" si="239"/>
        <v/>
      </c>
      <c r="N396" s="24" t="str">
        <f t="shared" si="240"/>
        <v/>
      </c>
      <c r="O396" s="24" t="str">
        <f t="shared" si="241"/>
        <v/>
      </c>
      <c r="P396" s="24">
        <f t="shared" si="242"/>
        <v>5.107028192093793</v>
      </c>
      <c r="Q396" s="24">
        <f t="shared" si="243"/>
        <v>2.3736191228092878</v>
      </c>
      <c r="R396" s="24">
        <f t="shared" si="244"/>
        <v>1.5371274999999969</v>
      </c>
      <c r="S396" s="24">
        <f t="shared" si="245"/>
        <v>5.107028192093793</v>
      </c>
      <c r="T396" s="24">
        <f t="shared" si="246"/>
        <v>0.52423417414870244</v>
      </c>
      <c r="V396" s="118" t="str">
        <f t="shared" si="247"/>
        <v>E2M INVESTIMENTOS LTDA</v>
      </c>
      <c r="W396" s="166" t="str">
        <f t="shared" si="248"/>
        <v/>
      </c>
      <c r="X396" s="166" t="str">
        <f t="shared" si="249"/>
        <v/>
      </c>
      <c r="Y396" s="166" t="str">
        <f t="shared" si="250"/>
        <v/>
      </c>
      <c r="Z396" s="166" t="str">
        <f t="shared" si="251"/>
        <v/>
      </c>
      <c r="AA396" s="166" t="str">
        <f t="shared" si="252"/>
        <v/>
      </c>
      <c r="AB396" s="166">
        <f t="shared" si="253"/>
        <v>4.6547999999999035E-4</v>
      </c>
      <c r="AC396" s="166" t="str">
        <f t="shared" si="254"/>
        <v/>
      </c>
      <c r="AD396" s="166">
        <f t="shared" si="255"/>
        <v>0.39366690000000659</v>
      </c>
      <c r="AE396" s="166" t="str">
        <f t="shared" si="256"/>
        <v/>
      </c>
      <c r="AF396" s="166" t="str">
        <f t="shared" si="257"/>
        <v/>
      </c>
      <c r="AG396" s="166" t="str">
        <f t="shared" si="258"/>
        <v/>
      </c>
      <c r="AH396" s="166" t="str">
        <f t="shared" si="259"/>
        <v/>
      </c>
      <c r="AI396" s="166" t="str">
        <f t="shared" si="260"/>
        <v/>
      </c>
      <c r="AJ396" s="166" t="str">
        <f t="shared" si="261"/>
        <v/>
      </c>
      <c r="AK396" s="166">
        <f t="shared" si="262"/>
        <v>1.1429951200000019</v>
      </c>
      <c r="AL396" s="166">
        <f t="shared" si="263"/>
        <v>1.5371274999999969</v>
      </c>
      <c r="AO396" s="61">
        <v>393</v>
      </c>
      <c r="AP396" s="56" t="s">
        <v>508</v>
      </c>
      <c r="AQ396" s="30" t="s">
        <v>1317</v>
      </c>
      <c r="AR396" s="30">
        <v>20.732439710000001</v>
      </c>
      <c r="AS396" s="30" t="s">
        <v>1317</v>
      </c>
      <c r="AT396" s="30" t="s">
        <v>1317</v>
      </c>
      <c r="AU396" s="30" t="s">
        <v>1317</v>
      </c>
      <c r="AV396" s="30">
        <v>47.321789350000003</v>
      </c>
      <c r="AW396" s="30" t="s">
        <v>1317</v>
      </c>
      <c r="AX396" s="30" t="s">
        <v>1317</v>
      </c>
      <c r="AY396" s="30" t="s">
        <v>1317</v>
      </c>
      <c r="AZ396" s="30" t="s">
        <v>1317</v>
      </c>
      <c r="BA396" s="30" t="s">
        <v>1317</v>
      </c>
      <c r="BB396" s="30" t="s">
        <v>1317</v>
      </c>
      <c r="BC396" s="30" t="s">
        <v>1317</v>
      </c>
      <c r="BD396" s="30" t="s">
        <v>1317</v>
      </c>
      <c r="BE396" s="59" t="s">
        <v>1317</v>
      </c>
      <c r="BF396" s="30">
        <v>68.054229060000011</v>
      </c>
      <c r="BG396"/>
      <c r="BH396" s="61">
        <v>393</v>
      </c>
      <c r="BI396" s="56" t="s">
        <v>213</v>
      </c>
      <c r="BJ396" s="30" t="s">
        <v>1317</v>
      </c>
      <c r="BK396" s="30" t="s">
        <v>1317</v>
      </c>
      <c r="BL396" s="30" t="s">
        <v>1317</v>
      </c>
      <c r="BM396" s="30" t="s">
        <v>1317</v>
      </c>
      <c r="BN396" s="30" t="s">
        <v>1317</v>
      </c>
      <c r="BO396" s="30">
        <v>8.9257859999999994E-2</v>
      </c>
      <c r="BP396" s="30" t="s">
        <v>1317</v>
      </c>
      <c r="BQ396" s="30">
        <v>42.682858090000003</v>
      </c>
      <c r="BR396" s="30" t="s">
        <v>1317</v>
      </c>
      <c r="BS396" s="30" t="s">
        <v>1317</v>
      </c>
      <c r="BT396" s="30" t="s">
        <v>1317</v>
      </c>
      <c r="BU396" s="30" t="s">
        <v>1317</v>
      </c>
      <c r="BV396" s="30" t="s">
        <v>1317</v>
      </c>
      <c r="BW396" s="30" t="s">
        <v>1317</v>
      </c>
      <c r="BX396" s="59">
        <v>23.523821640000001</v>
      </c>
      <c r="BY396" s="30">
        <v>66.295937589999994</v>
      </c>
    </row>
    <row r="397" spans="1:77" ht="70">
      <c r="A397" s="116" t="str">
        <f t="shared" si="227"/>
        <v>HIGHLAND BRASILINVEST GESTORA DE REC</v>
      </c>
      <c r="B397" s="24" t="str">
        <f t="shared" si="228"/>
        <v/>
      </c>
      <c r="C397" s="24" t="str">
        <f t="shared" si="229"/>
        <v/>
      </c>
      <c r="D397" s="24" t="str">
        <f t="shared" si="230"/>
        <v/>
      </c>
      <c r="E397" s="24" t="str">
        <f t="shared" si="231"/>
        <v/>
      </c>
      <c r="F397" s="24" t="str">
        <f t="shared" si="232"/>
        <v/>
      </c>
      <c r="G397" s="24" t="str">
        <f t="shared" si="233"/>
        <v/>
      </c>
      <c r="H397" s="24" t="str">
        <f t="shared" si="234"/>
        <v/>
      </c>
      <c r="I397" s="24" t="str">
        <f t="shared" si="235"/>
        <v/>
      </c>
      <c r="J397" s="24" t="str">
        <f t="shared" si="236"/>
        <v/>
      </c>
      <c r="K397" s="24" t="str">
        <f t="shared" si="237"/>
        <v/>
      </c>
      <c r="L397" s="24" t="str">
        <f t="shared" si="238"/>
        <v/>
      </c>
      <c r="M397" s="24" t="str">
        <f t="shared" si="239"/>
        <v/>
      </c>
      <c r="N397" s="24" t="str">
        <f t="shared" si="240"/>
        <v/>
      </c>
      <c r="O397" s="24">
        <f t="shared" si="241"/>
        <v>0.74673492881976244</v>
      </c>
      <c r="P397" s="24" t="str">
        <f t="shared" si="242"/>
        <v/>
      </c>
      <c r="Q397" s="24">
        <f t="shared" si="243"/>
        <v>0.74673492881976244</v>
      </c>
      <c r="R397" s="24">
        <f t="shared" si="244"/>
        <v>0.48979592999999966</v>
      </c>
      <c r="S397" s="24">
        <f t="shared" si="245"/>
        <v>0.74673492881976244</v>
      </c>
      <c r="T397" s="24">
        <f t="shared" si="246"/>
        <v>0.74673492881976244</v>
      </c>
      <c r="V397" s="118" t="str">
        <f t="shared" si="247"/>
        <v>HIGHLAND BRASILINVEST GESTORA DE REC</v>
      </c>
      <c r="W397" s="166" t="str">
        <f t="shared" si="248"/>
        <v/>
      </c>
      <c r="X397" s="166" t="str">
        <f t="shared" si="249"/>
        <v/>
      </c>
      <c r="Y397" s="166" t="str">
        <f t="shared" si="250"/>
        <v/>
      </c>
      <c r="Z397" s="166" t="str">
        <f t="shared" si="251"/>
        <v/>
      </c>
      <c r="AA397" s="166" t="str">
        <f t="shared" si="252"/>
        <v/>
      </c>
      <c r="AB397" s="166" t="str">
        <f t="shared" si="253"/>
        <v/>
      </c>
      <c r="AC397" s="166" t="str">
        <f t="shared" si="254"/>
        <v/>
      </c>
      <c r="AD397" s="166" t="str">
        <f t="shared" si="255"/>
        <v/>
      </c>
      <c r="AE397" s="166" t="str">
        <f t="shared" si="256"/>
        <v/>
      </c>
      <c r="AF397" s="166" t="str">
        <f t="shared" si="257"/>
        <v/>
      </c>
      <c r="AG397" s="166" t="str">
        <f t="shared" si="258"/>
        <v/>
      </c>
      <c r="AH397" s="166" t="str">
        <f t="shared" si="259"/>
        <v/>
      </c>
      <c r="AI397" s="166" t="str">
        <f t="shared" si="260"/>
        <v/>
      </c>
      <c r="AJ397" s="166">
        <f t="shared" si="261"/>
        <v>0.48979592999999966</v>
      </c>
      <c r="AK397" s="166" t="str">
        <f t="shared" si="262"/>
        <v/>
      </c>
      <c r="AL397" s="166">
        <f t="shared" si="263"/>
        <v>0.48979592999999966</v>
      </c>
      <c r="AO397" s="60">
        <v>394</v>
      </c>
      <c r="AP397" s="54" t="s">
        <v>311</v>
      </c>
      <c r="AQ397" s="31" t="s">
        <v>1317</v>
      </c>
      <c r="AR397" s="31" t="s">
        <v>1317</v>
      </c>
      <c r="AS397" s="31" t="s">
        <v>1317</v>
      </c>
      <c r="AT397" s="31" t="s">
        <v>1317</v>
      </c>
      <c r="AU397" s="31" t="s">
        <v>1317</v>
      </c>
      <c r="AV397" s="31" t="s">
        <v>1317</v>
      </c>
      <c r="AW397" s="31" t="s">
        <v>1317</v>
      </c>
      <c r="AX397" s="31" t="s">
        <v>1317</v>
      </c>
      <c r="AY397" s="31" t="s">
        <v>1317</v>
      </c>
      <c r="AZ397" s="31" t="s">
        <v>1317</v>
      </c>
      <c r="BA397" s="31" t="s">
        <v>1317</v>
      </c>
      <c r="BB397" s="31" t="s">
        <v>1317</v>
      </c>
      <c r="BC397" s="31" t="s">
        <v>1317</v>
      </c>
      <c r="BD397" s="31">
        <v>65.591672639999999</v>
      </c>
      <c r="BE397" s="58" t="s">
        <v>1317</v>
      </c>
      <c r="BF397" s="31">
        <v>65.591672639999999</v>
      </c>
      <c r="BG397"/>
      <c r="BH397" s="60">
        <v>394</v>
      </c>
      <c r="BI397" s="54" t="s">
        <v>311</v>
      </c>
      <c r="BJ397" s="31" t="s">
        <v>1317</v>
      </c>
      <c r="BK397" s="31" t="s">
        <v>1317</v>
      </c>
      <c r="BL397" s="31" t="s">
        <v>1317</v>
      </c>
      <c r="BM397" s="31" t="s">
        <v>1317</v>
      </c>
      <c r="BN397" s="31" t="s">
        <v>1317</v>
      </c>
      <c r="BO397" s="31" t="s">
        <v>1317</v>
      </c>
      <c r="BP397" s="31" t="s">
        <v>1317</v>
      </c>
      <c r="BQ397" s="31" t="s">
        <v>1317</v>
      </c>
      <c r="BR397" s="31" t="s">
        <v>1317</v>
      </c>
      <c r="BS397" s="31" t="s">
        <v>1317</v>
      </c>
      <c r="BT397" s="31" t="s">
        <v>1317</v>
      </c>
      <c r="BU397" s="31" t="s">
        <v>1317</v>
      </c>
      <c r="BV397" s="31" t="s">
        <v>1317</v>
      </c>
      <c r="BW397" s="31">
        <v>66.081468569999998</v>
      </c>
      <c r="BX397" s="58" t="s">
        <v>1317</v>
      </c>
      <c r="BY397" s="31">
        <v>66.081468569999998</v>
      </c>
    </row>
    <row r="398" spans="1:77" ht="56">
      <c r="A398" s="116" t="str">
        <f t="shared" si="227"/>
        <v>TREECORP PARTNERS GESTORAS LTDA.</v>
      </c>
      <c r="B398" s="24" t="str">
        <f t="shared" si="228"/>
        <v/>
      </c>
      <c r="C398" s="24" t="str">
        <f t="shared" si="229"/>
        <v/>
      </c>
      <c r="D398" s="24" t="str">
        <f t="shared" si="230"/>
        <v/>
      </c>
      <c r="E398" s="24" t="str">
        <f t="shared" si="231"/>
        <v/>
      </c>
      <c r="F398" s="24" t="str">
        <f t="shared" si="232"/>
        <v/>
      </c>
      <c r="G398" s="24" t="str">
        <f t="shared" si="233"/>
        <v/>
      </c>
      <c r="H398" s="24" t="str">
        <f t="shared" si="234"/>
        <v/>
      </c>
      <c r="I398" s="24">
        <f t="shared" si="235"/>
        <v>4.9710485152729973</v>
      </c>
      <c r="J398" s="24">
        <f t="shared" si="236"/>
        <v>4.9710476859625317</v>
      </c>
      <c r="K398" s="24">
        <f t="shared" si="237"/>
        <v>4.9710487237460086</v>
      </c>
      <c r="L398" s="24" t="str">
        <f t="shared" si="238"/>
        <v/>
      </c>
      <c r="M398" s="24" t="str">
        <f t="shared" si="239"/>
        <v/>
      </c>
      <c r="N398" s="24" t="str">
        <f t="shared" si="240"/>
        <v/>
      </c>
      <c r="O398" s="24" t="str">
        <f t="shared" si="241"/>
        <v/>
      </c>
      <c r="P398" s="24">
        <f t="shared" si="242"/>
        <v>-8.8201400951234632E-2</v>
      </c>
      <c r="Q398" s="24">
        <f t="shared" si="243"/>
        <v>1.0245043699987946</v>
      </c>
      <c r="R398" s="24">
        <f t="shared" si="244"/>
        <v>0.64716393999999866</v>
      </c>
      <c r="S398" s="24">
        <f t="shared" si="245"/>
        <v>4.9710487237460086</v>
      </c>
      <c r="T398" s="24">
        <f t="shared" si="246"/>
        <v>-8.8201400951234632E-2</v>
      </c>
      <c r="V398" s="118" t="str">
        <f t="shared" si="247"/>
        <v>TREECORP PARTNERS GESTORAS LTDA.</v>
      </c>
      <c r="W398" s="166" t="str">
        <f t="shared" si="248"/>
        <v/>
      </c>
      <c r="X398" s="166" t="str">
        <f t="shared" si="249"/>
        <v/>
      </c>
      <c r="Y398" s="166" t="str">
        <f t="shared" si="250"/>
        <v/>
      </c>
      <c r="Z398" s="166" t="str">
        <f t="shared" si="251"/>
        <v/>
      </c>
      <c r="AA398" s="166" t="str">
        <f t="shared" si="252"/>
        <v/>
      </c>
      <c r="AB398" s="166" t="str">
        <f t="shared" si="253"/>
        <v/>
      </c>
      <c r="AC398" s="166" t="str">
        <f t="shared" si="254"/>
        <v/>
      </c>
      <c r="AD398" s="166">
        <f t="shared" si="255"/>
        <v>0.5812012400000004</v>
      </c>
      <c r="AE398" s="166">
        <f t="shared" si="256"/>
        <v>4.3769709999999962E-2</v>
      </c>
      <c r="AF398" s="166">
        <f t="shared" si="257"/>
        <v>6.5654699999999844E-2</v>
      </c>
      <c r="AG398" s="166" t="str">
        <f t="shared" si="258"/>
        <v/>
      </c>
      <c r="AH398" s="166" t="str">
        <f t="shared" si="259"/>
        <v/>
      </c>
      <c r="AI398" s="166" t="str">
        <f t="shared" si="260"/>
        <v/>
      </c>
      <c r="AJ398" s="166" t="str">
        <f t="shared" si="261"/>
        <v/>
      </c>
      <c r="AK398" s="166">
        <f t="shared" si="262"/>
        <v>-4.346171000000254E-2</v>
      </c>
      <c r="AL398" s="166">
        <f t="shared" si="263"/>
        <v>0.64716393999999866</v>
      </c>
      <c r="AO398" s="61">
        <v>395</v>
      </c>
      <c r="AP398" s="56" t="s">
        <v>213</v>
      </c>
      <c r="AQ398" s="30" t="s">
        <v>1317</v>
      </c>
      <c r="AR398" s="30" t="s">
        <v>1317</v>
      </c>
      <c r="AS398" s="30" t="s">
        <v>1317</v>
      </c>
      <c r="AT398" s="30" t="s">
        <v>1317</v>
      </c>
      <c r="AU398" s="30" t="s">
        <v>1317</v>
      </c>
      <c r="AV398" s="30">
        <v>8.8792380000000004E-2</v>
      </c>
      <c r="AW398" s="30" t="s">
        <v>1317</v>
      </c>
      <c r="AX398" s="30">
        <v>42.289191189999997</v>
      </c>
      <c r="AY398" s="30" t="s">
        <v>1317</v>
      </c>
      <c r="AZ398" s="30" t="s">
        <v>1317</v>
      </c>
      <c r="BA398" s="30" t="s">
        <v>1317</v>
      </c>
      <c r="BB398" s="30" t="s">
        <v>1317</v>
      </c>
      <c r="BC398" s="30" t="s">
        <v>1317</v>
      </c>
      <c r="BD398" s="30" t="s">
        <v>1317</v>
      </c>
      <c r="BE398" s="59">
        <v>22.380826519999999</v>
      </c>
      <c r="BF398" s="30">
        <v>64.758810089999997</v>
      </c>
      <c r="BG398"/>
      <c r="BH398" s="61">
        <v>395</v>
      </c>
      <c r="BI398" s="56" t="s">
        <v>635</v>
      </c>
      <c r="BJ398" s="30" t="s">
        <v>1317</v>
      </c>
      <c r="BK398" s="30" t="s">
        <v>1317</v>
      </c>
      <c r="BL398" s="30" t="s">
        <v>1317</v>
      </c>
      <c r="BM398" s="30" t="s">
        <v>1317</v>
      </c>
      <c r="BN398" s="30" t="s">
        <v>1317</v>
      </c>
      <c r="BO398" s="30" t="s">
        <v>1317</v>
      </c>
      <c r="BP398" s="30" t="s">
        <v>1317</v>
      </c>
      <c r="BQ398" s="30">
        <v>12.272924590000001</v>
      </c>
      <c r="BR398" s="30">
        <v>0.92426237</v>
      </c>
      <c r="BS398" s="30">
        <v>1.3863961299999998</v>
      </c>
      <c r="BT398" s="30" t="s">
        <v>1317</v>
      </c>
      <c r="BU398" s="30" t="s">
        <v>1317</v>
      </c>
      <c r="BV398" s="30" t="s">
        <v>1317</v>
      </c>
      <c r="BW398" s="30" t="s">
        <v>1317</v>
      </c>
      <c r="BX398" s="59">
        <v>49.232070799999995</v>
      </c>
      <c r="BY398" s="30">
        <v>63.815653889999993</v>
      </c>
    </row>
    <row r="399" spans="1:77" ht="84">
      <c r="A399" s="116" t="str">
        <f t="shared" si="227"/>
        <v>GEO CAPITAL GESTORA DE RECURSOS LTDA</v>
      </c>
      <c r="B399" s="24" t="str">
        <f t="shared" si="228"/>
        <v/>
      </c>
      <c r="C399" s="24" t="str">
        <f t="shared" si="229"/>
        <v/>
      </c>
      <c r="D399" s="24" t="str">
        <f t="shared" si="230"/>
        <v/>
      </c>
      <c r="E399" s="24" t="str">
        <f t="shared" si="231"/>
        <v/>
      </c>
      <c r="F399" s="24" t="str">
        <f t="shared" si="232"/>
        <v/>
      </c>
      <c r="G399" s="24" t="str">
        <f t="shared" si="233"/>
        <v/>
      </c>
      <c r="H399" s="24" t="str">
        <f t="shared" si="234"/>
        <v/>
      </c>
      <c r="I399" s="24">
        <f t="shared" si="235"/>
        <v>3.2399530200002005</v>
      </c>
      <c r="J399" s="24">
        <f t="shared" si="236"/>
        <v>3.2397165823675209</v>
      </c>
      <c r="K399" s="24" t="str">
        <f t="shared" si="237"/>
        <v/>
      </c>
      <c r="L399" s="24" t="str">
        <f t="shared" si="238"/>
        <v/>
      </c>
      <c r="M399" s="24" t="str">
        <f t="shared" si="239"/>
        <v/>
      </c>
      <c r="N399" s="24">
        <f t="shared" si="240"/>
        <v>3.2430565459189467</v>
      </c>
      <c r="O399" s="24" t="str">
        <f t="shared" si="241"/>
        <v/>
      </c>
      <c r="P399" s="24">
        <f t="shared" si="242"/>
        <v>10.039249653822509</v>
      </c>
      <c r="Q399" s="24">
        <f t="shared" si="243"/>
        <v>5.8423171812023327</v>
      </c>
      <c r="R399" s="24">
        <f t="shared" si="244"/>
        <v>3.4968743100000097</v>
      </c>
      <c r="S399" s="24">
        <f t="shared" si="245"/>
        <v>10.039249653822509</v>
      </c>
      <c r="T399" s="24">
        <f t="shared" si="246"/>
        <v>3.2397165823675209</v>
      </c>
      <c r="V399" s="118" t="str">
        <f t="shared" si="247"/>
        <v>GEO CAPITAL GESTORA DE RECURSOS LTDA</v>
      </c>
      <c r="W399" s="166" t="str">
        <f t="shared" si="248"/>
        <v/>
      </c>
      <c r="X399" s="166" t="str">
        <f t="shared" si="249"/>
        <v/>
      </c>
      <c r="Y399" s="166" t="str">
        <f t="shared" si="250"/>
        <v/>
      </c>
      <c r="Z399" s="166" t="str">
        <f t="shared" si="251"/>
        <v/>
      </c>
      <c r="AA399" s="166" t="str">
        <f t="shared" si="252"/>
        <v/>
      </c>
      <c r="AB399" s="166" t="str">
        <f t="shared" si="253"/>
        <v/>
      </c>
      <c r="AC399" s="166" t="str">
        <f t="shared" si="254"/>
        <v/>
      </c>
      <c r="AD399" s="166">
        <f t="shared" si="255"/>
        <v>0.30107067000000143</v>
      </c>
      <c r="AE399" s="166">
        <f t="shared" si="256"/>
        <v>3.653006999999997E-2</v>
      </c>
      <c r="AF399" s="166" t="str">
        <f t="shared" si="257"/>
        <v/>
      </c>
      <c r="AG399" s="166" t="str">
        <f t="shared" si="258"/>
        <v/>
      </c>
      <c r="AH399" s="166" t="str">
        <f t="shared" si="259"/>
        <v/>
      </c>
      <c r="AI399" s="166">
        <f t="shared" si="260"/>
        <v>0.86063191000000216</v>
      </c>
      <c r="AJ399" s="166" t="str">
        <f t="shared" si="261"/>
        <v/>
      </c>
      <c r="AK399" s="166">
        <f t="shared" si="262"/>
        <v>2.2986416600000013</v>
      </c>
      <c r="AL399" s="166">
        <f t="shared" si="263"/>
        <v>3.4968743100000097</v>
      </c>
      <c r="AO399" s="60">
        <v>396</v>
      </c>
      <c r="AP399" s="54" t="s">
        <v>635</v>
      </c>
      <c r="AQ399" s="31" t="s">
        <v>1317</v>
      </c>
      <c r="AR399" s="31" t="s">
        <v>1317</v>
      </c>
      <c r="AS399" s="31" t="s">
        <v>1317</v>
      </c>
      <c r="AT399" s="31" t="s">
        <v>1317</v>
      </c>
      <c r="AU399" s="31" t="s">
        <v>1317</v>
      </c>
      <c r="AV399" s="31" t="s">
        <v>1317</v>
      </c>
      <c r="AW399" s="31" t="s">
        <v>1317</v>
      </c>
      <c r="AX399" s="31">
        <v>11.69172335</v>
      </c>
      <c r="AY399" s="31">
        <v>0.88049266000000004</v>
      </c>
      <c r="AZ399" s="31">
        <v>1.32074143</v>
      </c>
      <c r="BA399" s="31" t="s">
        <v>1317</v>
      </c>
      <c r="BB399" s="31" t="s">
        <v>1317</v>
      </c>
      <c r="BC399" s="31" t="s">
        <v>1317</v>
      </c>
      <c r="BD399" s="31" t="s">
        <v>1317</v>
      </c>
      <c r="BE399" s="58">
        <v>49.275532509999998</v>
      </c>
      <c r="BF399" s="31">
        <v>63.168489949999994</v>
      </c>
      <c r="BG399"/>
      <c r="BH399" s="60">
        <v>396</v>
      </c>
      <c r="BI399" s="54" t="s">
        <v>277</v>
      </c>
      <c r="BJ399" s="31" t="s">
        <v>1317</v>
      </c>
      <c r="BK399" s="31" t="s">
        <v>1317</v>
      </c>
      <c r="BL399" s="31" t="s">
        <v>1317</v>
      </c>
      <c r="BM399" s="31" t="s">
        <v>1317</v>
      </c>
      <c r="BN399" s="31" t="s">
        <v>1317</v>
      </c>
      <c r="BO399" s="31" t="s">
        <v>1317</v>
      </c>
      <c r="BP399" s="31" t="s">
        <v>1317</v>
      </c>
      <c r="BQ399" s="31">
        <v>9.59351004</v>
      </c>
      <c r="BR399" s="31">
        <v>1.1640999999999999</v>
      </c>
      <c r="BS399" s="31" t="s">
        <v>1317</v>
      </c>
      <c r="BT399" s="31" t="s">
        <v>1317</v>
      </c>
      <c r="BU399" s="31" t="s">
        <v>1317</v>
      </c>
      <c r="BV399" s="31">
        <v>27.398310110000001</v>
      </c>
      <c r="BW399" s="31" t="s">
        <v>1317</v>
      </c>
      <c r="BX399" s="58">
        <v>25.195190100000001</v>
      </c>
      <c r="BY399" s="31">
        <v>63.351110250000005</v>
      </c>
    </row>
    <row r="400" spans="1:77" ht="56">
      <c r="A400" s="116" t="str">
        <f t="shared" si="227"/>
        <v>INTERATIVA INVESTIMENTOS</v>
      </c>
      <c r="B400" s="24" t="str">
        <f t="shared" si="228"/>
        <v/>
      </c>
      <c r="C400" s="24" t="str">
        <f t="shared" si="229"/>
        <v/>
      </c>
      <c r="D400" s="24" t="str">
        <f t="shared" si="230"/>
        <v/>
      </c>
      <c r="E400" s="24" t="str">
        <f t="shared" si="231"/>
        <v/>
      </c>
      <c r="F400" s="24" t="str">
        <f t="shared" si="232"/>
        <v/>
      </c>
      <c r="G400" s="24" t="str">
        <f t="shared" si="233"/>
        <v/>
      </c>
      <c r="H400" s="24" t="str">
        <f t="shared" si="234"/>
        <v/>
      </c>
      <c r="I400" s="24" t="str">
        <f t="shared" si="235"/>
        <v/>
      </c>
      <c r="J400" s="24" t="str">
        <f t="shared" si="236"/>
        <v/>
      </c>
      <c r="K400" s="24" t="str">
        <f t="shared" si="237"/>
        <v/>
      </c>
      <c r="L400" s="24" t="str">
        <f t="shared" si="238"/>
        <v/>
      </c>
      <c r="M400" s="24">
        <f t="shared" si="239"/>
        <v>-14.30355996042087</v>
      </c>
      <c r="N400" s="24" t="str">
        <f t="shared" si="240"/>
        <v/>
      </c>
      <c r="O400" s="24" t="str">
        <f t="shared" si="241"/>
        <v/>
      </c>
      <c r="P400" s="24">
        <f t="shared" si="242"/>
        <v>1.5696664115932464</v>
      </c>
      <c r="Q400" s="24">
        <f t="shared" si="243"/>
        <v>-13.385993780813294</v>
      </c>
      <c r="R400" s="24">
        <f t="shared" si="244"/>
        <v>-9.4820197099999959</v>
      </c>
      <c r="S400" s="24">
        <f t="shared" si="245"/>
        <v>1.5696664115932464</v>
      </c>
      <c r="T400" s="24">
        <f t="shared" si="246"/>
        <v>-14.30355996042087</v>
      </c>
      <c r="V400" s="118" t="str">
        <f t="shared" si="247"/>
        <v>INTERATIVA INVESTIMENTOS</v>
      </c>
      <c r="W400" s="166" t="str">
        <f t="shared" si="248"/>
        <v/>
      </c>
      <c r="X400" s="166" t="str">
        <f t="shared" si="249"/>
        <v/>
      </c>
      <c r="Y400" s="166" t="str">
        <f t="shared" si="250"/>
        <v/>
      </c>
      <c r="Z400" s="166" t="str">
        <f t="shared" si="251"/>
        <v/>
      </c>
      <c r="AA400" s="166" t="str">
        <f t="shared" si="252"/>
        <v/>
      </c>
      <c r="AB400" s="166" t="str">
        <f t="shared" si="253"/>
        <v/>
      </c>
      <c r="AC400" s="166" t="str">
        <f t="shared" si="254"/>
        <v/>
      </c>
      <c r="AD400" s="166" t="str">
        <f t="shared" si="255"/>
        <v/>
      </c>
      <c r="AE400" s="166" t="str">
        <f t="shared" si="256"/>
        <v/>
      </c>
      <c r="AF400" s="166" t="str">
        <f t="shared" si="257"/>
        <v/>
      </c>
      <c r="AG400" s="166" t="str">
        <f t="shared" si="258"/>
        <v/>
      </c>
      <c r="AH400" s="166">
        <f t="shared" si="259"/>
        <v>-9.5462928899999966</v>
      </c>
      <c r="AI400" s="166" t="str">
        <f t="shared" si="260"/>
        <v/>
      </c>
      <c r="AJ400" s="166" t="str">
        <f t="shared" si="261"/>
        <v/>
      </c>
      <c r="AK400" s="166">
        <f t="shared" si="262"/>
        <v>6.4273180000000707E-2</v>
      </c>
      <c r="AL400" s="166">
        <f t="shared" si="263"/>
        <v>-9.4820197099999959</v>
      </c>
      <c r="AO400" s="61">
        <v>397</v>
      </c>
      <c r="AP400" s="56" t="s">
        <v>454</v>
      </c>
      <c r="AQ400" s="30" t="s">
        <v>1317</v>
      </c>
      <c r="AR400" s="30" t="s">
        <v>1317</v>
      </c>
      <c r="AS400" s="30" t="s">
        <v>1317</v>
      </c>
      <c r="AT400" s="30" t="s">
        <v>1317</v>
      </c>
      <c r="AU400" s="30" t="s">
        <v>1317</v>
      </c>
      <c r="AV400" s="30" t="s">
        <v>1317</v>
      </c>
      <c r="AW400" s="30" t="s">
        <v>1317</v>
      </c>
      <c r="AX400" s="30">
        <v>0.19244998999999999</v>
      </c>
      <c r="AY400" s="30">
        <v>0.15379000000000001</v>
      </c>
      <c r="AZ400" s="30" t="s">
        <v>1317</v>
      </c>
      <c r="BA400" s="30" t="s">
        <v>1317</v>
      </c>
      <c r="BB400" s="30" t="s">
        <v>1317</v>
      </c>
      <c r="BC400" s="30">
        <v>11.75861956</v>
      </c>
      <c r="BD400" s="30" t="s">
        <v>1317</v>
      </c>
      <c r="BE400" s="59">
        <v>48.372598179999997</v>
      </c>
      <c r="BF400" s="30">
        <v>60.477457729999998</v>
      </c>
      <c r="BG400"/>
      <c r="BH400" s="61">
        <v>397</v>
      </c>
      <c r="BI400" s="56" t="s">
        <v>339</v>
      </c>
      <c r="BJ400" s="30" t="s">
        <v>1317</v>
      </c>
      <c r="BK400" s="30" t="s">
        <v>1317</v>
      </c>
      <c r="BL400" s="30" t="s">
        <v>1317</v>
      </c>
      <c r="BM400" s="30" t="s">
        <v>1317</v>
      </c>
      <c r="BN400" s="30" t="s">
        <v>1317</v>
      </c>
      <c r="BO400" s="30" t="s">
        <v>1317</v>
      </c>
      <c r="BP400" s="30" t="s">
        <v>1317</v>
      </c>
      <c r="BQ400" s="30" t="s">
        <v>1317</v>
      </c>
      <c r="BR400" s="30" t="s">
        <v>1317</v>
      </c>
      <c r="BS400" s="30" t="s">
        <v>1317</v>
      </c>
      <c r="BT400" s="30" t="s">
        <v>1317</v>
      </c>
      <c r="BU400" s="30">
        <v>57.194385070000003</v>
      </c>
      <c r="BV400" s="30" t="s">
        <v>1317</v>
      </c>
      <c r="BW400" s="30" t="s">
        <v>1317</v>
      </c>
      <c r="BX400" s="59">
        <v>4.1589763300000007</v>
      </c>
      <c r="BY400" s="30">
        <v>61.353361400000004</v>
      </c>
    </row>
    <row r="401" spans="1:77" ht="84">
      <c r="A401" s="116" t="str">
        <f t="shared" si="227"/>
        <v>MRJ MAREJO INVESTIMENTOS</v>
      </c>
      <c r="B401" s="24" t="str">
        <f t="shared" si="228"/>
        <v/>
      </c>
      <c r="C401" s="24" t="str">
        <f t="shared" si="229"/>
        <v/>
      </c>
      <c r="D401" s="24" t="str">
        <f t="shared" si="230"/>
        <v/>
      </c>
      <c r="E401" s="24" t="str">
        <f t="shared" si="231"/>
        <v/>
      </c>
      <c r="F401" s="24" t="str">
        <f t="shared" si="232"/>
        <v/>
      </c>
      <c r="G401" s="24" t="str">
        <f t="shared" si="233"/>
        <v/>
      </c>
      <c r="H401" s="24" t="str">
        <f t="shared" si="234"/>
        <v/>
      </c>
      <c r="I401" s="24">
        <f t="shared" si="235"/>
        <v>4.1673215987176917</v>
      </c>
      <c r="J401" s="24">
        <f t="shared" si="236"/>
        <v>-5.4945054945055034</v>
      </c>
      <c r="K401" s="24" t="str">
        <f t="shared" si="237"/>
        <v/>
      </c>
      <c r="L401" s="24" t="str">
        <f t="shared" si="238"/>
        <v/>
      </c>
      <c r="M401" s="24" t="str">
        <f t="shared" si="239"/>
        <v/>
      </c>
      <c r="N401" s="24">
        <f t="shared" si="240"/>
        <v>-5.4969828448127771</v>
      </c>
      <c r="O401" s="24" t="str">
        <f t="shared" si="241"/>
        <v/>
      </c>
      <c r="P401" s="24">
        <f t="shared" si="242"/>
        <v>1.4615567006948993</v>
      </c>
      <c r="Q401" s="24">
        <f t="shared" si="243"/>
        <v>9.9530737996204266E-2</v>
      </c>
      <c r="R401" s="24">
        <f t="shared" si="244"/>
        <v>6.0193660000010141E-2</v>
      </c>
      <c r="S401" s="24">
        <f t="shared" si="245"/>
        <v>4.1673215987176917</v>
      </c>
      <c r="T401" s="24">
        <f t="shared" si="246"/>
        <v>-5.4969828448127771</v>
      </c>
      <c r="V401" s="118" t="str">
        <f t="shared" si="247"/>
        <v>MRJ MAREJO INVESTIMENTOS</v>
      </c>
      <c r="W401" s="166" t="str">
        <f t="shared" si="248"/>
        <v/>
      </c>
      <c r="X401" s="166" t="str">
        <f t="shared" si="249"/>
        <v/>
      </c>
      <c r="Y401" s="166" t="str">
        <f t="shared" si="250"/>
        <v/>
      </c>
      <c r="Z401" s="166" t="str">
        <f t="shared" si="251"/>
        <v/>
      </c>
      <c r="AA401" s="166" t="str">
        <f t="shared" si="252"/>
        <v/>
      </c>
      <c r="AB401" s="166" t="str">
        <f t="shared" si="253"/>
        <v/>
      </c>
      <c r="AC401" s="166" t="str">
        <f t="shared" si="254"/>
        <v/>
      </c>
      <c r="AD401" s="166">
        <f t="shared" si="255"/>
        <v>8.0200100000000218E-3</v>
      </c>
      <c r="AE401" s="166">
        <f t="shared" si="256"/>
        <v>-8.4500000000000131E-3</v>
      </c>
      <c r="AF401" s="166" t="str">
        <f t="shared" si="257"/>
        <v/>
      </c>
      <c r="AG401" s="166" t="str">
        <f t="shared" si="258"/>
        <v/>
      </c>
      <c r="AH401" s="166" t="str">
        <f t="shared" si="259"/>
        <v/>
      </c>
      <c r="AI401" s="166">
        <f t="shared" si="260"/>
        <v>-0.64636929999999992</v>
      </c>
      <c r="AJ401" s="166" t="str">
        <f t="shared" si="261"/>
        <v/>
      </c>
      <c r="AK401" s="166">
        <f t="shared" si="262"/>
        <v>0.70699295000000717</v>
      </c>
      <c r="AL401" s="166">
        <f t="shared" si="263"/>
        <v>6.0193660000010141E-2</v>
      </c>
      <c r="AO401" s="60">
        <v>398</v>
      </c>
      <c r="AP401" s="54" t="s">
        <v>277</v>
      </c>
      <c r="AQ401" s="31" t="s">
        <v>1317</v>
      </c>
      <c r="AR401" s="31" t="s">
        <v>1317</v>
      </c>
      <c r="AS401" s="31" t="s">
        <v>1317</v>
      </c>
      <c r="AT401" s="31" t="s">
        <v>1317</v>
      </c>
      <c r="AU401" s="31" t="s">
        <v>1317</v>
      </c>
      <c r="AV401" s="31" t="s">
        <v>1317</v>
      </c>
      <c r="AW401" s="31" t="s">
        <v>1317</v>
      </c>
      <c r="AX401" s="31">
        <v>9.2924393699999985</v>
      </c>
      <c r="AY401" s="31">
        <v>1.1275699299999999</v>
      </c>
      <c r="AZ401" s="31" t="s">
        <v>1317</v>
      </c>
      <c r="BA401" s="31" t="s">
        <v>1317</v>
      </c>
      <c r="BB401" s="31" t="s">
        <v>1317</v>
      </c>
      <c r="BC401" s="31">
        <v>26.537678199999998</v>
      </c>
      <c r="BD401" s="31" t="s">
        <v>1317</v>
      </c>
      <c r="BE401" s="58">
        <v>22.89654844</v>
      </c>
      <c r="BF401" s="31">
        <v>59.854235939999995</v>
      </c>
      <c r="BG401"/>
      <c r="BH401" s="60">
        <v>398</v>
      </c>
      <c r="BI401" s="54" t="s">
        <v>454</v>
      </c>
      <c r="BJ401" s="31" t="s">
        <v>1317</v>
      </c>
      <c r="BK401" s="31" t="s">
        <v>1317</v>
      </c>
      <c r="BL401" s="31" t="s">
        <v>1317</v>
      </c>
      <c r="BM401" s="31" t="s">
        <v>1317</v>
      </c>
      <c r="BN401" s="31" t="s">
        <v>1317</v>
      </c>
      <c r="BO401" s="31" t="s">
        <v>1317</v>
      </c>
      <c r="BP401" s="31" t="s">
        <v>1317</v>
      </c>
      <c r="BQ401" s="31">
        <v>0.20047000000000001</v>
      </c>
      <c r="BR401" s="31">
        <v>0.14534</v>
      </c>
      <c r="BS401" s="31" t="s">
        <v>1317</v>
      </c>
      <c r="BT401" s="31" t="s">
        <v>1317</v>
      </c>
      <c r="BU401" s="31" t="s">
        <v>1317</v>
      </c>
      <c r="BV401" s="31">
        <v>11.11225026</v>
      </c>
      <c r="BW401" s="31" t="s">
        <v>1317</v>
      </c>
      <c r="BX401" s="58">
        <v>49.079591130000004</v>
      </c>
      <c r="BY401" s="31">
        <v>60.537651390000008</v>
      </c>
    </row>
    <row r="402" spans="1:77" ht="56">
      <c r="A402" s="116" t="str">
        <f t="shared" si="227"/>
        <v>GLOBAL GESTÃO E INVESTIMENTOS LTDA</v>
      </c>
      <c r="B402" s="24" t="str">
        <f t="shared" si="228"/>
        <v/>
      </c>
      <c r="C402" s="24" t="str">
        <f t="shared" si="229"/>
        <v/>
      </c>
      <c r="D402" s="24" t="str">
        <f t="shared" si="230"/>
        <v/>
      </c>
      <c r="E402" s="24" t="str">
        <f t="shared" si="231"/>
        <v/>
      </c>
      <c r="F402" s="24" t="str">
        <f t="shared" si="232"/>
        <v/>
      </c>
      <c r="G402" s="24" t="str">
        <f t="shared" si="233"/>
        <v/>
      </c>
      <c r="H402" s="24" t="str">
        <f t="shared" si="234"/>
        <v/>
      </c>
      <c r="I402" s="24" t="str">
        <f t="shared" si="235"/>
        <v/>
      </c>
      <c r="J402" s="24" t="str">
        <f t="shared" si="236"/>
        <v/>
      </c>
      <c r="K402" s="24" t="str">
        <f t="shared" si="237"/>
        <v/>
      </c>
      <c r="L402" s="24" t="str">
        <f t="shared" si="238"/>
        <v/>
      </c>
      <c r="M402" s="24" t="str">
        <f t="shared" si="239"/>
        <v/>
      </c>
      <c r="N402" s="24">
        <f t="shared" si="240"/>
        <v>1.1801625863446645</v>
      </c>
      <c r="O402" s="24" t="str">
        <f t="shared" si="241"/>
        <v/>
      </c>
      <c r="P402" s="24" t="str">
        <f t="shared" si="242"/>
        <v/>
      </c>
      <c r="Q402" s="24">
        <f t="shared" si="243"/>
        <v>1.1801625863446645</v>
      </c>
      <c r="R402" s="24">
        <f t="shared" si="244"/>
        <v>0.68396236999999616</v>
      </c>
      <c r="S402" s="24">
        <f t="shared" si="245"/>
        <v>1.1801625863446645</v>
      </c>
      <c r="T402" s="24">
        <f t="shared" si="246"/>
        <v>1.1801625863446645</v>
      </c>
      <c r="V402" s="118" t="str">
        <f t="shared" si="247"/>
        <v>GLOBAL GESTÃO E INVESTIMENTOS LTDA</v>
      </c>
      <c r="W402" s="166" t="str">
        <f t="shared" si="248"/>
        <v/>
      </c>
      <c r="X402" s="166" t="str">
        <f t="shared" si="249"/>
        <v/>
      </c>
      <c r="Y402" s="166" t="str">
        <f t="shared" si="250"/>
        <v/>
      </c>
      <c r="Z402" s="166" t="str">
        <f t="shared" si="251"/>
        <v/>
      </c>
      <c r="AA402" s="166" t="str">
        <f t="shared" si="252"/>
        <v/>
      </c>
      <c r="AB402" s="166" t="str">
        <f t="shared" si="253"/>
        <v/>
      </c>
      <c r="AC402" s="166" t="str">
        <f t="shared" si="254"/>
        <v/>
      </c>
      <c r="AD402" s="166" t="str">
        <f t="shared" si="255"/>
        <v/>
      </c>
      <c r="AE402" s="166" t="str">
        <f t="shared" si="256"/>
        <v/>
      </c>
      <c r="AF402" s="166" t="str">
        <f t="shared" si="257"/>
        <v/>
      </c>
      <c r="AG402" s="166" t="str">
        <f t="shared" si="258"/>
        <v/>
      </c>
      <c r="AH402" s="166" t="str">
        <f t="shared" si="259"/>
        <v/>
      </c>
      <c r="AI402" s="166">
        <f t="shared" si="260"/>
        <v>0.68396236999999616</v>
      </c>
      <c r="AJ402" s="166" t="str">
        <f t="shared" si="261"/>
        <v/>
      </c>
      <c r="AK402" s="166" t="str">
        <f t="shared" si="262"/>
        <v/>
      </c>
      <c r="AL402" s="166">
        <f t="shared" si="263"/>
        <v>0.68396236999999616</v>
      </c>
      <c r="AO402" s="61">
        <v>399</v>
      </c>
      <c r="AP402" s="56" t="s">
        <v>290</v>
      </c>
      <c r="AQ402" s="30" t="s">
        <v>1317</v>
      </c>
      <c r="AR402" s="30" t="s">
        <v>1317</v>
      </c>
      <c r="AS402" s="30" t="s">
        <v>1317</v>
      </c>
      <c r="AT402" s="30" t="s">
        <v>1317</v>
      </c>
      <c r="AU402" s="30" t="s">
        <v>1317</v>
      </c>
      <c r="AV402" s="30">
        <v>3.1569979999999997E-2</v>
      </c>
      <c r="AW402" s="30" t="s">
        <v>1317</v>
      </c>
      <c r="AX402" s="30">
        <v>0.19070989000000002</v>
      </c>
      <c r="AY402" s="30" t="s">
        <v>1317</v>
      </c>
      <c r="AZ402" s="30" t="s">
        <v>1317</v>
      </c>
      <c r="BA402" s="30" t="s">
        <v>1317</v>
      </c>
      <c r="BB402" s="30">
        <v>55.846463579999998</v>
      </c>
      <c r="BC402" s="30">
        <v>3.1423481600000001</v>
      </c>
      <c r="BD402" s="30" t="s">
        <v>1317</v>
      </c>
      <c r="BE402" s="59" t="s">
        <v>1317</v>
      </c>
      <c r="BF402" s="30">
        <v>59.211091609999997</v>
      </c>
      <c r="BG402"/>
      <c r="BH402" s="61">
        <v>399</v>
      </c>
      <c r="BI402" s="56" t="s">
        <v>284</v>
      </c>
      <c r="BJ402" s="30" t="s">
        <v>1317</v>
      </c>
      <c r="BK402" s="30" t="s">
        <v>1317</v>
      </c>
      <c r="BL402" s="30" t="s">
        <v>1317</v>
      </c>
      <c r="BM402" s="30" t="s">
        <v>1317</v>
      </c>
      <c r="BN402" s="30" t="s">
        <v>1317</v>
      </c>
      <c r="BO402" s="30" t="s">
        <v>1317</v>
      </c>
      <c r="BP402" s="30" t="s">
        <v>1317</v>
      </c>
      <c r="BQ402" s="30" t="s">
        <v>1317</v>
      </c>
      <c r="BR402" s="30" t="s">
        <v>1317</v>
      </c>
      <c r="BS402" s="30" t="s">
        <v>1317</v>
      </c>
      <c r="BT402" s="30" t="s">
        <v>1317</v>
      </c>
      <c r="BU402" s="30" t="s">
        <v>1317</v>
      </c>
      <c r="BV402" s="30">
        <v>58.638889759999998</v>
      </c>
      <c r="BW402" s="30" t="s">
        <v>1317</v>
      </c>
      <c r="BX402" s="59" t="s">
        <v>1317</v>
      </c>
      <c r="BY402" s="30">
        <v>58.638889759999998</v>
      </c>
    </row>
    <row r="403" spans="1:77" ht="70">
      <c r="A403" s="116" t="str">
        <f t="shared" si="227"/>
        <v>MOV INVESTIMENTOS LTDA</v>
      </c>
      <c r="B403" s="24" t="str">
        <f t="shared" si="228"/>
        <v/>
      </c>
      <c r="C403" s="24" t="str">
        <f t="shared" si="229"/>
        <v/>
      </c>
      <c r="D403" s="24" t="str">
        <f t="shared" si="230"/>
        <v/>
      </c>
      <c r="E403" s="24" t="str">
        <f t="shared" si="231"/>
        <v/>
      </c>
      <c r="F403" s="24" t="str">
        <f t="shared" si="232"/>
        <v/>
      </c>
      <c r="G403" s="24" t="str">
        <f t="shared" si="233"/>
        <v/>
      </c>
      <c r="H403" s="24" t="str">
        <f t="shared" si="234"/>
        <v/>
      </c>
      <c r="I403" s="24">
        <f t="shared" si="235"/>
        <v>-0.38534489453991227</v>
      </c>
      <c r="J403" s="24" t="str">
        <f t="shared" si="236"/>
        <v/>
      </c>
      <c r="K403" s="24" t="str">
        <f t="shared" si="237"/>
        <v/>
      </c>
      <c r="L403" s="24" t="str">
        <f t="shared" si="238"/>
        <v/>
      </c>
      <c r="M403" s="24" t="str">
        <f t="shared" si="239"/>
        <v/>
      </c>
      <c r="N403" s="24" t="str">
        <f t="shared" si="240"/>
        <v/>
      </c>
      <c r="O403" s="24" t="str">
        <f t="shared" si="241"/>
        <v/>
      </c>
      <c r="P403" s="24" t="str">
        <f t="shared" si="242"/>
        <v/>
      </c>
      <c r="Q403" s="24">
        <f t="shared" si="243"/>
        <v>-0.38534489453991227</v>
      </c>
      <c r="R403" s="24">
        <f t="shared" si="244"/>
        <v>-0.22312074000000592</v>
      </c>
      <c r="S403" s="24">
        <f t="shared" si="245"/>
        <v>-0.38534489453991227</v>
      </c>
      <c r="T403" s="24">
        <f t="shared" si="246"/>
        <v>-0.38534489453991227</v>
      </c>
      <c r="V403" s="118" t="str">
        <f t="shared" si="247"/>
        <v>MOV INVESTIMENTOS LTDA</v>
      </c>
      <c r="W403" s="166" t="str">
        <f t="shared" si="248"/>
        <v/>
      </c>
      <c r="X403" s="166" t="str">
        <f t="shared" si="249"/>
        <v/>
      </c>
      <c r="Y403" s="166" t="str">
        <f t="shared" si="250"/>
        <v/>
      </c>
      <c r="Z403" s="166" t="str">
        <f t="shared" si="251"/>
        <v/>
      </c>
      <c r="AA403" s="166" t="str">
        <f t="shared" si="252"/>
        <v/>
      </c>
      <c r="AB403" s="166" t="str">
        <f t="shared" si="253"/>
        <v/>
      </c>
      <c r="AC403" s="166" t="str">
        <f t="shared" si="254"/>
        <v/>
      </c>
      <c r="AD403" s="166">
        <f t="shared" si="255"/>
        <v>-0.22312074000000592</v>
      </c>
      <c r="AE403" s="166" t="str">
        <f t="shared" si="256"/>
        <v/>
      </c>
      <c r="AF403" s="166" t="str">
        <f t="shared" si="257"/>
        <v/>
      </c>
      <c r="AG403" s="166" t="str">
        <f t="shared" si="258"/>
        <v/>
      </c>
      <c r="AH403" s="166" t="str">
        <f t="shared" si="259"/>
        <v/>
      </c>
      <c r="AI403" s="166" t="str">
        <f t="shared" si="260"/>
        <v/>
      </c>
      <c r="AJ403" s="166" t="str">
        <f t="shared" si="261"/>
        <v/>
      </c>
      <c r="AK403" s="166" t="str">
        <f t="shared" si="262"/>
        <v/>
      </c>
      <c r="AL403" s="166">
        <f t="shared" si="263"/>
        <v>-0.22312074000000592</v>
      </c>
      <c r="AO403" s="60">
        <v>400</v>
      </c>
      <c r="AP403" s="54" t="s">
        <v>699</v>
      </c>
      <c r="AQ403" s="31" t="s">
        <v>1317</v>
      </c>
      <c r="AR403" s="31" t="s">
        <v>1317</v>
      </c>
      <c r="AS403" s="31" t="s">
        <v>1317</v>
      </c>
      <c r="AT403" s="31" t="s">
        <v>1317</v>
      </c>
      <c r="AU403" s="31" t="s">
        <v>1317</v>
      </c>
      <c r="AV403" s="31">
        <v>23.361047980000002</v>
      </c>
      <c r="AW403" s="31" t="s">
        <v>1317</v>
      </c>
      <c r="AX403" s="31">
        <v>34.901992970000002</v>
      </c>
      <c r="AY403" s="31" t="s">
        <v>1317</v>
      </c>
      <c r="AZ403" s="31" t="s">
        <v>1317</v>
      </c>
      <c r="BA403" s="31" t="s">
        <v>1317</v>
      </c>
      <c r="BB403" s="31" t="s">
        <v>1317</v>
      </c>
      <c r="BC403" s="31" t="s">
        <v>1317</v>
      </c>
      <c r="BD403" s="31" t="s">
        <v>1317</v>
      </c>
      <c r="BE403" s="58" t="s">
        <v>1317</v>
      </c>
      <c r="BF403" s="31">
        <v>58.263040950000004</v>
      </c>
      <c r="BG403"/>
      <c r="BH403" s="60">
        <v>400</v>
      </c>
      <c r="BI403" s="54" t="s">
        <v>452</v>
      </c>
      <c r="BJ403" s="31" t="s">
        <v>1317</v>
      </c>
      <c r="BK403" s="31" t="s">
        <v>1317</v>
      </c>
      <c r="BL403" s="31" t="s">
        <v>1317</v>
      </c>
      <c r="BM403" s="31" t="s">
        <v>1317</v>
      </c>
      <c r="BN403" s="31" t="s">
        <v>1317</v>
      </c>
      <c r="BO403" s="31" t="s">
        <v>1317</v>
      </c>
      <c r="BP403" s="31" t="s">
        <v>1317</v>
      </c>
      <c r="BQ403" s="31">
        <v>57.678448259999996</v>
      </c>
      <c r="BR403" s="31" t="s">
        <v>1317</v>
      </c>
      <c r="BS403" s="31" t="s">
        <v>1317</v>
      </c>
      <c r="BT403" s="31" t="s">
        <v>1317</v>
      </c>
      <c r="BU403" s="31" t="s">
        <v>1317</v>
      </c>
      <c r="BV403" s="31" t="s">
        <v>1317</v>
      </c>
      <c r="BW403" s="31" t="s">
        <v>1317</v>
      </c>
      <c r="BX403" s="58" t="s">
        <v>1317</v>
      </c>
      <c r="BY403" s="31">
        <v>57.678448259999996</v>
      </c>
    </row>
    <row r="404" spans="1:77" ht="84">
      <c r="A404" s="116" t="str">
        <f t="shared" si="227"/>
        <v>ASIA ASSET GESTORA DE RECURSOS LTDA</v>
      </c>
      <c r="B404" s="24" t="str">
        <f t="shared" si="228"/>
        <v/>
      </c>
      <c r="C404" s="24" t="str">
        <f t="shared" si="229"/>
        <v/>
      </c>
      <c r="D404" s="24" t="str">
        <f t="shared" si="230"/>
        <v/>
      </c>
      <c r="E404" s="24" t="str">
        <f t="shared" si="231"/>
        <v/>
      </c>
      <c r="F404" s="24" t="str">
        <f t="shared" si="232"/>
        <v/>
      </c>
      <c r="G404" s="24" t="str">
        <f t="shared" si="233"/>
        <v/>
      </c>
      <c r="H404" s="24" t="str">
        <f t="shared" si="234"/>
        <v/>
      </c>
      <c r="I404" s="24" t="str">
        <f t="shared" si="235"/>
        <v/>
      </c>
      <c r="J404" s="24" t="str">
        <f t="shared" si="236"/>
        <v/>
      </c>
      <c r="K404" s="24" t="str">
        <f t="shared" si="237"/>
        <v/>
      </c>
      <c r="L404" s="24" t="str">
        <f t="shared" si="238"/>
        <v/>
      </c>
      <c r="M404" s="24" t="str">
        <f t="shared" si="239"/>
        <v/>
      </c>
      <c r="N404" s="24">
        <f t="shared" si="240"/>
        <v>30.667315021757958</v>
      </c>
      <c r="O404" s="24" t="str">
        <f t="shared" si="241"/>
        <v/>
      </c>
      <c r="P404" s="24" t="str">
        <f t="shared" si="242"/>
        <v/>
      </c>
      <c r="Q404" s="24">
        <f t="shared" si="243"/>
        <v>35.731752347232771</v>
      </c>
      <c r="R404" s="24">
        <f t="shared" si="244"/>
        <v>15.094518260000008</v>
      </c>
      <c r="S404" s="24">
        <f t="shared" si="245"/>
        <v>35.731752347232771</v>
      </c>
      <c r="T404" s="24">
        <f t="shared" si="246"/>
        <v>30.667315021757958</v>
      </c>
      <c r="V404" s="118" t="str">
        <f t="shared" si="247"/>
        <v>ASIA ASSET GESTORA DE RECURSOS LTDA</v>
      </c>
      <c r="W404" s="166" t="str">
        <f t="shared" si="248"/>
        <v/>
      </c>
      <c r="X404" s="166" t="str">
        <f t="shared" si="249"/>
        <v/>
      </c>
      <c r="Y404" s="166" t="str">
        <f t="shared" si="250"/>
        <v/>
      </c>
      <c r="Z404" s="166" t="str">
        <f t="shared" si="251"/>
        <v/>
      </c>
      <c r="AA404" s="166" t="str">
        <f t="shared" si="252"/>
        <v/>
      </c>
      <c r="AB404" s="166" t="str">
        <f t="shared" si="253"/>
        <v/>
      </c>
      <c r="AC404" s="166" t="str">
        <f t="shared" si="254"/>
        <v/>
      </c>
      <c r="AD404" s="166" t="str">
        <f t="shared" si="255"/>
        <v/>
      </c>
      <c r="AE404" s="166" t="str">
        <f t="shared" si="256"/>
        <v/>
      </c>
      <c r="AF404" s="166" t="str">
        <f t="shared" si="257"/>
        <v/>
      </c>
      <c r="AG404" s="166" t="str">
        <f t="shared" si="258"/>
        <v/>
      </c>
      <c r="AH404" s="166" t="str">
        <f t="shared" si="259"/>
        <v/>
      </c>
      <c r="AI404" s="166">
        <f t="shared" si="260"/>
        <v>12.955097810000005</v>
      </c>
      <c r="AJ404" s="166" t="str">
        <f t="shared" si="261"/>
        <v/>
      </c>
      <c r="AK404" s="166" t="str">
        <f t="shared" si="262"/>
        <v/>
      </c>
      <c r="AL404" s="166">
        <f t="shared" si="263"/>
        <v>15.094518260000008</v>
      </c>
      <c r="AO404" s="61">
        <v>401</v>
      </c>
      <c r="AP404" s="56" t="s">
        <v>284</v>
      </c>
      <c r="AQ404" s="30" t="s">
        <v>1317</v>
      </c>
      <c r="AR404" s="30" t="s">
        <v>1317</v>
      </c>
      <c r="AS404" s="30" t="s">
        <v>1317</v>
      </c>
      <c r="AT404" s="30" t="s">
        <v>1317</v>
      </c>
      <c r="AU404" s="30" t="s">
        <v>1317</v>
      </c>
      <c r="AV404" s="30" t="s">
        <v>1317</v>
      </c>
      <c r="AW404" s="30" t="s">
        <v>1317</v>
      </c>
      <c r="AX404" s="30" t="s">
        <v>1317</v>
      </c>
      <c r="AY404" s="30" t="s">
        <v>1317</v>
      </c>
      <c r="AZ404" s="30" t="s">
        <v>1317</v>
      </c>
      <c r="BA404" s="30" t="s">
        <v>1317</v>
      </c>
      <c r="BB404" s="30" t="s">
        <v>1317</v>
      </c>
      <c r="BC404" s="30">
        <v>57.954927390000002</v>
      </c>
      <c r="BD404" s="30" t="s">
        <v>1317</v>
      </c>
      <c r="BE404" s="59" t="s">
        <v>1317</v>
      </c>
      <c r="BF404" s="30">
        <v>57.954927390000002</v>
      </c>
      <c r="BG404"/>
      <c r="BH404" s="61">
        <v>401</v>
      </c>
      <c r="BI404" s="56" t="s">
        <v>59</v>
      </c>
      <c r="BJ404" s="30" t="s">
        <v>1317</v>
      </c>
      <c r="BK404" s="30" t="s">
        <v>1317</v>
      </c>
      <c r="BL404" s="30" t="s">
        <v>1317</v>
      </c>
      <c r="BM404" s="30" t="s">
        <v>1317</v>
      </c>
      <c r="BN404" s="30" t="s">
        <v>1317</v>
      </c>
      <c r="BO404" s="30" t="s">
        <v>1317</v>
      </c>
      <c r="BP404" s="30" t="s">
        <v>1317</v>
      </c>
      <c r="BQ404" s="30" t="s">
        <v>1317</v>
      </c>
      <c r="BR404" s="30" t="s">
        <v>1317</v>
      </c>
      <c r="BS404" s="30" t="s">
        <v>1317</v>
      </c>
      <c r="BT404" s="30" t="s">
        <v>1317</v>
      </c>
      <c r="BU404" s="30" t="s">
        <v>1317</v>
      </c>
      <c r="BV404" s="30">
        <v>55.199088850000003</v>
      </c>
      <c r="BW404" s="30" t="s">
        <v>1317</v>
      </c>
      <c r="BX404" s="59">
        <v>2.1394204500000003</v>
      </c>
      <c r="BY404" s="30">
        <v>57.338509300000005</v>
      </c>
    </row>
    <row r="405" spans="1:77" ht="56">
      <c r="A405" s="116" t="str">
        <f t="shared" si="227"/>
        <v>ALGARVE GESTÃO DE INVESTIMENTOS LTDA</v>
      </c>
      <c r="B405" s="24" t="str">
        <f t="shared" si="228"/>
        <v/>
      </c>
      <c r="C405" s="24" t="str">
        <f t="shared" si="229"/>
        <v/>
      </c>
      <c r="D405" s="24" t="str">
        <f t="shared" si="230"/>
        <v/>
      </c>
      <c r="E405" s="24" t="str">
        <f t="shared" si="231"/>
        <v/>
      </c>
      <c r="F405" s="24" t="str">
        <f t="shared" si="232"/>
        <v/>
      </c>
      <c r="G405" s="24" t="str">
        <f t="shared" si="233"/>
        <v/>
      </c>
      <c r="H405" s="24" t="str">
        <f t="shared" si="234"/>
        <v/>
      </c>
      <c r="I405" s="24">
        <f t="shared" si="235"/>
        <v>1.720742838995676</v>
      </c>
      <c r="J405" s="24" t="str">
        <f t="shared" si="236"/>
        <v/>
      </c>
      <c r="K405" s="24" t="str">
        <f t="shared" si="237"/>
        <v/>
      </c>
      <c r="L405" s="24" t="str">
        <f t="shared" si="238"/>
        <v/>
      </c>
      <c r="M405" s="24" t="str">
        <f t="shared" si="239"/>
        <v/>
      </c>
      <c r="N405" s="24" t="str">
        <f t="shared" si="240"/>
        <v/>
      </c>
      <c r="O405" s="24" t="str">
        <f t="shared" si="241"/>
        <v/>
      </c>
      <c r="P405" s="24" t="str">
        <f t="shared" si="242"/>
        <v/>
      </c>
      <c r="Q405" s="24">
        <f t="shared" si="243"/>
        <v>1.720742838995676</v>
      </c>
      <c r="R405" s="24">
        <f t="shared" si="244"/>
        <v>0.9669490300000021</v>
      </c>
      <c r="S405" s="24">
        <f t="shared" si="245"/>
        <v>1.720742838995676</v>
      </c>
      <c r="T405" s="24">
        <f t="shared" si="246"/>
        <v>1.720742838995676</v>
      </c>
      <c r="V405" s="118" t="str">
        <f t="shared" si="247"/>
        <v>ALGARVE GESTÃO DE INVESTIMENTOS LTDA</v>
      </c>
      <c r="W405" s="166" t="str">
        <f t="shared" si="248"/>
        <v/>
      </c>
      <c r="X405" s="166" t="str">
        <f t="shared" si="249"/>
        <v/>
      </c>
      <c r="Y405" s="166" t="str">
        <f t="shared" si="250"/>
        <v/>
      </c>
      <c r="Z405" s="166" t="str">
        <f t="shared" si="251"/>
        <v/>
      </c>
      <c r="AA405" s="166" t="str">
        <f t="shared" si="252"/>
        <v/>
      </c>
      <c r="AB405" s="166" t="str">
        <f t="shared" si="253"/>
        <v/>
      </c>
      <c r="AC405" s="166" t="str">
        <f t="shared" si="254"/>
        <v/>
      </c>
      <c r="AD405" s="166">
        <f t="shared" si="255"/>
        <v>0.9669490300000021</v>
      </c>
      <c r="AE405" s="166" t="str">
        <f t="shared" si="256"/>
        <v/>
      </c>
      <c r="AF405" s="166" t="str">
        <f t="shared" si="257"/>
        <v/>
      </c>
      <c r="AG405" s="166" t="str">
        <f t="shared" si="258"/>
        <v/>
      </c>
      <c r="AH405" s="166" t="str">
        <f t="shared" si="259"/>
        <v/>
      </c>
      <c r="AI405" s="166" t="str">
        <f t="shared" si="260"/>
        <v/>
      </c>
      <c r="AJ405" s="166" t="str">
        <f t="shared" si="261"/>
        <v/>
      </c>
      <c r="AK405" s="166" t="str">
        <f t="shared" si="262"/>
        <v/>
      </c>
      <c r="AL405" s="166">
        <f t="shared" si="263"/>
        <v>0.9669490300000021</v>
      </c>
      <c r="AO405" s="60">
        <v>402</v>
      </c>
      <c r="AP405" s="54" t="s">
        <v>452</v>
      </c>
      <c r="AQ405" s="31" t="s">
        <v>1317</v>
      </c>
      <c r="AR405" s="31" t="s">
        <v>1317</v>
      </c>
      <c r="AS405" s="31" t="s">
        <v>1317</v>
      </c>
      <c r="AT405" s="31" t="s">
        <v>1317</v>
      </c>
      <c r="AU405" s="31" t="s">
        <v>1317</v>
      </c>
      <c r="AV405" s="31" t="s">
        <v>1317</v>
      </c>
      <c r="AW405" s="31" t="s">
        <v>1317</v>
      </c>
      <c r="AX405" s="31">
        <v>57.901569000000002</v>
      </c>
      <c r="AY405" s="31" t="s">
        <v>1317</v>
      </c>
      <c r="AZ405" s="31" t="s">
        <v>1317</v>
      </c>
      <c r="BA405" s="31" t="s">
        <v>1317</v>
      </c>
      <c r="BB405" s="31" t="s">
        <v>1317</v>
      </c>
      <c r="BC405" s="31" t="s">
        <v>1317</v>
      </c>
      <c r="BD405" s="31" t="s">
        <v>1317</v>
      </c>
      <c r="BE405" s="58" t="s">
        <v>1317</v>
      </c>
      <c r="BF405" s="31">
        <v>57.901569000000002</v>
      </c>
      <c r="BG405"/>
      <c r="BH405" s="60">
        <v>402</v>
      </c>
      <c r="BI405" s="54" t="s">
        <v>26</v>
      </c>
      <c r="BJ405" s="31" t="s">
        <v>1317</v>
      </c>
      <c r="BK405" s="31" t="s">
        <v>1317</v>
      </c>
      <c r="BL405" s="31" t="s">
        <v>1317</v>
      </c>
      <c r="BM405" s="31" t="s">
        <v>1317</v>
      </c>
      <c r="BN405" s="31" t="s">
        <v>1317</v>
      </c>
      <c r="BO405" s="31" t="s">
        <v>1317</v>
      </c>
      <c r="BP405" s="31" t="s">
        <v>1317</v>
      </c>
      <c r="BQ405" s="31">
        <v>57.16064678</v>
      </c>
      <c r="BR405" s="31" t="s">
        <v>1317</v>
      </c>
      <c r="BS405" s="31" t="s">
        <v>1317</v>
      </c>
      <c r="BT405" s="31" t="s">
        <v>1317</v>
      </c>
      <c r="BU405" s="31" t="s">
        <v>1317</v>
      </c>
      <c r="BV405" s="31" t="s">
        <v>1317</v>
      </c>
      <c r="BW405" s="31" t="s">
        <v>1317</v>
      </c>
      <c r="BX405" s="58" t="s">
        <v>1317</v>
      </c>
      <c r="BY405" s="31">
        <v>57.16064678</v>
      </c>
    </row>
    <row r="406" spans="1:77" ht="56">
      <c r="A406" s="116" t="str">
        <f t="shared" si="227"/>
        <v>KAETE INVESTIMENTOS LTDA</v>
      </c>
      <c r="B406" s="24" t="str">
        <f t="shared" si="228"/>
        <v/>
      </c>
      <c r="C406" s="24" t="str">
        <f t="shared" si="229"/>
        <v/>
      </c>
      <c r="D406" s="24" t="str">
        <f t="shared" si="230"/>
        <v/>
      </c>
      <c r="E406" s="24" t="str">
        <f t="shared" si="231"/>
        <v/>
      </c>
      <c r="F406" s="24" t="str">
        <f t="shared" si="232"/>
        <v/>
      </c>
      <c r="G406" s="24">
        <f t="shared" si="233"/>
        <v>5.3010824566264603</v>
      </c>
      <c r="H406" s="24" t="str">
        <f t="shared" si="234"/>
        <v/>
      </c>
      <c r="I406" s="24" t="str">
        <f t="shared" si="235"/>
        <v/>
      </c>
      <c r="J406" s="24" t="str">
        <f t="shared" si="236"/>
        <v/>
      </c>
      <c r="K406" s="24" t="str">
        <f t="shared" si="237"/>
        <v/>
      </c>
      <c r="L406" s="24" t="str">
        <f t="shared" si="238"/>
        <v/>
      </c>
      <c r="M406" s="24" t="str">
        <f t="shared" si="239"/>
        <v/>
      </c>
      <c r="N406" s="24" t="str">
        <f t="shared" si="240"/>
        <v/>
      </c>
      <c r="O406" s="24" t="str">
        <f t="shared" si="241"/>
        <v/>
      </c>
      <c r="P406" s="24">
        <f t="shared" si="242"/>
        <v>5.3010546108207137</v>
      </c>
      <c r="Q406" s="24">
        <f t="shared" si="243"/>
        <v>5.3010562742295377</v>
      </c>
      <c r="R406" s="24">
        <f t="shared" si="244"/>
        <v>2.860052969999991</v>
      </c>
      <c r="S406" s="24">
        <f t="shared" si="245"/>
        <v>5.3010824566264603</v>
      </c>
      <c r="T406" s="24">
        <f t="shared" si="246"/>
        <v>5.3010546108207137</v>
      </c>
      <c r="V406" s="118" t="str">
        <f t="shared" si="247"/>
        <v>KAETE INVESTIMENTOS LTDA</v>
      </c>
      <c r="W406" s="166" t="str">
        <f t="shared" si="248"/>
        <v/>
      </c>
      <c r="X406" s="166" t="str">
        <f t="shared" si="249"/>
        <v/>
      </c>
      <c r="Y406" s="166" t="str">
        <f t="shared" si="250"/>
        <v/>
      </c>
      <c r="Z406" s="166" t="str">
        <f t="shared" si="251"/>
        <v/>
      </c>
      <c r="AA406" s="166" t="str">
        <f t="shared" si="252"/>
        <v/>
      </c>
      <c r="AB406" s="166">
        <f t="shared" si="253"/>
        <v>0.17085018000000041</v>
      </c>
      <c r="AC406" s="166" t="str">
        <f t="shared" si="254"/>
        <v/>
      </c>
      <c r="AD406" s="166" t="str">
        <f t="shared" si="255"/>
        <v/>
      </c>
      <c r="AE406" s="166" t="str">
        <f t="shared" si="256"/>
        <v/>
      </c>
      <c r="AF406" s="166" t="str">
        <f t="shared" si="257"/>
        <v/>
      </c>
      <c r="AG406" s="166" t="str">
        <f t="shared" si="258"/>
        <v/>
      </c>
      <c r="AH406" s="166" t="str">
        <f t="shared" si="259"/>
        <v/>
      </c>
      <c r="AI406" s="166" t="str">
        <f t="shared" si="260"/>
        <v/>
      </c>
      <c r="AJ406" s="166" t="str">
        <f t="shared" si="261"/>
        <v/>
      </c>
      <c r="AK406" s="166">
        <f t="shared" si="262"/>
        <v>2.689202789999996</v>
      </c>
      <c r="AL406" s="166">
        <f t="shared" si="263"/>
        <v>2.860052969999991</v>
      </c>
      <c r="AO406" s="61">
        <v>403</v>
      </c>
      <c r="AP406" s="56" t="s">
        <v>462</v>
      </c>
      <c r="AQ406" s="30" t="s">
        <v>1317</v>
      </c>
      <c r="AR406" s="30" t="s">
        <v>1317</v>
      </c>
      <c r="AS406" s="30">
        <v>8.5267361199999989</v>
      </c>
      <c r="AT406" s="30" t="s">
        <v>1317</v>
      </c>
      <c r="AU406" s="30" t="s">
        <v>1317</v>
      </c>
      <c r="AV406" s="30" t="s">
        <v>1317</v>
      </c>
      <c r="AW406" s="30" t="s">
        <v>1317</v>
      </c>
      <c r="AX406" s="30">
        <v>38.805117719999998</v>
      </c>
      <c r="AY406" s="30" t="s">
        <v>1317</v>
      </c>
      <c r="AZ406" s="30">
        <v>0.53043996999999998</v>
      </c>
      <c r="BA406" s="30" t="s">
        <v>1317</v>
      </c>
      <c r="BB406" s="30" t="s">
        <v>1317</v>
      </c>
      <c r="BC406" s="30">
        <v>1.6389193999999998</v>
      </c>
      <c r="BD406" s="30" t="s">
        <v>1317</v>
      </c>
      <c r="BE406" s="59">
        <v>6.9601595499999993</v>
      </c>
      <c r="BF406" s="30">
        <v>56.461372759999996</v>
      </c>
      <c r="BG406"/>
      <c r="BH406" s="61">
        <v>403</v>
      </c>
      <c r="BI406" s="56" t="s">
        <v>374</v>
      </c>
      <c r="BJ406" s="30" t="s">
        <v>1317</v>
      </c>
      <c r="BK406" s="30" t="s">
        <v>1317</v>
      </c>
      <c r="BL406" s="30" t="s">
        <v>1317</v>
      </c>
      <c r="BM406" s="30" t="s">
        <v>1317</v>
      </c>
      <c r="BN406" s="30" t="s">
        <v>1317</v>
      </c>
      <c r="BO406" s="30">
        <v>3.3937802400000003</v>
      </c>
      <c r="BP406" s="30" t="s">
        <v>1317</v>
      </c>
      <c r="BQ406" s="30" t="s">
        <v>1317</v>
      </c>
      <c r="BR406" s="30" t="s">
        <v>1317</v>
      </c>
      <c r="BS406" s="30" t="s">
        <v>1317</v>
      </c>
      <c r="BT406" s="30" t="s">
        <v>1317</v>
      </c>
      <c r="BU406" s="30" t="s">
        <v>1317</v>
      </c>
      <c r="BV406" s="30" t="s">
        <v>1317</v>
      </c>
      <c r="BW406" s="30" t="s">
        <v>1317</v>
      </c>
      <c r="BX406" s="59">
        <v>53.418783740000002</v>
      </c>
      <c r="BY406" s="30">
        <v>56.81256398</v>
      </c>
    </row>
    <row r="407" spans="1:77" ht="56">
      <c r="A407" s="116" t="str">
        <f t="shared" si="227"/>
        <v>NORMANDIA INVESTIMENTOS LTDA</v>
      </c>
      <c r="B407" s="24" t="str">
        <f t="shared" si="228"/>
        <v/>
      </c>
      <c r="C407" s="24" t="str">
        <f t="shared" si="229"/>
        <v/>
      </c>
      <c r="D407" s="24">
        <f t="shared" si="230"/>
        <v>0.45677149441327458</v>
      </c>
      <c r="E407" s="24" t="str">
        <f t="shared" si="231"/>
        <v/>
      </c>
      <c r="F407" s="24" t="str">
        <f t="shared" si="232"/>
        <v/>
      </c>
      <c r="G407" s="24" t="str">
        <f t="shared" si="233"/>
        <v/>
      </c>
      <c r="H407" s="24" t="str">
        <f t="shared" si="234"/>
        <v/>
      </c>
      <c r="I407" s="24">
        <f t="shared" si="235"/>
        <v>-1.5729405446060696</v>
      </c>
      <c r="J407" s="24" t="str">
        <f t="shared" si="236"/>
        <v/>
      </c>
      <c r="K407" s="24">
        <f t="shared" si="237"/>
        <v>-1.5741687037649115</v>
      </c>
      <c r="L407" s="24" t="str">
        <f t="shared" si="238"/>
        <v/>
      </c>
      <c r="M407" s="24" t="str">
        <f t="shared" si="239"/>
        <v/>
      </c>
      <c r="N407" s="24">
        <f t="shared" si="240"/>
        <v>-1.5399707880692546</v>
      </c>
      <c r="O407" s="24" t="str">
        <f t="shared" si="241"/>
        <v/>
      </c>
      <c r="P407" s="24">
        <f t="shared" si="242"/>
        <v>0.12485116091916382</v>
      </c>
      <c r="Q407" s="24">
        <f t="shared" si="243"/>
        <v>-1.0561783407832053</v>
      </c>
      <c r="R407" s="24">
        <f t="shared" si="244"/>
        <v>-0.59633278999999106</v>
      </c>
      <c r="S407" s="24">
        <f t="shared" si="245"/>
        <v>0.45677149441327458</v>
      </c>
      <c r="T407" s="24">
        <f t="shared" si="246"/>
        <v>-1.5741687037649115</v>
      </c>
      <c r="V407" s="118" t="str">
        <f t="shared" si="247"/>
        <v>NORMANDIA INVESTIMENTOS LTDA</v>
      </c>
      <c r="W407" s="166" t="str">
        <f t="shared" si="248"/>
        <v/>
      </c>
      <c r="X407" s="166" t="str">
        <f t="shared" si="249"/>
        <v/>
      </c>
      <c r="Y407" s="166">
        <f t="shared" si="250"/>
        <v>3.8947700000001362E-2</v>
      </c>
      <c r="Z407" s="166" t="str">
        <f t="shared" si="251"/>
        <v/>
      </c>
      <c r="AA407" s="166" t="str">
        <f t="shared" si="252"/>
        <v/>
      </c>
      <c r="AB407" s="166" t="str">
        <f t="shared" si="253"/>
        <v/>
      </c>
      <c r="AC407" s="166" t="str">
        <f t="shared" si="254"/>
        <v/>
      </c>
      <c r="AD407" s="166">
        <f t="shared" si="255"/>
        <v>-0.61038142999999678</v>
      </c>
      <c r="AE407" s="166" t="str">
        <f t="shared" si="256"/>
        <v/>
      </c>
      <c r="AF407" s="166">
        <f t="shared" si="257"/>
        <v>-8.350019999999958E-3</v>
      </c>
      <c r="AG407" s="166" t="str">
        <f t="shared" si="258"/>
        <v/>
      </c>
      <c r="AH407" s="166" t="str">
        <f t="shared" si="259"/>
        <v/>
      </c>
      <c r="AI407" s="166">
        <f t="shared" si="260"/>
        <v>-2.5238879999999853E-2</v>
      </c>
      <c r="AJ407" s="166" t="str">
        <f t="shared" si="261"/>
        <v/>
      </c>
      <c r="AK407" s="166">
        <f t="shared" si="262"/>
        <v>8.6898400000006149E-3</v>
      </c>
      <c r="AL407" s="166">
        <f t="shared" si="263"/>
        <v>-0.59633278999999106</v>
      </c>
      <c r="AO407" s="60">
        <v>404</v>
      </c>
      <c r="AP407" s="54" t="s">
        <v>26</v>
      </c>
      <c r="AQ407" s="31" t="s">
        <v>1317</v>
      </c>
      <c r="AR407" s="31" t="s">
        <v>1317</v>
      </c>
      <c r="AS407" s="31" t="s">
        <v>1317</v>
      </c>
      <c r="AT407" s="31" t="s">
        <v>1317</v>
      </c>
      <c r="AU407" s="31" t="s">
        <v>1317</v>
      </c>
      <c r="AV407" s="31" t="s">
        <v>1317</v>
      </c>
      <c r="AW407" s="31" t="s">
        <v>1317</v>
      </c>
      <c r="AX407" s="31">
        <v>56.193697749999998</v>
      </c>
      <c r="AY407" s="31" t="s">
        <v>1317</v>
      </c>
      <c r="AZ407" s="31" t="s">
        <v>1317</v>
      </c>
      <c r="BA407" s="31" t="s">
        <v>1317</v>
      </c>
      <c r="BB407" s="31" t="s">
        <v>1317</v>
      </c>
      <c r="BC407" s="31" t="s">
        <v>1317</v>
      </c>
      <c r="BD407" s="31" t="s">
        <v>1317</v>
      </c>
      <c r="BE407" s="58" t="s">
        <v>1317</v>
      </c>
      <c r="BF407" s="31">
        <v>56.193697749999998</v>
      </c>
      <c r="BG407"/>
      <c r="BH407" s="60">
        <v>404</v>
      </c>
      <c r="BI407" s="54" t="s">
        <v>462</v>
      </c>
      <c r="BJ407" s="31" t="s">
        <v>1317</v>
      </c>
      <c r="BK407" s="31" t="s">
        <v>1317</v>
      </c>
      <c r="BL407" s="31">
        <v>8.5656838200000003</v>
      </c>
      <c r="BM407" s="31" t="s">
        <v>1317</v>
      </c>
      <c r="BN407" s="31" t="s">
        <v>1317</v>
      </c>
      <c r="BO407" s="31" t="s">
        <v>1317</v>
      </c>
      <c r="BP407" s="31" t="s">
        <v>1317</v>
      </c>
      <c r="BQ407" s="31">
        <v>38.194736290000002</v>
      </c>
      <c r="BR407" s="31" t="s">
        <v>1317</v>
      </c>
      <c r="BS407" s="31">
        <v>0.52208995000000002</v>
      </c>
      <c r="BT407" s="31" t="s">
        <v>1317</v>
      </c>
      <c r="BU407" s="31" t="s">
        <v>1317</v>
      </c>
      <c r="BV407" s="31">
        <v>1.61368052</v>
      </c>
      <c r="BW407" s="31" t="s">
        <v>1317</v>
      </c>
      <c r="BX407" s="58">
        <v>6.9688493899999999</v>
      </c>
      <c r="BY407" s="31">
        <v>55.865039970000005</v>
      </c>
    </row>
    <row r="408" spans="1:77" ht="56">
      <c r="A408" s="116" t="str">
        <f t="shared" si="227"/>
        <v>A7 GESTAO DE RECURSOS LTDA</v>
      </c>
      <c r="B408" s="24" t="str">
        <f t="shared" si="228"/>
        <v/>
      </c>
      <c r="C408" s="24" t="str">
        <f t="shared" si="229"/>
        <v/>
      </c>
      <c r="D408" s="24" t="str">
        <f t="shared" si="230"/>
        <v/>
      </c>
      <c r="E408" s="24" t="str">
        <f t="shared" si="231"/>
        <v/>
      </c>
      <c r="F408" s="24" t="str">
        <f t="shared" si="232"/>
        <v/>
      </c>
      <c r="G408" s="24" t="str">
        <f t="shared" si="233"/>
        <v/>
      </c>
      <c r="H408" s="24" t="str">
        <f t="shared" si="234"/>
        <v/>
      </c>
      <c r="I408" s="24">
        <f t="shared" si="235"/>
        <v>40.190490347939146</v>
      </c>
      <c r="J408" s="24" t="str">
        <f t="shared" si="236"/>
        <v/>
      </c>
      <c r="K408" s="24">
        <f t="shared" si="237"/>
        <v>-15.949769682085943</v>
      </c>
      <c r="L408" s="24" t="str">
        <f t="shared" si="238"/>
        <v/>
      </c>
      <c r="M408" s="24" t="str">
        <f t="shared" si="239"/>
        <v/>
      </c>
      <c r="N408" s="24">
        <f t="shared" si="240"/>
        <v>7.0864579670052166</v>
      </c>
      <c r="O408" s="24" t="str">
        <f t="shared" si="241"/>
        <v/>
      </c>
      <c r="P408" s="24">
        <f t="shared" si="242"/>
        <v>-1.7643485218379027</v>
      </c>
      <c r="Q408" s="24">
        <f t="shared" si="243"/>
        <v>14.246411271957868</v>
      </c>
      <c r="R408" s="24">
        <f t="shared" si="244"/>
        <v>6.9648382800000093</v>
      </c>
      <c r="S408" s="24">
        <f t="shared" si="245"/>
        <v>40.190490347939146</v>
      </c>
      <c r="T408" s="24">
        <f t="shared" si="246"/>
        <v>-15.949769682085943</v>
      </c>
      <c r="V408" s="118" t="str">
        <f t="shared" si="247"/>
        <v>A7 GESTAO DE RECURSOS LTDA</v>
      </c>
      <c r="W408" s="166" t="str">
        <f t="shared" si="248"/>
        <v/>
      </c>
      <c r="X408" s="166" t="str">
        <f t="shared" si="249"/>
        <v/>
      </c>
      <c r="Y408" s="166" t="str">
        <f t="shared" si="250"/>
        <v/>
      </c>
      <c r="Z408" s="166" t="str">
        <f t="shared" si="251"/>
        <v/>
      </c>
      <c r="AA408" s="166" t="str">
        <f t="shared" si="252"/>
        <v/>
      </c>
      <c r="AB408" s="166" t="str">
        <f t="shared" si="253"/>
        <v/>
      </c>
      <c r="AC408" s="166" t="str">
        <f t="shared" si="254"/>
        <v/>
      </c>
      <c r="AD408" s="166">
        <f t="shared" si="255"/>
        <v>8.413019110000004</v>
      </c>
      <c r="AE408" s="166" t="str">
        <f t="shared" si="256"/>
        <v/>
      </c>
      <c r="AF408" s="166">
        <f t="shared" si="257"/>
        <v>-2.15530036</v>
      </c>
      <c r="AG408" s="166" t="str">
        <f t="shared" si="258"/>
        <v/>
      </c>
      <c r="AH408" s="166" t="str">
        <f t="shared" si="259"/>
        <v/>
      </c>
      <c r="AI408" s="166">
        <f t="shared" si="260"/>
        <v>0.77017964000000205</v>
      </c>
      <c r="AJ408" s="166" t="str">
        <f t="shared" si="261"/>
        <v/>
      </c>
      <c r="AK408" s="166">
        <f t="shared" si="262"/>
        <v>-6.3060109999999892E-2</v>
      </c>
      <c r="AL408" s="166">
        <f t="shared" si="263"/>
        <v>6.9648382800000093</v>
      </c>
      <c r="AO408" s="61">
        <v>405</v>
      </c>
      <c r="AP408" s="56" t="s">
        <v>609</v>
      </c>
      <c r="AQ408" s="30" t="s">
        <v>1317</v>
      </c>
      <c r="AR408" s="30" t="s">
        <v>1317</v>
      </c>
      <c r="AS408" s="30" t="s">
        <v>1317</v>
      </c>
      <c r="AT408" s="30" t="s">
        <v>1317</v>
      </c>
      <c r="AU408" s="30" t="s">
        <v>1317</v>
      </c>
      <c r="AV408" s="30">
        <v>55.790506530000002</v>
      </c>
      <c r="AW408" s="30" t="s">
        <v>1317</v>
      </c>
      <c r="AX408" s="30" t="s">
        <v>1317</v>
      </c>
      <c r="AY408" s="30" t="s">
        <v>1317</v>
      </c>
      <c r="AZ408" s="30" t="s">
        <v>1317</v>
      </c>
      <c r="BA408" s="30" t="s">
        <v>1317</v>
      </c>
      <c r="BB408" s="30" t="s">
        <v>1317</v>
      </c>
      <c r="BC408" s="30" t="s">
        <v>1317</v>
      </c>
      <c r="BD408" s="30" t="s">
        <v>1317</v>
      </c>
      <c r="BE408" s="59" t="s">
        <v>1317</v>
      </c>
      <c r="BF408" s="30">
        <v>55.790506530000002</v>
      </c>
      <c r="BG408"/>
      <c r="BH408" s="61">
        <v>405</v>
      </c>
      <c r="BI408" s="56" t="s">
        <v>1340</v>
      </c>
      <c r="BJ408" s="30" t="s">
        <v>1317</v>
      </c>
      <c r="BK408" s="30" t="s">
        <v>1317</v>
      </c>
      <c r="BL408" s="30" t="s">
        <v>1317</v>
      </c>
      <c r="BM408" s="30" t="s">
        <v>1317</v>
      </c>
      <c r="BN408" s="30" t="s">
        <v>1317</v>
      </c>
      <c r="BO408" s="30" t="s">
        <v>1317</v>
      </c>
      <c r="BP408" s="30" t="s">
        <v>1317</v>
      </c>
      <c r="BQ408" s="30">
        <v>29.345879190000002</v>
      </c>
      <c r="BR408" s="30" t="s">
        <v>1317</v>
      </c>
      <c r="BS408" s="30">
        <v>11.35774969</v>
      </c>
      <c r="BT408" s="30" t="s">
        <v>1317</v>
      </c>
      <c r="BU408" s="30" t="s">
        <v>1317</v>
      </c>
      <c r="BV408" s="30">
        <v>11.63850968</v>
      </c>
      <c r="BW408" s="30" t="s">
        <v>1317</v>
      </c>
      <c r="BX408" s="59">
        <v>3.5110698999999999</v>
      </c>
      <c r="BY408" s="30">
        <v>55.853208460000005</v>
      </c>
    </row>
    <row r="409" spans="1:77" ht="70">
      <c r="A409" s="116" t="str">
        <f t="shared" si="227"/>
        <v>ZERO CONFLIT GESTÃO DE RIQUEZA LTDA</v>
      </c>
      <c r="B409" s="24" t="str">
        <f t="shared" si="228"/>
        <v/>
      </c>
      <c r="C409" s="24" t="str">
        <f t="shared" si="229"/>
        <v/>
      </c>
      <c r="D409" s="24" t="str">
        <f t="shared" si="230"/>
        <v/>
      </c>
      <c r="E409" s="24" t="str">
        <f t="shared" si="231"/>
        <v/>
      </c>
      <c r="F409" s="24" t="str">
        <f t="shared" si="232"/>
        <v/>
      </c>
      <c r="G409" s="24">
        <f t="shared" si="233"/>
        <v>0.58897939903120289</v>
      </c>
      <c r="H409" s="24" t="str">
        <f t="shared" si="234"/>
        <v/>
      </c>
      <c r="I409" s="24">
        <f t="shared" si="235"/>
        <v>-7.3352962743434063</v>
      </c>
      <c r="J409" s="24" t="str">
        <f t="shared" si="236"/>
        <v/>
      </c>
      <c r="K409" s="24" t="str">
        <f t="shared" si="237"/>
        <v/>
      </c>
      <c r="L409" s="24" t="str">
        <f t="shared" si="238"/>
        <v/>
      </c>
      <c r="M409" s="24" t="str">
        <f t="shared" si="239"/>
        <v/>
      </c>
      <c r="N409" s="24" t="str">
        <f t="shared" si="240"/>
        <v/>
      </c>
      <c r="O409" s="24" t="str">
        <f t="shared" si="241"/>
        <v/>
      </c>
      <c r="P409" s="24" t="str">
        <f t="shared" si="242"/>
        <v/>
      </c>
      <c r="Q409" s="24">
        <f t="shared" si="243"/>
        <v>-4.1579924262432542</v>
      </c>
      <c r="R409" s="24">
        <f t="shared" si="244"/>
        <v>-2.4225728300000071</v>
      </c>
      <c r="S409" s="24">
        <f t="shared" si="245"/>
        <v>0.58897939903120289</v>
      </c>
      <c r="T409" s="24">
        <f t="shared" si="246"/>
        <v>-7.3352962743434063</v>
      </c>
      <c r="V409" s="118" t="str">
        <f t="shared" si="247"/>
        <v>ZERO CONFLIT GESTÃO DE RIQUEZA LTDA</v>
      </c>
      <c r="W409" s="166" t="str">
        <f t="shared" si="248"/>
        <v/>
      </c>
      <c r="X409" s="166" t="str">
        <f t="shared" si="249"/>
        <v/>
      </c>
      <c r="Y409" s="166" t="str">
        <f t="shared" si="250"/>
        <v/>
      </c>
      <c r="Z409" s="166" t="str">
        <f t="shared" si="251"/>
        <v/>
      </c>
      <c r="AA409" s="166" t="str">
        <f t="shared" si="252"/>
        <v/>
      </c>
      <c r="AB409" s="166">
        <f t="shared" si="253"/>
        <v>0.13759175999999584</v>
      </c>
      <c r="AC409" s="166" t="str">
        <f t="shared" si="254"/>
        <v/>
      </c>
      <c r="AD409" s="166">
        <f t="shared" si="255"/>
        <v>-2.5601645900000065</v>
      </c>
      <c r="AE409" s="166" t="str">
        <f t="shared" si="256"/>
        <v/>
      </c>
      <c r="AF409" s="166" t="str">
        <f t="shared" si="257"/>
        <v/>
      </c>
      <c r="AG409" s="166" t="str">
        <f t="shared" si="258"/>
        <v/>
      </c>
      <c r="AH409" s="166" t="str">
        <f t="shared" si="259"/>
        <v/>
      </c>
      <c r="AI409" s="166" t="str">
        <f t="shared" si="260"/>
        <v/>
      </c>
      <c r="AJ409" s="166" t="str">
        <f t="shared" si="261"/>
        <v/>
      </c>
      <c r="AK409" s="166" t="str">
        <f t="shared" si="262"/>
        <v/>
      </c>
      <c r="AL409" s="166">
        <f t="shared" si="263"/>
        <v>-2.4225728300000071</v>
      </c>
      <c r="AO409" s="60">
        <v>406</v>
      </c>
      <c r="AP409" s="54" t="s">
        <v>135</v>
      </c>
      <c r="AQ409" s="31" t="s">
        <v>1317</v>
      </c>
      <c r="AR409" s="31">
        <v>0.61798001000000002</v>
      </c>
      <c r="AS409" s="31" t="s">
        <v>1317</v>
      </c>
      <c r="AT409" s="31" t="s">
        <v>1317</v>
      </c>
      <c r="AU409" s="31" t="s">
        <v>1317</v>
      </c>
      <c r="AV409" s="31">
        <v>35.68859045</v>
      </c>
      <c r="AW409" s="31" t="s">
        <v>1317</v>
      </c>
      <c r="AX409" s="31">
        <v>16.222090210000001</v>
      </c>
      <c r="AY409" s="31" t="s">
        <v>1317</v>
      </c>
      <c r="AZ409" s="31" t="s">
        <v>1317</v>
      </c>
      <c r="BA409" s="31" t="s">
        <v>1317</v>
      </c>
      <c r="BB409" s="31" t="s">
        <v>1317</v>
      </c>
      <c r="BC409" s="31">
        <v>3.08992004</v>
      </c>
      <c r="BD409" s="31" t="s">
        <v>1317</v>
      </c>
      <c r="BE409" s="58" t="s">
        <v>1317</v>
      </c>
      <c r="BF409" s="31">
        <v>55.618580709999996</v>
      </c>
      <c r="BG409"/>
      <c r="BH409" s="60">
        <v>406</v>
      </c>
      <c r="BI409" s="54" t="s">
        <v>699</v>
      </c>
      <c r="BJ409" s="31" t="s">
        <v>1317</v>
      </c>
      <c r="BK409" s="31" t="s">
        <v>1317</v>
      </c>
      <c r="BL409" s="31" t="s">
        <v>1317</v>
      </c>
      <c r="BM409" s="31" t="s">
        <v>1317</v>
      </c>
      <c r="BN409" s="31" t="s">
        <v>1317</v>
      </c>
      <c r="BO409" s="31">
        <v>23.498639739999998</v>
      </c>
      <c r="BP409" s="31" t="s">
        <v>1317</v>
      </c>
      <c r="BQ409" s="31">
        <v>32.341828379999995</v>
      </c>
      <c r="BR409" s="31" t="s">
        <v>1317</v>
      </c>
      <c r="BS409" s="31" t="s">
        <v>1317</v>
      </c>
      <c r="BT409" s="31" t="s">
        <v>1317</v>
      </c>
      <c r="BU409" s="31" t="s">
        <v>1317</v>
      </c>
      <c r="BV409" s="31" t="s">
        <v>1317</v>
      </c>
      <c r="BW409" s="31" t="s">
        <v>1317</v>
      </c>
      <c r="BX409" s="58" t="s">
        <v>1317</v>
      </c>
      <c r="BY409" s="31">
        <v>55.840468119999997</v>
      </c>
    </row>
    <row r="410" spans="1:77" ht="42">
      <c r="A410" s="116" t="str">
        <f t="shared" si="227"/>
        <v>BRIO INVESTIMENTOS LTDA.</v>
      </c>
      <c r="B410" s="24" t="str">
        <f t="shared" si="228"/>
        <v/>
      </c>
      <c r="C410" s="24">
        <f t="shared" si="229"/>
        <v>-0.12621282037909509</v>
      </c>
      <c r="D410" s="24" t="str">
        <f t="shared" si="230"/>
        <v/>
      </c>
      <c r="E410" s="24" t="str">
        <f t="shared" si="231"/>
        <v/>
      </c>
      <c r="F410" s="24" t="str">
        <f t="shared" si="232"/>
        <v/>
      </c>
      <c r="G410" s="24">
        <f t="shared" si="233"/>
        <v>-0.12661844984691584</v>
      </c>
      <c r="H410" s="24" t="str">
        <f t="shared" si="234"/>
        <v/>
      </c>
      <c r="I410" s="24">
        <f t="shared" si="235"/>
        <v>-0.12667448974812601</v>
      </c>
      <c r="J410" s="24" t="str">
        <f t="shared" si="236"/>
        <v/>
      </c>
      <c r="K410" s="24" t="str">
        <f t="shared" si="237"/>
        <v/>
      </c>
      <c r="L410" s="24" t="str">
        <f t="shared" si="238"/>
        <v/>
      </c>
      <c r="M410" s="24" t="str">
        <f t="shared" si="239"/>
        <v/>
      </c>
      <c r="N410" s="24">
        <f t="shared" si="240"/>
        <v>-0.12653596045805671</v>
      </c>
      <c r="O410" s="24" t="str">
        <f t="shared" si="241"/>
        <v/>
      </c>
      <c r="P410" s="24" t="str">
        <f t="shared" si="242"/>
        <v/>
      </c>
      <c r="Q410" s="24">
        <f t="shared" si="243"/>
        <v>-0.12662570511679405</v>
      </c>
      <c r="R410" s="24">
        <f t="shared" si="244"/>
        <v>-7.0427419999994356E-2</v>
      </c>
      <c r="S410" s="24">
        <f t="shared" si="245"/>
        <v>-0.12621282037909509</v>
      </c>
      <c r="T410" s="24">
        <f t="shared" si="246"/>
        <v>-0.12667448974812601</v>
      </c>
      <c r="V410" s="118" t="str">
        <f t="shared" si="247"/>
        <v>BRIO INVESTIMENTOS LTDA.</v>
      </c>
      <c r="W410" s="166" t="str">
        <f t="shared" si="248"/>
        <v/>
      </c>
      <c r="X410" s="166">
        <f t="shared" si="249"/>
        <v>-7.7996999999996319E-4</v>
      </c>
      <c r="Y410" s="166" t="str">
        <f t="shared" si="250"/>
        <v/>
      </c>
      <c r="Z410" s="166" t="str">
        <f t="shared" si="251"/>
        <v/>
      </c>
      <c r="AA410" s="166" t="str">
        <f t="shared" si="252"/>
        <v/>
      </c>
      <c r="AB410" s="166">
        <f t="shared" si="253"/>
        <v>-4.5188340000002825E-2</v>
      </c>
      <c r="AC410" s="166" t="str">
        <f t="shared" si="254"/>
        <v/>
      </c>
      <c r="AD410" s="166">
        <f t="shared" si="255"/>
        <v>-2.0549249999998409E-2</v>
      </c>
      <c r="AE410" s="166" t="str">
        <f t="shared" si="256"/>
        <v/>
      </c>
      <c r="AF410" s="166" t="str">
        <f t="shared" si="257"/>
        <v/>
      </c>
      <c r="AG410" s="166" t="str">
        <f t="shared" si="258"/>
        <v/>
      </c>
      <c r="AH410" s="166" t="str">
        <f t="shared" si="259"/>
        <v/>
      </c>
      <c r="AI410" s="166">
        <f t="shared" si="260"/>
        <v>-3.9098599999998207E-3</v>
      </c>
      <c r="AJ410" s="166" t="str">
        <f t="shared" si="261"/>
        <v/>
      </c>
      <c r="AK410" s="166" t="str">
        <f t="shared" si="262"/>
        <v/>
      </c>
      <c r="AL410" s="166">
        <f t="shared" si="263"/>
        <v>-7.0427419999994356E-2</v>
      </c>
      <c r="AO410" s="61">
        <v>407</v>
      </c>
      <c r="AP410" s="56" t="s">
        <v>374</v>
      </c>
      <c r="AQ410" s="30" t="s">
        <v>1317</v>
      </c>
      <c r="AR410" s="30" t="s">
        <v>1317</v>
      </c>
      <c r="AS410" s="30" t="s">
        <v>1317</v>
      </c>
      <c r="AT410" s="30" t="s">
        <v>1317</v>
      </c>
      <c r="AU410" s="30" t="s">
        <v>1317</v>
      </c>
      <c r="AV410" s="30">
        <v>3.2229300599999999</v>
      </c>
      <c r="AW410" s="30" t="s">
        <v>1317</v>
      </c>
      <c r="AX410" s="30" t="s">
        <v>1317</v>
      </c>
      <c r="AY410" s="30" t="s">
        <v>1317</v>
      </c>
      <c r="AZ410" s="30" t="s">
        <v>1317</v>
      </c>
      <c r="BA410" s="30" t="s">
        <v>1317</v>
      </c>
      <c r="BB410" s="30" t="s">
        <v>1317</v>
      </c>
      <c r="BC410" s="30" t="s">
        <v>1317</v>
      </c>
      <c r="BD410" s="30" t="s">
        <v>1317</v>
      </c>
      <c r="BE410" s="59">
        <v>50.729580950000006</v>
      </c>
      <c r="BF410" s="30">
        <v>53.952511010000009</v>
      </c>
      <c r="BG410"/>
      <c r="BH410" s="61">
        <v>407</v>
      </c>
      <c r="BI410" s="56" t="s">
        <v>135</v>
      </c>
      <c r="BJ410" s="30" t="s">
        <v>1317</v>
      </c>
      <c r="BK410" s="30">
        <v>0.61720004000000006</v>
      </c>
      <c r="BL410" s="30" t="s">
        <v>1317</v>
      </c>
      <c r="BM410" s="30" t="s">
        <v>1317</v>
      </c>
      <c r="BN410" s="30" t="s">
        <v>1317</v>
      </c>
      <c r="BO410" s="30">
        <v>35.643402109999997</v>
      </c>
      <c r="BP410" s="30" t="s">
        <v>1317</v>
      </c>
      <c r="BQ410" s="30">
        <v>16.201540960000003</v>
      </c>
      <c r="BR410" s="30" t="s">
        <v>1317</v>
      </c>
      <c r="BS410" s="30" t="s">
        <v>1317</v>
      </c>
      <c r="BT410" s="30" t="s">
        <v>1317</v>
      </c>
      <c r="BU410" s="30" t="s">
        <v>1317</v>
      </c>
      <c r="BV410" s="30">
        <v>3.0860101800000002</v>
      </c>
      <c r="BW410" s="30" t="s">
        <v>1317</v>
      </c>
      <c r="BX410" s="59" t="s">
        <v>1317</v>
      </c>
      <c r="BY410" s="30">
        <v>55.548153290000002</v>
      </c>
    </row>
    <row r="411" spans="1:77" ht="70">
      <c r="A411" s="116" t="str">
        <f t="shared" si="227"/>
        <v>CARDINAL PARTNERS INVESTIMENTOS</v>
      </c>
      <c r="B411" s="24" t="str">
        <f t="shared" si="228"/>
        <v/>
      </c>
      <c r="C411" s="24" t="str">
        <f t="shared" si="229"/>
        <v/>
      </c>
      <c r="D411" s="24" t="str">
        <f t="shared" si="230"/>
        <v/>
      </c>
      <c r="E411" s="24" t="str">
        <f t="shared" si="231"/>
        <v/>
      </c>
      <c r="F411" s="24" t="str">
        <f t="shared" si="232"/>
        <v/>
      </c>
      <c r="G411" s="24" t="str">
        <f t="shared" si="233"/>
        <v/>
      </c>
      <c r="H411" s="24" t="str">
        <f t="shared" si="234"/>
        <v/>
      </c>
      <c r="I411" s="24">
        <f t="shared" si="235"/>
        <v>0.42854223673867864</v>
      </c>
      <c r="J411" s="24" t="str">
        <f t="shared" si="236"/>
        <v/>
      </c>
      <c r="K411" s="24" t="str">
        <f t="shared" si="237"/>
        <v/>
      </c>
      <c r="L411" s="24" t="str">
        <f t="shared" si="238"/>
        <v/>
      </c>
      <c r="M411" s="24" t="str">
        <f t="shared" si="239"/>
        <v/>
      </c>
      <c r="N411" s="24">
        <f t="shared" si="240"/>
        <v>27.014989010716079</v>
      </c>
      <c r="O411" s="24" t="str">
        <f t="shared" si="241"/>
        <v/>
      </c>
      <c r="P411" s="24">
        <f t="shared" si="242"/>
        <v>0.29440628066733154</v>
      </c>
      <c r="Q411" s="24">
        <f t="shared" si="243"/>
        <v>18.513017921207293</v>
      </c>
      <c r="R411" s="24">
        <f t="shared" si="244"/>
        <v>8.5746527299999968</v>
      </c>
      <c r="S411" s="24">
        <f t="shared" si="245"/>
        <v>27.014989010716079</v>
      </c>
      <c r="T411" s="24">
        <f t="shared" si="246"/>
        <v>0.29440628066733154</v>
      </c>
      <c r="V411" s="118" t="str">
        <f t="shared" si="247"/>
        <v>CARDINAL PARTNERS INVESTIMENTOS</v>
      </c>
      <c r="W411" s="166" t="str">
        <f t="shared" si="248"/>
        <v/>
      </c>
      <c r="X411" s="166" t="str">
        <f t="shared" si="249"/>
        <v/>
      </c>
      <c r="Y411" s="166" t="str">
        <f t="shared" si="250"/>
        <v/>
      </c>
      <c r="Z411" s="166" t="str">
        <f t="shared" si="251"/>
        <v/>
      </c>
      <c r="AA411" s="166" t="str">
        <f t="shared" si="252"/>
        <v/>
      </c>
      <c r="AB411" s="166" t="str">
        <f t="shared" si="253"/>
        <v/>
      </c>
      <c r="AC411" s="166" t="str">
        <f t="shared" si="254"/>
        <v/>
      </c>
      <c r="AD411" s="166">
        <f t="shared" si="255"/>
        <v>6.3297920000000119E-2</v>
      </c>
      <c r="AE411" s="166" t="str">
        <f t="shared" si="256"/>
        <v/>
      </c>
      <c r="AF411" s="166" t="str">
        <f t="shared" si="257"/>
        <v/>
      </c>
      <c r="AG411" s="166" t="str">
        <f t="shared" si="258"/>
        <v/>
      </c>
      <c r="AH411" s="166" t="str">
        <f t="shared" si="259"/>
        <v/>
      </c>
      <c r="AI411" s="166">
        <f t="shared" si="260"/>
        <v>8.5112348099999942</v>
      </c>
      <c r="AJ411" s="166" t="str">
        <f t="shared" si="261"/>
        <v/>
      </c>
      <c r="AK411" s="166">
        <f t="shared" si="262"/>
        <v>1.2000000000000205E-4</v>
      </c>
      <c r="AL411" s="166">
        <f t="shared" si="263"/>
        <v>8.5746527299999968</v>
      </c>
      <c r="AO411" s="60">
        <v>408</v>
      </c>
      <c r="AP411" s="54" t="s">
        <v>563</v>
      </c>
      <c r="AQ411" s="31" t="s">
        <v>1317</v>
      </c>
      <c r="AR411" s="31" t="s">
        <v>1317</v>
      </c>
      <c r="AS411" s="31" t="s">
        <v>1317</v>
      </c>
      <c r="AT411" s="31" t="s">
        <v>1317</v>
      </c>
      <c r="AU411" s="31" t="s">
        <v>1317</v>
      </c>
      <c r="AV411" s="31">
        <v>11.622291990000001</v>
      </c>
      <c r="AW411" s="31" t="s">
        <v>1317</v>
      </c>
      <c r="AX411" s="31">
        <v>41.988832459999998</v>
      </c>
      <c r="AY411" s="31" t="s">
        <v>1317</v>
      </c>
      <c r="AZ411" s="31" t="s">
        <v>1317</v>
      </c>
      <c r="BA411" s="31" t="s">
        <v>1317</v>
      </c>
      <c r="BB411" s="31" t="s">
        <v>1317</v>
      </c>
      <c r="BC411" s="31" t="s">
        <v>1317</v>
      </c>
      <c r="BD411" s="31" t="s">
        <v>1317</v>
      </c>
      <c r="BE411" s="58" t="s">
        <v>1317</v>
      </c>
      <c r="BF411" s="31">
        <v>53.611124449999998</v>
      </c>
      <c r="BG411"/>
      <c r="BH411" s="60">
        <v>408</v>
      </c>
      <c r="BI411" s="54" t="s">
        <v>159</v>
      </c>
      <c r="BJ411" s="31" t="s">
        <v>1317</v>
      </c>
      <c r="BK411" s="31" t="s">
        <v>1317</v>
      </c>
      <c r="BL411" s="31" t="s">
        <v>1317</v>
      </c>
      <c r="BM411" s="31" t="s">
        <v>1317</v>
      </c>
      <c r="BN411" s="31" t="s">
        <v>1317</v>
      </c>
      <c r="BO411" s="31" t="s">
        <v>1317</v>
      </c>
      <c r="BP411" s="31" t="s">
        <v>1317</v>
      </c>
      <c r="BQ411" s="31">
        <v>14.833818669999999</v>
      </c>
      <c r="BR411" s="31" t="s">
        <v>1317</v>
      </c>
      <c r="BS411" s="31" t="s">
        <v>1317</v>
      </c>
      <c r="BT411" s="31" t="s">
        <v>1317</v>
      </c>
      <c r="BU411" s="31" t="s">
        <v>1317</v>
      </c>
      <c r="BV411" s="31">
        <v>40.016836409999996</v>
      </c>
      <c r="BW411" s="31" t="s">
        <v>1317</v>
      </c>
      <c r="BX411" s="58">
        <v>4.088E-2</v>
      </c>
      <c r="BY411" s="31">
        <v>54.891535079999997</v>
      </c>
    </row>
    <row r="412" spans="1:77" ht="56">
      <c r="A412" s="116" t="str">
        <f t="shared" si="227"/>
        <v>FIR CAPITAL</v>
      </c>
      <c r="B412" s="24" t="str">
        <f t="shared" si="228"/>
        <v/>
      </c>
      <c r="C412" s="24" t="str">
        <f t="shared" si="229"/>
        <v/>
      </c>
      <c r="D412" s="24" t="str">
        <f t="shared" si="230"/>
        <v/>
      </c>
      <c r="E412" s="24" t="str">
        <f t="shared" si="231"/>
        <v/>
      </c>
      <c r="F412" s="24" t="str">
        <f t="shared" si="232"/>
        <v/>
      </c>
      <c r="G412" s="24" t="str">
        <f t="shared" si="233"/>
        <v/>
      </c>
      <c r="H412" s="24" t="str">
        <f t="shared" si="234"/>
        <v/>
      </c>
      <c r="I412" s="24" t="str">
        <f t="shared" si="235"/>
        <v/>
      </c>
      <c r="J412" s="24" t="str">
        <f t="shared" si="236"/>
        <v/>
      </c>
      <c r="K412" s="24">
        <f t="shared" si="237"/>
        <v>36.039658856583969</v>
      </c>
      <c r="L412" s="24" t="str">
        <f t="shared" si="238"/>
        <v/>
      </c>
      <c r="M412" s="24" t="str">
        <f t="shared" si="239"/>
        <v/>
      </c>
      <c r="N412" s="24" t="str">
        <f t="shared" si="240"/>
        <v/>
      </c>
      <c r="O412" s="24" t="str">
        <f t="shared" si="241"/>
        <v/>
      </c>
      <c r="P412" s="24">
        <f t="shared" si="242"/>
        <v>2.2118309870475201</v>
      </c>
      <c r="Q412" s="24">
        <f t="shared" si="243"/>
        <v>2.2138949512181085</v>
      </c>
      <c r="R412" s="24">
        <f t="shared" si="244"/>
        <v>1.1648913200000024</v>
      </c>
      <c r="S412" s="24">
        <f t="shared" si="245"/>
        <v>36.039658856583969</v>
      </c>
      <c r="T412" s="24">
        <f t="shared" si="246"/>
        <v>2.2118309870475201</v>
      </c>
      <c r="V412" s="118" t="str">
        <f t="shared" si="247"/>
        <v>FIR CAPITAL</v>
      </c>
      <c r="W412" s="166" t="str">
        <f t="shared" si="248"/>
        <v/>
      </c>
      <c r="X412" s="166" t="str">
        <f t="shared" si="249"/>
        <v/>
      </c>
      <c r="Y412" s="166" t="str">
        <f t="shared" si="250"/>
        <v/>
      </c>
      <c r="Z412" s="166" t="str">
        <f t="shared" si="251"/>
        <v/>
      </c>
      <c r="AA412" s="166" t="str">
        <f t="shared" si="252"/>
        <v/>
      </c>
      <c r="AB412" s="166" t="str">
        <f t="shared" si="253"/>
        <v/>
      </c>
      <c r="AC412" s="166" t="str">
        <f t="shared" si="254"/>
        <v/>
      </c>
      <c r="AD412" s="166" t="str">
        <f t="shared" si="255"/>
        <v/>
      </c>
      <c r="AE412" s="166" t="str">
        <f t="shared" si="256"/>
        <v/>
      </c>
      <c r="AF412" s="166">
        <f t="shared" si="257"/>
        <v>1.1570100000000004E-3</v>
      </c>
      <c r="AG412" s="166" t="str">
        <f t="shared" si="258"/>
        <v/>
      </c>
      <c r="AH412" s="166" t="str">
        <f t="shared" si="259"/>
        <v/>
      </c>
      <c r="AI412" s="166" t="str">
        <f t="shared" si="260"/>
        <v/>
      </c>
      <c r="AJ412" s="166" t="str">
        <f t="shared" si="261"/>
        <v/>
      </c>
      <c r="AK412" s="166">
        <f t="shared" si="262"/>
        <v>1.1637343100000024</v>
      </c>
      <c r="AL412" s="166">
        <f t="shared" si="263"/>
        <v>1.1648913200000024</v>
      </c>
      <c r="AO412" s="61">
        <v>409</v>
      </c>
      <c r="AP412" s="56" t="s">
        <v>389</v>
      </c>
      <c r="AQ412" s="30" t="s">
        <v>1317</v>
      </c>
      <c r="AR412" s="30" t="s">
        <v>1317</v>
      </c>
      <c r="AS412" s="30" t="s">
        <v>1317</v>
      </c>
      <c r="AT412" s="30" t="s">
        <v>1317</v>
      </c>
      <c r="AU412" s="30" t="s">
        <v>1317</v>
      </c>
      <c r="AV412" s="30" t="s">
        <v>1317</v>
      </c>
      <c r="AW412" s="30" t="s">
        <v>1317</v>
      </c>
      <c r="AX412" s="30">
        <v>53.17007323</v>
      </c>
      <c r="AY412" s="30" t="s">
        <v>1317</v>
      </c>
      <c r="AZ412" s="30" t="s">
        <v>1317</v>
      </c>
      <c r="BA412" s="30" t="s">
        <v>1317</v>
      </c>
      <c r="BB412" s="30" t="s">
        <v>1317</v>
      </c>
      <c r="BC412" s="30" t="s">
        <v>1317</v>
      </c>
      <c r="BD412" s="30" t="s">
        <v>1317</v>
      </c>
      <c r="BE412" s="59" t="s">
        <v>1317</v>
      </c>
      <c r="BF412" s="30">
        <v>53.17007323</v>
      </c>
      <c r="BG412"/>
      <c r="BH412" s="61">
        <v>409</v>
      </c>
      <c r="BI412" s="56" t="s">
        <v>244</v>
      </c>
      <c r="BJ412" s="30" t="s">
        <v>1317</v>
      </c>
      <c r="BK412" s="30" t="s">
        <v>1317</v>
      </c>
      <c r="BL412" s="30" t="s">
        <v>1317</v>
      </c>
      <c r="BM412" s="30" t="s">
        <v>1317</v>
      </c>
      <c r="BN412" s="30" t="s">
        <v>1317</v>
      </c>
      <c r="BO412" s="30" t="s">
        <v>1317</v>
      </c>
      <c r="BP412" s="30" t="s">
        <v>1317</v>
      </c>
      <c r="BQ412" s="30" t="s">
        <v>1317</v>
      </c>
      <c r="BR412" s="30" t="s">
        <v>1317</v>
      </c>
      <c r="BS412" s="30">
        <v>4.3673900000000005E-3</v>
      </c>
      <c r="BT412" s="30" t="s">
        <v>1317</v>
      </c>
      <c r="BU412" s="30" t="s">
        <v>1317</v>
      </c>
      <c r="BV412" s="30" t="s">
        <v>1317</v>
      </c>
      <c r="BW412" s="30" t="s">
        <v>1317</v>
      </c>
      <c r="BX412" s="59">
        <v>53.777804590000002</v>
      </c>
      <c r="BY412" s="30">
        <v>53.782171980000001</v>
      </c>
    </row>
    <row r="413" spans="1:77" ht="42">
      <c r="A413" s="116" t="str">
        <f t="shared" si="227"/>
        <v>IPORANGA INVESTIMENTOS LTDA</v>
      </c>
      <c r="B413" s="24" t="str">
        <f t="shared" si="228"/>
        <v/>
      </c>
      <c r="C413" s="24" t="str">
        <f t="shared" si="229"/>
        <v/>
      </c>
      <c r="D413" s="24" t="str">
        <f t="shared" si="230"/>
        <v/>
      </c>
      <c r="E413" s="24" t="str">
        <f t="shared" si="231"/>
        <v/>
      </c>
      <c r="F413" s="24" t="str">
        <f t="shared" si="232"/>
        <v/>
      </c>
      <c r="G413" s="24">
        <f t="shared" si="233"/>
        <v>0.59928185629138397</v>
      </c>
      <c r="H413" s="24" t="str">
        <f t="shared" si="234"/>
        <v/>
      </c>
      <c r="I413" s="24">
        <f t="shared" si="235"/>
        <v>0.20400877118362359</v>
      </c>
      <c r="J413" s="24" t="str">
        <f t="shared" si="236"/>
        <v/>
      </c>
      <c r="K413" s="24" t="str">
        <f t="shared" si="237"/>
        <v/>
      </c>
      <c r="L413" s="24" t="str">
        <f t="shared" si="238"/>
        <v/>
      </c>
      <c r="M413" s="24" t="str">
        <f t="shared" si="239"/>
        <v/>
      </c>
      <c r="N413" s="24" t="str">
        <f t="shared" si="240"/>
        <v/>
      </c>
      <c r="O413" s="24" t="str">
        <f t="shared" si="241"/>
        <v/>
      </c>
      <c r="P413" s="24" t="str">
        <f t="shared" si="242"/>
        <v/>
      </c>
      <c r="Q413" s="24">
        <f t="shared" si="243"/>
        <v>0.20851591582011508</v>
      </c>
      <c r="R413" s="24">
        <f t="shared" si="244"/>
        <v>0.11076610000000642</v>
      </c>
      <c r="S413" s="24">
        <f t="shared" si="245"/>
        <v>0.59928185629138397</v>
      </c>
      <c r="T413" s="24">
        <f t="shared" si="246"/>
        <v>0.20400877118362359</v>
      </c>
      <c r="V413" s="118" t="str">
        <f t="shared" si="247"/>
        <v>IPORANGA INVESTIMENTOS LTDA</v>
      </c>
      <c r="W413" s="166" t="str">
        <f t="shared" si="248"/>
        <v/>
      </c>
      <c r="X413" s="166" t="str">
        <f t="shared" si="249"/>
        <v/>
      </c>
      <c r="Y413" s="166" t="str">
        <f t="shared" si="250"/>
        <v/>
      </c>
      <c r="Z413" s="166" t="str">
        <f t="shared" si="251"/>
        <v/>
      </c>
      <c r="AA413" s="166" t="str">
        <f t="shared" si="252"/>
        <v/>
      </c>
      <c r="AB413" s="166">
        <f t="shared" si="253"/>
        <v>3.6299699999999824E-3</v>
      </c>
      <c r="AC413" s="166" t="str">
        <f t="shared" si="254"/>
        <v/>
      </c>
      <c r="AD413" s="166">
        <f t="shared" si="255"/>
        <v>0.10713613000000066</v>
      </c>
      <c r="AE413" s="166" t="str">
        <f t="shared" si="256"/>
        <v/>
      </c>
      <c r="AF413" s="166" t="str">
        <f t="shared" si="257"/>
        <v/>
      </c>
      <c r="AG413" s="166" t="str">
        <f t="shared" si="258"/>
        <v/>
      </c>
      <c r="AH413" s="166" t="str">
        <f t="shared" si="259"/>
        <v/>
      </c>
      <c r="AI413" s="166" t="str">
        <f t="shared" si="260"/>
        <v/>
      </c>
      <c r="AJ413" s="166" t="str">
        <f t="shared" si="261"/>
        <v/>
      </c>
      <c r="AK413" s="166" t="str">
        <f t="shared" si="262"/>
        <v/>
      </c>
      <c r="AL413" s="166">
        <f t="shared" si="263"/>
        <v>0.11076610000000642</v>
      </c>
      <c r="AO413" s="60">
        <v>410</v>
      </c>
      <c r="AP413" s="54" t="s">
        <v>275</v>
      </c>
      <c r="AQ413" s="31" t="s">
        <v>1317</v>
      </c>
      <c r="AR413" s="31" t="s">
        <v>1317</v>
      </c>
      <c r="AS413" s="31" t="s">
        <v>1317</v>
      </c>
      <c r="AT413" s="31" t="s">
        <v>1317</v>
      </c>
      <c r="AU413" s="31" t="s">
        <v>1317</v>
      </c>
      <c r="AV413" s="31">
        <v>0.60571998999999999</v>
      </c>
      <c r="AW413" s="31" t="s">
        <v>1317</v>
      </c>
      <c r="AX413" s="31">
        <v>52.515452830000001</v>
      </c>
      <c r="AY413" s="31" t="s">
        <v>1317</v>
      </c>
      <c r="AZ413" s="31" t="s">
        <v>1317</v>
      </c>
      <c r="BA413" s="31" t="s">
        <v>1317</v>
      </c>
      <c r="BB413" s="31" t="s">
        <v>1317</v>
      </c>
      <c r="BC413" s="31" t="s">
        <v>1317</v>
      </c>
      <c r="BD413" s="31" t="s">
        <v>1317</v>
      </c>
      <c r="BE413" s="58" t="s">
        <v>1317</v>
      </c>
      <c r="BF413" s="31">
        <v>53.121172819999998</v>
      </c>
      <c r="BG413"/>
      <c r="BH413" s="60">
        <v>410</v>
      </c>
      <c r="BI413" s="54" t="s">
        <v>275</v>
      </c>
      <c r="BJ413" s="31" t="s">
        <v>1317</v>
      </c>
      <c r="BK413" s="31" t="s">
        <v>1317</v>
      </c>
      <c r="BL413" s="31" t="s">
        <v>1317</v>
      </c>
      <c r="BM413" s="31" t="s">
        <v>1317</v>
      </c>
      <c r="BN413" s="31" t="s">
        <v>1317</v>
      </c>
      <c r="BO413" s="31">
        <v>0.60934995999999997</v>
      </c>
      <c r="BP413" s="31" t="s">
        <v>1317</v>
      </c>
      <c r="BQ413" s="31">
        <v>52.622588960000002</v>
      </c>
      <c r="BR413" s="31" t="s">
        <v>1317</v>
      </c>
      <c r="BS413" s="31" t="s">
        <v>1317</v>
      </c>
      <c r="BT413" s="31" t="s">
        <v>1317</v>
      </c>
      <c r="BU413" s="31" t="s">
        <v>1317</v>
      </c>
      <c r="BV413" s="31" t="s">
        <v>1317</v>
      </c>
      <c r="BW413" s="31" t="s">
        <v>1317</v>
      </c>
      <c r="BX413" s="58" t="s">
        <v>1317</v>
      </c>
      <c r="BY413" s="31">
        <v>53.231938920000005</v>
      </c>
    </row>
    <row r="414" spans="1:77" ht="70">
      <c r="A414" s="116" t="str">
        <f t="shared" si="227"/>
        <v>LAECO ASSET MANAGEMENT LTDA</v>
      </c>
      <c r="B414" s="24" t="str">
        <f t="shared" si="228"/>
        <v/>
      </c>
      <c r="C414" s="24" t="str">
        <f t="shared" si="229"/>
        <v/>
      </c>
      <c r="D414" s="24" t="str">
        <f t="shared" si="230"/>
        <v/>
      </c>
      <c r="E414" s="24" t="str">
        <f t="shared" si="231"/>
        <v/>
      </c>
      <c r="F414" s="24" t="str">
        <f t="shared" si="232"/>
        <v/>
      </c>
      <c r="G414" s="24" t="str">
        <f t="shared" si="233"/>
        <v/>
      </c>
      <c r="H414" s="24" t="str">
        <f t="shared" si="234"/>
        <v/>
      </c>
      <c r="I414" s="24">
        <f t="shared" si="235"/>
        <v>8.6900839500685834E-2</v>
      </c>
      <c r="J414" s="24" t="str">
        <f t="shared" si="236"/>
        <v/>
      </c>
      <c r="K414" s="24" t="str">
        <f t="shared" si="237"/>
        <v/>
      </c>
      <c r="L414" s="24" t="str">
        <f t="shared" si="238"/>
        <v/>
      </c>
      <c r="M414" s="24" t="str">
        <f t="shared" si="239"/>
        <v/>
      </c>
      <c r="N414" s="24" t="str">
        <f t="shared" si="240"/>
        <v/>
      </c>
      <c r="O414" s="24" t="str">
        <f t="shared" si="241"/>
        <v/>
      </c>
      <c r="P414" s="24" t="str">
        <f t="shared" si="242"/>
        <v/>
      </c>
      <c r="Q414" s="24">
        <f t="shared" si="243"/>
        <v>8.6900839500685834E-2</v>
      </c>
      <c r="R414" s="24">
        <f t="shared" si="244"/>
        <v>4.6205239999999037E-2</v>
      </c>
      <c r="S414" s="24">
        <f t="shared" si="245"/>
        <v>8.6900839500685834E-2</v>
      </c>
      <c r="T414" s="24">
        <f t="shared" si="246"/>
        <v>8.6900839500685834E-2</v>
      </c>
      <c r="V414" s="118" t="str">
        <f t="shared" si="247"/>
        <v>LAECO ASSET MANAGEMENT LTDA</v>
      </c>
      <c r="W414" s="166" t="str">
        <f t="shared" si="248"/>
        <v/>
      </c>
      <c r="X414" s="166" t="str">
        <f t="shared" si="249"/>
        <v/>
      </c>
      <c r="Y414" s="166" t="str">
        <f t="shared" si="250"/>
        <v/>
      </c>
      <c r="Z414" s="166" t="str">
        <f t="shared" si="251"/>
        <v/>
      </c>
      <c r="AA414" s="166" t="str">
        <f t="shared" si="252"/>
        <v/>
      </c>
      <c r="AB414" s="166" t="str">
        <f t="shared" si="253"/>
        <v/>
      </c>
      <c r="AC414" s="166" t="str">
        <f t="shared" si="254"/>
        <v/>
      </c>
      <c r="AD414" s="166">
        <f t="shared" si="255"/>
        <v>4.6205239999999037E-2</v>
      </c>
      <c r="AE414" s="166" t="str">
        <f t="shared" si="256"/>
        <v/>
      </c>
      <c r="AF414" s="166" t="str">
        <f t="shared" si="257"/>
        <v/>
      </c>
      <c r="AG414" s="166" t="str">
        <f t="shared" si="258"/>
        <v/>
      </c>
      <c r="AH414" s="166" t="str">
        <f t="shared" si="259"/>
        <v/>
      </c>
      <c r="AI414" s="166" t="str">
        <f t="shared" si="260"/>
        <v/>
      </c>
      <c r="AJ414" s="166" t="str">
        <f t="shared" si="261"/>
        <v/>
      </c>
      <c r="AK414" s="166" t="str">
        <f t="shared" si="262"/>
        <v/>
      </c>
      <c r="AL414" s="166">
        <f t="shared" si="263"/>
        <v>4.6205239999999037E-2</v>
      </c>
      <c r="AO414" s="61">
        <v>411</v>
      </c>
      <c r="AP414" s="56" t="s">
        <v>484</v>
      </c>
      <c r="AQ414" s="30" t="s">
        <v>1317</v>
      </c>
      <c r="AR414" s="30" t="s">
        <v>1317</v>
      </c>
      <c r="AS414" s="30" t="s">
        <v>1317</v>
      </c>
      <c r="AT414" s="30" t="s">
        <v>1317</v>
      </c>
      <c r="AU414" s="30" t="s">
        <v>1317</v>
      </c>
      <c r="AV414" s="30" t="s">
        <v>1317</v>
      </c>
      <c r="AW414" s="30" t="s">
        <v>1317</v>
      </c>
      <c r="AX414" s="30">
        <v>34.496030130000001</v>
      </c>
      <c r="AY414" s="30">
        <v>18.373012829999997</v>
      </c>
      <c r="AZ414" s="30" t="s">
        <v>1317</v>
      </c>
      <c r="BA414" s="30" t="s">
        <v>1317</v>
      </c>
      <c r="BB414" s="30" t="s">
        <v>1317</v>
      </c>
      <c r="BC414" s="30" t="s">
        <v>1317</v>
      </c>
      <c r="BD414" s="30" t="s">
        <v>1317</v>
      </c>
      <c r="BE414" s="59" t="s">
        <v>1317</v>
      </c>
      <c r="BF414" s="30">
        <v>52.869042960000002</v>
      </c>
      <c r="BG414"/>
      <c r="BH414" s="61">
        <v>411</v>
      </c>
      <c r="BI414" s="56" t="s">
        <v>389</v>
      </c>
      <c r="BJ414" s="30" t="s">
        <v>1317</v>
      </c>
      <c r="BK414" s="30" t="s">
        <v>1317</v>
      </c>
      <c r="BL414" s="30" t="s">
        <v>1317</v>
      </c>
      <c r="BM414" s="30" t="s">
        <v>1317</v>
      </c>
      <c r="BN414" s="30" t="s">
        <v>1317</v>
      </c>
      <c r="BO414" s="30" t="s">
        <v>1317</v>
      </c>
      <c r="BP414" s="30" t="s">
        <v>1317</v>
      </c>
      <c r="BQ414" s="30">
        <v>53.216278469999999</v>
      </c>
      <c r="BR414" s="30" t="s">
        <v>1317</v>
      </c>
      <c r="BS414" s="30" t="s">
        <v>1317</v>
      </c>
      <c r="BT414" s="30" t="s">
        <v>1317</v>
      </c>
      <c r="BU414" s="30" t="s">
        <v>1317</v>
      </c>
      <c r="BV414" s="30" t="s">
        <v>1317</v>
      </c>
      <c r="BW414" s="30" t="s">
        <v>1317</v>
      </c>
      <c r="BX414" s="59" t="s">
        <v>1317</v>
      </c>
      <c r="BY414" s="30">
        <v>53.216278469999999</v>
      </c>
    </row>
    <row r="415" spans="1:77" ht="70">
      <c r="A415" s="116" t="str">
        <f t="shared" si="227"/>
        <v>PAR ADM DE VALORES MOBILIARIOS</v>
      </c>
      <c r="B415" s="24" t="str">
        <f t="shared" si="228"/>
        <v/>
      </c>
      <c r="C415" s="24" t="str">
        <f t="shared" si="229"/>
        <v/>
      </c>
      <c r="D415" s="24" t="str">
        <f t="shared" si="230"/>
        <v/>
      </c>
      <c r="E415" s="24" t="str">
        <f t="shared" si="231"/>
        <v/>
      </c>
      <c r="F415" s="24" t="str">
        <f t="shared" si="232"/>
        <v/>
      </c>
      <c r="G415" s="24" t="str">
        <f t="shared" si="233"/>
        <v/>
      </c>
      <c r="H415" s="24" t="str">
        <f t="shared" si="234"/>
        <v/>
      </c>
      <c r="I415" s="24">
        <f t="shared" si="235"/>
        <v>-2.8821505148656428</v>
      </c>
      <c r="J415" s="24">
        <f t="shared" si="236"/>
        <v>0.39806601495746463</v>
      </c>
      <c r="K415" s="24" t="str">
        <f t="shared" si="237"/>
        <v/>
      </c>
      <c r="L415" s="24" t="str">
        <f t="shared" si="238"/>
        <v/>
      </c>
      <c r="M415" s="24" t="str">
        <f t="shared" si="239"/>
        <v/>
      </c>
      <c r="N415" s="24" t="str">
        <f t="shared" si="240"/>
        <v/>
      </c>
      <c r="O415" s="24" t="str">
        <f t="shared" si="241"/>
        <v/>
      </c>
      <c r="P415" s="24" t="str">
        <f t="shared" si="242"/>
        <v/>
      </c>
      <c r="Q415" s="24">
        <f t="shared" si="243"/>
        <v>-1.7422119607818303</v>
      </c>
      <c r="R415" s="24">
        <f t="shared" si="244"/>
        <v>-0.92109079000000094</v>
      </c>
      <c r="S415" s="24">
        <f t="shared" si="245"/>
        <v>0.39806601495746463</v>
      </c>
      <c r="T415" s="24">
        <f t="shared" si="246"/>
        <v>-2.8821505148656428</v>
      </c>
      <c r="V415" s="118" t="str">
        <f t="shared" si="247"/>
        <v>PAR ADM DE VALORES MOBILIARIOS</v>
      </c>
      <c r="W415" s="166" t="str">
        <f t="shared" si="248"/>
        <v/>
      </c>
      <c r="X415" s="166" t="str">
        <f t="shared" si="249"/>
        <v/>
      </c>
      <c r="Y415" s="166" t="str">
        <f t="shared" si="250"/>
        <v/>
      </c>
      <c r="Z415" s="166" t="str">
        <f t="shared" si="251"/>
        <v/>
      </c>
      <c r="AA415" s="166" t="str">
        <f t="shared" si="252"/>
        <v/>
      </c>
      <c r="AB415" s="166" t="str">
        <f t="shared" si="253"/>
        <v/>
      </c>
      <c r="AC415" s="166" t="str">
        <f t="shared" si="254"/>
        <v/>
      </c>
      <c r="AD415" s="166">
        <f t="shared" si="255"/>
        <v>-0.99422751000000176</v>
      </c>
      <c r="AE415" s="166">
        <f t="shared" si="256"/>
        <v>7.3136720000004374E-2</v>
      </c>
      <c r="AF415" s="166" t="str">
        <f t="shared" si="257"/>
        <v/>
      </c>
      <c r="AG415" s="166" t="str">
        <f t="shared" si="258"/>
        <v/>
      </c>
      <c r="AH415" s="166" t="str">
        <f t="shared" si="259"/>
        <v/>
      </c>
      <c r="AI415" s="166" t="str">
        <f t="shared" si="260"/>
        <v/>
      </c>
      <c r="AJ415" s="166" t="str">
        <f t="shared" si="261"/>
        <v/>
      </c>
      <c r="AK415" s="166" t="str">
        <f t="shared" si="262"/>
        <v/>
      </c>
      <c r="AL415" s="166">
        <f t="shared" si="263"/>
        <v>-0.92109079000000094</v>
      </c>
      <c r="AO415" s="60">
        <v>412</v>
      </c>
      <c r="AP415" s="54" t="s">
        <v>244</v>
      </c>
      <c r="AQ415" s="31" t="s">
        <v>1317</v>
      </c>
      <c r="AR415" s="31" t="s">
        <v>1317</v>
      </c>
      <c r="AS415" s="31" t="s">
        <v>1317</v>
      </c>
      <c r="AT415" s="31" t="s">
        <v>1317</v>
      </c>
      <c r="AU415" s="31" t="s">
        <v>1317</v>
      </c>
      <c r="AV415" s="31" t="s">
        <v>1317</v>
      </c>
      <c r="AW415" s="31" t="s">
        <v>1317</v>
      </c>
      <c r="AX415" s="31" t="s">
        <v>1317</v>
      </c>
      <c r="AY415" s="31" t="s">
        <v>1317</v>
      </c>
      <c r="AZ415" s="31">
        <v>3.2103800000000001E-3</v>
      </c>
      <c r="BA415" s="31" t="s">
        <v>1317</v>
      </c>
      <c r="BB415" s="31" t="s">
        <v>1317</v>
      </c>
      <c r="BC415" s="31" t="s">
        <v>1317</v>
      </c>
      <c r="BD415" s="31" t="s">
        <v>1317</v>
      </c>
      <c r="BE415" s="58">
        <v>52.61407028</v>
      </c>
      <c r="BF415" s="31">
        <v>52.617280659999999</v>
      </c>
      <c r="BG415"/>
      <c r="BH415" s="60">
        <v>412</v>
      </c>
      <c r="BI415" s="54" t="s">
        <v>484</v>
      </c>
      <c r="BJ415" s="31" t="s">
        <v>1317</v>
      </c>
      <c r="BK415" s="31" t="s">
        <v>1317</v>
      </c>
      <c r="BL415" s="31" t="s">
        <v>1317</v>
      </c>
      <c r="BM415" s="31" t="s">
        <v>1317</v>
      </c>
      <c r="BN415" s="31" t="s">
        <v>1317</v>
      </c>
      <c r="BO415" s="31" t="s">
        <v>1317</v>
      </c>
      <c r="BP415" s="31" t="s">
        <v>1317</v>
      </c>
      <c r="BQ415" s="31">
        <v>33.501802619999999</v>
      </c>
      <c r="BR415" s="31">
        <v>18.446149550000001</v>
      </c>
      <c r="BS415" s="31" t="s">
        <v>1317</v>
      </c>
      <c r="BT415" s="31" t="s">
        <v>1317</v>
      </c>
      <c r="BU415" s="31" t="s">
        <v>1317</v>
      </c>
      <c r="BV415" s="31" t="s">
        <v>1317</v>
      </c>
      <c r="BW415" s="31" t="s">
        <v>1317</v>
      </c>
      <c r="BX415" s="58" t="s">
        <v>1317</v>
      </c>
      <c r="BY415" s="31">
        <v>51.947952170000001</v>
      </c>
    </row>
    <row r="416" spans="1:77" ht="56">
      <c r="A416" s="116" t="str">
        <f t="shared" si="227"/>
        <v>MIRANTE INVESTIMENTOS LTDA ME</v>
      </c>
      <c r="B416" s="24" t="str">
        <f t="shared" si="228"/>
        <v/>
      </c>
      <c r="C416" s="24" t="str">
        <f t="shared" si="229"/>
        <v/>
      </c>
      <c r="D416" s="24" t="str">
        <f t="shared" si="230"/>
        <v/>
      </c>
      <c r="E416" s="24" t="str">
        <f t="shared" si="231"/>
        <v/>
      </c>
      <c r="F416" s="24" t="str">
        <f t="shared" si="232"/>
        <v/>
      </c>
      <c r="G416" s="24" t="str">
        <f t="shared" si="233"/>
        <v/>
      </c>
      <c r="H416" s="24" t="str">
        <f t="shared" si="234"/>
        <v/>
      </c>
      <c r="I416" s="24" t="str">
        <f t="shared" si="235"/>
        <v/>
      </c>
      <c r="J416" s="24" t="str">
        <f t="shared" si="236"/>
        <v/>
      </c>
      <c r="K416" s="24" t="str">
        <f t="shared" si="237"/>
        <v/>
      </c>
      <c r="L416" s="24" t="str">
        <f t="shared" si="238"/>
        <v/>
      </c>
      <c r="M416" s="24" t="str">
        <f t="shared" si="239"/>
        <v/>
      </c>
      <c r="N416" s="24" t="str">
        <f t="shared" si="240"/>
        <v/>
      </c>
      <c r="O416" s="24" t="str">
        <f t="shared" si="241"/>
        <v/>
      </c>
      <c r="P416" s="24">
        <f t="shared" si="242"/>
        <v>1.5153514994966457</v>
      </c>
      <c r="Q416" s="24">
        <f t="shared" si="243"/>
        <v>1.5153514994966457</v>
      </c>
      <c r="R416" s="24">
        <f t="shared" si="244"/>
        <v>0.76495994999999795</v>
      </c>
      <c r="S416" s="24">
        <f t="shared" si="245"/>
        <v>1.5153514994966457</v>
      </c>
      <c r="T416" s="24">
        <f t="shared" si="246"/>
        <v>1.5153514994966457</v>
      </c>
      <c r="V416" s="118" t="str">
        <f t="shared" si="247"/>
        <v>MIRANTE INVESTIMENTOS LTDA ME</v>
      </c>
      <c r="W416" s="166" t="str">
        <f t="shared" si="248"/>
        <v/>
      </c>
      <c r="X416" s="166" t="str">
        <f t="shared" si="249"/>
        <v/>
      </c>
      <c r="Y416" s="166" t="str">
        <f t="shared" si="250"/>
        <v/>
      </c>
      <c r="Z416" s="166" t="str">
        <f t="shared" si="251"/>
        <v/>
      </c>
      <c r="AA416" s="166" t="str">
        <f t="shared" si="252"/>
        <v/>
      </c>
      <c r="AB416" s="166" t="str">
        <f t="shared" si="253"/>
        <v/>
      </c>
      <c r="AC416" s="166" t="str">
        <f t="shared" si="254"/>
        <v/>
      </c>
      <c r="AD416" s="166" t="str">
        <f t="shared" si="255"/>
        <v/>
      </c>
      <c r="AE416" s="166" t="str">
        <f t="shared" si="256"/>
        <v/>
      </c>
      <c r="AF416" s="166" t="str">
        <f t="shared" si="257"/>
        <v/>
      </c>
      <c r="AG416" s="166" t="str">
        <f t="shared" si="258"/>
        <v/>
      </c>
      <c r="AH416" s="166" t="str">
        <f t="shared" si="259"/>
        <v/>
      </c>
      <c r="AI416" s="166" t="str">
        <f t="shared" si="260"/>
        <v/>
      </c>
      <c r="AJ416" s="166" t="str">
        <f t="shared" si="261"/>
        <v/>
      </c>
      <c r="AK416" s="166">
        <f t="shared" si="262"/>
        <v>0.76495994999999795</v>
      </c>
      <c r="AL416" s="166">
        <f t="shared" si="263"/>
        <v>0.76495994999999795</v>
      </c>
      <c r="AO416" s="61">
        <v>413</v>
      </c>
      <c r="AP416" s="56" t="s">
        <v>56</v>
      </c>
      <c r="AQ416" s="30" t="s">
        <v>1317</v>
      </c>
      <c r="AR416" s="30" t="s">
        <v>1317</v>
      </c>
      <c r="AS416" s="30" t="s">
        <v>1317</v>
      </c>
      <c r="AT416" s="30" t="s">
        <v>1317</v>
      </c>
      <c r="AU416" s="30" t="s">
        <v>1317</v>
      </c>
      <c r="AV416" s="30">
        <v>1.0683901299999998</v>
      </c>
      <c r="AW416" s="30" t="s">
        <v>1317</v>
      </c>
      <c r="AX416" s="30">
        <v>45.291288799999997</v>
      </c>
      <c r="AY416" s="30" t="s">
        <v>1317</v>
      </c>
      <c r="AZ416" s="30" t="s">
        <v>1317</v>
      </c>
      <c r="BA416" s="30" t="s">
        <v>1317</v>
      </c>
      <c r="BB416" s="30" t="s">
        <v>1317</v>
      </c>
      <c r="BC416" s="30">
        <v>6.1155273799999996</v>
      </c>
      <c r="BD416" s="30" t="s">
        <v>1317</v>
      </c>
      <c r="BE416" s="59" t="s">
        <v>1317</v>
      </c>
      <c r="BF416" s="30">
        <v>52.47520630999999</v>
      </c>
      <c r="BG416"/>
      <c r="BH416" s="61">
        <v>413</v>
      </c>
      <c r="BI416" s="56" t="s">
        <v>442</v>
      </c>
      <c r="BJ416" s="30" t="s">
        <v>1317</v>
      </c>
      <c r="BK416" s="30" t="s">
        <v>1317</v>
      </c>
      <c r="BL416" s="30" t="s">
        <v>1317</v>
      </c>
      <c r="BM416" s="30" t="s">
        <v>1317</v>
      </c>
      <c r="BN416" s="30" t="s">
        <v>1317</v>
      </c>
      <c r="BO416" s="30" t="s">
        <v>1317</v>
      </c>
      <c r="BP416" s="30" t="s">
        <v>1317</v>
      </c>
      <c r="BQ416" s="30" t="s">
        <v>1317</v>
      </c>
      <c r="BR416" s="30" t="s">
        <v>1317</v>
      </c>
      <c r="BS416" s="30" t="s">
        <v>1317</v>
      </c>
      <c r="BT416" s="30" t="s">
        <v>1317</v>
      </c>
      <c r="BU416" s="30" t="s">
        <v>1317</v>
      </c>
      <c r="BV416" s="30" t="s">
        <v>1317</v>
      </c>
      <c r="BW416" s="30" t="s">
        <v>1317</v>
      </c>
      <c r="BX416" s="59">
        <v>51.24565372</v>
      </c>
      <c r="BY416" s="30">
        <v>51.24565372</v>
      </c>
    </row>
    <row r="417" spans="1:77" ht="70">
      <c r="A417" s="116" t="str">
        <f t="shared" si="227"/>
        <v>TROPICO INVESTIMENTOS E PARTICIPACOES</v>
      </c>
      <c r="B417" s="24" t="str">
        <f t="shared" si="228"/>
        <v/>
      </c>
      <c r="C417" s="24" t="str">
        <f t="shared" si="229"/>
        <v/>
      </c>
      <c r="D417" s="24" t="str">
        <f t="shared" si="230"/>
        <v/>
      </c>
      <c r="E417" s="24" t="str">
        <f t="shared" si="231"/>
        <v/>
      </c>
      <c r="F417" s="24" t="str">
        <f t="shared" si="232"/>
        <v/>
      </c>
      <c r="G417" s="24" t="str">
        <f t="shared" si="233"/>
        <v/>
      </c>
      <c r="H417" s="24" t="str">
        <f t="shared" si="234"/>
        <v/>
      </c>
      <c r="I417" s="24">
        <f t="shared" si="235"/>
        <v>0.20476288443980195</v>
      </c>
      <c r="J417" s="24" t="str">
        <f t="shared" si="236"/>
        <v/>
      </c>
      <c r="K417" s="24">
        <f t="shared" si="237"/>
        <v>-9.0085096299645784E-2</v>
      </c>
      <c r="L417" s="24" t="str">
        <f t="shared" si="238"/>
        <v/>
      </c>
      <c r="M417" s="24" t="str">
        <f t="shared" si="239"/>
        <v/>
      </c>
      <c r="N417" s="24">
        <f t="shared" si="240"/>
        <v>-2.95784897765013</v>
      </c>
      <c r="O417" s="24" t="str">
        <f t="shared" si="241"/>
        <v/>
      </c>
      <c r="P417" s="24">
        <f t="shared" si="242"/>
        <v>-2.9531133037072834</v>
      </c>
      <c r="Q417" s="24">
        <f t="shared" si="243"/>
        <v>-0.1006837446495723</v>
      </c>
      <c r="R417" s="24">
        <f t="shared" si="244"/>
        <v>-5.0490199999998708E-2</v>
      </c>
      <c r="S417" s="24">
        <f t="shared" si="245"/>
        <v>0.20476288443980195</v>
      </c>
      <c r="T417" s="24">
        <f t="shared" si="246"/>
        <v>-2.95784897765013</v>
      </c>
      <c r="V417" s="118" t="str">
        <f t="shared" si="247"/>
        <v>TROPICO INVESTIMENTOS E PARTICIPACOES</v>
      </c>
      <c r="W417" s="166" t="str">
        <f t="shared" si="248"/>
        <v/>
      </c>
      <c r="X417" s="166" t="str">
        <f t="shared" si="249"/>
        <v/>
      </c>
      <c r="Y417" s="166" t="str">
        <f t="shared" si="250"/>
        <v/>
      </c>
      <c r="Z417" s="166" t="str">
        <f t="shared" si="251"/>
        <v/>
      </c>
      <c r="AA417" s="166" t="str">
        <f t="shared" si="252"/>
        <v/>
      </c>
      <c r="AB417" s="166" t="str">
        <f t="shared" si="253"/>
        <v/>
      </c>
      <c r="AC417" s="166" t="str">
        <f t="shared" si="254"/>
        <v/>
      </c>
      <c r="AD417" s="166">
        <f t="shared" si="255"/>
        <v>2.5854289999999835E-2</v>
      </c>
      <c r="AE417" s="166" t="str">
        <f t="shared" si="256"/>
        <v/>
      </c>
      <c r="AF417" s="166">
        <f t="shared" si="257"/>
        <v>-3.2463809999995874E-2</v>
      </c>
      <c r="AG417" s="166" t="str">
        <f t="shared" si="258"/>
        <v/>
      </c>
      <c r="AH417" s="166" t="str">
        <f t="shared" si="259"/>
        <v/>
      </c>
      <c r="AI417" s="166">
        <f t="shared" si="260"/>
        <v>-3.4530529999999837E-2</v>
      </c>
      <c r="AJ417" s="166" t="str">
        <f t="shared" si="261"/>
        <v/>
      </c>
      <c r="AK417" s="166">
        <f t="shared" si="262"/>
        <v>-9.3501500000000015E-3</v>
      </c>
      <c r="AL417" s="166">
        <f t="shared" si="263"/>
        <v>-5.0490199999998708E-2</v>
      </c>
      <c r="AO417" s="60">
        <v>414</v>
      </c>
      <c r="AP417" s="54" t="s">
        <v>442</v>
      </c>
      <c r="AQ417" s="31" t="s">
        <v>1317</v>
      </c>
      <c r="AR417" s="31" t="s">
        <v>1317</v>
      </c>
      <c r="AS417" s="31" t="s">
        <v>1317</v>
      </c>
      <c r="AT417" s="31" t="s">
        <v>1317</v>
      </c>
      <c r="AU417" s="31" t="s">
        <v>1317</v>
      </c>
      <c r="AV417" s="31" t="s">
        <v>1317</v>
      </c>
      <c r="AW417" s="31" t="s">
        <v>1317</v>
      </c>
      <c r="AX417" s="31" t="s">
        <v>1317</v>
      </c>
      <c r="AY417" s="31" t="s">
        <v>1317</v>
      </c>
      <c r="AZ417" s="31" t="s">
        <v>1317</v>
      </c>
      <c r="BA417" s="31" t="s">
        <v>1317</v>
      </c>
      <c r="BB417" s="31" t="s">
        <v>1317</v>
      </c>
      <c r="BC417" s="31" t="s">
        <v>1317</v>
      </c>
      <c r="BD417" s="31" t="s">
        <v>1317</v>
      </c>
      <c r="BE417" s="58">
        <v>50.480693770000002</v>
      </c>
      <c r="BF417" s="31">
        <v>50.480693770000002</v>
      </c>
      <c r="BG417"/>
      <c r="BH417" s="60">
        <v>414</v>
      </c>
      <c r="BI417" s="54" t="s">
        <v>642</v>
      </c>
      <c r="BJ417" s="31" t="s">
        <v>1317</v>
      </c>
      <c r="BK417" s="31" t="s">
        <v>1317</v>
      </c>
      <c r="BL417" s="31" t="s">
        <v>1317</v>
      </c>
      <c r="BM417" s="31" t="s">
        <v>1317</v>
      </c>
      <c r="BN417" s="31" t="s">
        <v>1317</v>
      </c>
      <c r="BO417" s="31" t="s">
        <v>1317</v>
      </c>
      <c r="BP417" s="31" t="s">
        <v>1317</v>
      </c>
      <c r="BQ417" s="31">
        <v>12.6523076</v>
      </c>
      <c r="BR417" s="31" t="s">
        <v>1317</v>
      </c>
      <c r="BS417" s="31">
        <v>36.00436285</v>
      </c>
      <c r="BT417" s="31" t="s">
        <v>1317</v>
      </c>
      <c r="BU417" s="31" t="s">
        <v>1317</v>
      </c>
      <c r="BV417" s="31">
        <v>1.1328897900000001</v>
      </c>
      <c r="BW417" s="31" t="s">
        <v>1317</v>
      </c>
      <c r="BX417" s="58">
        <v>0.30726994000000002</v>
      </c>
      <c r="BY417" s="31">
        <v>50.096830179999998</v>
      </c>
    </row>
    <row r="418" spans="1:77" ht="70">
      <c r="A418" s="116" t="str">
        <f t="shared" si="227"/>
        <v>4K INVESTIMENTOS LTDA</v>
      </c>
      <c r="B418" s="24" t="str">
        <f t="shared" si="228"/>
        <v/>
      </c>
      <c r="C418" s="24" t="str">
        <f t="shared" si="229"/>
        <v/>
      </c>
      <c r="D418" s="24" t="str">
        <f t="shared" si="230"/>
        <v/>
      </c>
      <c r="E418" s="24" t="str">
        <f t="shared" si="231"/>
        <v/>
      </c>
      <c r="F418" s="24" t="str">
        <f t="shared" si="232"/>
        <v/>
      </c>
      <c r="G418" s="24">
        <f t="shared" si="233"/>
        <v>91.086306361212905</v>
      </c>
      <c r="H418" s="24" t="str">
        <f t="shared" si="234"/>
        <v/>
      </c>
      <c r="I418" s="24">
        <f t="shared" si="235"/>
        <v>-3.5904379206631774</v>
      </c>
      <c r="J418" s="24" t="str">
        <f t="shared" si="236"/>
        <v/>
      </c>
      <c r="K418" s="24" t="str">
        <f t="shared" si="237"/>
        <v/>
      </c>
      <c r="L418" s="24" t="str">
        <f t="shared" si="238"/>
        <v/>
      </c>
      <c r="M418" s="24" t="str">
        <f t="shared" si="239"/>
        <v/>
      </c>
      <c r="N418" s="24" t="str">
        <f t="shared" si="240"/>
        <v/>
      </c>
      <c r="O418" s="24" t="str">
        <f t="shared" si="241"/>
        <v/>
      </c>
      <c r="P418" s="24" t="str">
        <f t="shared" si="242"/>
        <v/>
      </c>
      <c r="Q418" s="24">
        <f t="shared" si="243"/>
        <v>0.14307416282225915</v>
      </c>
      <c r="R418" s="24">
        <f t="shared" si="244"/>
        <v>7.0237630000001161E-2</v>
      </c>
      <c r="S418" s="24">
        <f t="shared" si="245"/>
        <v>91.086306361212905</v>
      </c>
      <c r="T418" s="24">
        <f t="shared" si="246"/>
        <v>-3.5904379206631774</v>
      </c>
      <c r="V418" s="118" t="str">
        <f t="shared" si="247"/>
        <v>4K INVESTIMENTOS LTDA</v>
      </c>
      <c r="W418" s="166" t="str">
        <f t="shared" si="248"/>
        <v/>
      </c>
      <c r="X418" s="166" t="str">
        <f t="shared" si="249"/>
        <v/>
      </c>
      <c r="Y418" s="166" t="str">
        <f t="shared" si="250"/>
        <v/>
      </c>
      <c r="Z418" s="166" t="str">
        <f t="shared" si="251"/>
        <v/>
      </c>
      <c r="AA418" s="166" t="str">
        <f t="shared" si="252"/>
        <v/>
      </c>
      <c r="AB418" s="166">
        <f t="shared" si="253"/>
        <v>1.76333965</v>
      </c>
      <c r="AC418" s="166" t="str">
        <f t="shared" si="254"/>
        <v/>
      </c>
      <c r="AD418" s="166">
        <f t="shared" si="255"/>
        <v>-1.6931020200000049</v>
      </c>
      <c r="AE418" s="166" t="str">
        <f t="shared" si="256"/>
        <v/>
      </c>
      <c r="AF418" s="166" t="str">
        <f t="shared" si="257"/>
        <v/>
      </c>
      <c r="AG418" s="166" t="str">
        <f t="shared" si="258"/>
        <v/>
      </c>
      <c r="AH418" s="166" t="str">
        <f t="shared" si="259"/>
        <v/>
      </c>
      <c r="AI418" s="166" t="str">
        <f t="shared" si="260"/>
        <v/>
      </c>
      <c r="AJ418" s="166" t="str">
        <f t="shared" si="261"/>
        <v/>
      </c>
      <c r="AK418" s="166" t="str">
        <f t="shared" si="262"/>
        <v/>
      </c>
      <c r="AL418" s="166">
        <f t="shared" si="263"/>
        <v>7.0237630000001161E-2</v>
      </c>
      <c r="AO418" s="61">
        <v>415</v>
      </c>
      <c r="AP418" s="56" t="s">
        <v>642</v>
      </c>
      <c r="AQ418" s="30" t="s">
        <v>1317</v>
      </c>
      <c r="AR418" s="30" t="s">
        <v>1317</v>
      </c>
      <c r="AS418" s="30" t="s">
        <v>1317</v>
      </c>
      <c r="AT418" s="30" t="s">
        <v>1317</v>
      </c>
      <c r="AU418" s="30" t="s">
        <v>1317</v>
      </c>
      <c r="AV418" s="30" t="s">
        <v>1317</v>
      </c>
      <c r="AW418" s="30" t="s">
        <v>1317</v>
      </c>
      <c r="AX418" s="30">
        <v>12.62645331</v>
      </c>
      <c r="AY418" s="30" t="s">
        <v>1317</v>
      </c>
      <c r="AZ418" s="30">
        <v>36.036826659999996</v>
      </c>
      <c r="BA418" s="30" t="s">
        <v>1317</v>
      </c>
      <c r="BB418" s="30" t="s">
        <v>1317</v>
      </c>
      <c r="BC418" s="30">
        <v>1.16742032</v>
      </c>
      <c r="BD418" s="30" t="s">
        <v>1317</v>
      </c>
      <c r="BE418" s="59">
        <v>0.31662009000000002</v>
      </c>
      <c r="BF418" s="30">
        <v>50.147320379999996</v>
      </c>
      <c r="BG418"/>
      <c r="BH418" s="61">
        <v>415</v>
      </c>
      <c r="BI418" s="56" t="s">
        <v>4</v>
      </c>
      <c r="BJ418" s="30" t="s">
        <v>1317</v>
      </c>
      <c r="BK418" s="30" t="s">
        <v>1317</v>
      </c>
      <c r="BL418" s="30" t="s">
        <v>1317</v>
      </c>
      <c r="BM418" s="30" t="s">
        <v>1317</v>
      </c>
      <c r="BN418" s="30" t="s">
        <v>1317</v>
      </c>
      <c r="BO418" s="30">
        <v>3.6992394800000001</v>
      </c>
      <c r="BP418" s="30" t="s">
        <v>1317</v>
      </c>
      <c r="BQ418" s="30">
        <v>45.462761899999997</v>
      </c>
      <c r="BR418" s="30" t="s">
        <v>1317</v>
      </c>
      <c r="BS418" s="30" t="s">
        <v>1317</v>
      </c>
      <c r="BT418" s="30" t="s">
        <v>1317</v>
      </c>
      <c r="BU418" s="30" t="s">
        <v>1317</v>
      </c>
      <c r="BV418" s="30" t="s">
        <v>1317</v>
      </c>
      <c r="BW418" s="30" t="s">
        <v>1317</v>
      </c>
      <c r="BX418" s="59" t="s">
        <v>1317</v>
      </c>
      <c r="BY418" s="30">
        <v>49.16200138</v>
      </c>
    </row>
    <row r="419" spans="1:77" ht="56">
      <c r="A419" s="116" t="str">
        <f t="shared" si="227"/>
        <v>LUMINUS CAPITAL MANAGEMENT LTDA</v>
      </c>
      <c r="B419" s="24" t="str">
        <f t="shared" si="228"/>
        <v/>
      </c>
      <c r="C419" s="24" t="str">
        <f t="shared" si="229"/>
        <v/>
      </c>
      <c r="D419" s="24" t="str">
        <f t="shared" si="230"/>
        <v/>
      </c>
      <c r="E419" s="24" t="str">
        <f t="shared" si="231"/>
        <v/>
      </c>
      <c r="F419" s="24" t="str">
        <f t="shared" si="232"/>
        <v/>
      </c>
      <c r="G419" s="24">
        <f t="shared" si="233"/>
        <v>-79.180270208986144</v>
      </c>
      <c r="H419" s="24" t="str">
        <f t="shared" si="234"/>
        <v/>
      </c>
      <c r="I419" s="24">
        <f t="shared" si="235"/>
        <v>239.72993984666562</v>
      </c>
      <c r="J419" s="24" t="str">
        <f t="shared" si="236"/>
        <v/>
      </c>
      <c r="K419" s="24" t="str">
        <f t="shared" si="237"/>
        <v/>
      </c>
      <c r="L419" s="24" t="str">
        <f t="shared" si="238"/>
        <v/>
      </c>
      <c r="M419" s="24" t="str">
        <f t="shared" si="239"/>
        <v/>
      </c>
      <c r="N419" s="24" t="str">
        <f t="shared" si="240"/>
        <v/>
      </c>
      <c r="O419" s="24" t="str">
        <f t="shared" si="241"/>
        <v/>
      </c>
      <c r="P419" s="24" t="str">
        <f t="shared" si="242"/>
        <v/>
      </c>
      <c r="Q419" s="24">
        <f t="shared" si="243"/>
        <v>-0.64490542364761438</v>
      </c>
      <c r="R419" s="24">
        <f t="shared" si="244"/>
        <v>-0.30865453999999914</v>
      </c>
      <c r="S419" s="24">
        <f t="shared" si="245"/>
        <v>239.72993984666562</v>
      </c>
      <c r="T419" s="24">
        <f t="shared" si="246"/>
        <v>-79.180270208986144</v>
      </c>
      <c r="V419" s="118" t="str">
        <f t="shared" si="247"/>
        <v>LUMINUS CAPITAL MANAGEMENT LTDA</v>
      </c>
      <c r="W419" s="166" t="str">
        <f t="shared" si="248"/>
        <v/>
      </c>
      <c r="X419" s="166" t="str">
        <f t="shared" si="249"/>
        <v/>
      </c>
      <c r="Y419" s="166" t="str">
        <f t="shared" si="250"/>
        <v/>
      </c>
      <c r="Z419" s="166" t="str">
        <f t="shared" si="251"/>
        <v/>
      </c>
      <c r="AA419" s="166" t="str">
        <f t="shared" si="252"/>
        <v/>
      </c>
      <c r="AB419" s="166">
        <f t="shared" si="253"/>
        <v>-28.56368359</v>
      </c>
      <c r="AC419" s="166" t="str">
        <f t="shared" si="254"/>
        <v/>
      </c>
      <c r="AD419" s="166">
        <f t="shared" si="255"/>
        <v>28.255029050000001</v>
      </c>
      <c r="AE419" s="166" t="str">
        <f t="shared" si="256"/>
        <v/>
      </c>
      <c r="AF419" s="166" t="str">
        <f t="shared" si="257"/>
        <v/>
      </c>
      <c r="AG419" s="166" t="str">
        <f t="shared" si="258"/>
        <v/>
      </c>
      <c r="AH419" s="166" t="str">
        <f t="shared" si="259"/>
        <v/>
      </c>
      <c r="AI419" s="166" t="str">
        <f t="shared" si="260"/>
        <v/>
      </c>
      <c r="AJ419" s="166" t="str">
        <f t="shared" si="261"/>
        <v/>
      </c>
      <c r="AK419" s="166" t="str">
        <f t="shared" si="262"/>
        <v/>
      </c>
      <c r="AL419" s="166">
        <f t="shared" si="263"/>
        <v>-0.30865453999999914</v>
      </c>
      <c r="AO419" s="60">
        <v>416</v>
      </c>
      <c r="AP419" s="54" t="s">
        <v>4</v>
      </c>
      <c r="AQ419" s="31" t="s">
        <v>1317</v>
      </c>
      <c r="AR419" s="31" t="s">
        <v>1317</v>
      </c>
      <c r="AS419" s="31" t="s">
        <v>1317</v>
      </c>
      <c r="AT419" s="31" t="s">
        <v>1317</v>
      </c>
      <c r="AU419" s="31" t="s">
        <v>1317</v>
      </c>
      <c r="AV419" s="31">
        <v>1.9358998300000001</v>
      </c>
      <c r="AW419" s="31" t="s">
        <v>1317</v>
      </c>
      <c r="AX419" s="31">
        <v>47.155863920000002</v>
      </c>
      <c r="AY419" s="31" t="s">
        <v>1317</v>
      </c>
      <c r="AZ419" s="31" t="s">
        <v>1317</v>
      </c>
      <c r="BA419" s="31" t="s">
        <v>1317</v>
      </c>
      <c r="BB419" s="31" t="s">
        <v>1317</v>
      </c>
      <c r="BC419" s="31" t="s">
        <v>1317</v>
      </c>
      <c r="BD419" s="31" t="s">
        <v>1317</v>
      </c>
      <c r="BE419" s="58" t="s">
        <v>1317</v>
      </c>
      <c r="BF419" s="31">
        <v>49.091763749999998</v>
      </c>
      <c r="BG419"/>
      <c r="BH419" s="60">
        <v>416</v>
      </c>
      <c r="BI419" s="54" t="s">
        <v>417</v>
      </c>
      <c r="BJ419" s="31" t="s">
        <v>1317</v>
      </c>
      <c r="BK419" s="31" t="s">
        <v>1317</v>
      </c>
      <c r="BL419" s="31" t="s">
        <v>1317</v>
      </c>
      <c r="BM419" s="31" t="s">
        <v>1317</v>
      </c>
      <c r="BN419" s="31" t="s">
        <v>1317</v>
      </c>
      <c r="BO419" s="31">
        <v>7.5105600499999996</v>
      </c>
      <c r="BP419" s="31" t="s">
        <v>1317</v>
      </c>
      <c r="BQ419" s="31">
        <v>40.041220240000001</v>
      </c>
      <c r="BR419" s="31" t="s">
        <v>1317</v>
      </c>
      <c r="BS419" s="31" t="s">
        <v>1317</v>
      </c>
      <c r="BT419" s="31" t="s">
        <v>1317</v>
      </c>
      <c r="BU419" s="31" t="s">
        <v>1317</v>
      </c>
      <c r="BV419" s="31" t="s">
        <v>1317</v>
      </c>
      <c r="BW419" s="31" t="s">
        <v>1317</v>
      </c>
      <c r="BX419" s="58" t="s">
        <v>1317</v>
      </c>
      <c r="BY419" s="31">
        <v>47.551780290000004</v>
      </c>
    </row>
    <row r="420" spans="1:77" ht="56">
      <c r="A420" s="116" t="str">
        <f t="shared" si="227"/>
        <v>AUSTRO GESTAO DE RECURSOS</v>
      </c>
      <c r="B420" s="24" t="str">
        <f t="shared" si="228"/>
        <v/>
      </c>
      <c r="C420" s="24" t="str">
        <f t="shared" si="229"/>
        <v/>
      </c>
      <c r="D420" s="24" t="str">
        <f t="shared" si="230"/>
        <v/>
      </c>
      <c r="E420" s="24" t="str">
        <f t="shared" si="231"/>
        <v/>
      </c>
      <c r="F420" s="24" t="str">
        <f t="shared" si="232"/>
        <v/>
      </c>
      <c r="G420" s="24" t="str">
        <f t="shared" si="233"/>
        <v/>
      </c>
      <c r="H420" s="24" t="str">
        <f t="shared" si="234"/>
        <v/>
      </c>
      <c r="I420" s="24">
        <f t="shared" si="235"/>
        <v>3.6497182603279583</v>
      </c>
      <c r="J420" s="24" t="str">
        <f t="shared" si="236"/>
        <v/>
      </c>
      <c r="K420" s="24" t="str">
        <f t="shared" si="237"/>
        <v/>
      </c>
      <c r="L420" s="24" t="str">
        <f t="shared" si="238"/>
        <v/>
      </c>
      <c r="M420" s="24" t="str">
        <f t="shared" si="239"/>
        <v/>
      </c>
      <c r="N420" s="24" t="str">
        <f t="shared" si="240"/>
        <v/>
      </c>
      <c r="O420" s="24" t="str">
        <f t="shared" si="241"/>
        <v/>
      </c>
      <c r="P420" s="24">
        <f t="shared" si="242"/>
        <v>77.534131322997865</v>
      </c>
      <c r="Q420" s="24">
        <f t="shared" si="243"/>
        <v>56.702960189716066</v>
      </c>
      <c r="R420" s="24">
        <f t="shared" si="244"/>
        <v>17.073421</v>
      </c>
      <c r="S420" s="24">
        <f t="shared" si="245"/>
        <v>77.534131322997865</v>
      </c>
      <c r="T420" s="24">
        <f t="shared" si="246"/>
        <v>3.6497182603279583</v>
      </c>
      <c r="V420" s="118" t="str">
        <f t="shared" si="247"/>
        <v>AUSTRO GESTAO DE RECURSOS</v>
      </c>
      <c r="W420" s="166" t="str">
        <f t="shared" si="248"/>
        <v/>
      </c>
      <c r="X420" s="166" t="str">
        <f t="shared" si="249"/>
        <v/>
      </c>
      <c r="Y420" s="166" t="str">
        <f t="shared" si="250"/>
        <v/>
      </c>
      <c r="Z420" s="166" t="str">
        <f t="shared" si="251"/>
        <v/>
      </c>
      <c r="AA420" s="166" t="str">
        <f t="shared" si="252"/>
        <v/>
      </c>
      <c r="AB420" s="166" t="str">
        <f t="shared" si="253"/>
        <v/>
      </c>
      <c r="AC420" s="166" t="str">
        <f t="shared" si="254"/>
        <v/>
      </c>
      <c r="AD420" s="166">
        <f t="shared" si="255"/>
        <v>0.30983823999999949</v>
      </c>
      <c r="AE420" s="166" t="str">
        <f t="shared" si="256"/>
        <v/>
      </c>
      <c r="AF420" s="166" t="str">
        <f t="shared" si="257"/>
        <v/>
      </c>
      <c r="AG420" s="166" t="str">
        <f t="shared" si="258"/>
        <v/>
      </c>
      <c r="AH420" s="166" t="str">
        <f t="shared" si="259"/>
        <v/>
      </c>
      <c r="AI420" s="166" t="str">
        <f t="shared" si="260"/>
        <v/>
      </c>
      <c r="AJ420" s="166" t="str">
        <f t="shared" si="261"/>
        <v/>
      </c>
      <c r="AK420" s="166">
        <f t="shared" si="262"/>
        <v>16.763582760000002</v>
      </c>
      <c r="AL420" s="166">
        <f t="shared" si="263"/>
        <v>17.073421</v>
      </c>
      <c r="AO420" s="61">
        <v>417</v>
      </c>
      <c r="AP420" s="56" t="s">
        <v>1340</v>
      </c>
      <c r="AQ420" s="30" t="s">
        <v>1317</v>
      </c>
      <c r="AR420" s="30" t="s">
        <v>1317</v>
      </c>
      <c r="AS420" s="30" t="s">
        <v>1317</v>
      </c>
      <c r="AT420" s="30" t="s">
        <v>1317</v>
      </c>
      <c r="AU420" s="30" t="s">
        <v>1317</v>
      </c>
      <c r="AV420" s="30" t="s">
        <v>1317</v>
      </c>
      <c r="AW420" s="30" t="s">
        <v>1317</v>
      </c>
      <c r="AX420" s="30">
        <v>20.932860079999998</v>
      </c>
      <c r="AY420" s="30" t="s">
        <v>1317</v>
      </c>
      <c r="AZ420" s="30">
        <v>13.51305005</v>
      </c>
      <c r="BA420" s="30" t="s">
        <v>1317</v>
      </c>
      <c r="BB420" s="30" t="s">
        <v>1317</v>
      </c>
      <c r="BC420" s="30">
        <v>10.868330039999998</v>
      </c>
      <c r="BD420" s="30" t="s">
        <v>1317</v>
      </c>
      <c r="BE420" s="59">
        <v>3.5741300099999997</v>
      </c>
      <c r="BF420" s="30">
        <v>48.888370179999995</v>
      </c>
      <c r="BG420"/>
      <c r="BH420" s="61">
        <v>417</v>
      </c>
      <c r="BI420" s="56" t="s">
        <v>71</v>
      </c>
      <c r="BJ420" s="30" t="s">
        <v>1317</v>
      </c>
      <c r="BK420" s="30" t="s">
        <v>1317</v>
      </c>
      <c r="BL420" s="30" t="s">
        <v>1317</v>
      </c>
      <c r="BM420" s="30" t="s">
        <v>1317</v>
      </c>
      <c r="BN420" s="30" t="s">
        <v>1317</v>
      </c>
      <c r="BO420" s="30" t="s">
        <v>1317</v>
      </c>
      <c r="BP420" s="30" t="s">
        <v>1317</v>
      </c>
      <c r="BQ420" s="30">
        <v>8.799212429999999</v>
      </c>
      <c r="BR420" s="30" t="s">
        <v>1317</v>
      </c>
      <c r="BS420" s="30" t="s">
        <v>1317</v>
      </c>
      <c r="BT420" s="30" t="s">
        <v>1317</v>
      </c>
      <c r="BU420" s="30" t="s">
        <v>1317</v>
      </c>
      <c r="BV420" s="30" t="s">
        <v>1317</v>
      </c>
      <c r="BW420" s="30" t="s">
        <v>1317</v>
      </c>
      <c r="BX420" s="59">
        <v>38.384490190000001</v>
      </c>
      <c r="BY420" s="30">
        <v>47.183702619999998</v>
      </c>
    </row>
    <row r="421" spans="1:77" ht="56">
      <c r="A421" s="116" t="str">
        <f t="shared" si="227"/>
        <v>MINT CAPITAL</v>
      </c>
      <c r="B421" s="24" t="str">
        <f t="shared" si="228"/>
        <v/>
      </c>
      <c r="C421" s="24" t="str">
        <f t="shared" si="229"/>
        <v/>
      </c>
      <c r="D421" s="24">
        <f t="shared" si="230"/>
        <v>10.246826669351023</v>
      </c>
      <c r="E421" s="24" t="str">
        <f t="shared" si="231"/>
        <v/>
      </c>
      <c r="F421" s="24" t="str">
        <f t="shared" si="232"/>
        <v/>
      </c>
      <c r="G421" s="24" t="str">
        <f t="shared" si="233"/>
        <v/>
      </c>
      <c r="H421" s="24" t="str">
        <f t="shared" si="234"/>
        <v/>
      </c>
      <c r="I421" s="24">
        <f t="shared" si="235"/>
        <v>19.53556768190596</v>
      </c>
      <c r="J421" s="24" t="str">
        <f t="shared" si="236"/>
        <v/>
      </c>
      <c r="K421" s="24">
        <f t="shared" si="237"/>
        <v>-1.9068887447694038</v>
      </c>
      <c r="L421" s="24" t="str">
        <f t="shared" si="238"/>
        <v/>
      </c>
      <c r="M421" s="24" t="str">
        <f t="shared" si="239"/>
        <v/>
      </c>
      <c r="N421" s="24">
        <f t="shared" si="240"/>
        <v>56.547219489663149</v>
      </c>
      <c r="O421" s="24" t="str">
        <f t="shared" si="241"/>
        <v/>
      </c>
      <c r="P421" s="24">
        <f t="shared" si="242"/>
        <v>0.91462664322756382</v>
      </c>
      <c r="Q421" s="24">
        <f t="shared" si="243"/>
        <v>8.8094787400857228</v>
      </c>
      <c r="R421" s="24">
        <f t="shared" si="244"/>
        <v>3.8180561600000047</v>
      </c>
      <c r="S421" s="24">
        <f t="shared" si="245"/>
        <v>56.547219489663149</v>
      </c>
      <c r="T421" s="24">
        <f t="shared" si="246"/>
        <v>-1.9068887447694038</v>
      </c>
      <c r="V421" s="118" t="str">
        <f t="shared" si="247"/>
        <v>MINT CAPITAL</v>
      </c>
      <c r="W421" s="166" t="str">
        <f t="shared" si="248"/>
        <v/>
      </c>
      <c r="X421" s="166" t="str">
        <f t="shared" si="249"/>
        <v/>
      </c>
      <c r="Y421" s="166">
        <f t="shared" si="250"/>
        <v>1.6689219299999998</v>
      </c>
      <c r="Z421" s="166" t="str">
        <f t="shared" si="251"/>
        <v/>
      </c>
      <c r="AA421" s="166" t="str">
        <f t="shared" si="252"/>
        <v/>
      </c>
      <c r="AB421" s="166" t="str">
        <f t="shared" si="253"/>
        <v/>
      </c>
      <c r="AC421" s="166" t="str">
        <f t="shared" si="254"/>
        <v/>
      </c>
      <c r="AD421" s="166">
        <f t="shared" si="255"/>
        <v>0.8671505100000001</v>
      </c>
      <c r="AE421" s="166" t="str">
        <f t="shared" si="256"/>
        <v/>
      </c>
      <c r="AF421" s="166">
        <f t="shared" si="257"/>
        <v>-4.1341359999999661E-2</v>
      </c>
      <c r="AG421" s="166" t="str">
        <f t="shared" si="258"/>
        <v/>
      </c>
      <c r="AH421" s="166" t="str">
        <f t="shared" si="259"/>
        <v/>
      </c>
      <c r="AI421" s="166">
        <f t="shared" si="260"/>
        <v>1.1549995599999998</v>
      </c>
      <c r="AJ421" s="166" t="str">
        <f t="shared" si="261"/>
        <v/>
      </c>
      <c r="AK421" s="166">
        <f t="shared" si="262"/>
        <v>0.16832551999999978</v>
      </c>
      <c r="AL421" s="166">
        <f t="shared" si="263"/>
        <v>3.8180561600000047</v>
      </c>
      <c r="AO421" s="60">
        <v>418</v>
      </c>
      <c r="AP421" s="54" t="s">
        <v>417</v>
      </c>
      <c r="AQ421" s="31" t="s">
        <v>1317</v>
      </c>
      <c r="AR421" s="31" t="s">
        <v>1317</v>
      </c>
      <c r="AS421" s="31" t="s">
        <v>1317</v>
      </c>
      <c r="AT421" s="31" t="s">
        <v>1317</v>
      </c>
      <c r="AU421" s="31" t="s">
        <v>1317</v>
      </c>
      <c r="AV421" s="31">
        <v>36.074243639999999</v>
      </c>
      <c r="AW421" s="31" t="s">
        <v>1317</v>
      </c>
      <c r="AX421" s="31">
        <v>11.78619119</v>
      </c>
      <c r="AY421" s="31" t="s">
        <v>1317</v>
      </c>
      <c r="AZ421" s="31" t="s">
        <v>1317</v>
      </c>
      <c r="BA421" s="31" t="s">
        <v>1317</v>
      </c>
      <c r="BB421" s="31" t="s">
        <v>1317</v>
      </c>
      <c r="BC421" s="31" t="s">
        <v>1317</v>
      </c>
      <c r="BD421" s="31" t="s">
        <v>1317</v>
      </c>
      <c r="BE421" s="58" t="s">
        <v>1317</v>
      </c>
      <c r="BF421" s="31">
        <v>47.860434830000003</v>
      </c>
      <c r="BG421"/>
      <c r="BH421" s="60">
        <v>418</v>
      </c>
      <c r="BI421" s="54" t="s">
        <v>441</v>
      </c>
      <c r="BJ421" s="31" t="s">
        <v>1317</v>
      </c>
      <c r="BK421" s="31" t="s">
        <v>1317</v>
      </c>
      <c r="BL421" s="31">
        <v>17.95612951</v>
      </c>
      <c r="BM421" s="31" t="s">
        <v>1317</v>
      </c>
      <c r="BN421" s="31" t="s">
        <v>1317</v>
      </c>
      <c r="BO421" s="31" t="s">
        <v>1317</v>
      </c>
      <c r="BP421" s="31" t="s">
        <v>1317</v>
      </c>
      <c r="BQ421" s="31">
        <v>5.3059798499999999</v>
      </c>
      <c r="BR421" s="31" t="s">
        <v>1317</v>
      </c>
      <c r="BS421" s="31">
        <v>2.1266592700000002</v>
      </c>
      <c r="BT421" s="31" t="s">
        <v>1317</v>
      </c>
      <c r="BU421" s="31" t="s">
        <v>1317</v>
      </c>
      <c r="BV421" s="31">
        <v>3.1975395299999998</v>
      </c>
      <c r="BW421" s="31" t="s">
        <v>1317</v>
      </c>
      <c r="BX421" s="58">
        <v>18.572066679999999</v>
      </c>
      <c r="BY421" s="31">
        <v>47.15837484</v>
      </c>
    </row>
    <row r="422" spans="1:77" ht="56">
      <c r="A422" s="116" t="str">
        <f t="shared" si="227"/>
        <v>LAVORO ASSET MANAGEMENT LTDA</v>
      </c>
      <c r="B422" s="24" t="str">
        <f t="shared" si="228"/>
        <v/>
      </c>
      <c r="C422" s="24" t="str">
        <f t="shared" si="229"/>
        <v/>
      </c>
      <c r="D422" s="24" t="str">
        <f t="shared" si="230"/>
        <v/>
      </c>
      <c r="E422" s="24" t="str">
        <f t="shared" si="231"/>
        <v/>
      </c>
      <c r="F422" s="24" t="str">
        <f t="shared" si="232"/>
        <v/>
      </c>
      <c r="G422" s="24" t="str">
        <f t="shared" si="233"/>
        <v/>
      </c>
      <c r="H422" s="24" t="str">
        <f t="shared" si="234"/>
        <v/>
      </c>
      <c r="I422" s="24">
        <f t="shared" si="235"/>
        <v>-0.7073241139640345</v>
      </c>
      <c r="J422" s="24" t="str">
        <f t="shared" si="236"/>
        <v/>
      </c>
      <c r="K422" s="24">
        <f t="shared" si="237"/>
        <v>0.69924411281586174</v>
      </c>
      <c r="L422" s="24" t="str">
        <f t="shared" si="238"/>
        <v/>
      </c>
      <c r="M422" s="24" t="str">
        <f t="shared" si="239"/>
        <v/>
      </c>
      <c r="N422" s="24">
        <f t="shared" si="240"/>
        <v>-0.76901315802548709</v>
      </c>
      <c r="O422" s="24" t="str">
        <f t="shared" si="241"/>
        <v/>
      </c>
      <c r="P422" s="24" t="str">
        <f t="shared" si="242"/>
        <v/>
      </c>
      <c r="Q422" s="24">
        <f t="shared" si="243"/>
        <v>-0.42461850455730143</v>
      </c>
      <c r="R422" s="24">
        <f t="shared" si="244"/>
        <v>-0.19415494000000422</v>
      </c>
      <c r="S422" s="24">
        <f t="shared" si="245"/>
        <v>0.69924411281586174</v>
      </c>
      <c r="T422" s="24">
        <f t="shared" si="246"/>
        <v>-0.76901315802548709</v>
      </c>
      <c r="V422" s="118" t="str">
        <f t="shared" si="247"/>
        <v>LAVORO ASSET MANAGEMENT LTDA</v>
      </c>
      <c r="W422" s="166" t="str">
        <f t="shared" si="248"/>
        <v/>
      </c>
      <c r="X422" s="166" t="str">
        <f t="shared" si="249"/>
        <v/>
      </c>
      <c r="Y422" s="166" t="str">
        <f t="shared" si="250"/>
        <v/>
      </c>
      <c r="Z422" s="166" t="str">
        <f t="shared" si="251"/>
        <v/>
      </c>
      <c r="AA422" s="166" t="str">
        <f t="shared" si="252"/>
        <v/>
      </c>
      <c r="AB422" s="166" t="str">
        <f t="shared" si="253"/>
        <v/>
      </c>
      <c r="AC422" s="166" t="str">
        <f t="shared" si="254"/>
        <v/>
      </c>
      <c r="AD422" s="166">
        <f t="shared" si="255"/>
        <v>-0.12642190000000042</v>
      </c>
      <c r="AE422" s="166" t="str">
        <f t="shared" si="256"/>
        <v/>
      </c>
      <c r="AF422" s="166">
        <f t="shared" si="257"/>
        <v>6.9744090000000369E-2</v>
      </c>
      <c r="AG422" s="166" t="str">
        <f t="shared" si="258"/>
        <v/>
      </c>
      <c r="AH422" s="166" t="str">
        <f t="shared" si="259"/>
        <v/>
      </c>
      <c r="AI422" s="166">
        <f t="shared" si="260"/>
        <v>-0.13747713000000061</v>
      </c>
      <c r="AJ422" s="166" t="str">
        <f t="shared" si="261"/>
        <v/>
      </c>
      <c r="AK422" s="166" t="str">
        <f t="shared" si="262"/>
        <v/>
      </c>
      <c r="AL422" s="166">
        <f t="shared" si="263"/>
        <v>-0.19415494000000422</v>
      </c>
      <c r="AO422" s="61">
        <v>419</v>
      </c>
      <c r="AP422" s="56" t="s">
        <v>159</v>
      </c>
      <c r="AQ422" s="30" t="s">
        <v>1317</v>
      </c>
      <c r="AR422" s="30" t="s">
        <v>1317</v>
      </c>
      <c r="AS422" s="30" t="s">
        <v>1317</v>
      </c>
      <c r="AT422" s="30" t="s">
        <v>1317</v>
      </c>
      <c r="AU422" s="30" t="s">
        <v>1317</v>
      </c>
      <c r="AV422" s="30" t="s">
        <v>1317</v>
      </c>
      <c r="AW422" s="30" t="s">
        <v>1317</v>
      </c>
      <c r="AX422" s="30">
        <v>14.770520749999999</v>
      </c>
      <c r="AY422" s="30" t="s">
        <v>1317</v>
      </c>
      <c r="AZ422" s="30" t="s">
        <v>1317</v>
      </c>
      <c r="BA422" s="30" t="s">
        <v>1317</v>
      </c>
      <c r="BB422" s="30" t="s">
        <v>1317</v>
      </c>
      <c r="BC422" s="30">
        <v>31.505601600000002</v>
      </c>
      <c r="BD422" s="30" t="s">
        <v>1317</v>
      </c>
      <c r="BE422" s="59">
        <v>4.0759999999999998E-2</v>
      </c>
      <c r="BF422" s="30">
        <v>46.31688235</v>
      </c>
      <c r="BG422"/>
      <c r="BH422" s="61">
        <v>419</v>
      </c>
      <c r="BI422" s="56" t="s">
        <v>399</v>
      </c>
      <c r="BJ422" s="30" t="s">
        <v>1317</v>
      </c>
      <c r="BK422" s="30" t="s">
        <v>1317</v>
      </c>
      <c r="BL422" s="30" t="s">
        <v>1317</v>
      </c>
      <c r="BM422" s="30" t="s">
        <v>1317</v>
      </c>
      <c r="BN422" s="30" t="s">
        <v>1317</v>
      </c>
      <c r="BO422" s="30" t="s">
        <v>1317</v>
      </c>
      <c r="BP422" s="30" t="s">
        <v>1317</v>
      </c>
      <c r="BQ422" s="30">
        <v>17.74684122</v>
      </c>
      <c r="BR422" s="30" t="s">
        <v>1317</v>
      </c>
      <c r="BS422" s="30">
        <v>10.043956060000001</v>
      </c>
      <c r="BT422" s="30" t="s">
        <v>1317</v>
      </c>
      <c r="BU422" s="30" t="s">
        <v>1317</v>
      </c>
      <c r="BV422" s="30">
        <v>17.739607100000001</v>
      </c>
      <c r="BW422" s="30" t="s">
        <v>1317</v>
      </c>
      <c r="BX422" s="59" t="s">
        <v>1317</v>
      </c>
      <c r="BY422" s="30">
        <v>45.53040438</v>
      </c>
    </row>
    <row r="423" spans="1:77" ht="70">
      <c r="A423" s="116" t="str">
        <f t="shared" si="227"/>
        <v>SAO PAULO GESTORA DE RECURSOS</v>
      </c>
      <c r="B423" s="24" t="str">
        <f t="shared" si="228"/>
        <v/>
      </c>
      <c r="C423" s="24" t="str">
        <f t="shared" si="229"/>
        <v/>
      </c>
      <c r="D423" s="24" t="str">
        <f t="shared" si="230"/>
        <v/>
      </c>
      <c r="E423" s="24" t="str">
        <f t="shared" si="231"/>
        <v/>
      </c>
      <c r="F423" s="24" t="str">
        <f t="shared" si="232"/>
        <v/>
      </c>
      <c r="G423" s="24">
        <f t="shared" si="233"/>
        <v>-66.575183678550829</v>
      </c>
      <c r="H423" s="24" t="str">
        <f t="shared" si="234"/>
        <v/>
      </c>
      <c r="I423" s="24">
        <f t="shared" si="235"/>
        <v>-1.8107432273195201</v>
      </c>
      <c r="J423" s="24" t="str">
        <f t="shared" si="236"/>
        <v/>
      </c>
      <c r="K423" s="24" t="str">
        <f t="shared" si="237"/>
        <v/>
      </c>
      <c r="L423" s="24" t="str">
        <f t="shared" si="238"/>
        <v/>
      </c>
      <c r="M423" s="24" t="str">
        <f t="shared" si="239"/>
        <v/>
      </c>
      <c r="N423" s="24" t="str">
        <f t="shared" si="240"/>
        <v/>
      </c>
      <c r="O423" s="24" t="str">
        <f t="shared" si="241"/>
        <v/>
      </c>
      <c r="P423" s="24" t="str">
        <f t="shared" si="242"/>
        <v/>
      </c>
      <c r="Q423" s="24">
        <f t="shared" si="243"/>
        <v>-15.850949345271559</v>
      </c>
      <c r="R423" s="24">
        <f t="shared" si="244"/>
        <v>-8.4978721799999946</v>
      </c>
      <c r="S423" s="24">
        <f t="shared" si="245"/>
        <v>-1.8107432273195201</v>
      </c>
      <c r="T423" s="24">
        <f t="shared" si="246"/>
        <v>-66.575183678550829</v>
      </c>
      <c r="V423" s="118" t="str">
        <f t="shared" si="247"/>
        <v>SAO PAULO GESTORA DE RECURSOS</v>
      </c>
      <c r="W423" s="166" t="str">
        <f t="shared" si="248"/>
        <v/>
      </c>
      <c r="X423" s="166" t="str">
        <f t="shared" si="249"/>
        <v/>
      </c>
      <c r="Y423" s="166" t="str">
        <f t="shared" si="250"/>
        <v/>
      </c>
      <c r="Z423" s="166" t="str">
        <f t="shared" si="251"/>
        <v/>
      </c>
      <c r="AA423" s="166" t="str">
        <f t="shared" si="252"/>
        <v/>
      </c>
      <c r="AB423" s="166">
        <f t="shared" si="253"/>
        <v>-7.7375622400000008</v>
      </c>
      <c r="AC423" s="166" t="str">
        <f t="shared" si="254"/>
        <v/>
      </c>
      <c r="AD423" s="166">
        <f t="shared" si="255"/>
        <v>-0.76030993999999197</v>
      </c>
      <c r="AE423" s="166" t="str">
        <f t="shared" si="256"/>
        <v/>
      </c>
      <c r="AF423" s="166" t="str">
        <f t="shared" si="257"/>
        <v/>
      </c>
      <c r="AG423" s="166" t="str">
        <f t="shared" si="258"/>
        <v/>
      </c>
      <c r="AH423" s="166" t="str">
        <f t="shared" si="259"/>
        <v/>
      </c>
      <c r="AI423" s="166" t="str">
        <f t="shared" si="260"/>
        <v/>
      </c>
      <c r="AJ423" s="166" t="str">
        <f t="shared" si="261"/>
        <v/>
      </c>
      <c r="AK423" s="166" t="str">
        <f t="shared" si="262"/>
        <v/>
      </c>
      <c r="AL423" s="166">
        <f t="shared" si="263"/>
        <v>-8.4978721799999946</v>
      </c>
      <c r="AO423" s="60">
        <v>420</v>
      </c>
      <c r="AP423" s="54" t="s">
        <v>1341</v>
      </c>
      <c r="AQ423" s="31" t="s">
        <v>1317</v>
      </c>
      <c r="AR423" s="31" t="s">
        <v>1317</v>
      </c>
      <c r="AS423" s="31" t="s">
        <v>1317</v>
      </c>
      <c r="AT423" s="31" t="s">
        <v>1317</v>
      </c>
      <c r="AU423" s="31" t="s">
        <v>1317</v>
      </c>
      <c r="AV423" s="31">
        <v>0.41060004</v>
      </c>
      <c r="AW423" s="31" t="s">
        <v>1317</v>
      </c>
      <c r="AX423" s="31">
        <v>45.823614820000003</v>
      </c>
      <c r="AY423" s="31" t="s">
        <v>1317</v>
      </c>
      <c r="AZ423" s="31" t="s">
        <v>1317</v>
      </c>
      <c r="BA423" s="31" t="s">
        <v>1317</v>
      </c>
      <c r="BB423" s="31" t="s">
        <v>1317</v>
      </c>
      <c r="BC423" s="31" t="s">
        <v>1317</v>
      </c>
      <c r="BD423" s="31" t="s">
        <v>1317</v>
      </c>
      <c r="BE423" s="58" t="s">
        <v>1317</v>
      </c>
      <c r="BF423" s="31">
        <v>46.234214860000002</v>
      </c>
      <c r="BG423"/>
      <c r="BH423" s="60">
        <v>420</v>
      </c>
      <c r="BI423" s="54" t="s">
        <v>563</v>
      </c>
      <c r="BJ423" s="31" t="s">
        <v>1317</v>
      </c>
      <c r="BK423" s="31" t="s">
        <v>1317</v>
      </c>
      <c r="BL423" s="31" t="s">
        <v>1317</v>
      </c>
      <c r="BM423" s="31" t="s">
        <v>1317</v>
      </c>
      <c r="BN423" s="31" t="s">
        <v>1317</v>
      </c>
      <c r="BO423" s="31">
        <v>3.88472975</v>
      </c>
      <c r="BP423" s="31" t="s">
        <v>1317</v>
      </c>
      <c r="BQ423" s="31">
        <v>41.228522520000006</v>
      </c>
      <c r="BR423" s="31" t="s">
        <v>1317</v>
      </c>
      <c r="BS423" s="31" t="s">
        <v>1317</v>
      </c>
      <c r="BT423" s="31" t="s">
        <v>1317</v>
      </c>
      <c r="BU423" s="31" t="s">
        <v>1317</v>
      </c>
      <c r="BV423" s="31" t="s">
        <v>1317</v>
      </c>
      <c r="BW423" s="31" t="s">
        <v>1317</v>
      </c>
      <c r="BX423" s="58" t="s">
        <v>1317</v>
      </c>
      <c r="BY423" s="31">
        <v>45.113252270000004</v>
      </c>
    </row>
    <row r="424" spans="1:77" ht="70">
      <c r="A424" s="116" t="str">
        <f t="shared" si="227"/>
        <v>HAGROS CAPITAL ADM DE RECURSOS LTDA</v>
      </c>
      <c r="B424" s="24" t="str">
        <f t="shared" si="228"/>
        <v/>
      </c>
      <c r="C424" s="24" t="str">
        <f t="shared" si="229"/>
        <v/>
      </c>
      <c r="D424" s="24" t="str">
        <f t="shared" si="230"/>
        <v/>
      </c>
      <c r="E424" s="24" t="str">
        <f t="shared" si="231"/>
        <v/>
      </c>
      <c r="F424" s="24" t="str">
        <f t="shared" si="232"/>
        <v/>
      </c>
      <c r="G424" s="24" t="str">
        <f t="shared" si="233"/>
        <v/>
      </c>
      <c r="H424" s="24" t="str">
        <f t="shared" si="234"/>
        <v/>
      </c>
      <c r="I424" s="24">
        <f t="shared" si="235"/>
        <v>-1.4005874631891402E-2</v>
      </c>
      <c r="J424" s="24" t="str">
        <f t="shared" si="236"/>
        <v/>
      </c>
      <c r="K424" s="24">
        <f t="shared" si="237"/>
        <v>-1.2130667722487942E-2</v>
      </c>
      <c r="L424" s="24" t="str">
        <f t="shared" si="238"/>
        <v/>
      </c>
      <c r="M424" s="24" t="str">
        <f t="shared" si="239"/>
        <v/>
      </c>
      <c r="N424" s="24" t="str">
        <f t="shared" si="240"/>
        <v/>
      </c>
      <c r="O424" s="24" t="str">
        <f t="shared" si="241"/>
        <v/>
      </c>
      <c r="P424" s="24" t="str">
        <f t="shared" si="242"/>
        <v/>
      </c>
      <c r="Q424" s="24">
        <f t="shared" si="243"/>
        <v>-1.2133648076016357E-2</v>
      </c>
      <c r="R424" s="24">
        <f t="shared" si="244"/>
        <v>-5.4562799999970935E-3</v>
      </c>
      <c r="S424" s="24">
        <f t="shared" si="245"/>
        <v>-1.2130667722487942E-2</v>
      </c>
      <c r="T424" s="24">
        <f t="shared" si="246"/>
        <v>-1.4005874631891402E-2</v>
      </c>
      <c r="V424" s="118" t="str">
        <f t="shared" si="247"/>
        <v>HAGROS CAPITAL ADM DE RECURSOS LTDA</v>
      </c>
      <c r="W424" s="166" t="str">
        <f t="shared" si="248"/>
        <v/>
      </c>
      <c r="X424" s="166" t="str">
        <f t="shared" si="249"/>
        <v/>
      </c>
      <c r="Y424" s="166" t="str">
        <f t="shared" si="250"/>
        <v/>
      </c>
      <c r="Z424" s="166" t="str">
        <f t="shared" si="251"/>
        <v/>
      </c>
      <c r="AA424" s="166" t="str">
        <f t="shared" si="252"/>
        <v/>
      </c>
      <c r="AB424" s="166" t="str">
        <f t="shared" si="253"/>
        <v/>
      </c>
      <c r="AC424" s="166" t="str">
        <f t="shared" si="254"/>
        <v/>
      </c>
      <c r="AD424" s="166">
        <f t="shared" si="255"/>
        <v>-1.0010000000004737E-5</v>
      </c>
      <c r="AE424" s="166" t="str">
        <f t="shared" si="256"/>
        <v/>
      </c>
      <c r="AF424" s="166">
        <f t="shared" si="257"/>
        <v>-5.4462700000001973E-3</v>
      </c>
      <c r="AG424" s="166" t="str">
        <f t="shared" si="258"/>
        <v/>
      </c>
      <c r="AH424" s="166" t="str">
        <f t="shared" si="259"/>
        <v/>
      </c>
      <c r="AI424" s="166" t="str">
        <f t="shared" si="260"/>
        <v/>
      </c>
      <c r="AJ424" s="166" t="str">
        <f t="shared" si="261"/>
        <v/>
      </c>
      <c r="AK424" s="166" t="str">
        <f t="shared" si="262"/>
        <v/>
      </c>
      <c r="AL424" s="166">
        <f t="shared" si="263"/>
        <v>-5.4562799999970935E-3</v>
      </c>
      <c r="AO424" s="61">
        <v>421</v>
      </c>
      <c r="AP424" s="56" t="s">
        <v>399</v>
      </c>
      <c r="AQ424" s="30" t="s">
        <v>1317</v>
      </c>
      <c r="AR424" s="30" t="s">
        <v>1317</v>
      </c>
      <c r="AS424" s="30" t="s">
        <v>1317</v>
      </c>
      <c r="AT424" s="30" t="s">
        <v>1317</v>
      </c>
      <c r="AU424" s="30" t="s">
        <v>1317</v>
      </c>
      <c r="AV424" s="30" t="s">
        <v>1317</v>
      </c>
      <c r="AW424" s="30" t="s">
        <v>1317</v>
      </c>
      <c r="AX424" s="30">
        <v>17.873263120000001</v>
      </c>
      <c r="AY424" s="30" t="s">
        <v>1317</v>
      </c>
      <c r="AZ424" s="30">
        <v>9.9742119700000007</v>
      </c>
      <c r="BA424" s="30" t="s">
        <v>1317</v>
      </c>
      <c r="BB424" s="30" t="s">
        <v>1317</v>
      </c>
      <c r="BC424" s="30">
        <v>17.877084230000001</v>
      </c>
      <c r="BD424" s="30" t="s">
        <v>1317</v>
      </c>
      <c r="BE424" s="59" t="s">
        <v>1317</v>
      </c>
      <c r="BF424" s="30">
        <v>45.724559320000004</v>
      </c>
      <c r="BG424"/>
      <c r="BH424" s="61">
        <v>421</v>
      </c>
      <c r="BI424" s="56" t="s">
        <v>304</v>
      </c>
      <c r="BJ424" s="30" t="s">
        <v>1317</v>
      </c>
      <c r="BK424" s="30" t="s">
        <v>1317</v>
      </c>
      <c r="BL424" s="30" t="s">
        <v>1317</v>
      </c>
      <c r="BM424" s="30" t="s">
        <v>1317</v>
      </c>
      <c r="BN424" s="30" t="s">
        <v>1317</v>
      </c>
      <c r="BO424" s="30" t="s">
        <v>1317</v>
      </c>
      <c r="BP424" s="30" t="s">
        <v>1317</v>
      </c>
      <c r="BQ424" s="30">
        <v>7.1459999999999996E-2</v>
      </c>
      <c r="BR424" s="30" t="s">
        <v>1317</v>
      </c>
      <c r="BS424" s="30">
        <v>44.891257889999999</v>
      </c>
      <c r="BT424" s="30" t="s">
        <v>1317</v>
      </c>
      <c r="BU424" s="30" t="s">
        <v>1317</v>
      </c>
      <c r="BV424" s="30" t="s">
        <v>1317</v>
      </c>
      <c r="BW424" s="30" t="s">
        <v>1317</v>
      </c>
      <c r="BX424" s="59" t="s">
        <v>1317</v>
      </c>
      <c r="BY424" s="30">
        <v>44.96271789</v>
      </c>
    </row>
    <row r="425" spans="1:77" ht="70">
      <c r="A425" s="116" t="str">
        <f t="shared" si="227"/>
        <v>ANTERA GESTAO DE RECURSOS S/A</v>
      </c>
      <c r="B425" s="24" t="str">
        <f t="shared" si="228"/>
        <v/>
      </c>
      <c r="C425" s="24" t="str">
        <f t="shared" si="229"/>
        <v/>
      </c>
      <c r="D425" s="24" t="str">
        <f t="shared" si="230"/>
        <v/>
      </c>
      <c r="E425" s="24" t="str">
        <f t="shared" si="231"/>
        <v/>
      </c>
      <c r="F425" s="24" t="str">
        <f t="shared" si="232"/>
        <v/>
      </c>
      <c r="G425" s="24" t="str">
        <f t="shared" si="233"/>
        <v/>
      </c>
      <c r="H425" s="24" t="str">
        <f t="shared" si="234"/>
        <v/>
      </c>
      <c r="I425" s="24" t="str">
        <f t="shared" si="235"/>
        <v/>
      </c>
      <c r="J425" s="24" t="str">
        <f t="shared" si="236"/>
        <v/>
      </c>
      <c r="K425" s="24" t="str">
        <f t="shared" si="237"/>
        <v/>
      </c>
      <c r="L425" s="24" t="str">
        <f t="shared" si="238"/>
        <v/>
      </c>
      <c r="M425" s="24" t="str">
        <f t="shared" si="239"/>
        <v/>
      </c>
      <c r="N425" s="24" t="str">
        <f t="shared" si="240"/>
        <v/>
      </c>
      <c r="O425" s="24" t="str">
        <f t="shared" si="241"/>
        <v/>
      </c>
      <c r="P425" s="24">
        <f t="shared" si="242"/>
        <v>0</v>
      </c>
      <c r="Q425" s="24">
        <f t="shared" si="243"/>
        <v>0</v>
      </c>
      <c r="R425" s="24">
        <f t="shared" si="244"/>
        <v>0</v>
      </c>
      <c r="S425" s="24">
        <f t="shared" si="245"/>
        <v>0</v>
      </c>
      <c r="T425" s="24">
        <f t="shared" si="246"/>
        <v>0</v>
      </c>
      <c r="V425" s="118" t="str">
        <f t="shared" si="247"/>
        <v>ANTERA GESTAO DE RECURSOS S/A</v>
      </c>
      <c r="W425" s="166" t="str">
        <f t="shared" si="248"/>
        <v/>
      </c>
      <c r="X425" s="166" t="str">
        <f t="shared" si="249"/>
        <v/>
      </c>
      <c r="Y425" s="166" t="str">
        <f t="shared" si="250"/>
        <v/>
      </c>
      <c r="Z425" s="166" t="str">
        <f t="shared" si="251"/>
        <v/>
      </c>
      <c r="AA425" s="166" t="str">
        <f t="shared" si="252"/>
        <v/>
      </c>
      <c r="AB425" s="166" t="str">
        <f t="shared" si="253"/>
        <v/>
      </c>
      <c r="AC425" s="166" t="str">
        <f t="shared" si="254"/>
        <v/>
      </c>
      <c r="AD425" s="166" t="str">
        <f t="shared" si="255"/>
        <v/>
      </c>
      <c r="AE425" s="166" t="str">
        <f t="shared" si="256"/>
        <v/>
      </c>
      <c r="AF425" s="166" t="str">
        <f t="shared" si="257"/>
        <v/>
      </c>
      <c r="AG425" s="166" t="str">
        <f t="shared" si="258"/>
        <v/>
      </c>
      <c r="AH425" s="166" t="str">
        <f t="shared" si="259"/>
        <v/>
      </c>
      <c r="AI425" s="166" t="str">
        <f t="shared" si="260"/>
        <v/>
      </c>
      <c r="AJ425" s="166" t="str">
        <f t="shared" si="261"/>
        <v/>
      </c>
      <c r="AK425" s="166">
        <f t="shared" si="262"/>
        <v>0</v>
      </c>
      <c r="AL425" s="166">
        <f t="shared" si="263"/>
        <v>0</v>
      </c>
      <c r="AO425" s="60">
        <v>422</v>
      </c>
      <c r="AP425" s="54" t="s">
        <v>304</v>
      </c>
      <c r="AQ425" s="31" t="s">
        <v>1317</v>
      </c>
      <c r="AR425" s="31" t="s">
        <v>1317</v>
      </c>
      <c r="AS425" s="31" t="s">
        <v>1317</v>
      </c>
      <c r="AT425" s="31" t="s">
        <v>1317</v>
      </c>
      <c r="AU425" s="31" t="s">
        <v>1317</v>
      </c>
      <c r="AV425" s="31" t="s">
        <v>1317</v>
      </c>
      <c r="AW425" s="31" t="s">
        <v>1317</v>
      </c>
      <c r="AX425" s="31">
        <v>7.147001E-2</v>
      </c>
      <c r="AY425" s="31" t="s">
        <v>1317</v>
      </c>
      <c r="AZ425" s="31">
        <v>44.896704159999999</v>
      </c>
      <c r="BA425" s="31" t="s">
        <v>1317</v>
      </c>
      <c r="BB425" s="31" t="s">
        <v>1317</v>
      </c>
      <c r="BC425" s="31" t="s">
        <v>1317</v>
      </c>
      <c r="BD425" s="31" t="s">
        <v>1317</v>
      </c>
      <c r="BE425" s="58" t="s">
        <v>1317</v>
      </c>
      <c r="BF425" s="31">
        <v>44.968174169999998</v>
      </c>
      <c r="BG425"/>
      <c r="BH425" s="60">
        <v>422</v>
      </c>
      <c r="BI425" s="54" t="s">
        <v>39</v>
      </c>
      <c r="BJ425" s="31" t="s">
        <v>1317</v>
      </c>
      <c r="BK425" s="31" t="s">
        <v>1317</v>
      </c>
      <c r="BL425" s="31" t="s">
        <v>1317</v>
      </c>
      <c r="BM425" s="31" t="s">
        <v>1317</v>
      </c>
      <c r="BN425" s="31" t="s">
        <v>1317</v>
      </c>
      <c r="BO425" s="31" t="s">
        <v>1317</v>
      </c>
      <c r="BP425" s="31" t="s">
        <v>1317</v>
      </c>
      <c r="BQ425" s="31" t="s">
        <v>1317</v>
      </c>
      <c r="BR425" s="31" t="s">
        <v>1317</v>
      </c>
      <c r="BS425" s="31" t="s">
        <v>1317</v>
      </c>
      <c r="BT425" s="31" t="s">
        <v>1317</v>
      </c>
      <c r="BU425" s="31" t="s">
        <v>1317</v>
      </c>
      <c r="BV425" s="31" t="s">
        <v>1317</v>
      </c>
      <c r="BW425" s="31" t="s">
        <v>1317</v>
      </c>
      <c r="BX425" s="58">
        <v>43.993025350000003</v>
      </c>
      <c r="BY425" s="31">
        <v>43.993025350000003</v>
      </c>
    </row>
    <row r="426" spans="1:77" ht="70">
      <c r="A426" s="116" t="str">
        <f t="shared" si="227"/>
        <v>TITAN CAPITAL GESTAO DE RECURSOS LTDA</v>
      </c>
      <c r="B426" s="24" t="str">
        <f t="shared" si="228"/>
        <v/>
      </c>
      <c r="C426" s="24" t="str">
        <f t="shared" si="229"/>
        <v/>
      </c>
      <c r="D426" s="24" t="str">
        <f t="shared" si="230"/>
        <v/>
      </c>
      <c r="E426" s="24" t="str">
        <f t="shared" si="231"/>
        <v/>
      </c>
      <c r="F426" s="24" t="str">
        <f t="shared" si="232"/>
        <v/>
      </c>
      <c r="G426" s="24" t="str">
        <f t="shared" si="233"/>
        <v/>
      </c>
      <c r="H426" s="24" t="str">
        <f t="shared" si="234"/>
        <v/>
      </c>
      <c r="I426" s="24">
        <f t="shared" si="235"/>
        <v>0.28918645853906355</v>
      </c>
      <c r="J426" s="24" t="str">
        <f t="shared" si="236"/>
        <v/>
      </c>
      <c r="K426" s="24" t="str">
        <f t="shared" si="237"/>
        <v/>
      </c>
      <c r="L426" s="24" t="str">
        <f t="shared" si="238"/>
        <v/>
      </c>
      <c r="M426" s="24" t="str">
        <f t="shared" si="239"/>
        <v/>
      </c>
      <c r="N426" s="24" t="str">
        <f t="shared" si="240"/>
        <v/>
      </c>
      <c r="O426" s="24" t="str">
        <f t="shared" si="241"/>
        <v/>
      </c>
      <c r="P426" s="24" t="str">
        <f t="shared" si="242"/>
        <v/>
      </c>
      <c r="Q426" s="24">
        <f t="shared" si="243"/>
        <v>0.28918645853906355</v>
      </c>
      <c r="R426" s="24">
        <f t="shared" si="244"/>
        <v>0.12673414999999721</v>
      </c>
      <c r="S426" s="24">
        <f t="shared" si="245"/>
        <v>0.28918645853906355</v>
      </c>
      <c r="T426" s="24">
        <f t="shared" si="246"/>
        <v>0.28918645853906355</v>
      </c>
      <c r="V426" s="118" t="str">
        <f t="shared" si="247"/>
        <v>TITAN CAPITAL GESTAO DE RECURSOS LTDA</v>
      </c>
      <c r="W426" s="166" t="str">
        <f t="shared" si="248"/>
        <v/>
      </c>
      <c r="X426" s="166" t="str">
        <f t="shared" si="249"/>
        <v/>
      </c>
      <c r="Y426" s="166" t="str">
        <f t="shared" si="250"/>
        <v/>
      </c>
      <c r="Z426" s="166" t="str">
        <f t="shared" si="251"/>
        <v/>
      </c>
      <c r="AA426" s="166" t="str">
        <f t="shared" si="252"/>
        <v/>
      </c>
      <c r="AB426" s="166" t="str">
        <f t="shared" si="253"/>
        <v/>
      </c>
      <c r="AC426" s="166" t="str">
        <f t="shared" si="254"/>
        <v/>
      </c>
      <c r="AD426" s="166">
        <f t="shared" si="255"/>
        <v>0.12673414999999721</v>
      </c>
      <c r="AE426" s="166" t="str">
        <f t="shared" si="256"/>
        <v/>
      </c>
      <c r="AF426" s="166" t="str">
        <f t="shared" si="257"/>
        <v/>
      </c>
      <c r="AG426" s="166" t="str">
        <f t="shared" si="258"/>
        <v/>
      </c>
      <c r="AH426" s="166" t="str">
        <f t="shared" si="259"/>
        <v/>
      </c>
      <c r="AI426" s="166" t="str">
        <f t="shared" si="260"/>
        <v/>
      </c>
      <c r="AJ426" s="166" t="str">
        <f t="shared" si="261"/>
        <v/>
      </c>
      <c r="AK426" s="166" t="str">
        <f t="shared" si="262"/>
        <v/>
      </c>
      <c r="AL426" s="166">
        <f t="shared" si="263"/>
        <v>0.12673414999999721</v>
      </c>
      <c r="AO426" s="61">
        <v>423</v>
      </c>
      <c r="AP426" s="56" t="s">
        <v>306</v>
      </c>
      <c r="AQ426" s="30">
        <v>15.496728699999998</v>
      </c>
      <c r="AR426" s="30">
        <v>17.156888559999999</v>
      </c>
      <c r="AS426" s="30" t="s">
        <v>1317</v>
      </c>
      <c r="AT426" s="30" t="s">
        <v>1317</v>
      </c>
      <c r="AU426" s="30" t="s">
        <v>1317</v>
      </c>
      <c r="AV426" s="30">
        <v>3.1001797400000002</v>
      </c>
      <c r="AW426" s="30" t="s">
        <v>1317</v>
      </c>
      <c r="AX426" s="30">
        <v>8.8035592600000001</v>
      </c>
      <c r="AY426" s="30" t="s">
        <v>1317</v>
      </c>
      <c r="AZ426" s="30" t="s">
        <v>1317</v>
      </c>
      <c r="BA426" s="30" t="s">
        <v>1317</v>
      </c>
      <c r="BB426" s="30" t="s">
        <v>1317</v>
      </c>
      <c r="BC426" s="30" t="s">
        <v>1317</v>
      </c>
      <c r="BD426" s="30" t="s">
        <v>1317</v>
      </c>
      <c r="BE426" s="59">
        <v>1.0000000000000001E-5</v>
      </c>
      <c r="BF426" s="30">
        <v>44.557366260000002</v>
      </c>
      <c r="BG426"/>
      <c r="BH426" s="61">
        <v>423</v>
      </c>
      <c r="BI426" s="56" t="s">
        <v>630</v>
      </c>
      <c r="BJ426" s="30" t="s">
        <v>1317</v>
      </c>
      <c r="BK426" s="30" t="s">
        <v>1317</v>
      </c>
      <c r="BL426" s="30" t="s">
        <v>1317</v>
      </c>
      <c r="BM426" s="30" t="s">
        <v>1317</v>
      </c>
      <c r="BN426" s="30" t="s">
        <v>1317</v>
      </c>
      <c r="BO426" s="30" t="s">
        <v>1317</v>
      </c>
      <c r="BP426" s="30" t="s">
        <v>1317</v>
      </c>
      <c r="BQ426" s="30">
        <v>43.951106369999998</v>
      </c>
      <c r="BR426" s="30" t="s">
        <v>1317</v>
      </c>
      <c r="BS426" s="30" t="s">
        <v>1317</v>
      </c>
      <c r="BT426" s="30" t="s">
        <v>1317</v>
      </c>
      <c r="BU426" s="30" t="s">
        <v>1317</v>
      </c>
      <c r="BV426" s="30" t="s">
        <v>1317</v>
      </c>
      <c r="BW426" s="30" t="s">
        <v>1317</v>
      </c>
      <c r="BX426" s="59" t="s">
        <v>1317</v>
      </c>
      <c r="BY426" s="30">
        <v>43.951106369999998</v>
      </c>
    </row>
    <row r="427" spans="1:77" ht="70">
      <c r="A427" s="116" t="str">
        <f t="shared" si="227"/>
        <v>FOCUS ASS EM INV LTDA</v>
      </c>
      <c r="B427" s="24" t="str">
        <f t="shared" si="228"/>
        <v/>
      </c>
      <c r="C427" s="24" t="str">
        <f t="shared" si="229"/>
        <v/>
      </c>
      <c r="D427" s="24" t="str">
        <f t="shared" si="230"/>
        <v/>
      </c>
      <c r="E427" s="24" t="str">
        <f t="shared" si="231"/>
        <v/>
      </c>
      <c r="F427" s="24" t="str">
        <f t="shared" si="232"/>
        <v/>
      </c>
      <c r="G427" s="24" t="str">
        <f t="shared" si="233"/>
        <v/>
      </c>
      <c r="H427" s="24" t="str">
        <f t="shared" si="234"/>
        <v/>
      </c>
      <c r="I427" s="24">
        <f t="shared" si="235"/>
        <v>2.1587410833690654</v>
      </c>
      <c r="J427" s="24" t="str">
        <f t="shared" si="236"/>
        <v/>
      </c>
      <c r="K427" s="24" t="str">
        <f t="shared" si="237"/>
        <v/>
      </c>
      <c r="L427" s="24" t="str">
        <f t="shared" si="238"/>
        <v/>
      </c>
      <c r="M427" s="24" t="str">
        <f t="shared" si="239"/>
        <v/>
      </c>
      <c r="N427" s="24" t="str">
        <f t="shared" si="240"/>
        <v/>
      </c>
      <c r="O427" s="24" t="str">
        <f t="shared" si="241"/>
        <v/>
      </c>
      <c r="P427" s="24" t="str">
        <f t="shared" si="242"/>
        <v/>
      </c>
      <c r="Q427" s="24">
        <f t="shared" si="243"/>
        <v>2.1587410833690654</v>
      </c>
      <c r="R427" s="24">
        <f t="shared" si="244"/>
        <v>0.92801881999999836</v>
      </c>
      <c r="S427" s="24">
        <f t="shared" si="245"/>
        <v>2.1587410833690654</v>
      </c>
      <c r="T427" s="24">
        <f t="shared" si="246"/>
        <v>2.1587410833690654</v>
      </c>
      <c r="V427" s="118" t="str">
        <f t="shared" si="247"/>
        <v>FOCUS ASS EM INV LTDA</v>
      </c>
      <c r="W427" s="166" t="str">
        <f t="shared" si="248"/>
        <v/>
      </c>
      <c r="X427" s="166" t="str">
        <f t="shared" si="249"/>
        <v/>
      </c>
      <c r="Y427" s="166" t="str">
        <f t="shared" si="250"/>
        <v/>
      </c>
      <c r="Z427" s="166" t="str">
        <f t="shared" si="251"/>
        <v/>
      </c>
      <c r="AA427" s="166" t="str">
        <f t="shared" si="252"/>
        <v/>
      </c>
      <c r="AB427" s="166" t="str">
        <f t="shared" si="253"/>
        <v/>
      </c>
      <c r="AC427" s="166" t="str">
        <f t="shared" si="254"/>
        <v/>
      </c>
      <c r="AD427" s="166">
        <f t="shared" si="255"/>
        <v>0.92801881999999836</v>
      </c>
      <c r="AE427" s="166" t="str">
        <f t="shared" si="256"/>
        <v/>
      </c>
      <c r="AF427" s="166" t="str">
        <f t="shared" si="257"/>
        <v/>
      </c>
      <c r="AG427" s="166" t="str">
        <f t="shared" si="258"/>
        <v/>
      </c>
      <c r="AH427" s="166" t="str">
        <f t="shared" si="259"/>
        <v/>
      </c>
      <c r="AI427" s="166" t="str">
        <f t="shared" si="260"/>
        <v/>
      </c>
      <c r="AJ427" s="166" t="str">
        <f t="shared" si="261"/>
        <v/>
      </c>
      <c r="AK427" s="166" t="str">
        <f t="shared" si="262"/>
        <v/>
      </c>
      <c r="AL427" s="166">
        <f t="shared" si="263"/>
        <v>0.92801881999999836</v>
      </c>
      <c r="AO427" s="60">
        <v>424</v>
      </c>
      <c r="AP427" s="54" t="s">
        <v>129</v>
      </c>
      <c r="AQ427" s="31" t="s">
        <v>1317</v>
      </c>
      <c r="AR427" s="31" t="s">
        <v>1317</v>
      </c>
      <c r="AS427" s="31" t="s">
        <v>1317</v>
      </c>
      <c r="AT427" s="31" t="s">
        <v>1317</v>
      </c>
      <c r="AU427" s="31" t="s">
        <v>1317</v>
      </c>
      <c r="AV427" s="31" t="s">
        <v>1317</v>
      </c>
      <c r="AW427" s="31" t="s">
        <v>1317</v>
      </c>
      <c r="AX427" s="31">
        <v>44.409628609999999</v>
      </c>
      <c r="AY427" s="31" t="s">
        <v>1317</v>
      </c>
      <c r="AZ427" s="31" t="s">
        <v>1317</v>
      </c>
      <c r="BA427" s="31" t="s">
        <v>1317</v>
      </c>
      <c r="BB427" s="31" t="s">
        <v>1317</v>
      </c>
      <c r="BC427" s="31" t="s">
        <v>1317</v>
      </c>
      <c r="BD427" s="31" t="s">
        <v>1317</v>
      </c>
      <c r="BE427" s="58" t="s">
        <v>1317</v>
      </c>
      <c r="BF427" s="31">
        <v>44.409628609999999</v>
      </c>
      <c r="BG427"/>
      <c r="BH427" s="60">
        <v>424</v>
      </c>
      <c r="BI427" s="54" t="s">
        <v>249</v>
      </c>
      <c r="BJ427" s="31" t="s">
        <v>1317</v>
      </c>
      <c r="BK427" s="31" t="s">
        <v>1317</v>
      </c>
      <c r="BL427" s="31" t="s">
        <v>1317</v>
      </c>
      <c r="BM427" s="31" t="s">
        <v>1317</v>
      </c>
      <c r="BN427" s="31" t="s">
        <v>1317</v>
      </c>
      <c r="BO427" s="31" t="s">
        <v>1317</v>
      </c>
      <c r="BP427" s="31" t="s">
        <v>1317</v>
      </c>
      <c r="BQ427" s="31">
        <v>43.916908369999994</v>
      </c>
      <c r="BR427" s="31" t="s">
        <v>1317</v>
      </c>
      <c r="BS427" s="31" t="s">
        <v>1317</v>
      </c>
      <c r="BT427" s="31" t="s">
        <v>1317</v>
      </c>
      <c r="BU427" s="31" t="s">
        <v>1317</v>
      </c>
      <c r="BV427" s="31" t="s">
        <v>1317</v>
      </c>
      <c r="BW427" s="31" t="s">
        <v>1317</v>
      </c>
      <c r="BX427" s="58" t="s">
        <v>1317</v>
      </c>
      <c r="BY427" s="31">
        <v>43.916908369999994</v>
      </c>
    </row>
    <row r="428" spans="1:77" ht="70">
      <c r="A428" s="116" t="str">
        <f t="shared" si="227"/>
        <v>PROPRIO CAPITAL GESTAO DE RECURSOS LTDA</v>
      </c>
      <c r="B428" s="24" t="str">
        <f t="shared" si="228"/>
        <v/>
      </c>
      <c r="C428" s="24" t="str">
        <f t="shared" si="229"/>
        <v/>
      </c>
      <c r="D428" s="24" t="str">
        <f t="shared" si="230"/>
        <v/>
      </c>
      <c r="E428" s="24" t="str">
        <f t="shared" si="231"/>
        <v/>
      </c>
      <c r="F428" s="24" t="str">
        <f t="shared" si="232"/>
        <v/>
      </c>
      <c r="G428" s="24" t="str">
        <f t="shared" si="233"/>
        <v/>
      </c>
      <c r="H428" s="24">
        <f t="shared" si="234"/>
        <v>-28.490537038171567</v>
      </c>
      <c r="I428" s="24">
        <f t="shared" si="235"/>
        <v>-4.2495416929284602E-3</v>
      </c>
      <c r="J428" s="24">
        <f t="shared" si="236"/>
        <v>1.5349077951979098</v>
      </c>
      <c r="K428" s="24">
        <f t="shared" si="237"/>
        <v>10.731904124939689</v>
      </c>
      <c r="L428" s="24" t="str">
        <f t="shared" si="238"/>
        <v/>
      </c>
      <c r="M428" s="24">
        <f t="shared" si="239"/>
        <v>-1.0319409966541571E-5</v>
      </c>
      <c r="N428" s="24" t="str">
        <f t="shared" si="240"/>
        <v/>
      </c>
      <c r="O428" s="24" t="str">
        <f t="shared" si="241"/>
        <v/>
      </c>
      <c r="P428" s="24">
        <f t="shared" si="242"/>
        <v>254.55591785228569</v>
      </c>
      <c r="Q428" s="24">
        <f t="shared" si="243"/>
        <v>-1.0420696254409023</v>
      </c>
      <c r="R428" s="24">
        <f t="shared" si="244"/>
        <v>-0.44709436000000125</v>
      </c>
      <c r="S428" s="24">
        <f t="shared" si="245"/>
        <v>254.55591785228569</v>
      </c>
      <c r="T428" s="24">
        <f t="shared" si="246"/>
        <v>-28.490537038171567</v>
      </c>
      <c r="V428" s="118" t="str">
        <f t="shared" si="247"/>
        <v>PROPRIO CAPITAL GESTAO DE RECURSOS LTDA</v>
      </c>
      <c r="W428" s="166" t="str">
        <f t="shared" si="248"/>
        <v/>
      </c>
      <c r="X428" s="166" t="str">
        <f t="shared" si="249"/>
        <v/>
      </c>
      <c r="Y428" s="166" t="str">
        <f t="shared" si="250"/>
        <v/>
      </c>
      <c r="Z428" s="166" t="str">
        <f t="shared" si="251"/>
        <v/>
      </c>
      <c r="AA428" s="166" t="str">
        <f t="shared" si="252"/>
        <v/>
      </c>
      <c r="AB428" s="166" t="str">
        <f t="shared" si="253"/>
        <v/>
      </c>
      <c r="AC428" s="166">
        <f t="shared" si="254"/>
        <v>-2.22172064</v>
      </c>
      <c r="AD428" s="166">
        <f t="shared" si="255"/>
        <v>-3.9093999999906259E-4</v>
      </c>
      <c r="AE428" s="166">
        <f t="shared" si="256"/>
        <v>0.29682799999999787</v>
      </c>
      <c r="AF428" s="166">
        <f t="shared" si="257"/>
        <v>0.44285954999999966</v>
      </c>
      <c r="AG428" s="166" t="str">
        <f t="shared" si="258"/>
        <v/>
      </c>
      <c r="AH428" s="166">
        <f t="shared" si="259"/>
        <v>-2.1000000005599873E-7</v>
      </c>
      <c r="AI428" s="166" t="str">
        <f t="shared" si="260"/>
        <v/>
      </c>
      <c r="AJ428" s="166" t="str">
        <f t="shared" si="261"/>
        <v/>
      </c>
      <c r="AK428" s="166">
        <f t="shared" si="262"/>
        <v>1.0353298799999999</v>
      </c>
      <c r="AL428" s="166">
        <f t="shared" si="263"/>
        <v>-0.44709436000000125</v>
      </c>
      <c r="AO428" s="61">
        <v>425</v>
      </c>
      <c r="AP428" s="56" t="s">
        <v>39</v>
      </c>
      <c r="AQ428" s="30" t="s">
        <v>1317</v>
      </c>
      <c r="AR428" s="30" t="s">
        <v>1317</v>
      </c>
      <c r="AS428" s="30" t="s">
        <v>1317</v>
      </c>
      <c r="AT428" s="30" t="s">
        <v>1317</v>
      </c>
      <c r="AU428" s="30" t="s">
        <v>1317</v>
      </c>
      <c r="AV428" s="30" t="s">
        <v>1317</v>
      </c>
      <c r="AW428" s="30" t="s">
        <v>1317</v>
      </c>
      <c r="AX428" s="30" t="s">
        <v>1317</v>
      </c>
      <c r="AY428" s="30" t="s">
        <v>1317</v>
      </c>
      <c r="AZ428" s="30" t="s">
        <v>1317</v>
      </c>
      <c r="BA428" s="30" t="s">
        <v>1317</v>
      </c>
      <c r="BB428" s="30" t="s">
        <v>1317</v>
      </c>
      <c r="BC428" s="30" t="s">
        <v>1317</v>
      </c>
      <c r="BD428" s="30" t="s">
        <v>1317</v>
      </c>
      <c r="BE428" s="59">
        <v>43.993025350000003</v>
      </c>
      <c r="BF428" s="30">
        <v>43.993025350000003</v>
      </c>
      <c r="BG428"/>
      <c r="BH428" s="61">
        <v>425</v>
      </c>
      <c r="BI428" s="56" t="s">
        <v>517</v>
      </c>
      <c r="BJ428" s="30" t="s">
        <v>1317</v>
      </c>
      <c r="BK428" s="30" t="s">
        <v>1317</v>
      </c>
      <c r="BL428" s="30" t="s">
        <v>1317</v>
      </c>
      <c r="BM428" s="30" t="s">
        <v>1317</v>
      </c>
      <c r="BN428" s="30" t="s">
        <v>1317</v>
      </c>
      <c r="BO428" s="30" t="s">
        <v>1317</v>
      </c>
      <c r="BP428" s="30">
        <v>5.57637961</v>
      </c>
      <c r="BQ428" s="30">
        <v>9.1991893499999993</v>
      </c>
      <c r="BR428" s="30">
        <v>19.63531862</v>
      </c>
      <c r="BS428" s="30">
        <v>4.5694296799999998</v>
      </c>
      <c r="BT428" s="30" t="s">
        <v>1317</v>
      </c>
      <c r="BU428" s="30">
        <v>2.0349998600000001</v>
      </c>
      <c r="BV428" s="30" t="s">
        <v>1317</v>
      </c>
      <c r="BW428" s="30" t="s">
        <v>1317</v>
      </c>
      <c r="BX428" s="59">
        <v>1.4420499</v>
      </c>
      <c r="BY428" s="30">
        <v>42.45736702</v>
      </c>
    </row>
    <row r="429" spans="1:77" ht="70">
      <c r="A429" s="116" t="str">
        <f t="shared" si="227"/>
        <v>NEST INTERNACIONAL ADMINISTRADORA</v>
      </c>
      <c r="B429" s="24" t="str">
        <f t="shared" si="228"/>
        <v/>
      </c>
      <c r="C429" s="24" t="str">
        <f t="shared" si="229"/>
        <v/>
      </c>
      <c r="D429" s="24" t="str">
        <f t="shared" si="230"/>
        <v/>
      </c>
      <c r="E429" s="24" t="str">
        <f t="shared" si="231"/>
        <v/>
      </c>
      <c r="F429" s="24" t="str">
        <f t="shared" si="232"/>
        <v/>
      </c>
      <c r="G429" s="24" t="str">
        <f t="shared" si="233"/>
        <v/>
      </c>
      <c r="H429" s="24" t="str">
        <f t="shared" si="234"/>
        <v/>
      </c>
      <c r="I429" s="24">
        <f t="shared" si="235"/>
        <v>5.8838775759335391</v>
      </c>
      <c r="J429" s="24" t="str">
        <f t="shared" si="236"/>
        <v/>
      </c>
      <c r="K429" s="24">
        <f t="shared" si="237"/>
        <v>-11.586069926064454</v>
      </c>
      <c r="L429" s="24" t="str">
        <f t="shared" si="238"/>
        <v/>
      </c>
      <c r="M429" s="24" t="str">
        <f t="shared" si="239"/>
        <v/>
      </c>
      <c r="N429" s="24">
        <f t="shared" si="240"/>
        <v>-2.9384266386750113</v>
      </c>
      <c r="O429" s="24" t="str">
        <f t="shared" si="241"/>
        <v/>
      </c>
      <c r="P429" s="24">
        <f t="shared" si="242"/>
        <v>19.606595457296351</v>
      </c>
      <c r="Q429" s="24">
        <f t="shared" si="243"/>
        <v>0.50468410352300452</v>
      </c>
      <c r="R429" s="24">
        <f t="shared" si="244"/>
        <v>0.21221038000000192</v>
      </c>
      <c r="S429" s="24">
        <f t="shared" si="245"/>
        <v>19.606595457296351</v>
      </c>
      <c r="T429" s="24">
        <f t="shared" si="246"/>
        <v>-11.586069926064454</v>
      </c>
      <c r="V429" s="118" t="str">
        <f t="shared" si="247"/>
        <v>NEST INTERNACIONAL ADMINISTRADORA</v>
      </c>
      <c r="W429" s="166" t="str">
        <f t="shared" si="248"/>
        <v/>
      </c>
      <c r="X429" s="166" t="str">
        <f t="shared" si="249"/>
        <v/>
      </c>
      <c r="Y429" s="166" t="str">
        <f t="shared" si="250"/>
        <v/>
      </c>
      <c r="Z429" s="166" t="str">
        <f t="shared" si="251"/>
        <v/>
      </c>
      <c r="AA429" s="166" t="str">
        <f t="shared" si="252"/>
        <v/>
      </c>
      <c r="AB429" s="166" t="str">
        <f t="shared" si="253"/>
        <v/>
      </c>
      <c r="AC429" s="166" t="str">
        <f t="shared" si="254"/>
        <v/>
      </c>
      <c r="AD429" s="166">
        <f t="shared" si="255"/>
        <v>0.7459297799999991</v>
      </c>
      <c r="AE429" s="166" t="str">
        <f t="shared" si="256"/>
        <v/>
      </c>
      <c r="AF429" s="166">
        <f t="shared" si="257"/>
        <v>-6.0230209999999895E-2</v>
      </c>
      <c r="AG429" s="166" t="str">
        <f t="shared" si="258"/>
        <v/>
      </c>
      <c r="AH429" s="166" t="str">
        <f t="shared" si="259"/>
        <v/>
      </c>
      <c r="AI429" s="166">
        <f t="shared" si="260"/>
        <v>-0.79897843999999907</v>
      </c>
      <c r="AJ429" s="166" t="str">
        <f t="shared" si="261"/>
        <v/>
      </c>
      <c r="AK429" s="166">
        <f t="shared" si="262"/>
        <v>0.32548924999999995</v>
      </c>
      <c r="AL429" s="166">
        <f t="shared" si="263"/>
        <v>0.21221038000000192</v>
      </c>
      <c r="AO429" s="60">
        <v>426</v>
      </c>
      <c r="AP429" s="54" t="s">
        <v>630</v>
      </c>
      <c r="AQ429" s="31" t="s">
        <v>1317</v>
      </c>
      <c r="AR429" s="31" t="s">
        <v>1317</v>
      </c>
      <c r="AS429" s="31" t="s">
        <v>1317</v>
      </c>
      <c r="AT429" s="31" t="s">
        <v>1317</v>
      </c>
      <c r="AU429" s="31" t="s">
        <v>1317</v>
      </c>
      <c r="AV429" s="31" t="s">
        <v>1317</v>
      </c>
      <c r="AW429" s="31" t="s">
        <v>1317</v>
      </c>
      <c r="AX429" s="31">
        <v>43.824372220000001</v>
      </c>
      <c r="AY429" s="31" t="s">
        <v>1317</v>
      </c>
      <c r="AZ429" s="31" t="s">
        <v>1317</v>
      </c>
      <c r="BA429" s="31" t="s">
        <v>1317</v>
      </c>
      <c r="BB429" s="31" t="s">
        <v>1317</v>
      </c>
      <c r="BC429" s="31" t="s">
        <v>1317</v>
      </c>
      <c r="BD429" s="31" t="s">
        <v>1317</v>
      </c>
      <c r="BE429" s="58" t="s">
        <v>1317</v>
      </c>
      <c r="BF429" s="31">
        <v>43.824372220000001</v>
      </c>
      <c r="BG429"/>
      <c r="BH429" s="60">
        <v>426</v>
      </c>
      <c r="BI429" s="54" t="s">
        <v>461</v>
      </c>
      <c r="BJ429" s="31" t="s">
        <v>1317</v>
      </c>
      <c r="BK429" s="31" t="s">
        <v>1317</v>
      </c>
      <c r="BL429" s="31" t="s">
        <v>1317</v>
      </c>
      <c r="BM429" s="31" t="s">
        <v>1317</v>
      </c>
      <c r="BN429" s="31" t="s">
        <v>1317</v>
      </c>
      <c r="BO429" s="31" t="s">
        <v>1317</v>
      </c>
      <c r="BP429" s="31" t="s">
        <v>1317</v>
      </c>
      <c r="BQ429" s="31">
        <v>13.42345018</v>
      </c>
      <c r="BR429" s="31" t="s">
        <v>1317</v>
      </c>
      <c r="BS429" s="31">
        <v>0.45962001000000002</v>
      </c>
      <c r="BT429" s="31" t="s">
        <v>1317</v>
      </c>
      <c r="BU429" s="31" t="s">
        <v>1317</v>
      </c>
      <c r="BV429" s="31">
        <v>26.39171026</v>
      </c>
      <c r="BW429" s="31" t="s">
        <v>1317</v>
      </c>
      <c r="BX429" s="58">
        <v>1.98559006</v>
      </c>
      <c r="BY429" s="31">
        <v>42.260370510000001</v>
      </c>
    </row>
    <row r="430" spans="1:77" ht="56">
      <c r="A430" s="116" t="str">
        <f t="shared" si="227"/>
        <v>HAMILTON LANE INVESTIMENTOS LTDA</v>
      </c>
      <c r="B430" s="24">
        <f t="shared" si="228"/>
        <v>-5.590460972579308</v>
      </c>
      <c r="C430" s="24">
        <f t="shared" si="229"/>
        <v>-5.5904566649467</v>
      </c>
      <c r="D430" s="24" t="str">
        <f t="shared" si="230"/>
        <v/>
      </c>
      <c r="E430" s="24" t="str">
        <f t="shared" si="231"/>
        <v/>
      </c>
      <c r="F430" s="24" t="str">
        <f t="shared" si="232"/>
        <v/>
      </c>
      <c r="G430" s="24">
        <f t="shared" si="233"/>
        <v>-5.5903119991359063</v>
      </c>
      <c r="H430" s="24" t="str">
        <f t="shared" si="234"/>
        <v/>
      </c>
      <c r="I430" s="24">
        <f t="shared" si="235"/>
        <v>-5.5904569443427761</v>
      </c>
      <c r="J430" s="24" t="str">
        <f t="shared" si="236"/>
        <v/>
      </c>
      <c r="K430" s="24" t="str">
        <f t="shared" si="237"/>
        <v/>
      </c>
      <c r="L430" s="24" t="str">
        <f t="shared" si="238"/>
        <v/>
      </c>
      <c r="M430" s="24" t="str">
        <f t="shared" si="239"/>
        <v/>
      </c>
      <c r="N430" s="24" t="str">
        <f t="shared" si="240"/>
        <v/>
      </c>
      <c r="O430" s="24" t="str">
        <f t="shared" si="241"/>
        <v/>
      </c>
      <c r="P430" s="24" t="str">
        <f t="shared" si="242"/>
        <v/>
      </c>
      <c r="Q430" s="24">
        <f t="shared" si="243"/>
        <v>-5.590469341174213</v>
      </c>
      <c r="R430" s="24">
        <f t="shared" si="244"/>
        <v>-2.4909658999999991</v>
      </c>
      <c r="S430" s="24">
        <f t="shared" si="245"/>
        <v>-5.5903119991359063</v>
      </c>
      <c r="T430" s="24">
        <f t="shared" si="246"/>
        <v>-5.590469341174213</v>
      </c>
      <c r="V430" s="118" t="str">
        <f t="shared" si="247"/>
        <v>HAMILTON LANE INVESTIMENTOS LTDA</v>
      </c>
      <c r="W430" s="166">
        <f t="shared" si="248"/>
        <v>-0.86633856999999814</v>
      </c>
      <c r="X430" s="166">
        <f t="shared" si="249"/>
        <v>-0.95914841999999823</v>
      </c>
      <c r="Y430" s="166" t="str">
        <f t="shared" si="250"/>
        <v/>
      </c>
      <c r="Z430" s="166" t="str">
        <f t="shared" si="251"/>
        <v/>
      </c>
      <c r="AA430" s="166" t="str">
        <f t="shared" si="252"/>
        <v/>
      </c>
      <c r="AB430" s="166">
        <f t="shared" si="253"/>
        <v>-0.17330972000000022</v>
      </c>
      <c r="AC430" s="166" t="str">
        <f t="shared" si="254"/>
        <v/>
      </c>
      <c r="AD430" s="166">
        <f t="shared" si="255"/>
        <v>-0.49215919000000063</v>
      </c>
      <c r="AE430" s="166" t="str">
        <f t="shared" si="256"/>
        <v/>
      </c>
      <c r="AF430" s="166" t="str">
        <f t="shared" si="257"/>
        <v/>
      </c>
      <c r="AG430" s="166" t="str">
        <f t="shared" si="258"/>
        <v/>
      </c>
      <c r="AH430" s="166" t="str">
        <f t="shared" si="259"/>
        <v/>
      </c>
      <c r="AI430" s="166" t="str">
        <f t="shared" si="260"/>
        <v/>
      </c>
      <c r="AJ430" s="166" t="str">
        <f t="shared" si="261"/>
        <v/>
      </c>
      <c r="AK430" s="166" t="str">
        <f t="shared" si="262"/>
        <v/>
      </c>
      <c r="AL430" s="166">
        <f t="shared" si="263"/>
        <v>-2.4909658999999991</v>
      </c>
      <c r="AO430" s="61">
        <v>427</v>
      </c>
      <c r="AP430" s="56" t="s">
        <v>366</v>
      </c>
      <c r="AQ430" s="30" t="s">
        <v>1317</v>
      </c>
      <c r="AR430" s="30" t="s">
        <v>1317</v>
      </c>
      <c r="AS430" s="30" t="s">
        <v>1317</v>
      </c>
      <c r="AT430" s="30" t="s">
        <v>1317</v>
      </c>
      <c r="AU430" s="30" t="s">
        <v>1317</v>
      </c>
      <c r="AV430" s="30" t="s">
        <v>1317</v>
      </c>
      <c r="AW430" s="30" t="s">
        <v>1317</v>
      </c>
      <c r="AX430" s="30">
        <v>43.405540030000004</v>
      </c>
      <c r="AY430" s="30" t="s">
        <v>1317</v>
      </c>
      <c r="AZ430" s="30" t="s">
        <v>1317</v>
      </c>
      <c r="BA430" s="30" t="s">
        <v>1317</v>
      </c>
      <c r="BB430" s="30" t="s">
        <v>1317</v>
      </c>
      <c r="BC430" s="30" t="s">
        <v>1317</v>
      </c>
      <c r="BD430" s="30" t="s">
        <v>1317</v>
      </c>
      <c r="BE430" s="59" t="s">
        <v>1317</v>
      </c>
      <c r="BF430" s="30">
        <v>43.405540030000004</v>
      </c>
      <c r="BG430"/>
      <c r="BH430" s="61">
        <v>427</v>
      </c>
      <c r="BI430" s="56" t="s">
        <v>306</v>
      </c>
      <c r="BJ430" s="30">
        <v>14.63039013</v>
      </c>
      <c r="BK430" s="30">
        <v>16.197740140000001</v>
      </c>
      <c r="BL430" s="30" t="s">
        <v>1317</v>
      </c>
      <c r="BM430" s="30" t="s">
        <v>1317</v>
      </c>
      <c r="BN430" s="30" t="s">
        <v>1317</v>
      </c>
      <c r="BO430" s="30">
        <v>2.92687002</v>
      </c>
      <c r="BP430" s="30" t="s">
        <v>1317</v>
      </c>
      <c r="BQ430" s="30">
        <v>8.3114000699999995</v>
      </c>
      <c r="BR430" s="30" t="s">
        <v>1317</v>
      </c>
      <c r="BS430" s="30" t="s">
        <v>1317</v>
      </c>
      <c r="BT430" s="30" t="s">
        <v>1317</v>
      </c>
      <c r="BU430" s="30" t="s">
        <v>1317</v>
      </c>
      <c r="BV430" s="30" t="s">
        <v>1317</v>
      </c>
      <c r="BW430" s="30" t="s">
        <v>1317</v>
      </c>
      <c r="BX430" s="59" t="s">
        <v>1317</v>
      </c>
      <c r="BY430" s="30">
        <v>42.066400360000003</v>
      </c>
    </row>
    <row r="431" spans="1:77" ht="70">
      <c r="A431" s="116" t="str">
        <f t="shared" si="227"/>
        <v>ARROW G CAPITAL CONSULTORIA E GESTÃO DE</v>
      </c>
      <c r="B431" s="24" t="str">
        <f t="shared" si="228"/>
        <v/>
      </c>
      <c r="C431" s="24" t="str">
        <f t="shared" si="229"/>
        <v/>
      </c>
      <c r="D431" s="24" t="str">
        <f t="shared" si="230"/>
        <v/>
      </c>
      <c r="E431" s="24" t="str">
        <f t="shared" si="231"/>
        <v/>
      </c>
      <c r="F431" s="24" t="str">
        <f t="shared" si="232"/>
        <v/>
      </c>
      <c r="G431" s="24" t="str">
        <f t="shared" si="233"/>
        <v/>
      </c>
      <c r="H431" s="24" t="str">
        <f t="shared" si="234"/>
        <v/>
      </c>
      <c r="I431" s="24">
        <f t="shared" si="235"/>
        <v>-0.42458300953973094</v>
      </c>
      <c r="J431" s="24" t="str">
        <f t="shared" si="236"/>
        <v/>
      </c>
      <c r="K431" s="24" t="str">
        <f t="shared" si="237"/>
        <v/>
      </c>
      <c r="L431" s="24" t="str">
        <f t="shared" si="238"/>
        <v/>
      </c>
      <c r="M431" s="24" t="str">
        <f t="shared" si="239"/>
        <v/>
      </c>
      <c r="N431" s="24" t="str">
        <f t="shared" si="240"/>
        <v/>
      </c>
      <c r="O431" s="24" t="str">
        <f t="shared" si="241"/>
        <v/>
      </c>
      <c r="P431" s="24" t="str">
        <f t="shared" si="242"/>
        <v/>
      </c>
      <c r="Q431" s="24">
        <f t="shared" si="243"/>
        <v>7.337085387688802</v>
      </c>
      <c r="R431" s="24">
        <f t="shared" si="244"/>
        <v>2.8663320699999986</v>
      </c>
      <c r="S431" s="24">
        <f t="shared" si="245"/>
        <v>7.337085387688802</v>
      </c>
      <c r="T431" s="24">
        <f t="shared" si="246"/>
        <v>-0.42458300953973094</v>
      </c>
      <c r="V431" s="118" t="str">
        <f t="shared" si="247"/>
        <v>ARROW G CAPITAL CONSULTORIA E GESTÃO DE</v>
      </c>
      <c r="W431" s="166" t="str">
        <f t="shared" si="248"/>
        <v/>
      </c>
      <c r="X431" s="166" t="str">
        <f t="shared" si="249"/>
        <v/>
      </c>
      <c r="Y431" s="166" t="str">
        <f t="shared" si="250"/>
        <v/>
      </c>
      <c r="Z431" s="166" t="str">
        <f t="shared" si="251"/>
        <v/>
      </c>
      <c r="AA431" s="166" t="str">
        <f t="shared" si="252"/>
        <v/>
      </c>
      <c r="AB431" s="166" t="str">
        <f t="shared" si="253"/>
        <v/>
      </c>
      <c r="AC431" s="166" t="str">
        <f t="shared" si="254"/>
        <v/>
      </c>
      <c r="AD431" s="166">
        <f t="shared" si="255"/>
        <v>-0.16586912000000353</v>
      </c>
      <c r="AE431" s="166" t="str">
        <f t="shared" si="256"/>
        <v/>
      </c>
      <c r="AF431" s="166" t="str">
        <f t="shared" si="257"/>
        <v/>
      </c>
      <c r="AG431" s="166" t="str">
        <f t="shared" si="258"/>
        <v/>
      </c>
      <c r="AH431" s="166" t="str">
        <f t="shared" si="259"/>
        <v/>
      </c>
      <c r="AI431" s="166" t="str">
        <f t="shared" si="260"/>
        <v/>
      </c>
      <c r="AJ431" s="166" t="str">
        <f t="shared" si="261"/>
        <v/>
      </c>
      <c r="AK431" s="166" t="str">
        <f t="shared" si="262"/>
        <v/>
      </c>
      <c r="AL431" s="166">
        <f t="shared" si="263"/>
        <v>2.8663320699999986</v>
      </c>
      <c r="AO431" s="60">
        <v>428</v>
      </c>
      <c r="AP431" s="54" t="s">
        <v>441</v>
      </c>
      <c r="AQ431" s="31" t="s">
        <v>1317</v>
      </c>
      <c r="AR431" s="31" t="s">
        <v>1317</v>
      </c>
      <c r="AS431" s="31">
        <v>16.28720758</v>
      </c>
      <c r="AT431" s="31" t="s">
        <v>1317</v>
      </c>
      <c r="AU431" s="31" t="s">
        <v>1317</v>
      </c>
      <c r="AV431" s="31" t="s">
        <v>1317</v>
      </c>
      <c r="AW431" s="31" t="s">
        <v>1317</v>
      </c>
      <c r="AX431" s="31">
        <v>4.4388293399999998</v>
      </c>
      <c r="AY431" s="31" t="s">
        <v>1317</v>
      </c>
      <c r="AZ431" s="31">
        <v>2.1680006299999999</v>
      </c>
      <c r="BA431" s="31" t="s">
        <v>1317</v>
      </c>
      <c r="BB431" s="31" t="s">
        <v>1317</v>
      </c>
      <c r="BC431" s="31">
        <v>2.04253997</v>
      </c>
      <c r="BD431" s="31" t="s">
        <v>1317</v>
      </c>
      <c r="BE431" s="58">
        <v>18.403741159999999</v>
      </c>
      <c r="BF431" s="31">
        <v>43.340318679999996</v>
      </c>
      <c r="BG431"/>
      <c r="BH431" s="60">
        <v>428</v>
      </c>
      <c r="BI431" s="54" t="s">
        <v>55</v>
      </c>
      <c r="BJ431" s="31" t="s">
        <v>1317</v>
      </c>
      <c r="BK431" s="31" t="s">
        <v>1317</v>
      </c>
      <c r="BL431" s="31" t="s">
        <v>1317</v>
      </c>
      <c r="BM431" s="31" t="s">
        <v>1317</v>
      </c>
      <c r="BN431" s="31" t="s">
        <v>1317</v>
      </c>
      <c r="BO431" s="31" t="s">
        <v>1317</v>
      </c>
      <c r="BP431" s="31" t="s">
        <v>1317</v>
      </c>
      <c r="BQ431" s="31">
        <v>38.900489229999998</v>
      </c>
      <c r="BR431" s="31" t="s">
        <v>1317</v>
      </c>
      <c r="BS431" s="31">
        <v>3.0322011899999999</v>
      </c>
      <c r="BT431" s="31" t="s">
        <v>1317</v>
      </c>
      <c r="BU431" s="31" t="s">
        <v>1317</v>
      </c>
      <c r="BV431" s="31" t="s">
        <v>1317</v>
      </c>
      <c r="BW431" s="31" t="s">
        <v>1317</v>
      </c>
      <c r="BX431" s="58" t="s">
        <v>1317</v>
      </c>
      <c r="BY431" s="31">
        <v>41.93269042</v>
      </c>
    </row>
    <row r="432" spans="1:77" ht="84">
      <c r="A432" s="116" t="str">
        <f t="shared" si="227"/>
        <v>HORUS INVESTIMENTOS GEST DE RECURSOS LTD</v>
      </c>
      <c r="B432" s="24" t="str">
        <f t="shared" si="228"/>
        <v/>
      </c>
      <c r="C432" s="24" t="str">
        <f t="shared" si="229"/>
        <v/>
      </c>
      <c r="D432" s="24" t="str">
        <f t="shared" si="230"/>
        <v/>
      </c>
      <c r="E432" s="24" t="str">
        <f t="shared" si="231"/>
        <v/>
      </c>
      <c r="F432" s="24" t="str">
        <f t="shared" si="232"/>
        <v/>
      </c>
      <c r="G432" s="24" t="str">
        <f t="shared" si="233"/>
        <v/>
      </c>
      <c r="H432" s="24" t="str">
        <f t="shared" si="234"/>
        <v/>
      </c>
      <c r="I432" s="24" t="str">
        <f t="shared" si="235"/>
        <v/>
      </c>
      <c r="J432" s="24" t="str">
        <f t="shared" si="236"/>
        <v/>
      </c>
      <c r="K432" s="24" t="str">
        <f t="shared" si="237"/>
        <v/>
      </c>
      <c r="L432" s="24" t="str">
        <f t="shared" si="238"/>
        <v/>
      </c>
      <c r="M432" s="24" t="str">
        <f t="shared" si="239"/>
        <v/>
      </c>
      <c r="N432" s="24" t="str">
        <f t="shared" si="240"/>
        <v/>
      </c>
      <c r="O432" s="24" t="str">
        <f t="shared" si="241"/>
        <v/>
      </c>
      <c r="P432" s="24">
        <f t="shared" si="242"/>
        <v>11.001664001861172</v>
      </c>
      <c r="Q432" s="24">
        <f t="shared" si="243"/>
        <v>11.001664001861172</v>
      </c>
      <c r="R432" s="24">
        <f t="shared" si="244"/>
        <v>4.1513945899999953</v>
      </c>
      <c r="S432" s="24">
        <f t="shared" si="245"/>
        <v>11.001664001861172</v>
      </c>
      <c r="T432" s="24">
        <f t="shared" si="246"/>
        <v>11.001664001861172</v>
      </c>
      <c r="V432" s="118" t="str">
        <f t="shared" si="247"/>
        <v>HORUS INVESTIMENTOS GEST DE RECURSOS LTD</v>
      </c>
      <c r="W432" s="166" t="str">
        <f t="shared" si="248"/>
        <v/>
      </c>
      <c r="X432" s="166" t="str">
        <f t="shared" si="249"/>
        <v/>
      </c>
      <c r="Y432" s="166" t="str">
        <f t="shared" si="250"/>
        <v/>
      </c>
      <c r="Z432" s="166" t="str">
        <f t="shared" si="251"/>
        <v/>
      </c>
      <c r="AA432" s="166" t="str">
        <f t="shared" si="252"/>
        <v/>
      </c>
      <c r="AB432" s="166" t="str">
        <f t="shared" si="253"/>
        <v/>
      </c>
      <c r="AC432" s="166" t="str">
        <f t="shared" si="254"/>
        <v/>
      </c>
      <c r="AD432" s="166" t="str">
        <f t="shared" si="255"/>
        <v/>
      </c>
      <c r="AE432" s="166" t="str">
        <f t="shared" si="256"/>
        <v/>
      </c>
      <c r="AF432" s="166" t="str">
        <f t="shared" si="257"/>
        <v/>
      </c>
      <c r="AG432" s="166" t="str">
        <f t="shared" si="258"/>
        <v/>
      </c>
      <c r="AH432" s="166" t="str">
        <f t="shared" si="259"/>
        <v/>
      </c>
      <c r="AI432" s="166" t="str">
        <f t="shared" si="260"/>
        <v/>
      </c>
      <c r="AJ432" s="166" t="str">
        <f t="shared" si="261"/>
        <v/>
      </c>
      <c r="AK432" s="166">
        <f t="shared" si="262"/>
        <v>4.1513945899999953</v>
      </c>
      <c r="AL432" s="166">
        <f t="shared" si="263"/>
        <v>4.1513945899999953</v>
      </c>
      <c r="AO432" s="61">
        <v>429</v>
      </c>
      <c r="AP432" s="56" t="s">
        <v>249</v>
      </c>
      <c r="AQ432" s="30" t="s">
        <v>1317</v>
      </c>
      <c r="AR432" s="30" t="s">
        <v>1317</v>
      </c>
      <c r="AS432" s="30" t="s">
        <v>1317</v>
      </c>
      <c r="AT432" s="30" t="s">
        <v>1317</v>
      </c>
      <c r="AU432" s="30" t="s">
        <v>1317</v>
      </c>
      <c r="AV432" s="30" t="s">
        <v>1317</v>
      </c>
      <c r="AW432" s="30" t="s">
        <v>1317</v>
      </c>
      <c r="AX432" s="30">
        <v>42.988889549999996</v>
      </c>
      <c r="AY432" s="30" t="s">
        <v>1317</v>
      </c>
      <c r="AZ432" s="30" t="s">
        <v>1317</v>
      </c>
      <c r="BA432" s="30" t="s">
        <v>1317</v>
      </c>
      <c r="BB432" s="30" t="s">
        <v>1317</v>
      </c>
      <c r="BC432" s="30" t="s">
        <v>1317</v>
      </c>
      <c r="BD432" s="30" t="s">
        <v>1317</v>
      </c>
      <c r="BE432" s="59" t="s">
        <v>1317</v>
      </c>
      <c r="BF432" s="30">
        <v>42.988889549999996</v>
      </c>
      <c r="BG432"/>
      <c r="BH432" s="61">
        <v>429</v>
      </c>
      <c r="BI432" s="56" t="s">
        <v>1342</v>
      </c>
      <c r="BJ432" s="30" t="s">
        <v>1317</v>
      </c>
      <c r="BK432" s="30" t="s">
        <v>1317</v>
      </c>
      <c r="BL432" s="30" t="s">
        <v>1317</v>
      </c>
      <c r="BM432" s="30" t="s">
        <v>1317</v>
      </c>
      <c r="BN432" s="30" t="s">
        <v>1317</v>
      </c>
      <c r="BO432" s="30" t="s">
        <v>1317</v>
      </c>
      <c r="BP432" s="30" t="s">
        <v>1317</v>
      </c>
      <c r="BQ432" s="30" t="s">
        <v>1317</v>
      </c>
      <c r="BR432" s="30" t="s">
        <v>1317</v>
      </c>
      <c r="BS432" s="30" t="s">
        <v>1317</v>
      </c>
      <c r="BT432" s="30" t="s">
        <v>1317</v>
      </c>
      <c r="BU432" s="30" t="s">
        <v>1317</v>
      </c>
      <c r="BV432" s="30" t="s">
        <v>1317</v>
      </c>
      <c r="BW432" s="30" t="s">
        <v>1317</v>
      </c>
      <c r="BX432" s="59">
        <v>41.885637239999994</v>
      </c>
      <c r="BY432" s="30">
        <v>41.885637239999994</v>
      </c>
    </row>
    <row r="433" spans="1:77" ht="70">
      <c r="A433" s="116" t="str">
        <f t="shared" si="227"/>
        <v>MOKA GESTORA DE REC DE TERCEIROS LTDA</v>
      </c>
      <c r="B433" s="24" t="str">
        <f t="shared" si="228"/>
        <v/>
      </c>
      <c r="C433" s="24" t="str">
        <f t="shared" si="229"/>
        <v/>
      </c>
      <c r="D433" s="24" t="str">
        <f t="shared" si="230"/>
        <v/>
      </c>
      <c r="E433" s="24" t="str">
        <f t="shared" si="231"/>
        <v/>
      </c>
      <c r="F433" s="24" t="str">
        <f t="shared" si="232"/>
        <v/>
      </c>
      <c r="G433" s="24" t="str">
        <f t="shared" si="233"/>
        <v/>
      </c>
      <c r="H433" s="24" t="str">
        <f t="shared" si="234"/>
        <v/>
      </c>
      <c r="I433" s="24">
        <f t="shared" si="235"/>
        <v>-4.5425329164470014</v>
      </c>
      <c r="J433" s="24">
        <f t="shared" si="236"/>
        <v>-4.1465098648834129</v>
      </c>
      <c r="K433" s="24">
        <f t="shared" si="237"/>
        <v>-4.8798516128956919</v>
      </c>
      <c r="L433" s="24" t="str">
        <f t="shared" si="238"/>
        <v/>
      </c>
      <c r="M433" s="24" t="str">
        <f t="shared" si="239"/>
        <v/>
      </c>
      <c r="N433" s="24">
        <f t="shared" si="240"/>
        <v>-2.1753409416613323</v>
      </c>
      <c r="O433" s="24" t="str">
        <f t="shared" si="241"/>
        <v/>
      </c>
      <c r="P433" s="24">
        <f t="shared" si="242"/>
        <v>-6.9306998026240052</v>
      </c>
      <c r="Q433" s="24">
        <f t="shared" si="243"/>
        <v>-3.3558218202676073</v>
      </c>
      <c r="R433" s="24">
        <f t="shared" si="244"/>
        <v>-1.4147213499999935</v>
      </c>
      <c r="S433" s="24">
        <f t="shared" si="245"/>
        <v>-2.1753409416613323</v>
      </c>
      <c r="T433" s="24">
        <f t="shared" si="246"/>
        <v>-6.9306998026240052</v>
      </c>
      <c r="V433" s="118" t="str">
        <f t="shared" si="247"/>
        <v>MOKA GESTORA DE REC DE TERCEIROS LTDA</v>
      </c>
      <c r="W433" s="166" t="str">
        <f t="shared" si="248"/>
        <v/>
      </c>
      <c r="X433" s="166" t="str">
        <f t="shared" si="249"/>
        <v/>
      </c>
      <c r="Y433" s="166" t="str">
        <f t="shared" si="250"/>
        <v/>
      </c>
      <c r="Z433" s="166" t="str">
        <f t="shared" si="251"/>
        <v/>
      </c>
      <c r="AA433" s="166" t="str">
        <f t="shared" si="252"/>
        <v/>
      </c>
      <c r="AB433" s="166" t="str">
        <f t="shared" si="253"/>
        <v/>
      </c>
      <c r="AC433" s="166" t="str">
        <f t="shared" si="254"/>
        <v/>
      </c>
      <c r="AD433" s="166">
        <f t="shared" si="255"/>
        <v>-0.76570734999999956</v>
      </c>
      <c r="AE433" s="166">
        <f t="shared" si="256"/>
        <v>-3.9899690000000043E-2</v>
      </c>
      <c r="AF433" s="166">
        <f t="shared" si="257"/>
        <v>-0.10715769999999969</v>
      </c>
      <c r="AG433" s="166" t="str">
        <f t="shared" si="258"/>
        <v/>
      </c>
      <c r="AH433" s="166" t="str">
        <f t="shared" si="259"/>
        <v/>
      </c>
      <c r="AI433" s="166">
        <f t="shared" si="260"/>
        <v>-0.47240203999999864</v>
      </c>
      <c r="AJ433" s="166" t="str">
        <f t="shared" si="261"/>
        <v/>
      </c>
      <c r="AK433" s="166">
        <f t="shared" si="262"/>
        <v>-2.9554569999999947E-2</v>
      </c>
      <c r="AL433" s="166">
        <f t="shared" si="263"/>
        <v>-1.4147213499999935</v>
      </c>
      <c r="AO433" s="60">
        <v>430</v>
      </c>
      <c r="AP433" s="54" t="s">
        <v>517</v>
      </c>
      <c r="AQ433" s="31" t="s">
        <v>1317</v>
      </c>
      <c r="AR433" s="31" t="s">
        <v>1317</v>
      </c>
      <c r="AS433" s="31" t="s">
        <v>1317</v>
      </c>
      <c r="AT433" s="31" t="s">
        <v>1317</v>
      </c>
      <c r="AU433" s="31" t="s">
        <v>1317</v>
      </c>
      <c r="AV433" s="31" t="s">
        <v>1317</v>
      </c>
      <c r="AW433" s="31">
        <v>7.7981002500000001</v>
      </c>
      <c r="AX433" s="31">
        <v>9.1995802899999983</v>
      </c>
      <c r="AY433" s="31">
        <v>19.338490620000002</v>
      </c>
      <c r="AZ433" s="31">
        <v>4.1265701300000002</v>
      </c>
      <c r="BA433" s="31" t="s">
        <v>1317</v>
      </c>
      <c r="BB433" s="31">
        <v>2.0350000700000002</v>
      </c>
      <c r="BC433" s="31" t="s">
        <v>1317</v>
      </c>
      <c r="BD433" s="31" t="s">
        <v>1317</v>
      </c>
      <c r="BE433" s="58">
        <v>0.40672002000000002</v>
      </c>
      <c r="BF433" s="31">
        <v>42.904461380000001</v>
      </c>
      <c r="BG433"/>
      <c r="BH433" s="60">
        <v>430</v>
      </c>
      <c r="BI433" s="54" t="s">
        <v>447</v>
      </c>
      <c r="BJ433" s="31" t="s">
        <v>1317</v>
      </c>
      <c r="BK433" s="31" t="s">
        <v>1317</v>
      </c>
      <c r="BL433" s="31" t="s">
        <v>1317</v>
      </c>
      <c r="BM433" s="31" t="s">
        <v>1317</v>
      </c>
      <c r="BN433" s="31" t="s">
        <v>1317</v>
      </c>
      <c r="BO433" s="31" t="s">
        <v>1317</v>
      </c>
      <c r="BP433" s="31" t="s">
        <v>1317</v>
      </c>
      <c r="BQ433" s="31">
        <v>16.09068894</v>
      </c>
      <c r="BR433" s="31">
        <v>0.92234786999999996</v>
      </c>
      <c r="BS433" s="31">
        <v>2.0887635800000002</v>
      </c>
      <c r="BT433" s="31" t="s">
        <v>1317</v>
      </c>
      <c r="BU433" s="31" t="s">
        <v>1317</v>
      </c>
      <c r="BV433" s="31">
        <v>21.24382786</v>
      </c>
      <c r="BW433" s="31" t="s">
        <v>1317</v>
      </c>
      <c r="BX433" s="58">
        <v>0.39687524000000002</v>
      </c>
      <c r="BY433" s="31">
        <v>40.742503490000004</v>
      </c>
    </row>
    <row r="434" spans="1:77" ht="84">
      <c r="A434" s="116" t="str">
        <f t="shared" si="227"/>
        <v>GRAU GESTAO DE ATIVOS LTDA</v>
      </c>
      <c r="B434" s="24" t="str">
        <f t="shared" si="228"/>
        <v/>
      </c>
      <c r="C434" s="24" t="str">
        <f t="shared" si="229"/>
        <v/>
      </c>
      <c r="D434" s="24" t="str">
        <f t="shared" si="230"/>
        <v/>
      </c>
      <c r="E434" s="24" t="str">
        <f t="shared" si="231"/>
        <v/>
      </c>
      <c r="F434" s="24" t="str">
        <f t="shared" si="232"/>
        <v/>
      </c>
      <c r="G434" s="24">
        <f t="shared" si="233"/>
        <v>0.31402773678246376</v>
      </c>
      <c r="H434" s="24">
        <f t="shared" si="234"/>
        <v>6.1142526161925446</v>
      </c>
      <c r="I434" s="24">
        <f t="shared" si="235"/>
        <v>-0.58367911477458279</v>
      </c>
      <c r="J434" s="24">
        <f t="shared" si="236"/>
        <v>-1.2487602618305402</v>
      </c>
      <c r="K434" s="24">
        <f t="shared" si="237"/>
        <v>-1.6056802422296812</v>
      </c>
      <c r="L434" s="24" t="str">
        <f t="shared" si="238"/>
        <v/>
      </c>
      <c r="M434" s="24" t="str">
        <f t="shared" si="239"/>
        <v/>
      </c>
      <c r="N434" s="24">
        <f t="shared" si="240"/>
        <v>0.12012413256672971</v>
      </c>
      <c r="O434" s="24" t="str">
        <f t="shared" si="241"/>
        <v/>
      </c>
      <c r="P434" s="24">
        <f t="shared" si="242"/>
        <v>0.84089599926673486</v>
      </c>
      <c r="Q434" s="24">
        <f t="shared" si="243"/>
        <v>5.7778469847647784E-2</v>
      </c>
      <c r="R434" s="24">
        <f t="shared" si="244"/>
        <v>2.3479290000004482E-2</v>
      </c>
      <c r="S434" s="24">
        <f t="shared" si="245"/>
        <v>6.1142526161925446</v>
      </c>
      <c r="T434" s="24">
        <f t="shared" si="246"/>
        <v>-1.6056802422296812</v>
      </c>
      <c r="V434" s="118" t="str">
        <f t="shared" si="247"/>
        <v>GRAU GESTAO DE ATIVOS LTDA</v>
      </c>
      <c r="W434" s="166" t="str">
        <f t="shared" si="248"/>
        <v/>
      </c>
      <c r="X434" s="166" t="str">
        <f t="shared" si="249"/>
        <v/>
      </c>
      <c r="Y434" s="166" t="str">
        <f t="shared" si="250"/>
        <v/>
      </c>
      <c r="Z434" s="166" t="str">
        <f t="shared" si="251"/>
        <v/>
      </c>
      <c r="AA434" s="166" t="str">
        <f t="shared" si="252"/>
        <v/>
      </c>
      <c r="AB434" s="166">
        <f t="shared" si="253"/>
        <v>7.0470699999996E-3</v>
      </c>
      <c r="AC434" s="166">
        <f t="shared" si="254"/>
        <v>0.13669057999999934</v>
      </c>
      <c r="AD434" s="166">
        <f t="shared" si="255"/>
        <v>-9.0935829999999385E-2</v>
      </c>
      <c r="AE434" s="166">
        <f t="shared" si="256"/>
        <v>-1.4740120000000134E-2</v>
      </c>
      <c r="AF434" s="166">
        <f t="shared" si="257"/>
        <v>-6.7549150000000502E-2</v>
      </c>
      <c r="AG434" s="166" t="str">
        <f t="shared" si="258"/>
        <v/>
      </c>
      <c r="AH434" s="166" t="str">
        <f t="shared" si="259"/>
        <v/>
      </c>
      <c r="AI434" s="166">
        <f t="shared" si="260"/>
        <v>1.2460449999998957E-2</v>
      </c>
      <c r="AJ434" s="166" t="str">
        <f t="shared" si="261"/>
        <v/>
      </c>
      <c r="AK434" s="166">
        <f t="shared" si="262"/>
        <v>4.0506289999999723E-2</v>
      </c>
      <c r="AL434" s="166">
        <f t="shared" si="263"/>
        <v>2.3479290000004482E-2</v>
      </c>
      <c r="AO434" s="61">
        <v>431</v>
      </c>
      <c r="AP434" s="56" t="s">
        <v>59</v>
      </c>
      <c r="AQ434" s="30" t="s">
        <v>1317</v>
      </c>
      <c r="AR434" s="30" t="s">
        <v>1317</v>
      </c>
      <c r="AS434" s="30" t="s">
        <v>1317</v>
      </c>
      <c r="AT434" s="30" t="s">
        <v>1317</v>
      </c>
      <c r="AU434" s="30" t="s">
        <v>1317</v>
      </c>
      <c r="AV434" s="30" t="s">
        <v>1317</v>
      </c>
      <c r="AW434" s="30" t="s">
        <v>1317</v>
      </c>
      <c r="AX434" s="30" t="s">
        <v>1317</v>
      </c>
      <c r="AY434" s="30" t="s">
        <v>1317</v>
      </c>
      <c r="AZ434" s="30" t="s">
        <v>1317</v>
      </c>
      <c r="BA434" s="30" t="s">
        <v>1317</v>
      </c>
      <c r="BB434" s="30" t="s">
        <v>1317</v>
      </c>
      <c r="BC434" s="30">
        <v>42.243991039999997</v>
      </c>
      <c r="BD434" s="30" t="s">
        <v>1317</v>
      </c>
      <c r="BE434" s="59" t="s">
        <v>1317</v>
      </c>
      <c r="BF434" s="30">
        <v>42.243991039999997</v>
      </c>
      <c r="BG434"/>
      <c r="BH434" s="61">
        <v>431</v>
      </c>
      <c r="BI434" s="56" t="s">
        <v>292</v>
      </c>
      <c r="BJ434" s="30" t="s">
        <v>1317</v>
      </c>
      <c r="BK434" s="30" t="s">
        <v>1317</v>
      </c>
      <c r="BL434" s="30" t="s">
        <v>1317</v>
      </c>
      <c r="BM434" s="30" t="s">
        <v>1317</v>
      </c>
      <c r="BN434" s="30" t="s">
        <v>1317</v>
      </c>
      <c r="BO434" s="30">
        <v>2.2511386499999997</v>
      </c>
      <c r="BP434" s="30">
        <v>2.3722962799999996</v>
      </c>
      <c r="BQ434" s="30">
        <v>15.48882841</v>
      </c>
      <c r="BR434" s="30">
        <v>1.1656401699999999</v>
      </c>
      <c r="BS434" s="30">
        <v>4.1393376399999999</v>
      </c>
      <c r="BT434" s="30" t="s">
        <v>1317</v>
      </c>
      <c r="BU434" s="30" t="s">
        <v>1317</v>
      </c>
      <c r="BV434" s="30">
        <v>10.385438580000001</v>
      </c>
      <c r="BW434" s="30" t="s">
        <v>1317</v>
      </c>
      <c r="BX434" s="59">
        <v>4.8575454999999996</v>
      </c>
      <c r="BY434" s="30">
        <v>40.660225230000002</v>
      </c>
    </row>
    <row r="435" spans="1:77" ht="70">
      <c r="A435" s="116" t="str">
        <f t="shared" si="227"/>
        <v>FLORENÇA GESTÃO DE RECURSOS LTDA</v>
      </c>
      <c r="B435" s="24" t="str">
        <f t="shared" si="228"/>
        <v/>
      </c>
      <c r="C435" s="24" t="str">
        <f t="shared" si="229"/>
        <v/>
      </c>
      <c r="D435" s="24" t="str">
        <f t="shared" si="230"/>
        <v/>
      </c>
      <c r="E435" s="24" t="str">
        <f t="shared" si="231"/>
        <v/>
      </c>
      <c r="F435" s="24" t="str">
        <f t="shared" si="232"/>
        <v/>
      </c>
      <c r="G435" s="24" t="str">
        <f t="shared" si="233"/>
        <v/>
      </c>
      <c r="H435" s="24" t="str">
        <f t="shared" si="234"/>
        <v/>
      </c>
      <c r="I435" s="24">
        <f t="shared" si="235"/>
        <v>6.5072509389173376</v>
      </c>
      <c r="J435" s="24" t="str">
        <f t="shared" si="236"/>
        <v/>
      </c>
      <c r="K435" s="24">
        <f t="shared" si="237"/>
        <v>-3.6978792234011024</v>
      </c>
      <c r="L435" s="24" t="str">
        <f t="shared" si="238"/>
        <v/>
      </c>
      <c r="M435" s="24" t="str">
        <f t="shared" si="239"/>
        <v/>
      </c>
      <c r="N435" s="24" t="str">
        <f t="shared" si="240"/>
        <v/>
      </c>
      <c r="O435" s="24" t="str">
        <f t="shared" si="241"/>
        <v/>
      </c>
      <c r="P435" s="24">
        <f t="shared" si="242"/>
        <v>-10.39965770993004</v>
      </c>
      <c r="Q435" s="24">
        <f t="shared" si="243"/>
        <v>-1.4578524497704279</v>
      </c>
      <c r="R435" s="24">
        <f t="shared" si="244"/>
        <v>-0.58535921000000712</v>
      </c>
      <c r="S435" s="24">
        <f t="shared" si="245"/>
        <v>6.5072509389173376</v>
      </c>
      <c r="T435" s="24">
        <f t="shared" si="246"/>
        <v>-10.39965770993004</v>
      </c>
      <c r="V435" s="118" t="str">
        <f t="shared" si="247"/>
        <v>FLORENÇA GESTÃO DE RECURSOS LTDA</v>
      </c>
      <c r="W435" s="166" t="str">
        <f t="shared" si="248"/>
        <v/>
      </c>
      <c r="X435" s="166" t="str">
        <f t="shared" si="249"/>
        <v/>
      </c>
      <c r="Y435" s="166" t="str">
        <f t="shared" si="250"/>
        <v/>
      </c>
      <c r="Z435" s="166" t="str">
        <f t="shared" si="251"/>
        <v/>
      </c>
      <c r="AA435" s="166" t="str">
        <f t="shared" si="252"/>
        <v/>
      </c>
      <c r="AB435" s="166" t="str">
        <f t="shared" si="253"/>
        <v/>
      </c>
      <c r="AC435" s="166" t="str">
        <f t="shared" si="254"/>
        <v/>
      </c>
      <c r="AD435" s="166">
        <f t="shared" si="255"/>
        <v>1.3300921300000006</v>
      </c>
      <c r="AE435" s="166" t="str">
        <f t="shared" si="256"/>
        <v/>
      </c>
      <c r="AF435" s="166">
        <f t="shared" si="257"/>
        <v>-7.4230130000000116E-2</v>
      </c>
      <c r="AG435" s="166" t="str">
        <f t="shared" si="258"/>
        <v/>
      </c>
      <c r="AH435" s="166" t="str">
        <f t="shared" si="259"/>
        <v/>
      </c>
      <c r="AI435" s="166" t="str">
        <f t="shared" si="260"/>
        <v/>
      </c>
      <c r="AJ435" s="166" t="str">
        <f t="shared" si="261"/>
        <v/>
      </c>
      <c r="AK435" s="166">
        <f t="shared" si="262"/>
        <v>-1.8412212100000023</v>
      </c>
      <c r="AL435" s="166">
        <f t="shared" si="263"/>
        <v>-0.58535921000000712</v>
      </c>
      <c r="AO435" s="60">
        <v>432</v>
      </c>
      <c r="AP435" s="54" t="s">
        <v>447</v>
      </c>
      <c r="AQ435" s="31" t="s">
        <v>1317</v>
      </c>
      <c r="AR435" s="31" t="s">
        <v>1317</v>
      </c>
      <c r="AS435" s="31" t="s">
        <v>1317</v>
      </c>
      <c r="AT435" s="31" t="s">
        <v>1317</v>
      </c>
      <c r="AU435" s="31" t="s">
        <v>1317</v>
      </c>
      <c r="AV435" s="31" t="s">
        <v>1317</v>
      </c>
      <c r="AW435" s="31" t="s">
        <v>1317</v>
      </c>
      <c r="AX435" s="31">
        <v>16.856396289999999</v>
      </c>
      <c r="AY435" s="31">
        <v>0.96224756</v>
      </c>
      <c r="AZ435" s="31">
        <v>2.1959212799999999</v>
      </c>
      <c r="BA435" s="31" t="s">
        <v>1317</v>
      </c>
      <c r="BB435" s="31" t="s">
        <v>1317</v>
      </c>
      <c r="BC435" s="31">
        <v>21.716229899999998</v>
      </c>
      <c r="BD435" s="31" t="s">
        <v>1317</v>
      </c>
      <c r="BE435" s="58">
        <v>0.42642980999999996</v>
      </c>
      <c r="BF435" s="31">
        <v>42.157224839999998</v>
      </c>
      <c r="BG435"/>
      <c r="BH435" s="60">
        <v>432</v>
      </c>
      <c r="BI435" s="54" t="s">
        <v>247</v>
      </c>
      <c r="BJ435" s="31" t="s">
        <v>1317</v>
      </c>
      <c r="BK435" s="31" t="s">
        <v>1317</v>
      </c>
      <c r="BL435" s="31" t="s">
        <v>1317</v>
      </c>
      <c r="BM435" s="31" t="s">
        <v>1317</v>
      </c>
      <c r="BN435" s="31" t="s">
        <v>1317</v>
      </c>
      <c r="BO435" s="31" t="s">
        <v>1317</v>
      </c>
      <c r="BP435" s="31" t="s">
        <v>1317</v>
      </c>
      <c r="BQ435" s="31">
        <v>21.770246390000001</v>
      </c>
      <c r="BR435" s="31" t="s">
        <v>1317</v>
      </c>
      <c r="BS435" s="31">
        <v>1.93314019</v>
      </c>
      <c r="BT435" s="31" t="s">
        <v>1317</v>
      </c>
      <c r="BU435" s="31" t="s">
        <v>1317</v>
      </c>
      <c r="BV435" s="31" t="s">
        <v>1317</v>
      </c>
      <c r="BW435" s="31" t="s">
        <v>1317</v>
      </c>
      <c r="BX435" s="58">
        <v>15.86341159</v>
      </c>
      <c r="BY435" s="31">
        <v>39.566798169999998</v>
      </c>
    </row>
    <row r="436" spans="1:77" ht="70">
      <c r="A436" s="116" t="str">
        <f t="shared" si="227"/>
        <v>JM GEP CONSULTORIA E GESTÃO LTDA</v>
      </c>
      <c r="B436" s="24" t="str">
        <f t="shared" si="228"/>
        <v/>
      </c>
      <c r="C436" s="24" t="str">
        <f t="shared" si="229"/>
        <v/>
      </c>
      <c r="D436" s="24" t="str">
        <f t="shared" si="230"/>
        <v/>
      </c>
      <c r="E436" s="24" t="str">
        <f t="shared" si="231"/>
        <v/>
      </c>
      <c r="F436" s="24" t="str">
        <f t="shared" si="232"/>
        <v/>
      </c>
      <c r="G436" s="24" t="str">
        <f t="shared" si="233"/>
        <v/>
      </c>
      <c r="H436" s="24" t="str">
        <f t="shared" si="234"/>
        <v/>
      </c>
      <c r="I436" s="24" t="str">
        <f t="shared" si="235"/>
        <v/>
      </c>
      <c r="J436" s="24" t="str">
        <f t="shared" si="236"/>
        <v/>
      </c>
      <c r="K436" s="24" t="str">
        <f t="shared" si="237"/>
        <v/>
      </c>
      <c r="L436" s="24" t="str">
        <f t="shared" si="238"/>
        <v/>
      </c>
      <c r="M436" s="24" t="str">
        <f t="shared" si="239"/>
        <v/>
      </c>
      <c r="N436" s="24" t="str">
        <f t="shared" si="240"/>
        <v/>
      </c>
      <c r="O436" s="24" t="str">
        <f t="shared" si="241"/>
        <v/>
      </c>
      <c r="P436" s="24">
        <f t="shared" si="242"/>
        <v>-0.14253804451278995</v>
      </c>
      <c r="Q436" s="24">
        <f t="shared" si="243"/>
        <v>-0.14253804451278995</v>
      </c>
      <c r="R436" s="24">
        <f t="shared" si="244"/>
        <v>-5.6346640000001003E-2</v>
      </c>
      <c r="S436" s="24">
        <f t="shared" si="245"/>
        <v>-0.14253804451278995</v>
      </c>
      <c r="T436" s="24">
        <f t="shared" si="246"/>
        <v>-0.14253804451278995</v>
      </c>
      <c r="V436" s="118" t="str">
        <f t="shared" si="247"/>
        <v>JM GEP CONSULTORIA E GESTÃO LTDA</v>
      </c>
      <c r="W436" s="166" t="str">
        <f t="shared" si="248"/>
        <v/>
      </c>
      <c r="X436" s="166" t="str">
        <f t="shared" si="249"/>
        <v/>
      </c>
      <c r="Y436" s="166" t="str">
        <f t="shared" si="250"/>
        <v/>
      </c>
      <c r="Z436" s="166" t="str">
        <f t="shared" si="251"/>
        <v/>
      </c>
      <c r="AA436" s="166" t="str">
        <f t="shared" si="252"/>
        <v/>
      </c>
      <c r="AB436" s="166" t="str">
        <f t="shared" si="253"/>
        <v/>
      </c>
      <c r="AC436" s="166" t="str">
        <f t="shared" si="254"/>
        <v/>
      </c>
      <c r="AD436" s="166" t="str">
        <f t="shared" si="255"/>
        <v/>
      </c>
      <c r="AE436" s="166" t="str">
        <f t="shared" si="256"/>
        <v/>
      </c>
      <c r="AF436" s="166" t="str">
        <f t="shared" si="257"/>
        <v/>
      </c>
      <c r="AG436" s="166" t="str">
        <f t="shared" si="258"/>
        <v/>
      </c>
      <c r="AH436" s="166" t="str">
        <f t="shared" si="259"/>
        <v/>
      </c>
      <c r="AI436" s="166" t="str">
        <f t="shared" si="260"/>
        <v/>
      </c>
      <c r="AJ436" s="166" t="str">
        <f t="shared" si="261"/>
        <v/>
      </c>
      <c r="AK436" s="166">
        <f t="shared" si="262"/>
        <v>-5.6346640000001003E-2</v>
      </c>
      <c r="AL436" s="166">
        <f t="shared" si="263"/>
        <v>-5.6346640000001003E-2</v>
      </c>
      <c r="AO436" s="61">
        <v>433</v>
      </c>
      <c r="AP436" s="56" t="s">
        <v>461</v>
      </c>
      <c r="AQ436" s="30" t="s">
        <v>1317</v>
      </c>
      <c r="AR436" s="30" t="s">
        <v>1317</v>
      </c>
      <c r="AS436" s="30" t="s">
        <v>1317</v>
      </c>
      <c r="AT436" s="30" t="s">
        <v>1317</v>
      </c>
      <c r="AU436" s="30" t="s">
        <v>1317</v>
      </c>
      <c r="AV436" s="30" t="s">
        <v>1317</v>
      </c>
      <c r="AW436" s="30" t="s">
        <v>1317</v>
      </c>
      <c r="AX436" s="30">
        <v>12.677520400000001</v>
      </c>
      <c r="AY436" s="30" t="s">
        <v>1317</v>
      </c>
      <c r="AZ436" s="30">
        <v>0.51985021999999992</v>
      </c>
      <c r="BA436" s="30" t="s">
        <v>1317</v>
      </c>
      <c r="BB436" s="30" t="s">
        <v>1317</v>
      </c>
      <c r="BC436" s="30">
        <v>27.190688699999999</v>
      </c>
      <c r="BD436" s="30" t="s">
        <v>1317</v>
      </c>
      <c r="BE436" s="59">
        <v>1.6601008100000001</v>
      </c>
      <c r="BF436" s="30">
        <v>42.048160129999999</v>
      </c>
      <c r="BG436"/>
      <c r="BH436" s="61">
        <v>433</v>
      </c>
      <c r="BI436" s="56" t="s">
        <v>365</v>
      </c>
      <c r="BJ436" s="30" t="s">
        <v>1317</v>
      </c>
      <c r="BK436" s="30" t="s">
        <v>1317</v>
      </c>
      <c r="BL436" s="30" t="s">
        <v>1317</v>
      </c>
      <c r="BM436" s="30" t="s">
        <v>1317</v>
      </c>
      <c r="BN436" s="30" t="s">
        <v>1317</v>
      </c>
      <c r="BO436" s="30" t="s">
        <v>1317</v>
      </c>
      <c r="BP436" s="30" t="s">
        <v>1317</v>
      </c>
      <c r="BQ436" s="30" t="s">
        <v>1317</v>
      </c>
      <c r="BR436" s="30" t="s">
        <v>1317</v>
      </c>
      <c r="BS436" s="30" t="s">
        <v>1317</v>
      </c>
      <c r="BT436" s="30" t="s">
        <v>1317</v>
      </c>
      <c r="BU436" s="30" t="s">
        <v>1317</v>
      </c>
      <c r="BV436" s="30" t="s">
        <v>1317</v>
      </c>
      <c r="BW436" s="30" t="s">
        <v>1317</v>
      </c>
      <c r="BX436" s="59">
        <v>39.474601180000001</v>
      </c>
      <c r="BY436" s="30">
        <v>39.474601180000001</v>
      </c>
    </row>
    <row r="437" spans="1:77" ht="56">
      <c r="A437" s="116" t="str">
        <f t="shared" si="227"/>
        <v>FOX INVESTIMENTOS</v>
      </c>
      <c r="B437" s="24" t="str">
        <f t="shared" si="228"/>
        <v/>
      </c>
      <c r="C437" s="24" t="str">
        <f t="shared" si="229"/>
        <v/>
      </c>
      <c r="D437" s="24" t="str">
        <f t="shared" si="230"/>
        <v/>
      </c>
      <c r="E437" s="24" t="str">
        <f t="shared" si="231"/>
        <v/>
      </c>
      <c r="F437" s="24" t="str">
        <f t="shared" si="232"/>
        <v/>
      </c>
      <c r="G437" s="24" t="str">
        <f t="shared" si="233"/>
        <v/>
      </c>
      <c r="H437" s="24" t="str">
        <f t="shared" si="234"/>
        <v/>
      </c>
      <c r="I437" s="24">
        <f t="shared" si="235"/>
        <v>-0.90670709617640455</v>
      </c>
      <c r="J437" s="24" t="str">
        <f t="shared" si="236"/>
        <v/>
      </c>
      <c r="K437" s="24" t="str">
        <f t="shared" si="237"/>
        <v/>
      </c>
      <c r="L437" s="24" t="str">
        <f t="shared" si="238"/>
        <v/>
      </c>
      <c r="M437" s="24" t="str">
        <f t="shared" si="239"/>
        <v/>
      </c>
      <c r="N437" s="24" t="str">
        <f t="shared" si="240"/>
        <v/>
      </c>
      <c r="O437" s="24" t="str">
        <f t="shared" si="241"/>
        <v/>
      </c>
      <c r="P437" s="24" t="str">
        <f t="shared" si="242"/>
        <v/>
      </c>
      <c r="Q437" s="24">
        <f t="shared" si="243"/>
        <v>-0.90670709617640455</v>
      </c>
      <c r="R437" s="24">
        <f t="shared" si="244"/>
        <v>-0.35815700999999933</v>
      </c>
      <c r="S437" s="24">
        <f t="shared" si="245"/>
        <v>-0.90670709617640455</v>
      </c>
      <c r="T437" s="24">
        <f t="shared" si="246"/>
        <v>-0.90670709617640455</v>
      </c>
      <c r="V437" s="118" t="str">
        <f t="shared" si="247"/>
        <v>FOX INVESTIMENTOS</v>
      </c>
      <c r="W437" s="166" t="str">
        <f t="shared" si="248"/>
        <v/>
      </c>
      <c r="X437" s="166" t="str">
        <f t="shared" si="249"/>
        <v/>
      </c>
      <c r="Y437" s="166" t="str">
        <f t="shared" si="250"/>
        <v/>
      </c>
      <c r="Z437" s="166" t="str">
        <f t="shared" si="251"/>
        <v/>
      </c>
      <c r="AA437" s="166" t="str">
        <f t="shared" si="252"/>
        <v/>
      </c>
      <c r="AB437" s="166" t="str">
        <f t="shared" si="253"/>
        <v/>
      </c>
      <c r="AC437" s="166" t="str">
        <f t="shared" si="254"/>
        <v/>
      </c>
      <c r="AD437" s="166">
        <f t="shared" si="255"/>
        <v>-0.35815700999999933</v>
      </c>
      <c r="AE437" s="166" t="str">
        <f t="shared" si="256"/>
        <v/>
      </c>
      <c r="AF437" s="166" t="str">
        <f t="shared" si="257"/>
        <v/>
      </c>
      <c r="AG437" s="166" t="str">
        <f t="shared" si="258"/>
        <v/>
      </c>
      <c r="AH437" s="166" t="str">
        <f t="shared" si="259"/>
        <v/>
      </c>
      <c r="AI437" s="166" t="str">
        <f t="shared" si="260"/>
        <v/>
      </c>
      <c r="AJ437" s="166" t="str">
        <f t="shared" si="261"/>
        <v/>
      </c>
      <c r="AK437" s="166" t="str">
        <f t="shared" si="262"/>
        <v/>
      </c>
      <c r="AL437" s="166">
        <f t="shared" si="263"/>
        <v>-0.35815700999999933</v>
      </c>
      <c r="AO437" s="60">
        <v>434</v>
      </c>
      <c r="AP437" s="54" t="s">
        <v>292</v>
      </c>
      <c r="AQ437" s="31" t="s">
        <v>1317</v>
      </c>
      <c r="AR437" s="31" t="s">
        <v>1317</v>
      </c>
      <c r="AS437" s="31" t="s">
        <v>1317</v>
      </c>
      <c r="AT437" s="31" t="s">
        <v>1317</v>
      </c>
      <c r="AU437" s="31" t="s">
        <v>1317</v>
      </c>
      <c r="AV437" s="31">
        <v>2.2440915800000001</v>
      </c>
      <c r="AW437" s="31">
        <v>2.2356057000000003</v>
      </c>
      <c r="AX437" s="31">
        <v>15.579764239999999</v>
      </c>
      <c r="AY437" s="31">
        <v>1.18038029</v>
      </c>
      <c r="AZ437" s="31">
        <v>4.2068867900000004</v>
      </c>
      <c r="BA437" s="31" t="s">
        <v>1317</v>
      </c>
      <c r="BB437" s="31" t="s">
        <v>1317</v>
      </c>
      <c r="BC437" s="31">
        <v>10.372978130000002</v>
      </c>
      <c r="BD437" s="31" t="s">
        <v>1317</v>
      </c>
      <c r="BE437" s="58">
        <v>4.8170392099999999</v>
      </c>
      <c r="BF437" s="31">
        <v>40.636745939999997</v>
      </c>
      <c r="BG437"/>
      <c r="BH437" s="60">
        <v>434</v>
      </c>
      <c r="BI437" s="54" t="s">
        <v>251</v>
      </c>
      <c r="BJ437" s="31" t="s">
        <v>1317</v>
      </c>
      <c r="BK437" s="31" t="s">
        <v>1317</v>
      </c>
      <c r="BL437" s="31" t="s">
        <v>1317</v>
      </c>
      <c r="BM437" s="31" t="s">
        <v>1317</v>
      </c>
      <c r="BN437" s="31" t="s">
        <v>1317</v>
      </c>
      <c r="BO437" s="31" t="s">
        <v>1317</v>
      </c>
      <c r="BP437" s="31" t="s">
        <v>1317</v>
      </c>
      <c r="BQ437" s="31">
        <v>39.14269299</v>
      </c>
      <c r="BR437" s="31" t="s">
        <v>1317</v>
      </c>
      <c r="BS437" s="31" t="s">
        <v>1317</v>
      </c>
      <c r="BT437" s="31" t="s">
        <v>1317</v>
      </c>
      <c r="BU437" s="31" t="s">
        <v>1317</v>
      </c>
      <c r="BV437" s="31" t="s">
        <v>1317</v>
      </c>
      <c r="BW437" s="31" t="s">
        <v>1317</v>
      </c>
      <c r="BX437" s="58" t="s">
        <v>1317</v>
      </c>
      <c r="BY437" s="31">
        <v>39.14269299</v>
      </c>
    </row>
    <row r="438" spans="1:77" ht="84">
      <c r="A438" s="116" t="str">
        <f t="shared" si="227"/>
        <v>ARGUMENTO GESTAO DE INVESTIMENTOS</v>
      </c>
      <c r="B438" s="24" t="str">
        <f t="shared" si="228"/>
        <v/>
      </c>
      <c r="C438" s="24" t="str">
        <f t="shared" si="229"/>
        <v/>
      </c>
      <c r="D438" s="24" t="str">
        <f t="shared" si="230"/>
        <v/>
      </c>
      <c r="E438" s="24" t="str">
        <f t="shared" si="231"/>
        <v/>
      </c>
      <c r="F438" s="24" t="str">
        <f t="shared" si="232"/>
        <v/>
      </c>
      <c r="G438" s="24" t="str">
        <f t="shared" si="233"/>
        <v/>
      </c>
      <c r="H438" s="24" t="str">
        <f t="shared" si="234"/>
        <v/>
      </c>
      <c r="I438" s="24">
        <f t="shared" si="235"/>
        <v>10.613913476223715</v>
      </c>
      <c r="J438" s="24">
        <f t="shared" si="236"/>
        <v>1.7935618163267435</v>
      </c>
      <c r="K438" s="24">
        <f t="shared" si="237"/>
        <v>1.793231138820417</v>
      </c>
      <c r="L438" s="24" t="str">
        <f t="shared" si="238"/>
        <v/>
      </c>
      <c r="M438" s="24" t="str">
        <f t="shared" si="239"/>
        <v/>
      </c>
      <c r="N438" s="24" t="str">
        <f t="shared" si="240"/>
        <v/>
      </c>
      <c r="O438" s="24" t="str">
        <f t="shared" si="241"/>
        <v/>
      </c>
      <c r="P438" s="24" t="str">
        <f t="shared" si="242"/>
        <v/>
      </c>
      <c r="Q438" s="24">
        <f t="shared" si="243"/>
        <v>8.950237026566171</v>
      </c>
      <c r="R438" s="24">
        <f t="shared" si="244"/>
        <v>3.1407776200000086</v>
      </c>
      <c r="S438" s="24">
        <f t="shared" si="245"/>
        <v>10.613913476223715</v>
      </c>
      <c r="T438" s="24">
        <f t="shared" si="246"/>
        <v>1.793231138820417</v>
      </c>
      <c r="V438" s="118" t="str">
        <f t="shared" si="247"/>
        <v>ARGUMENTO GESTAO DE INVESTIMENTOS</v>
      </c>
      <c r="W438" s="166" t="str">
        <f t="shared" si="248"/>
        <v/>
      </c>
      <c r="X438" s="166" t="str">
        <f t="shared" si="249"/>
        <v/>
      </c>
      <c r="Y438" s="166" t="str">
        <f t="shared" si="250"/>
        <v/>
      </c>
      <c r="Z438" s="166" t="str">
        <f t="shared" si="251"/>
        <v/>
      </c>
      <c r="AA438" s="166" t="str">
        <f t="shared" si="252"/>
        <v/>
      </c>
      <c r="AB438" s="166" t="str">
        <f t="shared" si="253"/>
        <v/>
      </c>
      <c r="AC438" s="166" t="str">
        <f t="shared" si="254"/>
        <v/>
      </c>
      <c r="AD438" s="166">
        <f t="shared" si="255"/>
        <v>3.0220580200000029</v>
      </c>
      <c r="AE438" s="166">
        <f t="shared" si="256"/>
        <v>8.9679699999999585E-2</v>
      </c>
      <c r="AF438" s="166">
        <f t="shared" si="257"/>
        <v>2.9029900000000275E-2</v>
      </c>
      <c r="AG438" s="166" t="str">
        <f t="shared" si="258"/>
        <v/>
      </c>
      <c r="AH438" s="166" t="str">
        <f t="shared" si="259"/>
        <v/>
      </c>
      <c r="AI438" s="166" t="str">
        <f t="shared" si="260"/>
        <v/>
      </c>
      <c r="AJ438" s="166" t="str">
        <f t="shared" si="261"/>
        <v/>
      </c>
      <c r="AK438" s="166" t="str">
        <f t="shared" si="262"/>
        <v/>
      </c>
      <c r="AL438" s="166">
        <f t="shared" si="263"/>
        <v>3.1407776200000086</v>
      </c>
      <c r="AO438" s="61">
        <v>435</v>
      </c>
      <c r="AP438" s="56" t="s">
        <v>247</v>
      </c>
      <c r="AQ438" s="30" t="s">
        <v>1317</v>
      </c>
      <c r="AR438" s="30" t="s">
        <v>1317</v>
      </c>
      <c r="AS438" s="30" t="s">
        <v>1317</v>
      </c>
      <c r="AT438" s="30" t="s">
        <v>1317</v>
      </c>
      <c r="AU438" s="30" t="s">
        <v>1317</v>
      </c>
      <c r="AV438" s="30" t="s">
        <v>1317</v>
      </c>
      <c r="AW438" s="30" t="s">
        <v>1317</v>
      </c>
      <c r="AX438" s="30">
        <v>20.44015426</v>
      </c>
      <c r="AY438" s="30" t="s">
        <v>1317</v>
      </c>
      <c r="AZ438" s="30">
        <v>2.0073703200000002</v>
      </c>
      <c r="BA438" s="30" t="s">
        <v>1317</v>
      </c>
      <c r="BB438" s="30" t="s">
        <v>1317</v>
      </c>
      <c r="BC438" s="30" t="s">
        <v>1317</v>
      </c>
      <c r="BD438" s="30" t="s">
        <v>1317</v>
      </c>
      <c r="BE438" s="59">
        <v>17.704632800000002</v>
      </c>
      <c r="BF438" s="30">
        <v>40.152157380000006</v>
      </c>
      <c r="BG438"/>
      <c r="BH438" s="61">
        <v>435</v>
      </c>
      <c r="BI438" s="56" t="s">
        <v>52</v>
      </c>
      <c r="BJ438" s="30" t="s">
        <v>1317</v>
      </c>
      <c r="BK438" s="30" t="s">
        <v>1317</v>
      </c>
      <c r="BL438" s="30" t="s">
        <v>1317</v>
      </c>
      <c r="BM438" s="30" t="s">
        <v>1317</v>
      </c>
      <c r="BN438" s="30" t="s">
        <v>1317</v>
      </c>
      <c r="BO438" s="30" t="s">
        <v>1317</v>
      </c>
      <c r="BP438" s="30" t="s">
        <v>1317</v>
      </c>
      <c r="BQ438" s="30">
        <v>31.494666420000001</v>
      </c>
      <c r="BR438" s="30">
        <v>5.0897694199999997</v>
      </c>
      <c r="BS438" s="30">
        <v>1.6478898100000001</v>
      </c>
      <c r="BT438" s="30" t="s">
        <v>1317</v>
      </c>
      <c r="BU438" s="30" t="s">
        <v>1317</v>
      </c>
      <c r="BV438" s="30" t="s">
        <v>1317</v>
      </c>
      <c r="BW438" s="30" t="s">
        <v>1317</v>
      </c>
      <c r="BX438" s="59">
        <v>1.0000000000000001E-5</v>
      </c>
      <c r="BY438" s="30">
        <v>38.232335650000003</v>
      </c>
    </row>
    <row r="439" spans="1:77" ht="70">
      <c r="A439" s="116" t="str">
        <f t="shared" si="227"/>
        <v>TRIVELLA INVESTIMENTOS S/A</v>
      </c>
      <c r="B439" s="24" t="str">
        <f t="shared" si="228"/>
        <v/>
      </c>
      <c r="C439" s="24" t="str">
        <f t="shared" si="229"/>
        <v/>
      </c>
      <c r="D439" s="24" t="str">
        <f t="shared" si="230"/>
        <v/>
      </c>
      <c r="E439" s="24" t="str">
        <f t="shared" si="231"/>
        <v/>
      </c>
      <c r="F439" s="24" t="str">
        <f t="shared" si="232"/>
        <v/>
      </c>
      <c r="G439" s="24" t="str">
        <f t="shared" si="233"/>
        <v/>
      </c>
      <c r="H439" s="24" t="str">
        <f t="shared" si="234"/>
        <v/>
      </c>
      <c r="I439" s="24">
        <f t="shared" si="235"/>
        <v>1.0587697161610947</v>
      </c>
      <c r="J439" s="24" t="str">
        <f t="shared" si="236"/>
        <v/>
      </c>
      <c r="K439" s="24" t="str">
        <f t="shared" si="237"/>
        <v/>
      </c>
      <c r="L439" s="24" t="str">
        <f t="shared" si="238"/>
        <v/>
      </c>
      <c r="M439" s="24" t="str">
        <f t="shared" si="239"/>
        <v/>
      </c>
      <c r="N439" s="24" t="str">
        <f t="shared" si="240"/>
        <v/>
      </c>
      <c r="O439" s="24" t="str">
        <f t="shared" si="241"/>
        <v/>
      </c>
      <c r="P439" s="24">
        <f t="shared" si="242"/>
        <v>0.16618854755307666</v>
      </c>
      <c r="Q439" s="24">
        <f t="shared" si="243"/>
        <v>0.27958902539766939</v>
      </c>
      <c r="R439" s="24">
        <f t="shared" si="244"/>
        <v>0.10577838999999756</v>
      </c>
      <c r="S439" s="24">
        <f t="shared" si="245"/>
        <v>1.0587697161610947</v>
      </c>
      <c r="T439" s="24">
        <f t="shared" si="246"/>
        <v>0.16618854755307666</v>
      </c>
      <c r="V439" s="118" t="str">
        <f t="shared" si="247"/>
        <v>TRIVELLA INVESTIMENTOS S/A</v>
      </c>
      <c r="W439" s="166" t="str">
        <f t="shared" si="248"/>
        <v/>
      </c>
      <c r="X439" s="166" t="str">
        <f t="shared" si="249"/>
        <v/>
      </c>
      <c r="Y439" s="166" t="str">
        <f t="shared" si="250"/>
        <v/>
      </c>
      <c r="Z439" s="166" t="str">
        <f t="shared" si="251"/>
        <v/>
      </c>
      <c r="AA439" s="166" t="str">
        <f t="shared" si="252"/>
        <v/>
      </c>
      <c r="AB439" s="166" t="str">
        <f t="shared" si="253"/>
        <v/>
      </c>
      <c r="AC439" s="166" t="str">
        <f t="shared" si="254"/>
        <v/>
      </c>
      <c r="AD439" s="166">
        <f t="shared" si="255"/>
        <v>5.0891529999999463E-2</v>
      </c>
      <c r="AE439" s="166" t="str">
        <f t="shared" si="256"/>
        <v/>
      </c>
      <c r="AF439" s="166" t="str">
        <f t="shared" si="257"/>
        <v/>
      </c>
      <c r="AG439" s="166" t="str">
        <f t="shared" si="258"/>
        <v/>
      </c>
      <c r="AH439" s="166" t="str">
        <f t="shared" si="259"/>
        <v/>
      </c>
      <c r="AI439" s="166" t="str">
        <f t="shared" si="260"/>
        <v/>
      </c>
      <c r="AJ439" s="166" t="str">
        <f t="shared" si="261"/>
        <v/>
      </c>
      <c r="AK439" s="166">
        <f t="shared" si="262"/>
        <v>5.4886859999996318E-2</v>
      </c>
      <c r="AL439" s="166">
        <f t="shared" si="263"/>
        <v>0.10577838999999756</v>
      </c>
      <c r="AO439" s="60">
        <v>436</v>
      </c>
      <c r="AP439" s="54" t="s">
        <v>365</v>
      </c>
      <c r="AQ439" s="31" t="s">
        <v>1317</v>
      </c>
      <c r="AR439" s="31" t="s">
        <v>1317</v>
      </c>
      <c r="AS439" s="31" t="s">
        <v>1317</v>
      </c>
      <c r="AT439" s="31" t="s">
        <v>1317</v>
      </c>
      <c r="AU439" s="31" t="s">
        <v>1317</v>
      </c>
      <c r="AV439" s="31" t="s">
        <v>1317</v>
      </c>
      <c r="AW439" s="31" t="s">
        <v>1317</v>
      </c>
      <c r="AX439" s="31" t="s">
        <v>1317</v>
      </c>
      <c r="AY439" s="31" t="s">
        <v>1317</v>
      </c>
      <c r="AZ439" s="31" t="s">
        <v>1317</v>
      </c>
      <c r="BA439" s="31" t="s">
        <v>1317</v>
      </c>
      <c r="BB439" s="31" t="s">
        <v>1317</v>
      </c>
      <c r="BC439" s="31" t="s">
        <v>1317</v>
      </c>
      <c r="BD439" s="31" t="s">
        <v>1317</v>
      </c>
      <c r="BE439" s="58">
        <v>39.530947820000002</v>
      </c>
      <c r="BF439" s="31">
        <v>39.530947820000002</v>
      </c>
      <c r="BG439"/>
      <c r="BH439" s="60">
        <v>436</v>
      </c>
      <c r="BI439" s="54" t="s">
        <v>641</v>
      </c>
      <c r="BJ439" s="31" t="s">
        <v>1317</v>
      </c>
      <c r="BK439" s="31" t="s">
        <v>1317</v>
      </c>
      <c r="BL439" s="31" t="s">
        <v>1317</v>
      </c>
      <c r="BM439" s="31" t="s">
        <v>1317</v>
      </c>
      <c r="BN439" s="31" t="s">
        <v>1317</v>
      </c>
      <c r="BO439" s="31" t="s">
        <v>1317</v>
      </c>
      <c r="BP439" s="31" t="s">
        <v>1317</v>
      </c>
      <c r="BQ439" s="31">
        <v>4.8575580999999994</v>
      </c>
      <c r="BR439" s="31" t="s">
        <v>1317</v>
      </c>
      <c r="BS439" s="31" t="s">
        <v>1317</v>
      </c>
      <c r="BT439" s="31" t="s">
        <v>1317</v>
      </c>
      <c r="BU439" s="31" t="s">
        <v>1317</v>
      </c>
      <c r="BV439" s="31" t="s">
        <v>1317</v>
      </c>
      <c r="BW439" s="31" t="s">
        <v>1317</v>
      </c>
      <c r="BX439" s="58">
        <v>33.081747499999999</v>
      </c>
      <c r="BY439" s="31">
        <v>37.939305599999997</v>
      </c>
    </row>
    <row r="440" spans="1:77" ht="56">
      <c r="A440" s="116" t="str">
        <f t="shared" si="227"/>
        <v>VOLT PARTNERS INVESTIMENTOS LTDA</v>
      </c>
      <c r="B440" s="24" t="str">
        <f t="shared" si="228"/>
        <v/>
      </c>
      <c r="C440" s="24" t="str">
        <f t="shared" si="229"/>
        <v/>
      </c>
      <c r="D440" s="24" t="str">
        <f t="shared" si="230"/>
        <v/>
      </c>
      <c r="E440" s="24" t="str">
        <f t="shared" si="231"/>
        <v/>
      </c>
      <c r="F440" s="24" t="str">
        <f t="shared" si="232"/>
        <v/>
      </c>
      <c r="G440" s="24">
        <f t="shared" si="233"/>
        <v>5.5547912692426706</v>
      </c>
      <c r="H440" s="24" t="str">
        <f t="shared" si="234"/>
        <v/>
      </c>
      <c r="I440" s="24">
        <f t="shared" si="235"/>
        <v>5.5547912921424683</v>
      </c>
      <c r="J440" s="24">
        <f t="shared" si="236"/>
        <v>5.5547915110809782</v>
      </c>
      <c r="K440" s="24" t="str">
        <f t="shared" si="237"/>
        <v/>
      </c>
      <c r="L440" s="24" t="str">
        <f t="shared" si="238"/>
        <v/>
      </c>
      <c r="M440" s="24" t="str">
        <f t="shared" si="239"/>
        <v/>
      </c>
      <c r="N440" s="24">
        <f t="shared" si="240"/>
        <v>5.5547912491705915</v>
      </c>
      <c r="O440" s="24" t="str">
        <f t="shared" si="241"/>
        <v/>
      </c>
      <c r="P440" s="24">
        <f t="shared" si="242"/>
        <v>4.7286513787350373</v>
      </c>
      <c r="Q440" s="24">
        <f t="shared" si="243"/>
        <v>5.4072118167379983</v>
      </c>
      <c r="R440" s="24">
        <f t="shared" si="244"/>
        <v>1.927252860000003</v>
      </c>
      <c r="S440" s="24">
        <f t="shared" si="245"/>
        <v>5.5547915110809782</v>
      </c>
      <c r="T440" s="24">
        <f t="shared" si="246"/>
        <v>4.7286513787350373</v>
      </c>
      <c r="V440" s="118" t="str">
        <f t="shared" si="247"/>
        <v>VOLT PARTNERS INVESTIMENTOS LTDA</v>
      </c>
      <c r="W440" s="166" t="str">
        <f t="shared" si="248"/>
        <v/>
      </c>
      <c r="X440" s="166" t="str">
        <f t="shared" si="249"/>
        <v/>
      </c>
      <c r="Y440" s="166" t="str">
        <f t="shared" si="250"/>
        <v/>
      </c>
      <c r="Z440" s="166" t="str">
        <f t="shared" si="251"/>
        <v/>
      </c>
      <c r="AA440" s="166" t="str">
        <f t="shared" si="252"/>
        <v/>
      </c>
      <c r="AB440" s="166">
        <f t="shared" si="253"/>
        <v>0.11631942999999989</v>
      </c>
      <c r="AC440" s="166" t="str">
        <f t="shared" si="254"/>
        <v/>
      </c>
      <c r="AD440" s="166">
        <f t="shared" si="255"/>
        <v>0.52563357000000188</v>
      </c>
      <c r="AE440" s="166">
        <f t="shared" si="256"/>
        <v>0.16818907000000038</v>
      </c>
      <c r="AF440" s="166" t="str">
        <f t="shared" si="257"/>
        <v/>
      </c>
      <c r="AG440" s="166" t="str">
        <f t="shared" si="258"/>
        <v/>
      </c>
      <c r="AH440" s="166" t="str">
        <f t="shared" si="259"/>
        <v/>
      </c>
      <c r="AI440" s="166">
        <f t="shared" si="260"/>
        <v>0.81603560000000108</v>
      </c>
      <c r="AJ440" s="166" t="str">
        <f t="shared" si="261"/>
        <v/>
      </c>
      <c r="AK440" s="166">
        <f t="shared" si="262"/>
        <v>0.3010751900000006</v>
      </c>
      <c r="AL440" s="166">
        <f t="shared" si="263"/>
        <v>1.927252860000003</v>
      </c>
      <c r="AO440" s="61">
        <v>437</v>
      </c>
      <c r="AP440" s="56" t="s">
        <v>251</v>
      </c>
      <c r="AQ440" s="30" t="s">
        <v>1317</v>
      </c>
      <c r="AR440" s="30" t="s">
        <v>1317</v>
      </c>
      <c r="AS440" s="30" t="s">
        <v>1317</v>
      </c>
      <c r="AT440" s="30" t="s">
        <v>1317</v>
      </c>
      <c r="AU440" s="30" t="s">
        <v>1317</v>
      </c>
      <c r="AV440" s="30" t="s">
        <v>1317</v>
      </c>
      <c r="AW440" s="30" t="s">
        <v>1317</v>
      </c>
      <c r="AX440" s="30">
        <v>39.50085</v>
      </c>
      <c r="AY440" s="30" t="s">
        <v>1317</v>
      </c>
      <c r="AZ440" s="30" t="s">
        <v>1317</v>
      </c>
      <c r="BA440" s="30" t="s">
        <v>1317</v>
      </c>
      <c r="BB440" s="30" t="s">
        <v>1317</v>
      </c>
      <c r="BC440" s="30" t="s">
        <v>1317</v>
      </c>
      <c r="BD440" s="30" t="s">
        <v>1317</v>
      </c>
      <c r="BE440" s="59" t="s">
        <v>1317</v>
      </c>
      <c r="BF440" s="30">
        <v>39.50085</v>
      </c>
      <c r="BG440"/>
      <c r="BH440" s="61">
        <v>437</v>
      </c>
      <c r="BI440" s="56" t="s">
        <v>686</v>
      </c>
      <c r="BJ440" s="30" t="s">
        <v>1317</v>
      </c>
      <c r="BK440" s="30" t="s">
        <v>1317</v>
      </c>
      <c r="BL440" s="30" t="s">
        <v>1317</v>
      </c>
      <c r="BM440" s="30" t="s">
        <v>1317</v>
      </c>
      <c r="BN440" s="30" t="s">
        <v>1317</v>
      </c>
      <c r="BO440" s="30">
        <v>2.2103572499999999</v>
      </c>
      <c r="BP440" s="30" t="s">
        <v>1317</v>
      </c>
      <c r="BQ440" s="30">
        <v>9.9883395900000007</v>
      </c>
      <c r="BR440" s="30">
        <v>3.1960087400000003</v>
      </c>
      <c r="BS440" s="30" t="s">
        <v>1317</v>
      </c>
      <c r="BT440" s="30" t="s">
        <v>1317</v>
      </c>
      <c r="BU440" s="30" t="s">
        <v>1317</v>
      </c>
      <c r="BV440" s="30">
        <v>15.506697470000001</v>
      </c>
      <c r="BW440" s="30" t="s">
        <v>1317</v>
      </c>
      <c r="BX440" s="59">
        <v>6.6681165700000005</v>
      </c>
      <c r="BY440" s="30">
        <v>37.569519620000001</v>
      </c>
    </row>
    <row r="441" spans="1:77" ht="70">
      <c r="A441" s="116" t="str">
        <f t="shared" si="227"/>
        <v>HORTO GESTORA DE RECURSOS LTDA</v>
      </c>
      <c r="B441" s="24" t="str">
        <f t="shared" si="228"/>
        <v/>
      </c>
      <c r="C441" s="24" t="str">
        <f t="shared" si="229"/>
        <v/>
      </c>
      <c r="D441" s="24" t="str">
        <f t="shared" si="230"/>
        <v/>
      </c>
      <c r="E441" s="24" t="str">
        <f t="shared" si="231"/>
        <v/>
      </c>
      <c r="F441" s="24" t="str">
        <f t="shared" si="232"/>
        <v/>
      </c>
      <c r="G441" s="24" t="str">
        <f t="shared" si="233"/>
        <v/>
      </c>
      <c r="H441" s="24" t="str">
        <f t="shared" si="234"/>
        <v/>
      </c>
      <c r="I441" s="24">
        <f t="shared" si="235"/>
        <v>0.76077536415091629</v>
      </c>
      <c r="J441" s="24" t="str">
        <f t="shared" si="236"/>
        <v/>
      </c>
      <c r="K441" s="24" t="str">
        <f t="shared" si="237"/>
        <v/>
      </c>
      <c r="L441" s="24" t="str">
        <f t="shared" si="238"/>
        <v/>
      </c>
      <c r="M441" s="24" t="str">
        <f t="shared" si="239"/>
        <v/>
      </c>
      <c r="N441" s="24" t="str">
        <f t="shared" si="240"/>
        <v/>
      </c>
      <c r="O441" s="24" t="str">
        <f t="shared" si="241"/>
        <v/>
      </c>
      <c r="P441" s="24" t="str">
        <f t="shared" si="242"/>
        <v/>
      </c>
      <c r="Q441" s="24">
        <f t="shared" si="243"/>
        <v>0.76077536415091629</v>
      </c>
      <c r="R441" s="24">
        <f t="shared" si="244"/>
        <v>0.27826617000000198</v>
      </c>
      <c r="S441" s="24">
        <f t="shared" si="245"/>
        <v>0.76077536415091629</v>
      </c>
      <c r="T441" s="24">
        <f t="shared" si="246"/>
        <v>0.76077536415091629</v>
      </c>
      <c r="V441" s="118" t="str">
        <f t="shared" si="247"/>
        <v>HORTO GESTORA DE RECURSOS LTDA</v>
      </c>
      <c r="W441" s="166" t="str">
        <f t="shared" si="248"/>
        <v/>
      </c>
      <c r="X441" s="166" t="str">
        <f t="shared" si="249"/>
        <v/>
      </c>
      <c r="Y441" s="166" t="str">
        <f t="shared" si="250"/>
        <v/>
      </c>
      <c r="Z441" s="166" t="str">
        <f t="shared" si="251"/>
        <v/>
      </c>
      <c r="AA441" s="166" t="str">
        <f t="shared" si="252"/>
        <v/>
      </c>
      <c r="AB441" s="166" t="str">
        <f t="shared" si="253"/>
        <v/>
      </c>
      <c r="AC441" s="166" t="str">
        <f t="shared" si="254"/>
        <v/>
      </c>
      <c r="AD441" s="166">
        <f t="shared" si="255"/>
        <v>0.27826617000000198</v>
      </c>
      <c r="AE441" s="166" t="str">
        <f t="shared" si="256"/>
        <v/>
      </c>
      <c r="AF441" s="166" t="str">
        <f t="shared" si="257"/>
        <v/>
      </c>
      <c r="AG441" s="166" t="str">
        <f t="shared" si="258"/>
        <v/>
      </c>
      <c r="AH441" s="166" t="str">
        <f t="shared" si="259"/>
        <v/>
      </c>
      <c r="AI441" s="166" t="str">
        <f t="shared" si="260"/>
        <v/>
      </c>
      <c r="AJ441" s="166" t="str">
        <f t="shared" si="261"/>
        <v/>
      </c>
      <c r="AK441" s="166" t="str">
        <f t="shared" si="262"/>
        <v/>
      </c>
      <c r="AL441" s="166">
        <f t="shared" si="263"/>
        <v>0.27826617000000198</v>
      </c>
      <c r="AO441" s="60">
        <v>438</v>
      </c>
      <c r="AP441" s="54" t="s">
        <v>55</v>
      </c>
      <c r="AQ441" s="31" t="s">
        <v>1317</v>
      </c>
      <c r="AR441" s="31" t="s">
        <v>1317</v>
      </c>
      <c r="AS441" s="31" t="s">
        <v>1317</v>
      </c>
      <c r="AT441" s="31" t="s">
        <v>1317</v>
      </c>
      <c r="AU441" s="31" t="s">
        <v>1317</v>
      </c>
      <c r="AV441" s="31" t="s">
        <v>1317</v>
      </c>
      <c r="AW441" s="31" t="s">
        <v>1317</v>
      </c>
      <c r="AX441" s="31">
        <v>39.066358350000002</v>
      </c>
      <c r="AY441" s="31" t="s">
        <v>1317</v>
      </c>
      <c r="AZ441" s="31" t="s">
        <v>1317</v>
      </c>
      <c r="BA441" s="31" t="s">
        <v>1317</v>
      </c>
      <c r="BB441" s="31" t="s">
        <v>1317</v>
      </c>
      <c r="BC441" s="31" t="s">
        <v>1317</v>
      </c>
      <c r="BD441" s="31" t="s">
        <v>1317</v>
      </c>
      <c r="BE441" s="58" t="s">
        <v>1317</v>
      </c>
      <c r="BF441" s="31">
        <v>39.066358350000002</v>
      </c>
      <c r="BG441"/>
      <c r="BH441" s="60">
        <v>438</v>
      </c>
      <c r="BI441" s="54" t="s">
        <v>315</v>
      </c>
      <c r="BJ441" s="31" t="s">
        <v>1317</v>
      </c>
      <c r="BK441" s="31" t="s">
        <v>1317</v>
      </c>
      <c r="BL441" s="31" t="s">
        <v>1317</v>
      </c>
      <c r="BM441" s="31" t="s">
        <v>1317</v>
      </c>
      <c r="BN441" s="31" t="s">
        <v>1317</v>
      </c>
      <c r="BO441" s="31" t="s">
        <v>1317</v>
      </c>
      <c r="BP441" s="31" t="s">
        <v>1317</v>
      </c>
      <c r="BQ441" s="31">
        <v>36.854919819999999</v>
      </c>
      <c r="BR441" s="31" t="s">
        <v>1317</v>
      </c>
      <c r="BS441" s="31" t="s">
        <v>1317</v>
      </c>
      <c r="BT441" s="31" t="s">
        <v>1317</v>
      </c>
      <c r="BU441" s="31" t="s">
        <v>1317</v>
      </c>
      <c r="BV441" s="31" t="s">
        <v>1317</v>
      </c>
      <c r="BW441" s="31" t="s">
        <v>1317</v>
      </c>
      <c r="BX441" s="58" t="s">
        <v>1317</v>
      </c>
      <c r="BY441" s="31">
        <v>36.854919819999999</v>
      </c>
    </row>
    <row r="442" spans="1:77" ht="84">
      <c r="A442" s="116" t="str">
        <f t="shared" si="227"/>
        <v>INTERINVEST GESTÃO DE INVESTIMENTOS</v>
      </c>
      <c r="B442" s="24" t="str">
        <f t="shared" si="228"/>
        <v/>
      </c>
      <c r="C442" s="24" t="str">
        <f t="shared" si="229"/>
        <v/>
      </c>
      <c r="D442" s="24" t="str">
        <f t="shared" si="230"/>
        <v/>
      </c>
      <c r="E442" s="24" t="str">
        <f t="shared" si="231"/>
        <v/>
      </c>
      <c r="F442" s="24" t="str">
        <f t="shared" si="232"/>
        <v/>
      </c>
      <c r="G442" s="24" t="str">
        <f t="shared" si="233"/>
        <v/>
      </c>
      <c r="H442" s="24" t="str">
        <f t="shared" si="234"/>
        <v/>
      </c>
      <c r="I442" s="24" t="str">
        <f t="shared" si="235"/>
        <v/>
      </c>
      <c r="J442" s="24" t="str">
        <f t="shared" si="236"/>
        <v/>
      </c>
      <c r="K442" s="24" t="str">
        <f t="shared" si="237"/>
        <v/>
      </c>
      <c r="L442" s="24" t="str">
        <f t="shared" si="238"/>
        <v/>
      </c>
      <c r="M442" s="24" t="str">
        <f t="shared" si="239"/>
        <v/>
      </c>
      <c r="N442" s="24" t="str">
        <f t="shared" si="240"/>
        <v/>
      </c>
      <c r="O442" s="24" t="str">
        <f t="shared" si="241"/>
        <v/>
      </c>
      <c r="P442" s="24">
        <f t="shared" si="242"/>
        <v>0.74142684467339848</v>
      </c>
      <c r="Q442" s="24">
        <f t="shared" si="243"/>
        <v>0.74142684467339848</v>
      </c>
      <c r="R442" s="24">
        <f t="shared" si="244"/>
        <v>0.26890105999999747</v>
      </c>
      <c r="S442" s="24">
        <f t="shared" si="245"/>
        <v>0.74142684467339848</v>
      </c>
      <c r="T442" s="24">
        <f t="shared" si="246"/>
        <v>0.74142684467339848</v>
      </c>
      <c r="V442" s="118" t="str">
        <f t="shared" si="247"/>
        <v>INTERINVEST GESTÃO DE INVESTIMENTOS</v>
      </c>
      <c r="W442" s="166" t="str">
        <f t="shared" si="248"/>
        <v/>
      </c>
      <c r="X442" s="166" t="str">
        <f t="shared" si="249"/>
        <v/>
      </c>
      <c r="Y442" s="166" t="str">
        <f t="shared" si="250"/>
        <v/>
      </c>
      <c r="Z442" s="166" t="str">
        <f t="shared" si="251"/>
        <v/>
      </c>
      <c r="AA442" s="166" t="str">
        <f t="shared" si="252"/>
        <v/>
      </c>
      <c r="AB442" s="166" t="str">
        <f t="shared" si="253"/>
        <v/>
      </c>
      <c r="AC442" s="166" t="str">
        <f t="shared" si="254"/>
        <v/>
      </c>
      <c r="AD442" s="166" t="str">
        <f t="shared" si="255"/>
        <v/>
      </c>
      <c r="AE442" s="166" t="str">
        <f t="shared" si="256"/>
        <v/>
      </c>
      <c r="AF442" s="166" t="str">
        <f t="shared" si="257"/>
        <v/>
      </c>
      <c r="AG442" s="166" t="str">
        <f t="shared" si="258"/>
        <v/>
      </c>
      <c r="AH442" s="166" t="str">
        <f t="shared" si="259"/>
        <v/>
      </c>
      <c r="AI442" s="166" t="str">
        <f t="shared" si="260"/>
        <v/>
      </c>
      <c r="AJ442" s="166" t="str">
        <f t="shared" si="261"/>
        <v/>
      </c>
      <c r="AK442" s="166">
        <f t="shared" si="262"/>
        <v>0.26890105999999747</v>
      </c>
      <c r="AL442" s="166">
        <f t="shared" si="263"/>
        <v>0.26890105999999747</v>
      </c>
      <c r="AO442" s="61">
        <v>439</v>
      </c>
      <c r="AP442" s="56" t="s">
        <v>641</v>
      </c>
      <c r="AQ442" s="30" t="s">
        <v>1317</v>
      </c>
      <c r="AR442" s="30" t="s">
        <v>1317</v>
      </c>
      <c r="AS442" s="30" t="s">
        <v>1317</v>
      </c>
      <c r="AT442" s="30" t="s">
        <v>1317</v>
      </c>
      <c r="AU442" s="30" t="s">
        <v>1317</v>
      </c>
      <c r="AV442" s="30" t="s">
        <v>1317</v>
      </c>
      <c r="AW442" s="30" t="s">
        <v>1317</v>
      </c>
      <c r="AX442" s="30">
        <v>4.80666657</v>
      </c>
      <c r="AY442" s="30" t="s">
        <v>1317</v>
      </c>
      <c r="AZ442" s="30" t="s">
        <v>1317</v>
      </c>
      <c r="BA442" s="30" t="s">
        <v>1317</v>
      </c>
      <c r="BB442" s="30" t="s">
        <v>1317</v>
      </c>
      <c r="BC442" s="30" t="s">
        <v>1317</v>
      </c>
      <c r="BD442" s="30" t="s">
        <v>1317</v>
      </c>
      <c r="BE442" s="59">
        <v>33.026860640000002</v>
      </c>
      <c r="BF442" s="30">
        <v>37.83352721</v>
      </c>
      <c r="BG442"/>
      <c r="BH442" s="61">
        <v>439</v>
      </c>
      <c r="BI442" s="56" t="s">
        <v>1343</v>
      </c>
      <c r="BJ442" s="30" t="s">
        <v>1317</v>
      </c>
      <c r="BK442" s="30" t="s">
        <v>1317</v>
      </c>
      <c r="BL442" s="30" t="s">
        <v>1317</v>
      </c>
      <c r="BM442" s="30" t="s">
        <v>1317</v>
      </c>
      <c r="BN442" s="30" t="s">
        <v>1317</v>
      </c>
      <c r="BO442" s="30" t="s">
        <v>1317</v>
      </c>
      <c r="BP442" s="30" t="s">
        <v>1317</v>
      </c>
      <c r="BQ442" s="30" t="s">
        <v>1317</v>
      </c>
      <c r="BR442" s="30" t="s">
        <v>1317</v>
      </c>
      <c r="BS442" s="30" t="s">
        <v>1317</v>
      </c>
      <c r="BT442" s="30" t="s">
        <v>1317</v>
      </c>
      <c r="BU442" s="30" t="s">
        <v>1317</v>
      </c>
      <c r="BV442" s="30" t="s">
        <v>1317</v>
      </c>
      <c r="BW442" s="30" t="s">
        <v>1317</v>
      </c>
      <c r="BX442" s="59">
        <v>36.53695123</v>
      </c>
      <c r="BY442" s="30">
        <v>36.53695123</v>
      </c>
    </row>
    <row r="443" spans="1:77" ht="84">
      <c r="A443" s="116" t="str">
        <f t="shared" si="227"/>
        <v>JMN GESTAO DE INVESTIMENTOS LTDA</v>
      </c>
      <c r="B443" s="24" t="str">
        <f t="shared" si="228"/>
        <v/>
      </c>
      <c r="C443" s="24" t="str">
        <f t="shared" si="229"/>
        <v/>
      </c>
      <c r="D443" s="24" t="str">
        <f t="shared" si="230"/>
        <v/>
      </c>
      <c r="E443" s="24" t="str">
        <f t="shared" si="231"/>
        <v/>
      </c>
      <c r="F443" s="24" t="str">
        <f t="shared" si="232"/>
        <v/>
      </c>
      <c r="G443" s="24" t="str">
        <f t="shared" si="233"/>
        <v/>
      </c>
      <c r="H443" s="24" t="str">
        <f t="shared" si="234"/>
        <v/>
      </c>
      <c r="I443" s="24">
        <f t="shared" si="235"/>
        <v>-16.102766087391558</v>
      </c>
      <c r="J443" s="24" t="str">
        <f t="shared" si="236"/>
        <v/>
      </c>
      <c r="K443" s="24" t="str">
        <f t="shared" si="237"/>
        <v/>
      </c>
      <c r="L443" s="24" t="str">
        <f t="shared" si="238"/>
        <v/>
      </c>
      <c r="M443" s="24" t="str">
        <f t="shared" si="239"/>
        <v/>
      </c>
      <c r="N443" s="24" t="str">
        <f t="shared" si="240"/>
        <v/>
      </c>
      <c r="O443" s="24" t="str">
        <f t="shared" si="241"/>
        <v/>
      </c>
      <c r="P443" s="24" t="str">
        <f t="shared" si="242"/>
        <v/>
      </c>
      <c r="Q443" s="24">
        <f t="shared" si="243"/>
        <v>-16.102766087391558</v>
      </c>
      <c r="R443" s="24">
        <f t="shared" si="244"/>
        <v>-6.9894925800000038</v>
      </c>
      <c r="S443" s="24">
        <f t="shared" si="245"/>
        <v>-16.102766087391558</v>
      </c>
      <c r="T443" s="24">
        <f t="shared" si="246"/>
        <v>-16.102766087391558</v>
      </c>
      <c r="V443" s="118" t="str">
        <f t="shared" si="247"/>
        <v>JMN GESTAO DE INVESTIMENTOS LTDA</v>
      </c>
      <c r="W443" s="166" t="str">
        <f t="shared" si="248"/>
        <v/>
      </c>
      <c r="X443" s="166" t="str">
        <f t="shared" si="249"/>
        <v/>
      </c>
      <c r="Y443" s="166" t="str">
        <f t="shared" si="250"/>
        <v/>
      </c>
      <c r="Z443" s="166" t="str">
        <f t="shared" si="251"/>
        <v/>
      </c>
      <c r="AA443" s="166" t="str">
        <f t="shared" si="252"/>
        <v/>
      </c>
      <c r="AB443" s="166" t="str">
        <f t="shared" si="253"/>
        <v/>
      </c>
      <c r="AC443" s="166" t="str">
        <f t="shared" si="254"/>
        <v/>
      </c>
      <c r="AD443" s="166">
        <f t="shared" si="255"/>
        <v>-6.9894925800000038</v>
      </c>
      <c r="AE443" s="166" t="str">
        <f t="shared" si="256"/>
        <v/>
      </c>
      <c r="AF443" s="166" t="str">
        <f t="shared" si="257"/>
        <v/>
      </c>
      <c r="AG443" s="166" t="str">
        <f t="shared" si="258"/>
        <v/>
      </c>
      <c r="AH443" s="166" t="str">
        <f t="shared" si="259"/>
        <v/>
      </c>
      <c r="AI443" s="166" t="str">
        <f t="shared" si="260"/>
        <v/>
      </c>
      <c r="AJ443" s="166" t="str">
        <f t="shared" si="261"/>
        <v/>
      </c>
      <c r="AK443" s="166" t="str">
        <f t="shared" si="262"/>
        <v/>
      </c>
      <c r="AL443" s="166">
        <f t="shared" si="263"/>
        <v>-6.9894925800000038</v>
      </c>
      <c r="AO443" s="60">
        <v>440</v>
      </c>
      <c r="AP443" s="54" t="s">
        <v>1342</v>
      </c>
      <c r="AQ443" s="31" t="s">
        <v>1317</v>
      </c>
      <c r="AR443" s="31" t="s">
        <v>1317</v>
      </c>
      <c r="AS443" s="31" t="s">
        <v>1317</v>
      </c>
      <c r="AT443" s="31" t="s">
        <v>1317</v>
      </c>
      <c r="AU443" s="31" t="s">
        <v>1317</v>
      </c>
      <c r="AV443" s="31" t="s">
        <v>1317</v>
      </c>
      <c r="AW443" s="31" t="s">
        <v>1317</v>
      </c>
      <c r="AX443" s="31" t="s">
        <v>1317</v>
      </c>
      <c r="AY443" s="31" t="s">
        <v>1317</v>
      </c>
      <c r="AZ443" s="31" t="s">
        <v>1317</v>
      </c>
      <c r="BA443" s="31" t="s">
        <v>1317</v>
      </c>
      <c r="BB443" s="31" t="s">
        <v>1317</v>
      </c>
      <c r="BC443" s="31" t="s">
        <v>1317</v>
      </c>
      <c r="BD443" s="31" t="s">
        <v>1317</v>
      </c>
      <c r="BE443" s="58">
        <v>37.734242649999999</v>
      </c>
      <c r="BF443" s="31">
        <v>37.734242649999999</v>
      </c>
      <c r="BG443"/>
      <c r="BH443" s="60">
        <v>440</v>
      </c>
      <c r="BI443" s="54" t="s">
        <v>366</v>
      </c>
      <c r="BJ443" s="31" t="s">
        <v>1317</v>
      </c>
      <c r="BK443" s="31" t="s">
        <v>1317</v>
      </c>
      <c r="BL443" s="31" t="s">
        <v>1317</v>
      </c>
      <c r="BM443" s="31" t="s">
        <v>1317</v>
      </c>
      <c r="BN443" s="31" t="s">
        <v>1317</v>
      </c>
      <c r="BO443" s="31" t="s">
        <v>1317</v>
      </c>
      <c r="BP443" s="31" t="s">
        <v>1317</v>
      </c>
      <c r="BQ443" s="31">
        <v>36.416047450000001</v>
      </c>
      <c r="BR443" s="31" t="s">
        <v>1317</v>
      </c>
      <c r="BS443" s="31" t="s">
        <v>1317</v>
      </c>
      <c r="BT443" s="31" t="s">
        <v>1317</v>
      </c>
      <c r="BU443" s="31" t="s">
        <v>1317</v>
      </c>
      <c r="BV443" s="31" t="s">
        <v>1317</v>
      </c>
      <c r="BW443" s="31" t="s">
        <v>1317</v>
      </c>
      <c r="BX443" s="58" t="s">
        <v>1317</v>
      </c>
      <c r="BY443" s="31">
        <v>36.416047450000001</v>
      </c>
    </row>
    <row r="444" spans="1:77" ht="70">
      <c r="A444" s="116" t="str">
        <f t="shared" si="227"/>
        <v>BRAZILIAN CAP CIA DE GEST DE INVEST IMOB</v>
      </c>
      <c r="B444" s="24" t="str">
        <f t="shared" si="228"/>
        <v/>
      </c>
      <c r="C444" s="24" t="str">
        <f t="shared" si="229"/>
        <v/>
      </c>
      <c r="D444" s="24" t="str">
        <f t="shared" si="230"/>
        <v/>
      </c>
      <c r="E444" s="24" t="str">
        <f t="shared" si="231"/>
        <v/>
      </c>
      <c r="F444" s="24" t="str">
        <f t="shared" si="232"/>
        <v/>
      </c>
      <c r="G444" s="24" t="str">
        <f t="shared" si="233"/>
        <v/>
      </c>
      <c r="H444" s="24" t="str">
        <f t="shared" si="234"/>
        <v/>
      </c>
      <c r="I444" s="24">
        <f t="shared" si="235"/>
        <v>-18.544629729566196</v>
      </c>
      <c r="J444" s="24" t="str">
        <f t="shared" si="236"/>
        <v/>
      </c>
      <c r="K444" s="24" t="str">
        <f t="shared" si="237"/>
        <v/>
      </c>
      <c r="L444" s="24" t="str">
        <f t="shared" si="238"/>
        <v/>
      </c>
      <c r="M444" s="24" t="str">
        <f t="shared" si="239"/>
        <v/>
      </c>
      <c r="N444" s="24" t="str">
        <f t="shared" si="240"/>
        <v/>
      </c>
      <c r="O444" s="24" t="str">
        <f t="shared" si="241"/>
        <v/>
      </c>
      <c r="P444" s="24" t="str">
        <f t="shared" si="242"/>
        <v/>
      </c>
      <c r="Q444" s="24">
        <f t="shared" si="243"/>
        <v>-18.544629729566196</v>
      </c>
      <c r="R444" s="24">
        <f t="shared" si="244"/>
        <v>-8.235601189999997</v>
      </c>
      <c r="S444" s="24">
        <f t="shared" si="245"/>
        <v>-18.544629729566196</v>
      </c>
      <c r="T444" s="24">
        <f t="shared" si="246"/>
        <v>-18.544629729566196</v>
      </c>
      <c r="V444" s="118" t="str">
        <f t="shared" si="247"/>
        <v>BRAZILIAN CAP CIA DE GEST DE INVEST IMOB</v>
      </c>
      <c r="W444" s="166" t="str">
        <f t="shared" si="248"/>
        <v/>
      </c>
      <c r="X444" s="166" t="str">
        <f t="shared" si="249"/>
        <v/>
      </c>
      <c r="Y444" s="166" t="str">
        <f t="shared" si="250"/>
        <v/>
      </c>
      <c r="Z444" s="166" t="str">
        <f t="shared" si="251"/>
        <v/>
      </c>
      <c r="AA444" s="166" t="str">
        <f t="shared" si="252"/>
        <v/>
      </c>
      <c r="AB444" s="166" t="str">
        <f t="shared" si="253"/>
        <v/>
      </c>
      <c r="AC444" s="166" t="str">
        <f t="shared" si="254"/>
        <v/>
      </c>
      <c r="AD444" s="166">
        <f t="shared" si="255"/>
        <v>-8.235601189999997</v>
      </c>
      <c r="AE444" s="166" t="str">
        <f t="shared" si="256"/>
        <v/>
      </c>
      <c r="AF444" s="166" t="str">
        <f t="shared" si="257"/>
        <v/>
      </c>
      <c r="AG444" s="166" t="str">
        <f t="shared" si="258"/>
        <v/>
      </c>
      <c r="AH444" s="166" t="str">
        <f t="shared" si="259"/>
        <v/>
      </c>
      <c r="AI444" s="166" t="str">
        <f t="shared" si="260"/>
        <v/>
      </c>
      <c r="AJ444" s="166" t="str">
        <f t="shared" si="261"/>
        <v/>
      </c>
      <c r="AK444" s="166" t="str">
        <f t="shared" si="262"/>
        <v/>
      </c>
      <c r="AL444" s="166">
        <f t="shared" si="263"/>
        <v>-8.235601189999997</v>
      </c>
      <c r="AO444" s="61">
        <v>441</v>
      </c>
      <c r="AP444" s="56" t="s">
        <v>315</v>
      </c>
      <c r="AQ444" s="30" t="s">
        <v>1317</v>
      </c>
      <c r="AR444" s="30" t="s">
        <v>1317</v>
      </c>
      <c r="AS444" s="30" t="s">
        <v>1317</v>
      </c>
      <c r="AT444" s="30" t="s">
        <v>1317</v>
      </c>
      <c r="AU444" s="30" t="s">
        <v>1317</v>
      </c>
      <c r="AV444" s="30" t="s">
        <v>1317</v>
      </c>
      <c r="AW444" s="30" t="s">
        <v>1317</v>
      </c>
      <c r="AX444" s="30">
        <v>36.576653649999997</v>
      </c>
      <c r="AY444" s="30" t="s">
        <v>1317</v>
      </c>
      <c r="AZ444" s="30" t="s">
        <v>1317</v>
      </c>
      <c r="BA444" s="30" t="s">
        <v>1317</v>
      </c>
      <c r="BB444" s="30" t="s">
        <v>1317</v>
      </c>
      <c r="BC444" s="30" t="s">
        <v>1317</v>
      </c>
      <c r="BD444" s="30" t="s">
        <v>1317</v>
      </c>
      <c r="BE444" s="59" t="s">
        <v>1317</v>
      </c>
      <c r="BF444" s="30">
        <v>36.576653649999997</v>
      </c>
      <c r="BG444"/>
      <c r="BH444" s="61">
        <v>441</v>
      </c>
      <c r="BI444" s="56" t="s">
        <v>129</v>
      </c>
      <c r="BJ444" s="30" t="s">
        <v>1317</v>
      </c>
      <c r="BK444" s="30" t="s">
        <v>1317</v>
      </c>
      <c r="BL444" s="30" t="s">
        <v>1317</v>
      </c>
      <c r="BM444" s="30" t="s">
        <v>1317</v>
      </c>
      <c r="BN444" s="30" t="s">
        <v>1317</v>
      </c>
      <c r="BO444" s="30" t="s">
        <v>1317</v>
      </c>
      <c r="BP444" s="30" t="s">
        <v>1317</v>
      </c>
      <c r="BQ444" s="30">
        <v>36.174027420000002</v>
      </c>
      <c r="BR444" s="30" t="s">
        <v>1317</v>
      </c>
      <c r="BS444" s="30" t="s">
        <v>1317</v>
      </c>
      <c r="BT444" s="30" t="s">
        <v>1317</v>
      </c>
      <c r="BU444" s="30" t="s">
        <v>1317</v>
      </c>
      <c r="BV444" s="30" t="s">
        <v>1317</v>
      </c>
      <c r="BW444" s="30" t="s">
        <v>1317</v>
      </c>
      <c r="BX444" s="59" t="s">
        <v>1317</v>
      </c>
      <c r="BY444" s="30">
        <v>36.174027420000002</v>
      </c>
    </row>
    <row r="445" spans="1:77" ht="84">
      <c r="A445" s="116" t="str">
        <f t="shared" si="227"/>
        <v>AZ LEGAN ADMINISTRACAO DE RECURSOS LTDA</v>
      </c>
      <c r="B445" s="24" t="str">
        <f t="shared" si="228"/>
        <v/>
      </c>
      <c r="C445" s="24" t="str">
        <f t="shared" si="229"/>
        <v/>
      </c>
      <c r="D445" s="24" t="str">
        <f t="shared" si="230"/>
        <v/>
      </c>
      <c r="E445" s="24" t="str">
        <f t="shared" si="231"/>
        <v/>
      </c>
      <c r="F445" s="24" t="str">
        <f t="shared" si="232"/>
        <v/>
      </c>
      <c r="G445" s="24" t="str">
        <f t="shared" si="233"/>
        <v/>
      </c>
      <c r="H445" s="24" t="str">
        <f t="shared" si="234"/>
        <v/>
      </c>
      <c r="I445" s="24">
        <f t="shared" si="235"/>
        <v>2.2894962161431636</v>
      </c>
      <c r="J445" s="24">
        <f t="shared" si="236"/>
        <v>5.6848684125903759</v>
      </c>
      <c r="K445" s="24" t="str">
        <f t="shared" si="237"/>
        <v/>
      </c>
      <c r="L445" s="24" t="str">
        <f t="shared" si="238"/>
        <v/>
      </c>
      <c r="M445" s="24" t="str">
        <f t="shared" si="239"/>
        <v/>
      </c>
      <c r="N445" s="24" t="str">
        <f t="shared" si="240"/>
        <v/>
      </c>
      <c r="O445" s="24" t="str">
        <f t="shared" si="241"/>
        <v/>
      </c>
      <c r="P445" s="24" t="str">
        <f t="shared" si="242"/>
        <v/>
      </c>
      <c r="Q445" s="24">
        <f t="shared" si="243"/>
        <v>2.3708326840779819</v>
      </c>
      <c r="R445" s="24">
        <f t="shared" si="244"/>
        <v>0.82868455999999924</v>
      </c>
      <c r="S445" s="24">
        <f t="shared" si="245"/>
        <v>5.6848684125903759</v>
      </c>
      <c r="T445" s="24">
        <f t="shared" si="246"/>
        <v>2.2894962161431636</v>
      </c>
      <c r="V445" s="118" t="str">
        <f t="shared" si="247"/>
        <v>AZ LEGAN ADMINISTRACAO DE RECURSOS LTDA</v>
      </c>
      <c r="W445" s="166" t="str">
        <f t="shared" si="248"/>
        <v/>
      </c>
      <c r="X445" s="166" t="str">
        <f t="shared" si="249"/>
        <v/>
      </c>
      <c r="Y445" s="166" t="str">
        <f t="shared" si="250"/>
        <v/>
      </c>
      <c r="Z445" s="166" t="str">
        <f t="shared" si="251"/>
        <v/>
      </c>
      <c r="AA445" s="166" t="str">
        <f t="shared" si="252"/>
        <v/>
      </c>
      <c r="AB445" s="166" t="str">
        <f t="shared" si="253"/>
        <v/>
      </c>
      <c r="AC445" s="166" t="str">
        <f t="shared" si="254"/>
        <v/>
      </c>
      <c r="AD445" s="166">
        <f t="shared" si="255"/>
        <v>0.78108458999999897</v>
      </c>
      <c r="AE445" s="166">
        <f t="shared" si="256"/>
        <v>4.7599969999999936E-2</v>
      </c>
      <c r="AF445" s="166" t="str">
        <f t="shared" si="257"/>
        <v/>
      </c>
      <c r="AG445" s="166" t="str">
        <f t="shared" si="258"/>
        <v/>
      </c>
      <c r="AH445" s="166" t="str">
        <f t="shared" si="259"/>
        <v/>
      </c>
      <c r="AI445" s="166" t="str">
        <f t="shared" si="260"/>
        <v/>
      </c>
      <c r="AJ445" s="166" t="str">
        <f t="shared" si="261"/>
        <v/>
      </c>
      <c r="AK445" s="166" t="str">
        <f t="shared" si="262"/>
        <v/>
      </c>
      <c r="AL445" s="166">
        <f t="shared" si="263"/>
        <v>0.82868455999999924</v>
      </c>
      <c r="AO445" s="60">
        <v>442</v>
      </c>
      <c r="AP445" s="54" t="s">
        <v>1343</v>
      </c>
      <c r="AQ445" s="31" t="s">
        <v>1317</v>
      </c>
      <c r="AR445" s="31" t="s">
        <v>1317</v>
      </c>
      <c r="AS445" s="31" t="s">
        <v>1317</v>
      </c>
      <c r="AT445" s="31" t="s">
        <v>1317</v>
      </c>
      <c r="AU445" s="31" t="s">
        <v>1317</v>
      </c>
      <c r="AV445" s="31" t="s">
        <v>1317</v>
      </c>
      <c r="AW445" s="31" t="s">
        <v>1317</v>
      </c>
      <c r="AX445" s="31" t="s">
        <v>1317</v>
      </c>
      <c r="AY445" s="31" t="s">
        <v>1317</v>
      </c>
      <c r="AZ445" s="31" t="s">
        <v>1317</v>
      </c>
      <c r="BA445" s="31" t="s">
        <v>1317</v>
      </c>
      <c r="BB445" s="31" t="s">
        <v>1317</v>
      </c>
      <c r="BC445" s="31" t="s">
        <v>1317</v>
      </c>
      <c r="BD445" s="31" t="s">
        <v>1317</v>
      </c>
      <c r="BE445" s="58">
        <v>36.268050170000002</v>
      </c>
      <c r="BF445" s="31">
        <v>36.268050170000002</v>
      </c>
      <c r="BG445"/>
      <c r="BH445" s="60">
        <v>442</v>
      </c>
      <c r="BI445" s="54" t="s">
        <v>76</v>
      </c>
      <c r="BJ445" s="31" t="s">
        <v>1317</v>
      </c>
      <c r="BK445" s="31" t="s">
        <v>1317</v>
      </c>
      <c r="BL445" s="31" t="s">
        <v>1317</v>
      </c>
      <c r="BM445" s="31" t="s">
        <v>1317</v>
      </c>
      <c r="BN445" s="31" t="s">
        <v>1317</v>
      </c>
      <c r="BO445" s="31" t="s">
        <v>1317</v>
      </c>
      <c r="BP445" s="31" t="s">
        <v>1317</v>
      </c>
      <c r="BQ445" s="31">
        <v>34.897087249999998</v>
      </c>
      <c r="BR445" s="31">
        <v>0.88490993999999989</v>
      </c>
      <c r="BS445" s="31" t="s">
        <v>1317</v>
      </c>
      <c r="BT445" s="31" t="s">
        <v>1317</v>
      </c>
      <c r="BU445" s="31" t="s">
        <v>1317</v>
      </c>
      <c r="BV445" s="31" t="s">
        <v>1317</v>
      </c>
      <c r="BW445" s="31" t="s">
        <v>1317</v>
      </c>
      <c r="BX445" s="58" t="s">
        <v>1317</v>
      </c>
      <c r="BY445" s="31">
        <v>35.781997189999998</v>
      </c>
    </row>
    <row r="446" spans="1:77" ht="56">
      <c r="A446" s="116" t="str">
        <f t="shared" si="227"/>
        <v>BLP GESTORA DE RECURSOS</v>
      </c>
      <c r="B446" s="24" t="str">
        <f t="shared" si="228"/>
        <v/>
      </c>
      <c r="C446" s="24" t="str">
        <f t="shared" si="229"/>
        <v/>
      </c>
      <c r="D446" s="24" t="str">
        <f t="shared" si="230"/>
        <v/>
      </c>
      <c r="E446" s="24" t="str">
        <f t="shared" si="231"/>
        <v/>
      </c>
      <c r="F446" s="24" t="str">
        <f t="shared" si="232"/>
        <v/>
      </c>
      <c r="G446" s="24" t="str">
        <f t="shared" si="233"/>
        <v/>
      </c>
      <c r="H446" s="24" t="str">
        <f t="shared" si="234"/>
        <v/>
      </c>
      <c r="I446" s="24">
        <f t="shared" si="235"/>
        <v>1.0159226487505464</v>
      </c>
      <c r="J446" s="24" t="str">
        <f t="shared" si="236"/>
        <v/>
      </c>
      <c r="K446" s="24">
        <f t="shared" si="237"/>
        <v>0.35178165473823242</v>
      </c>
      <c r="L446" s="24" t="str">
        <f t="shared" si="238"/>
        <v/>
      </c>
      <c r="M446" s="24" t="str">
        <f t="shared" si="239"/>
        <v/>
      </c>
      <c r="N446" s="24" t="str">
        <f t="shared" si="240"/>
        <v/>
      </c>
      <c r="O446" s="24" t="str">
        <f t="shared" si="241"/>
        <v/>
      </c>
      <c r="P446" s="24" t="str">
        <f t="shared" si="242"/>
        <v/>
      </c>
      <c r="Q446" s="24">
        <f t="shared" si="243"/>
        <v>0.63917285071192964</v>
      </c>
      <c r="R446" s="24">
        <f t="shared" si="244"/>
        <v>0.22433211999999969</v>
      </c>
      <c r="S446" s="24">
        <f t="shared" si="245"/>
        <v>1.0159226487505464</v>
      </c>
      <c r="T446" s="24">
        <f t="shared" si="246"/>
        <v>0.35178165473823242</v>
      </c>
      <c r="V446" s="118" t="str">
        <f t="shared" si="247"/>
        <v>BLP GESTORA DE RECURSOS</v>
      </c>
      <c r="W446" s="166" t="str">
        <f t="shared" si="248"/>
        <v/>
      </c>
      <c r="X446" s="166" t="str">
        <f t="shared" si="249"/>
        <v/>
      </c>
      <c r="Y446" s="166" t="str">
        <f t="shared" si="250"/>
        <v/>
      </c>
      <c r="Z446" s="166" t="str">
        <f t="shared" si="251"/>
        <v/>
      </c>
      <c r="AA446" s="166" t="str">
        <f t="shared" si="252"/>
        <v/>
      </c>
      <c r="AB446" s="166" t="str">
        <f t="shared" si="253"/>
        <v/>
      </c>
      <c r="AC446" s="166" t="str">
        <f t="shared" si="254"/>
        <v/>
      </c>
      <c r="AD446" s="166">
        <f t="shared" si="255"/>
        <v>0.1542932600000011</v>
      </c>
      <c r="AE446" s="166" t="str">
        <f t="shared" si="256"/>
        <v/>
      </c>
      <c r="AF446" s="166">
        <f t="shared" si="257"/>
        <v>7.0038860000000369E-2</v>
      </c>
      <c r="AG446" s="166" t="str">
        <f t="shared" si="258"/>
        <v/>
      </c>
      <c r="AH446" s="166" t="str">
        <f t="shared" si="259"/>
        <v/>
      </c>
      <c r="AI446" s="166" t="str">
        <f t="shared" si="260"/>
        <v/>
      </c>
      <c r="AJ446" s="166" t="str">
        <f t="shared" si="261"/>
        <v/>
      </c>
      <c r="AK446" s="166" t="str">
        <f t="shared" si="262"/>
        <v/>
      </c>
      <c r="AL446" s="166">
        <f t="shared" si="263"/>
        <v>0.22433211999999969</v>
      </c>
      <c r="AO446" s="61">
        <v>443</v>
      </c>
      <c r="AP446" s="56" t="s">
        <v>686</v>
      </c>
      <c r="AQ446" s="30" t="s">
        <v>1317</v>
      </c>
      <c r="AR446" s="30" t="s">
        <v>1317</v>
      </c>
      <c r="AS446" s="30" t="s">
        <v>1317</v>
      </c>
      <c r="AT446" s="30" t="s">
        <v>1317</v>
      </c>
      <c r="AU446" s="30" t="s">
        <v>1317</v>
      </c>
      <c r="AV446" s="30">
        <v>2.09403782</v>
      </c>
      <c r="AW446" s="30" t="s">
        <v>1317</v>
      </c>
      <c r="AX446" s="30">
        <v>9.4627060199999988</v>
      </c>
      <c r="AY446" s="30">
        <v>3.02781967</v>
      </c>
      <c r="AZ446" s="30" t="s">
        <v>1317</v>
      </c>
      <c r="BA446" s="30" t="s">
        <v>1317</v>
      </c>
      <c r="BB446" s="30" t="s">
        <v>1317</v>
      </c>
      <c r="BC446" s="30">
        <v>14.69066187</v>
      </c>
      <c r="BD446" s="30" t="s">
        <v>1317</v>
      </c>
      <c r="BE446" s="59">
        <v>6.3670413799999999</v>
      </c>
      <c r="BF446" s="30">
        <v>35.642266759999998</v>
      </c>
      <c r="BG446"/>
      <c r="BH446" s="61">
        <v>443</v>
      </c>
      <c r="BI446" s="56" t="s">
        <v>105</v>
      </c>
      <c r="BJ446" s="30" t="s">
        <v>1317</v>
      </c>
      <c r="BK446" s="30" t="s">
        <v>1317</v>
      </c>
      <c r="BL446" s="30" t="s">
        <v>1317</v>
      </c>
      <c r="BM446" s="30" t="s">
        <v>1317</v>
      </c>
      <c r="BN446" s="30" t="s">
        <v>1317</v>
      </c>
      <c r="BO446" s="30" t="s">
        <v>1317</v>
      </c>
      <c r="BP446" s="30" t="s">
        <v>1317</v>
      </c>
      <c r="BQ446" s="30">
        <v>15.34179402</v>
      </c>
      <c r="BR446" s="30" t="s">
        <v>1317</v>
      </c>
      <c r="BS446" s="30">
        <v>19.979792270000001</v>
      </c>
      <c r="BT446" s="30" t="s">
        <v>1317</v>
      </c>
      <c r="BU446" s="30" t="s">
        <v>1317</v>
      </c>
      <c r="BV446" s="30" t="s">
        <v>1317</v>
      </c>
      <c r="BW446" s="30" t="s">
        <v>1317</v>
      </c>
      <c r="BX446" s="59" t="s">
        <v>1317</v>
      </c>
      <c r="BY446" s="30">
        <v>35.321586289999999</v>
      </c>
    </row>
    <row r="447" spans="1:77" ht="84">
      <c r="A447" s="116" t="str">
        <f t="shared" si="227"/>
        <v>TRIO CAPITAL</v>
      </c>
      <c r="B447" s="24" t="str">
        <f t="shared" si="228"/>
        <v/>
      </c>
      <c r="C447" s="24" t="str">
        <f t="shared" si="229"/>
        <v/>
      </c>
      <c r="D447" s="24" t="str">
        <f t="shared" si="230"/>
        <v/>
      </c>
      <c r="E447" s="24" t="str">
        <f t="shared" si="231"/>
        <v/>
      </c>
      <c r="F447" s="24" t="str">
        <f t="shared" si="232"/>
        <v/>
      </c>
      <c r="G447" s="24" t="str">
        <f t="shared" si="233"/>
        <v/>
      </c>
      <c r="H447" s="24" t="str">
        <f t="shared" si="234"/>
        <v/>
      </c>
      <c r="I447" s="24">
        <f t="shared" si="235"/>
        <v>1.0161221460611216</v>
      </c>
      <c r="J447" s="24" t="str">
        <f t="shared" si="236"/>
        <v/>
      </c>
      <c r="K447" s="24" t="str">
        <f t="shared" si="237"/>
        <v/>
      </c>
      <c r="L447" s="24" t="str">
        <f t="shared" si="238"/>
        <v/>
      </c>
      <c r="M447" s="24" t="str">
        <f t="shared" si="239"/>
        <v/>
      </c>
      <c r="N447" s="24" t="str">
        <f t="shared" si="240"/>
        <v/>
      </c>
      <c r="O447" s="24" t="str">
        <f t="shared" si="241"/>
        <v/>
      </c>
      <c r="P447" s="24" t="str">
        <f t="shared" si="242"/>
        <v/>
      </c>
      <c r="Q447" s="24">
        <f t="shared" si="243"/>
        <v>1.0161221460611216</v>
      </c>
      <c r="R447" s="24">
        <f t="shared" si="244"/>
        <v>0.35186839000000703</v>
      </c>
      <c r="S447" s="24">
        <f t="shared" si="245"/>
        <v>1.0161221460611216</v>
      </c>
      <c r="T447" s="24">
        <f t="shared" si="246"/>
        <v>1.0161221460611216</v>
      </c>
      <c r="V447" s="118" t="str">
        <f t="shared" si="247"/>
        <v>TRIO CAPITAL</v>
      </c>
      <c r="W447" s="166" t="str">
        <f t="shared" si="248"/>
        <v/>
      </c>
      <c r="X447" s="166" t="str">
        <f t="shared" si="249"/>
        <v/>
      </c>
      <c r="Y447" s="166" t="str">
        <f t="shared" si="250"/>
        <v/>
      </c>
      <c r="Z447" s="166" t="str">
        <f t="shared" si="251"/>
        <v/>
      </c>
      <c r="AA447" s="166" t="str">
        <f t="shared" si="252"/>
        <v/>
      </c>
      <c r="AB447" s="166" t="str">
        <f t="shared" si="253"/>
        <v/>
      </c>
      <c r="AC447" s="166" t="str">
        <f t="shared" si="254"/>
        <v/>
      </c>
      <c r="AD447" s="166">
        <f t="shared" si="255"/>
        <v>0.35186839000000703</v>
      </c>
      <c r="AE447" s="166" t="str">
        <f t="shared" si="256"/>
        <v/>
      </c>
      <c r="AF447" s="166" t="str">
        <f t="shared" si="257"/>
        <v/>
      </c>
      <c r="AG447" s="166" t="str">
        <f t="shared" si="258"/>
        <v/>
      </c>
      <c r="AH447" s="166" t="str">
        <f t="shared" si="259"/>
        <v/>
      </c>
      <c r="AI447" s="166" t="str">
        <f t="shared" si="260"/>
        <v/>
      </c>
      <c r="AJ447" s="166" t="str">
        <f t="shared" si="261"/>
        <v/>
      </c>
      <c r="AK447" s="166" t="str">
        <f t="shared" si="262"/>
        <v/>
      </c>
      <c r="AL447" s="166">
        <f t="shared" si="263"/>
        <v>0.35186839000000703</v>
      </c>
      <c r="AO447" s="60">
        <v>444</v>
      </c>
      <c r="AP447" s="54" t="s">
        <v>53</v>
      </c>
      <c r="AQ447" s="31" t="s">
        <v>1317</v>
      </c>
      <c r="AR447" s="31" t="s">
        <v>1317</v>
      </c>
      <c r="AS447" s="31" t="s">
        <v>1317</v>
      </c>
      <c r="AT447" s="31" t="s">
        <v>1317</v>
      </c>
      <c r="AU447" s="31" t="s">
        <v>1317</v>
      </c>
      <c r="AV447" s="31" t="s">
        <v>1317</v>
      </c>
      <c r="AW447" s="31" t="s">
        <v>1317</v>
      </c>
      <c r="AX447" s="31">
        <v>13.015778900000001</v>
      </c>
      <c r="AY447" s="31">
        <v>2.7149997699999999</v>
      </c>
      <c r="AZ447" s="31">
        <v>18.949998399999998</v>
      </c>
      <c r="BA447" s="31" t="s">
        <v>1317</v>
      </c>
      <c r="BB447" s="31" t="s">
        <v>1317</v>
      </c>
      <c r="BC447" s="31">
        <v>0.59288995</v>
      </c>
      <c r="BD447" s="31" t="s">
        <v>1317</v>
      </c>
      <c r="BE447" s="58" t="s">
        <v>1317</v>
      </c>
      <c r="BF447" s="31">
        <v>35.273667019999998</v>
      </c>
      <c r="BG447"/>
      <c r="BH447" s="60">
        <v>444</v>
      </c>
      <c r="BI447" s="54" t="s">
        <v>639</v>
      </c>
      <c r="BJ447" s="31" t="s">
        <v>1317</v>
      </c>
      <c r="BK447" s="31" t="s">
        <v>1317</v>
      </c>
      <c r="BL447" s="31" t="s">
        <v>1317</v>
      </c>
      <c r="BM447" s="31" t="s">
        <v>1317</v>
      </c>
      <c r="BN447" s="31" t="s">
        <v>1317</v>
      </c>
      <c r="BO447" s="31" t="s">
        <v>1317</v>
      </c>
      <c r="BP447" s="31" t="s">
        <v>1317</v>
      </c>
      <c r="BQ447" s="31">
        <v>34.980420810000005</v>
      </c>
      <c r="BR447" s="31" t="s">
        <v>1317</v>
      </c>
      <c r="BS447" s="31" t="s">
        <v>1317</v>
      </c>
      <c r="BT447" s="31" t="s">
        <v>1317</v>
      </c>
      <c r="BU447" s="31" t="s">
        <v>1317</v>
      </c>
      <c r="BV447" s="31" t="s">
        <v>1317</v>
      </c>
      <c r="BW447" s="31" t="s">
        <v>1317</v>
      </c>
      <c r="BX447" s="58" t="s">
        <v>1317</v>
      </c>
      <c r="BY447" s="31">
        <v>34.980420810000005</v>
      </c>
    </row>
    <row r="448" spans="1:77" ht="84">
      <c r="A448" s="116" t="str">
        <f t="shared" si="227"/>
        <v>ARIA CAPITAL ASSET ADMINISTRACAO DE REC</v>
      </c>
      <c r="B448" s="24" t="str">
        <f t="shared" si="228"/>
        <v/>
      </c>
      <c r="C448" s="24" t="str">
        <f t="shared" si="229"/>
        <v/>
      </c>
      <c r="D448" s="24" t="str">
        <f t="shared" si="230"/>
        <v/>
      </c>
      <c r="E448" s="24" t="str">
        <f t="shared" si="231"/>
        <v/>
      </c>
      <c r="F448" s="24" t="str">
        <f t="shared" si="232"/>
        <v/>
      </c>
      <c r="G448" s="24" t="str">
        <f t="shared" si="233"/>
        <v/>
      </c>
      <c r="H448" s="24" t="str">
        <f t="shared" si="234"/>
        <v/>
      </c>
      <c r="I448" s="24">
        <f t="shared" si="235"/>
        <v>1.7233707772955427</v>
      </c>
      <c r="J448" s="24">
        <f t="shared" si="236"/>
        <v>-1.0924483430066658</v>
      </c>
      <c r="K448" s="24">
        <f t="shared" si="237"/>
        <v>-2.5577825906307083</v>
      </c>
      <c r="L448" s="24" t="str">
        <f t="shared" si="238"/>
        <v/>
      </c>
      <c r="M448" s="24" t="str">
        <f t="shared" si="239"/>
        <v/>
      </c>
      <c r="N448" s="24">
        <f t="shared" si="240"/>
        <v>-0.90741797866535023</v>
      </c>
      <c r="O448" s="24" t="str">
        <f t="shared" si="241"/>
        <v/>
      </c>
      <c r="P448" s="24" t="str">
        <f t="shared" si="242"/>
        <v/>
      </c>
      <c r="Q448" s="24">
        <f t="shared" si="243"/>
        <v>-0.83750745232271129</v>
      </c>
      <c r="R448" s="24">
        <f t="shared" si="244"/>
        <v>-0.29541958999999451</v>
      </c>
      <c r="S448" s="24">
        <f t="shared" si="245"/>
        <v>1.7233707772955427</v>
      </c>
      <c r="T448" s="24">
        <f t="shared" si="246"/>
        <v>-2.5577825906307083</v>
      </c>
      <c r="V448" s="118" t="str">
        <f t="shared" si="247"/>
        <v>ARIA CAPITAL ASSET ADMINISTRACAO DE REC</v>
      </c>
      <c r="W448" s="166" t="str">
        <f t="shared" si="248"/>
        <v/>
      </c>
      <c r="X448" s="166" t="str">
        <f t="shared" si="249"/>
        <v/>
      </c>
      <c r="Y448" s="166" t="str">
        <f t="shared" si="250"/>
        <v/>
      </c>
      <c r="Z448" s="166" t="str">
        <f t="shared" si="251"/>
        <v/>
      </c>
      <c r="AA448" s="166" t="str">
        <f t="shared" si="252"/>
        <v/>
      </c>
      <c r="AB448" s="166" t="str">
        <f t="shared" si="253"/>
        <v/>
      </c>
      <c r="AC448" s="166" t="str">
        <f t="shared" si="254"/>
        <v/>
      </c>
      <c r="AD448" s="166">
        <f t="shared" si="255"/>
        <v>0.22431012999999922</v>
      </c>
      <c r="AE448" s="166">
        <f t="shared" si="256"/>
        <v>-2.965996999999998E-2</v>
      </c>
      <c r="AF448" s="166">
        <f t="shared" si="257"/>
        <v>-0.48469975999999804</v>
      </c>
      <c r="AG448" s="166" t="str">
        <f t="shared" si="258"/>
        <v/>
      </c>
      <c r="AH448" s="166" t="str">
        <f t="shared" si="259"/>
        <v/>
      </c>
      <c r="AI448" s="166">
        <f t="shared" si="260"/>
        <v>-5.3799900000000012E-3</v>
      </c>
      <c r="AJ448" s="166" t="str">
        <f t="shared" si="261"/>
        <v/>
      </c>
      <c r="AK448" s="166" t="str">
        <f t="shared" si="262"/>
        <v/>
      </c>
      <c r="AL448" s="166">
        <f t="shared" si="263"/>
        <v>-0.29541958999999451</v>
      </c>
      <c r="AO448" s="61">
        <v>445</v>
      </c>
      <c r="AP448" s="56" t="s">
        <v>105</v>
      </c>
      <c r="AQ448" s="30" t="s">
        <v>1317</v>
      </c>
      <c r="AR448" s="30" t="s">
        <v>1317</v>
      </c>
      <c r="AS448" s="30" t="s">
        <v>1317</v>
      </c>
      <c r="AT448" s="30" t="s">
        <v>1317</v>
      </c>
      <c r="AU448" s="30" t="s">
        <v>1317</v>
      </c>
      <c r="AV448" s="30" t="s">
        <v>1317</v>
      </c>
      <c r="AW448" s="30" t="s">
        <v>1317</v>
      </c>
      <c r="AX448" s="30">
        <v>15.187500759999999</v>
      </c>
      <c r="AY448" s="30" t="s">
        <v>1317</v>
      </c>
      <c r="AZ448" s="30">
        <v>19.90975341</v>
      </c>
      <c r="BA448" s="30" t="s">
        <v>1317</v>
      </c>
      <c r="BB448" s="30" t="s">
        <v>1317</v>
      </c>
      <c r="BC448" s="30" t="s">
        <v>1317</v>
      </c>
      <c r="BD448" s="30" t="s">
        <v>1317</v>
      </c>
      <c r="BE448" s="59" t="s">
        <v>1317</v>
      </c>
      <c r="BF448" s="30">
        <v>35.097254169999999</v>
      </c>
      <c r="BG448"/>
      <c r="BH448" s="61">
        <v>445</v>
      </c>
      <c r="BI448" s="56" t="s">
        <v>53</v>
      </c>
      <c r="BJ448" s="30" t="s">
        <v>1317</v>
      </c>
      <c r="BK448" s="30" t="s">
        <v>1317</v>
      </c>
      <c r="BL448" s="30" t="s">
        <v>1317</v>
      </c>
      <c r="BM448" s="30" t="s">
        <v>1317</v>
      </c>
      <c r="BN448" s="30" t="s">
        <v>1317</v>
      </c>
      <c r="BO448" s="30" t="s">
        <v>1317</v>
      </c>
      <c r="BP448" s="30" t="s">
        <v>1317</v>
      </c>
      <c r="BQ448" s="30">
        <v>13.24008903</v>
      </c>
      <c r="BR448" s="30">
        <v>2.6853397999999999</v>
      </c>
      <c r="BS448" s="30">
        <v>18.46529864</v>
      </c>
      <c r="BT448" s="30" t="s">
        <v>1317</v>
      </c>
      <c r="BU448" s="30" t="s">
        <v>1317</v>
      </c>
      <c r="BV448" s="30">
        <v>0.58750996</v>
      </c>
      <c r="BW448" s="30" t="s">
        <v>1317</v>
      </c>
      <c r="BX448" s="59">
        <v>1.0000000000000001E-5</v>
      </c>
      <c r="BY448" s="30">
        <v>34.978247430000003</v>
      </c>
    </row>
    <row r="449" spans="1:77" ht="84">
      <c r="A449" s="116" t="str">
        <f t="shared" si="227"/>
        <v>TERRA NOVA GESTAO E ADM DE RECURSOS</v>
      </c>
      <c r="B449" s="24" t="str">
        <f t="shared" si="228"/>
        <v/>
      </c>
      <c r="C449" s="24" t="str">
        <f t="shared" si="229"/>
        <v/>
      </c>
      <c r="D449" s="24" t="str">
        <f t="shared" si="230"/>
        <v/>
      </c>
      <c r="E449" s="24" t="str">
        <f t="shared" si="231"/>
        <v/>
      </c>
      <c r="F449" s="24" t="str">
        <f t="shared" si="232"/>
        <v/>
      </c>
      <c r="G449" s="24" t="str">
        <f t="shared" si="233"/>
        <v/>
      </c>
      <c r="H449" s="24" t="str">
        <f t="shared" si="234"/>
        <v/>
      </c>
      <c r="I449" s="24" t="str">
        <f t="shared" si="235"/>
        <v/>
      </c>
      <c r="J449" s="24" t="str">
        <f t="shared" si="236"/>
        <v/>
      </c>
      <c r="K449" s="24" t="str">
        <f t="shared" si="237"/>
        <v/>
      </c>
      <c r="L449" s="24" t="str">
        <f t="shared" si="238"/>
        <v/>
      </c>
      <c r="M449" s="24" t="str">
        <f t="shared" si="239"/>
        <v/>
      </c>
      <c r="N449" s="24">
        <f t="shared" si="240"/>
        <v>-2.0527984195250752</v>
      </c>
      <c r="O449" s="24" t="str">
        <f t="shared" si="241"/>
        <v/>
      </c>
      <c r="P449" s="24" t="str">
        <f t="shared" si="242"/>
        <v/>
      </c>
      <c r="Q449" s="24">
        <f t="shared" si="243"/>
        <v>0.64635480869550577</v>
      </c>
      <c r="R449" s="24">
        <f t="shared" si="244"/>
        <v>0.21751112999999123</v>
      </c>
      <c r="S449" s="24">
        <f t="shared" si="245"/>
        <v>0.64635480869550577</v>
      </c>
      <c r="T449" s="24">
        <f t="shared" si="246"/>
        <v>-2.0527984195250752</v>
      </c>
      <c r="V449" s="118" t="str">
        <f t="shared" si="247"/>
        <v>TERRA NOVA GESTAO E ADM DE RECURSOS</v>
      </c>
      <c r="W449" s="166" t="str">
        <f t="shared" si="248"/>
        <v/>
      </c>
      <c r="X449" s="166" t="str">
        <f t="shared" si="249"/>
        <v/>
      </c>
      <c r="Y449" s="166" t="str">
        <f t="shared" si="250"/>
        <v/>
      </c>
      <c r="Z449" s="166" t="str">
        <f t="shared" si="251"/>
        <v/>
      </c>
      <c r="AA449" s="166" t="str">
        <f t="shared" si="252"/>
        <v/>
      </c>
      <c r="AB449" s="166" t="str">
        <f t="shared" si="253"/>
        <v/>
      </c>
      <c r="AC449" s="166" t="str">
        <f t="shared" si="254"/>
        <v/>
      </c>
      <c r="AD449" s="166" t="str">
        <f t="shared" si="255"/>
        <v/>
      </c>
      <c r="AE449" s="166" t="str">
        <f t="shared" si="256"/>
        <v/>
      </c>
      <c r="AF449" s="166" t="str">
        <f t="shared" si="257"/>
        <v/>
      </c>
      <c r="AG449" s="166" t="str">
        <f t="shared" si="258"/>
        <v/>
      </c>
      <c r="AH449" s="166" t="str">
        <f t="shared" si="259"/>
        <v/>
      </c>
      <c r="AI449" s="166">
        <f t="shared" si="260"/>
        <v>-0.69080712000000233</v>
      </c>
      <c r="AJ449" s="166" t="str">
        <f t="shared" si="261"/>
        <v/>
      </c>
      <c r="AK449" s="166" t="str">
        <f t="shared" si="262"/>
        <v/>
      </c>
      <c r="AL449" s="166">
        <f t="shared" si="263"/>
        <v>0.21751112999999123</v>
      </c>
      <c r="AO449" s="60">
        <v>446</v>
      </c>
      <c r="AP449" s="54" t="s">
        <v>52</v>
      </c>
      <c r="AQ449" s="31" t="s">
        <v>1317</v>
      </c>
      <c r="AR449" s="31" t="s">
        <v>1317</v>
      </c>
      <c r="AS449" s="31" t="s">
        <v>1317</v>
      </c>
      <c r="AT449" s="31" t="s">
        <v>1317</v>
      </c>
      <c r="AU449" s="31" t="s">
        <v>1317</v>
      </c>
      <c r="AV449" s="31" t="s">
        <v>1317</v>
      </c>
      <c r="AW449" s="31" t="s">
        <v>1317</v>
      </c>
      <c r="AX449" s="31">
        <v>28.472608399999999</v>
      </c>
      <c r="AY449" s="31">
        <v>5.0000897200000001</v>
      </c>
      <c r="AZ449" s="31">
        <v>1.6188599099999998</v>
      </c>
      <c r="BA449" s="31" t="s">
        <v>1317</v>
      </c>
      <c r="BB449" s="31" t="s">
        <v>1317</v>
      </c>
      <c r="BC449" s="31" t="s">
        <v>1317</v>
      </c>
      <c r="BD449" s="31" t="s">
        <v>1317</v>
      </c>
      <c r="BE449" s="58" t="s">
        <v>1317</v>
      </c>
      <c r="BF449" s="31">
        <v>35.091558029999995</v>
      </c>
      <c r="BG449"/>
      <c r="BH449" s="60">
        <v>446</v>
      </c>
      <c r="BI449" s="54" t="s">
        <v>627</v>
      </c>
      <c r="BJ449" s="31" t="s">
        <v>1317</v>
      </c>
      <c r="BK449" s="31" t="s">
        <v>1317</v>
      </c>
      <c r="BL449" s="31" t="s">
        <v>1317</v>
      </c>
      <c r="BM449" s="31" t="s">
        <v>1317</v>
      </c>
      <c r="BN449" s="31" t="s">
        <v>1317</v>
      </c>
      <c r="BO449" s="31" t="s">
        <v>1317</v>
      </c>
      <c r="BP449" s="31" t="s">
        <v>1317</v>
      </c>
      <c r="BQ449" s="31">
        <v>0.71937823000000001</v>
      </c>
      <c r="BR449" s="31" t="s">
        <v>1317</v>
      </c>
      <c r="BS449" s="31" t="s">
        <v>1317</v>
      </c>
      <c r="BT449" s="31" t="s">
        <v>1317</v>
      </c>
      <c r="BU449" s="31" t="s">
        <v>1317</v>
      </c>
      <c r="BV449" s="31">
        <v>32.961163450000001</v>
      </c>
      <c r="BW449" s="31" t="s">
        <v>1317</v>
      </c>
      <c r="BX449" s="58">
        <v>0.18894001999999999</v>
      </c>
      <c r="BY449" s="31">
        <v>33.869481699999994</v>
      </c>
    </row>
    <row r="450" spans="1:77" ht="70">
      <c r="A450" s="116" t="str">
        <f t="shared" si="227"/>
        <v>SMARTQUANT INVESTIMENTOS LTDA</v>
      </c>
      <c r="B450" s="24" t="str">
        <f t="shared" si="228"/>
        <v/>
      </c>
      <c r="C450" s="24" t="str">
        <f t="shared" si="229"/>
        <v/>
      </c>
      <c r="D450" s="24" t="str">
        <f t="shared" si="230"/>
        <v/>
      </c>
      <c r="E450" s="24" t="str">
        <f t="shared" si="231"/>
        <v/>
      </c>
      <c r="F450" s="24" t="str">
        <f t="shared" si="232"/>
        <v/>
      </c>
      <c r="G450" s="24" t="str">
        <f t="shared" si="233"/>
        <v/>
      </c>
      <c r="H450" s="24" t="str">
        <f t="shared" si="234"/>
        <v/>
      </c>
      <c r="I450" s="24" t="str">
        <f t="shared" si="235"/>
        <v/>
      </c>
      <c r="J450" s="24" t="str">
        <f t="shared" si="236"/>
        <v/>
      </c>
      <c r="K450" s="24">
        <f t="shared" si="237"/>
        <v>0.74076024569362175</v>
      </c>
      <c r="L450" s="24" t="str">
        <f t="shared" si="238"/>
        <v/>
      </c>
      <c r="M450" s="24" t="str">
        <f t="shared" si="239"/>
        <v/>
      </c>
      <c r="N450" s="24">
        <f t="shared" si="240"/>
        <v>4.6820225327203673</v>
      </c>
      <c r="O450" s="24" t="str">
        <f t="shared" si="241"/>
        <v/>
      </c>
      <c r="P450" s="24">
        <f t="shared" si="242"/>
        <v>1.2622006441724807</v>
      </c>
      <c r="Q450" s="24">
        <f t="shared" si="243"/>
        <v>2.2714917418638976</v>
      </c>
      <c r="R450" s="24">
        <f t="shared" si="244"/>
        <v>0.74958901000000822</v>
      </c>
      <c r="S450" s="24">
        <f t="shared" si="245"/>
        <v>4.6820225327203673</v>
      </c>
      <c r="T450" s="24">
        <f t="shared" si="246"/>
        <v>0.74076024569362175</v>
      </c>
      <c r="V450" s="118" t="str">
        <f t="shared" si="247"/>
        <v>SMARTQUANT INVESTIMENTOS LTDA</v>
      </c>
      <c r="W450" s="166" t="str">
        <f t="shared" si="248"/>
        <v/>
      </c>
      <c r="X450" s="166" t="str">
        <f t="shared" si="249"/>
        <v/>
      </c>
      <c r="Y450" s="166" t="str">
        <f t="shared" si="250"/>
        <v/>
      </c>
      <c r="Z450" s="166" t="str">
        <f t="shared" si="251"/>
        <v/>
      </c>
      <c r="AA450" s="166" t="str">
        <f t="shared" si="252"/>
        <v/>
      </c>
      <c r="AB450" s="166" t="str">
        <f t="shared" si="253"/>
        <v/>
      </c>
      <c r="AC450" s="166" t="str">
        <f t="shared" si="254"/>
        <v/>
      </c>
      <c r="AD450" s="166" t="str">
        <f t="shared" si="255"/>
        <v/>
      </c>
      <c r="AE450" s="166" t="str">
        <f t="shared" si="256"/>
        <v/>
      </c>
      <c r="AF450" s="166">
        <f t="shared" si="257"/>
        <v>0.14815944000000059</v>
      </c>
      <c r="AG450" s="166" t="str">
        <f t="shared" si="258"/>
        <v/>
      </c>
      <c r="AH450" s="166" t="str">
        <f t="shared" si="259"/>
        <v/>
      </c>
      <c r="AI450" s="166">
        <f t="shared" si="260"/>
        <v>0.59877958000000042</v>
      </c>
      <c r="AJ450" s="166" t="str">
        <f t="shared" si="261"/>
        <v/>
      </c>
      <c r="AK450" s="166">
        <f t="shared" si="262"/>
        <v>2.649989999999991E-3</v>
      </c>
      <c r="AL450" s="166">
        <f t="shared" si="263"/>
        <v>0.74958901000000822</v>
      </c>
      <c r="AO450" s="61">
        <v>447</v>
      </c>
      <c r="AP450" s="56" t="s">
        <v>76</v>
      </c>
      <c r="AQ450" s="30" t="s">
        <v>1317</v>
      </c>
      <c r="AR450" s="30" t="s">
        <v>1317</v>
      </c>
      <c r="AS450" s="30" t="s">
        <v>1317</v>
      </c>
      <c r="AT450" s="30" t="s">
        <v>1317</v>
      </c>
      <c r="AU450" s="30" t="s">
        <v>1317</v>
      </c>
      <c r="AV450" s="30" t="s">
        <v>1317</v>
      </c>
      <c r="AW450" s="30" t="s">
        <v>1317</v>
      </c>
      <c r="AX450" s="30">
        <v>34.116002659999999</v>
      </c>
      <c r="AY450" s="30">
        <v>0.83730996999999996</v>
      </c>
      <c r="AZ450" s="30" t="s">
        <v>1317</v>
      </c>
      <c r="BA450" s="30" t="s">
        <v>1317</v>
      </c>
      <c r="BB450" s="30" t="s">
        <v>1317</v>
      </c>
      <c r="BC450" s="30" t="s">
        <v>1317</v>
      </c>
      <c r="BD450" s="30" t="s">
        <v>1317</v>
      </c>
      <c r="BE450" s="59" t="s">
        <v>1317</v>
      </c>
      <c r="BF450" s="30">
        <v>34.953312629999999</v>
      </c>
      <c r="BG450"/>
      <c r="BH450" s="61">
        <v>447</v>
      </c>
      <c r="BI450" s="56" t="s">
        <v>584</v>
      </c>
      <c r="BJ450" s="30" t="s">
        <v>1317</v>
      </c>
      <c r="BK450" s="30" t="s">
        <v>1317</v>
      </c>
      <c r="BL450" s="30" t="s">
        <v>1317</v>
      </c>
      <c r="BM450" s="30" t="s">
        <v>1317</v>
      </c>
      <c r="BN450" s="30" t="s">
        <v>1317</v>
      </c>
      <c r="BO450" s="30" t="s">
        <v>1317</v>
      </c>
      <c r="BP450" s="30" t="s">
        <v>1317</v>
      </c>
      <c r="BQ450" s="30" t="s">
        <v>1317</v>
      </c>
      <c r="BR450" s="30" t="s">
        <v>1317</v>
      </c>
      <c r="BS450" s="30">
        <v>20.14915718</v>
      </c>
      <c r="BT450" s="30" t="s">
        <v>1317</v>
      </c>
      <c r="BU450" s="30" t="s">
        <v>1317</v>
      </c>
      <c r="BV450" s="30">
        <v>13.387688130000001</v>
      </c>
      <c r="BW450" s="30" t="s">
        <v>1317</v>
      </c>
      <c r="BX450" s="59">
        <v>0.21259997</v>
      </c>
      <c r="BY450" s="30">
        <v>33.749445280000003</v>
      </c>
    </row>
    <row r="451" spans="1:77" ht="84">
      <c r="A451" s="116" t="str">
        <f t="shared" si="227"/>
        <v>INVESTMENT ONE PARTNERS GESTAO DE REC.</v>
      </c>
      <c r="B451" s="24" t="str">
        <f t="shared" si="228"/>
        <v/>
      </c>
      <c r="C451" s="24" t="str">
        <f t="shared" si="229"/>
        <v/>
      </c>
      <c r="D451" s="24" t="str">
        <f t="shared" si="230"/>
        <v/>
      </c>
      <c r="E451" s="24" t="str">
        <f t="shared" si="231"/>
        <v/>
      </c>
      <c r="F451" s="24" t="str">
        <f t="shared" si="232"/>
        <v/>
      </c>
      <c r="G451" s="24" t="str">
        <f t="shared" si="233"/>
        <v/>
      </c>
      <c r="H451" s="24" t="str">
        <f t="shared" si="234"/>
        <v/>
      </c>
      <c r="I451" s="24">
        <f t="shared" si="235"/>
        <v>65.137947416801609</v>
      </c>
      <c r="J451" s="24" t="str">
        <f t="shared" si="236"/>
        <v/>
      </c>
      <c r="K451" s="24">
        <f t="shared" si="237"/>
        <v>0.61426882211679867</v>
      </c>
      <c r="L451" s="24" t="str">
        <f t="shared" si="238"/>
        <v/>
      </c>
      <c r="M451" s="24" t="str">
        <f t="shared" si="239"/>
        <v/>
      </c>
      <c r="N451" s="24">
        <f t="shared" si="240"/>
        <v>-81.302392685175519</v>
      </c>
      <c r="O451" s="24" t="str">
        <f t="shared" si="241"/>
        <v/>
      </c>
      <c r="P451" s="24" t="str">
        <f t="shared" si="242"/>
        <v/>
      </c>
      <c r="Q451" s="24">
        <f t="shared" si="243"/>
        <v>14.889904992801007</v>
      </c>
      <c r="R451" s="24">
        <f t="shared" si="244"/>
        <v>4.2451991400000075</v>
      </c>
      <c r="S451" s="24">
        <f t="shared" si="245"/>
        <v>65.137947416801609</v>
      </c>
      <c r="T451" s="24">
        <f t="shared" si="246"/>
        <v>-81.302392685175519</v>
      </c>
      <c r="V451" s="118" t="str">
        <f t="shared" si="247"/>
        <v>INVESTMENT ONE PARTNERS GESTAO DE REC.</v>
      </c>
      <c r="W451" s="166" t="str">
        <f t="shared" si="248"/>
        <v/>
      </c>
      <c r="X451" s="166" t="str">
        <f t="shared" si="249"/>
        <v/>
      </c>
      <c r="Y451" s="166" t="str">
        <f t="shared" si="250"/>
        <v/>
      </c>
      <c r="Z451" s="166" t="str">
        <f t="shared" si="251"/>
        <v/>
      </c>
      <c r="AA451" s="166" t="str">
        <f t="shared" si="252"/>
        <v/>
      </c>
      <c r="AB451" s="166" t="str">
        <f t="shared" si="253"/>
        <v/>
      </c>
      <c r="AC451" s="166" t="str">
        <f t="shared" si="254"/>
        <v/>
      </c>
      <c r="AD451" s="166">
        <f t="shared" si="255"/>
        <v>4.9314629999999999</v>
      </c>
      <c r="AE451" s="166" t="str">
        <f t="shared" si="256"/>
        <v/>
      </c>
      <c r="AF451" s="166">
        <f t="shared" si="257"/>
        <v>0.1225159600000012</v>
      </c>
      <c r="AG451" s="166" t="str">
        <f t="shared" si="258"/>
        <v/>
      </c>
      <c r="AH451" s="166" t="str">
        <f t="shared" si="259"/>
        <v/>
      </c>
      <c r="AI451" s="166">
        <f t="shared" si="260"/>
        <v>-0.80877982000000004</v>
      </c>
      <c r="AJ451" s="166" t="str">
        <f t="shared" si="261"/>
        <v/>
      </c>
      <c r="AK451" s="166" t="str">
        <f t="shared" si="262"/>
        <v/>
      </c>
      <c r="AL451" s="166">
        <f t="shared" si="263"/>
        <v>4.2451991400000075</v>
      </c>
      <c r="AO451" s="60">
        <v>448</v>
      </c>
      <c r="AP451" s="54" t="s">
        <v>639</v>
      </c>
      <c r="AQ451" s="31" t="s">
        <v>1317</v>
      </c>
      <c r="AR451" s="31" t="s">
        <v>1317</v>
      </c>
      <c r="AS451" s="31" t="s">
        <v>1317</v>
      </c>
      <c r="AT451" s="31" t="s">
        <v>1317</v>
      </c>
      <c r="AU451" s="31" t="s">
        <v>1317</v>
      </c>
      <c r="AV451" s="31" t="s">
        <v>1317</v>
      </c>
      <c r="AW451" s="31" t="s">
        <v>1317</v>
      </c>
      <c r="AX451" s="31">
        <v>34.628552419999998</v>
      </c>
      <c r="AY451" s="31" t="s">
        <v>1317</v>
      </c>
      <c r="AZ451" s="31" t="s">
        <v>1317</v>
      </c>
      <c r="BA451" s="31" t="s">
        <v>1317</v>
      </c>
      <c r="BB451" s="31" t="s">
        <v>1317</v>
      </c>
      <c r="BC451" s="31" t="s">
        <v>1317</v>
      </c>
      <c r="BD451" s="31" t="s">
        <v>1317</v>
      </c>
      <c r="BE451" s="58" t="s">
        <v>1317</v>
      </c>
      <c r="BF451" s="31">
        <v>34.628552419999998</v>
      </c>
      <c r="BG451"/>
      <c r="BH451" s="60">
        <v>448</v>
      </c>
      <c r="BI451" s="54" t="s">
        <v>345</v>
      </c>
      <c r="BJ451" s="31" t="s">
        <v>1317</v>
      </c>
      <c r="BK451" s="31" t="s">
        <v>1317</v>
      </c>
      <c r="BL451" s="31" t="s">
        <v>1317</v>
      </c>
      <c r="BM451" s="31" t="s">
        <v>1317</v>
      </c>
      <c r="BN451" s="31" t="s">
        <v>1317</v>
      </c>
      <c r="BO451" s="31" t="s">
        <v>1317</v>
      </c>
      <c r="BP451" s="31" t="s">
        <v>1317</v>
      </c>
      <c r="BQ451" s="31">
        <v>12.50226189</v>
      </c>
      <c r="BR451" s="31" t="s">
        <v>1317</v>
      </c>
      <c r="BS451" s="31">
        <v>20.06752303</v>
      </c>
      <c r="BT451" s="31" t="s">
        <v>1317</v>
      </c>
      <c r="BU451" s="31" t="s">
        <v>1317</v>
      </c>
      <c r="BV451" s="31">
        <v>0.18600003000000001</v>
      </c>
      <c r="BW451" s="31" t="s">
        <v>1317</v>
      </c>
      <c r="BX451" s="58" t="s">
        <v>1317</v>
      </c>
      <c r="BY451" s="31">
        <v>32.755784950000006</v>
      </c>
    </row>
    <row r="452" spans="1:77" ht="70">
      <c r="A452" s="116" t="str">
        <f t="shared" ref="A452:A515" si="264">BI452</f>
        <v>INVESTIDOR PROFISSIONAL</v>
      </c>
      <c r="B452" s="24" t="str">
        <f t="shared" ref="B452:B515" si="265">IFERROR(BJ452/VLOOKUP($A452,$AP:$BF,B$1,0)*100-100,"")</f>
        <v/>
      </c>
      <c r="C452" s="24" t="str">
        <f t="shared" ref="C452:C515" si="266">IFERROR(BK452/VLOOKUP($A452,$AP:$BF,C$1,0)*100-100,"")</f>
        <v/>
      </c>
      <c r="D452" s="24" t="str">
        <f t="shared" ref="D452:D515" si="267">IFERROR(BL452/VLOOKUP($A452,$AP:$BF,D$1,0)*100-100,"")</f>
        <v/>
      </c>
      <c r="E452" s="24" t="str">
        <f t="shared" ref="E452:E515" si="268">IFERROR(BM452/VLOOKUP($A452,$AP:$BF,E$1,0)*100-100,"")</f>
        <v/>
      </c>
      <c r="F452" s="24" t="str">
        <f t="shared" ref="F452:F515" si="269">IFERROR(BN452/VLOOKUP($A452,$AP:$BF,F$1,0)*100-100,"")</f>
        <v/>
      </c>
      <c r="G452" s="24" t="str">
        <f t="shared" ref="G452:G515" si="270">IFERROR(BO452/VLOOKUP($A452,$AP:$BF,G$1,0)*100-100,"")</f>
        <v/>
      </c>
      <c r="H452" s="24" t="str">
        <f t="shared" ref="H452:H515" si="271">IFERROR(BP452/VLOOKUP($A452,$AP:$BF,H$1,0)*100-100,"")</f>
        <v/>
      </c>
      <c r="I452" s="24">
        <f t="shared" ref="I452:I515" si="272">IFERROR(BQ452/VLOOKUP($A452,$AP:$BF,I$1,0)*100-100,"")</f>
        <v>3.4705786187286662</v>
      </c>
      <c r="J452" s="24">
        <f t="shared" ref="J452:J515" si="273">IFERROR(BR452/VLOOKUP($A452,$AP:$BF,J$1,0)*100-100,"")</f>
        <v>1.9580396381965812</v>
      </c>
      <c r="K452" s="24">
        <f t="shared" ref="K452:K515" si="274">IFERROR(BS452/VLOOKUP($A452,$AP:$BF,K$1,0)*100-100,"")</f>
        <v>-7.1053808329005363</v>
      </c>
      <c r="L452" s="24" t="str">
        <f t="shared" ref="L452:L515" si="275">IFERROR(BT452/VLOOKUP($A452,$AP:$BF,L$1,0)*100-100,"")</f>
        <v/>
      </c>
      <c r="M452" s="24" t="str">
        <f t="shared" ref="M452:M515" si="276">IFERROR(BU452/VLOOKUP($A452,$AP:$BF,M$1,0)*100-100,"")</f>
        <v/>
      </c>
      <c r="N452" s="24">
        <f t="shared" ref="N452:N515" si="277">IFERROR(BV452/VLOOKUP($A452,$AP:$BF,N$1,0)*100-100,"")</f>
        <v>1.7274811356483184</v>
      </c>
      <c r="O452" s="24" t="str">
        <f t="shared" ref="O452:O515" si="278">IFERROR(BW452/VLOOKUP($A452,$AP:$BF,O$1,0)*100-100,"")</f>
        <v/>
      </c>
      <c r="P452" s="24">
        <f t="shared" ref="P452:P515" si="279">IFERROR(BX452/VLOOKUP($A452,$AP:$BF,P$1,0)*100-100,"")</f>
        <v>3.5613406500403215</v>
      </c>
      <c r="Q452" s="24">
        <f t="shared" ref="Q452:Q515" si="280">IFERROR(BY452/VLOOKUP($A452,$AP:$BF,Q$1,0)*100-100,"")</f>
        <v>1.0516939505530019</v>
      </c>
      <c r="R452" s="24">
        <f t="shared" si="244"/>
        <v>0.33600197999999892</v>
      </c>
      <c r="S452" s="24">
        <f t="shared" si="245"/>
        <v>3.5613406500403215</v>
      </c>
      <c r="T452" s="24">
        <f t="shared" si="246"/>
        <v>-7.1053808329005363</v>
      </c>
      <c r="V452" s="118" t="str">
        <f t="shared" si="247"/>
        <v>INVESTIDOR PROFISSIONAL</v>
      </c>
      <c r="W452" s="166" t="str">
        <f t="shared" si="248"/>
        <v/>
      </c>
      <c r="X452" s="166" t="str">
        <f t="shared" si="249"/>
        <v/>
      </c>
      <c r="Y452" s="166" t="str">
        <f t="shared" si="250"/>
        <v/>
      </c>
      <c r="Z452" s="166" t="str">
        <f t="shared" si="251"/>
        <v/>
      </c>
      <c r="AA452" s="166" t="str">
        <f t="shared" si="252"/>
        <v/>
      </c>
      <c r="AB452" s="166" t="str">
        <f t="shared" si="253"/>
        <v/>
      </c>
      <c r="AC452" s="166" t="str">
        <f t="shared" si="254"/>
        <v/>
      </c>
      <c r="AD452" s="166">
        <f t="shared" si="255"/>
        <v>3.3960299999999943E-2</v>
      </c>
      <c r="AE452" s="166">
        <f t="shared" si="256"/>
        <v>0.29862448999999813</v>
      </c>
      <c r="AF452" s="166">
        <f t="shared" si="257"/>
        <v>-0.27687887999999994</v>
      </c>
      <c r="AG452" s="166" t="str">
        <f t="shared" si="258"/>
        <v/>
      </c>
      <c r="AH452" s="166" t="str">
        <f t="shared" si="259"/>
        <v/>
      </c>
      <c r="AI452" s="166">
        <f t="shared" si="260"/>
        <v>0.13256845000000084</v>
      </c>
      <c r="AJ452" s="166" t="str">
        <f t="shared" si="261"/>
        <v/>
      </c>
      <c r="AK452" s="166">
        <f t="shared" si="262"/>
        <v>0.14772762000000039</v>
      </c>
      <c r="AL452" s="166">
        <f t="shared" si="263"/>
        <v>0.33600197999999892</v>
      </c>
      <c r="AO452" s="61">
        <v>449</v>
      </c>
      <c r="AP452" s="56" t="s">
        <v>627</v>
      </c>
      <c r="AQ452" s="30" t="s">
        <v>1317</v>
      </c>
      <c r="AR452" s="30" t="s">
        <v>1317</v>
      </c>
      <c r="AS452" s="30" t="s">
        <v>1317</v>
      </c>
      <c r="AT452" s="30" t="s">
        <v>1317</v>
      </c>
      <c r="AU452" s="30" t="s">
        <v>1317</v>
      </c>
      <c r="AV452" s="30" t="s">
        <v>1317</v>
      </c>
      <c r="AW452" s="30" t="s">
        <v>1317</v>
      </c>
      <c r="AX452" s="30" t="s">
        <v>1317</v>
      </c>
      <c r="AY452" s="30" t="s">
        <v>1317</v>
      </c>
      <c r="AZ452" s="30" t="s">
        <v>1317</v>
      </c>
      <c r="BA452" s="30" t="s">
        <v>1317</v>
      </c>
      <c r="BB452" s="30" t="s">
        <v>1317</v>
      </c>
      <c r="BC452" s="30">
        <v>33.651970570000003</v>
      </c>
      <c r="BD452" s="30" t="s">
        <v>1317</v>
      </c>
      <c r="BE452" s="59" t="s">
        <v>1317</v>
      </c>
      <c r="BF452" s="30">
        <v>33.651970570000003</v>
      </c>
      <c r="BG452"/>
      <c r="BH452" s="61">
        <v>449</v>
      </c>
      <c r="BI452" s="56" t="s">
        <v>344</v>
      </c>
      <c r="BJ452" s="30" t="s">
        <v>1317</v>
      </c>
      <c r="BK452" s="30" t="s">
        <v>1317</v>
      </c>
      <c r="BL452" s="30" t="s">
        <v>1317</v>
      </c>
      <c r="BM452" s="30" t="s">
        <v>1317</v>
      </c>
      <c r="BN452" s="30" t="s">
        <v>1317</v>
      </c>
      <c r="BO452" s="30" t="s">
        <v>1317</v>
      </c>
      <c r="BP452" s="30" t="s">
        <v>1317</v>
      </c>
      <c r="BQ452" s="30">
        <v>1.0124801299999999</v>
      </c>
      <c r="BR452" s="30">
        <v>15.549821869999999</v>
      </c>
      <c r="BS452" s="30">
        <v>3.6198704500000001</v>
      </c>
      <c r="BT452" s="30" t="s">
        <v>1317</v>
      </c>
      <c r="BU452" s="30" t="s">
        <v>1317</v>
      </c>
      <c r="BV452" s="30">
        <v>7.8066580400000003</v>
      </c>
      <c r="BW452" s="30" t="s">
        <v>1317</v>
      </c>
      <c r="BX452" s="59">
        <v>4.2958177500000003</v>
      </c>
      <c r="BY452" s="30">
        <v>32.284648239999996</v>
      </c>
    </row>
    <row r="453" spans="1:77" ht="70">
      <c r="A453" s="116" t="str">
        <f t="shared" si="264"/>
        <v>GREENWICH GESTÃO DE RECURSOS LTDA</v>
      </c>
      <c r="B453" s="24" t="str">
        <f t="shared" si="265"/>
        <v/>
      </c>
      <c r="C453" s="24" t="str">
        <f t="shared" si="266"/>
        <v/>
      </c>
      <c r="D453" s="24" t="str">
        <f t="shared" si="267"/>
        <v/>
      </c>
      <c r="E453" s="24" t="str">
        <f t="shared" si="268"/>
        <v/>
      </c>
      <c r="F453" s="24" t="str">
        <f t="shared" si="269"/>
        <v/>
      </c>
      <c r="G453" s="24" t="str">
        <f t="shared" si="270"/>
        <v/>
      </c>
      <c r="H453" s="24" t="str">
        <f t="shared" si="271"/>
        <v/>
      </c>
      <c r="I453" s="24" t="str">
        <f t="shared" si="272"/>
        <v/>
      </c>
      <c r="J453" s="24">
        <f t="shared" si="273"/>
        <v>2.8630445920156262</v>
      </c>
      <c r="K453" s="24">
        <f t="shared" si="274"/>
        <v>-11.334604167718481</v>
      </c>
      <c r="L453" s="24" t="str">
        <f t="shared" si="275"/>
        <v/>
      </c>
      <c r="M453" s="24" t="str">
        <f t="shared" si="276"/>
        <v/>
      </c>
      <c r="N453" s="24" t="str">
        <f t="shared" si="277"/>
        <v/>
      </c>
      <c r="O453" s="24" t="str">
        <f t="shared" si="278"/>
        <v/>
      </c>
      <c r="P453" s="24" t="str">
        <f t="shared" si="279"/>
        <v/>
      </c>
      <c r="Q453" s="24">
        <f t="shared" si="280"/>
        <v>-0.91440031372518149</v>
      </c>
      <c r="R453" s="24">
        <f t="shared" ref="R453:R516" si="281">BY453-VLOOKUP($A453,$AP:$BF,Q$1,0)</f>
        <v>-0.29791121000000231</v>
      </c>
      <c r="S453" s="24">
        <f t="shared" ref="S453:S516" si="282">MAX(B453:Q453)</f>
        <v>2.8630445920156262</v>
      </c>
      <c r="T453" s="24">
        <f t="shared" ref="T453:T516" si="283">MIN(B453:Q453)</f>
        <v>-11.334604167718481</v>
      </c>
      <c r="V453" s="118" t="str">
        <f t="shared" ref="V453:V516" si="284">A453</f>
        <v>GREENWICH GESTÃO DE RECURSOS LTDA</v>
      </c>
      <c r="W453" s="166" t="str">
        <f t="shared" ref="W453:W516" si="285">IFERROR(BJ453-VLOOKUP($V453,$AP:$BF,W$1,0),"")</f>
        <v/>
      </c>
      <c r="X453" s="166" t="str">
        <f t="shared" ref="X453:X516" si="286">IFERROR(BK453-VLOOKUP($V453,$AP:$BF,X$1,0),"")</f>
        <v/>
      </c>
      <c r="Y453" s="166" t="str">
        <f t="shared" ref="Y453:Y516" si="287">IFERROR(BL453-VLOOKUP($V453,$AP:$BF,Y$1,0),"")</f>
        <v/>
      </c>
      <c r="Z453" s="166" t="str">
        <f t="shared" ref="Z453:Z516" si="288">IFERROR(BM453-VLOOKUP($V453,$AP:$BF,Z$1,0),"")</f>
        <v/>
      </c>
      <c r="AA453" s="166" t="str">
        <f t="shared" ref="AA453:AA516" si="289">IFERROR(BN453-VLOOKUP($V453,$AP:$BF,AA$1,0),"")</f>
        <v/>
      </c>
      <c r="AB453" s="166" t="str">
        <f t="shared" ref="AB453:AB516" si="290">IFERROR(BO453-VLOOKUP($V453,$AP:$BF,AB$1,0),"")</f>
        <v/>
      </c>
      <c r="AC453" s="166" t="str">
        <f t="shared" ref="AC453:AC516" si="291">IFERROR(BP453-VLOOKUP($V453,$AP:$BF,AC$1,0),"")</f>
        <v/>
      </c>
      <c r="AD453" s="166" t="str">
        <f t="shared" ref="AD453:AD516" si="292">IFERROR(BQ453-VLOOKUP($V453,$AP:$BF,AD$1,0),"")</f>
        <v/>
      </c>
      <c r="AE453" s="166">
        <f t="shared" ref="AE453:AE516" si="293">IFERROR(BR453-VLOOKUP($V453,$AP:$BF,AE$1,0),"")</f>
        <v>0.69836809999999971</v>
      </c>
      <c r="AF453" s="166">
        <f t="shared" ref="AF453:AF516" si="294">IFERROR(BS453-VLOOKUP($V453,$AP:$BF,AF$1,0),"")</f>
        <v>-0.91928930000000086</v>
      </c>
      <c r="AG453" s="166" t="str">
        <f t="shared" ref="AG453:AG516" si="295">IFERROR(BT453-VLOOKUP($V453,$AP:$BF,AG$1,0),"")</f>
        <v/>
      </c>
      <c r="AH453" s="166" t="str">
        <f t="shared" ref="AH453:AH516" si="296">IFERROR(BU453-VLOOKUP($V453,$AP:$BF,AH$1,0),"")</f>
        <v/>
      </c>
      <c r="AI453" s="166" t="str">
        <f t="shared" ref="AI453:AI516" si="297">IFERROR(BV453-VLOOKUP($V453,$AP:$BF,AI$1,0),"")</f>
        <v/>
      </c>
      <c r="AJ453" s="166" t="str">
        <f t="shared" ref="AJ453:AJ516" si="298">IFERROR(BW453-VLOOKUP($V453,$AP:$BF,AJ$1,0),"")</f>
        <v/>
      </c>
      <c r="AK453" s="166" t="str">
        <f t="shared" ref="AK453:AK516" si="299">IFERROR(BX453-VLOOKUP($V453,$AP:$BF,AK$1,0),"")</f>
        <v/>
      </c>
      <c r="AL453" s="166">
        <f t="shared" ref="AL453:AL516" si="300">IFERROR(BY453-VLOOKUP($V453,$AP:$BF,AL$1,0),"")</f>
        <v>-0.29791121000000231</v>
      </c>
      <c r="AO453" s="60">
        <v>450</v>
      </c>
      <c r="AP453" s="54" t="s">
        <v>584</v>
      </c>
      <c r="AQ453" s="31" t="s">
        <v>1317</v>
      </c>
      <c r="AR453" s="31" t="s">
        <v>1317</v>
      </c>
      <c r="AS453" s="31" t="s">
        <v>1317</v>
      </c>
      <c r="AT453" s="31" t="s">
        <v>1317</v>
      </c>
      <c r="AU453" s="31" t="s">
        <v>1317</v>
      </c>
      <c r="AV453" s="31" t="s">
        <v>1317</v>
      </c>
      <c r="AW453" s="31" t="s">
        <v>1317</v>
      </c>
      <c r="AX453" s="31" t="s">
        <v>1317</v>
      </c>
      <c r="AY453" s="31" t="s">
        <v>1317</v>
      </c>
      <c r="AZ453" s="31">
        <v>20.000997739999999</v>
      </c>
      <c r="BA453" s="31" t="s">
        <v>1317</v>
      </c>
      <c r="BB453" s="31" t="s">
        <v>1317</v>
      </c>
      <c r="BC453" s="31">
        <v>12.78890855</v>
      </c>
      <c r="BD453" s="31" t="s">
        <v>1317</v>
      </c>
      <c r="BE453" s="58">
        <v>0.20994998000000001</v>
      </c>
      <c r="BF453" s="31">
        <v>32.999856269999995</v>
      </c>
      <c r="BG453"/>
      <c r="BH453" s="60">
        <v>450</v>
      </c>
      <c r="BI453" s="54" t="s">
        <v>294</v>
      </c>
      <c r="BJ453" s="31" t="s">
        <v>1317</v>
      </c>
      <c r="BK453" s="31" t="s">
        <v>1317</v>
      </c>
      <c r="BL453" s="31" t="s">
        <v>1317</v>
      </c>
      <c r="BM453" s="31" t="s">
        <v>1317</v>
      </c>
      <c r="BN453" s="31" t="s">
        <v>1317</v>
      </c>
      <c r="BO453" s="31" t="s">
        <v>1317</v>
      </c>
      <c r="BP453" s="31" t="s">
        <v>1317</v>
      </c>
      <c r="BQ453" s="31" t="s">
        <v>1317</v>
      </c>
      <c r="BR453" s="31">
        <v>25.09086628</v>
      </c>
      <c r="BS453" s="31">
        <v>7.1911774299999998</v>
      </c>
      <c r="BT453" s="31" t="s">
        <v>1317</v>
      </c>
      <c r="BU453" s="31" t="s">
        <v>1317</v>
      </c>
      <c r="BV453" s="31" t="s">
        <v>1317</v>
      </c>
      <c r="BW453" s="31" t="s">
        <v>1317</v>
      </c>
      <c r="BX453" s="58" t="s">
        <v>1317</v>
      </c>
      <c r="BY453" s="31">
        <v>32.282043709999996</v>
      </c>
    </row>
    <row r="454" spans="1:77" ht="70">
      <c r="A454" s="116" t="str">
        <f t="shared" si="264"/>
        <v>MAXIPLAN LTDA.</v>
      </c>
      <c r="B454" s="24" t="str">
        <f t="shared" si="265"/>
        <v/>
      </c>
      <c r="C454" s="24" t="str">
        <f t="shared" si="266"/>
        <v/>
      </c>
      <c r="D454" s="24" t="str">
        <f t="shared" si="267"/>
        <v/>
      </c>
      <c r="E454" s="24" t="str">
        <f t="shared" si="268"/>
        <v/>
      </c>
      <c r="F454" s="24" t="str">
        <f t="shared" si="269"/>
        <v/>
      </c>
      <c r="G454" s="24" t="str">
        <f t="shared" si="270"/>
        <v/>
      </c>
      <c r="H454" s="24" t="str">
        <f t="shared" si="271"/>
        <v/>
      </c>
      <c r="I454" s="24" t="str">
        <f t="shared" si="272"/>
        <v/>
      </c>
      <c r="J454" s="24" t="str">
        <f t="shared" si="273"/>
        <v/>
      </c>
      <c r="K454" s="24">
        <f t="shared" si="274"/>
        <v>-0.9209100903673999</v>
      </c>
      <c r="L454" s="24" t="str">
        <f t="shared" si="275"/>
        <v/>
      </c>
      <c r="M454" s="24" t="str">
        <f t="shared" si="276"/>
        <v/>
      </c>
      <c r="N454" s="24" t="str">
        <f t="shared" si="277"/>
        <v/>
      </c>
      <c r="O454" s="24" t="str">
        <f t="shared" si="278"/>
        <v/>
      </c>
      <c r="P454" s="24" t="str">
        <f t="shared" si="279"/>
        <v/>
      </c>
      <c r="Q454" s="24">
        <f t="shared" si="280"/>
        <v>-0.9209100903673999</v>
      </c>
      <c r="R454" s="24">
        <f t="shared" si="281"/>
        <v>-0.29668856999999704</v>
      </c>
      <c r="S454" s="24">
        <f t="shared" si="282"/>
        <v>-0.9209100903673999</v>
      </c>
      <c r="T454" s="24">
        <f t="shared" si="283"/>
        <v>-0.9209100903673999</v>
      </c>
      <c r="V454" s="118" t="str">
        <f t="shared" si="284"/>
        <v>MAXIPLAN LTDA.</v>
      </c>
      <c r="W454" s="166" t="str">
        <f t="shared" si="285"/>
        <v/>
      </c>
      <c r="X454" s="166" t="str">
        <f t="shared" si="286"/>
        <v/>
      </c>
      <c r="Y454" s="166" t="str">
        <f t="shared" si="287"/>
        <v/>
      </c>
      <c r="Z454" s="166" t="str">
        <f t="shared" si="288"/>
        <v/>
      </c>
      <c r="AA454" s="166" t="str">
        <f t="shared" si="289"/>
        <v/>
      </c>
      <c r="AB454" s="166" t="str">
        <f t="shared" si="290"/>
        <v/>
      </c>
      <c r="AC454" s="166" t="str">
        <f t="shared" si="291"/>
        <v/>
      </c>
      <c r="AD454" s="166" t="str">
        <f t="shared" si="292"/>
        <v/>
      </c>
      <c r="AE454" s="166" t="str">
        <f t="shared" si="293"/>
        <v/>
      </c>
      <c r="AF454" s="166">
        <f t="shared" si="294"/>
        <v>-0.29668856999999704</v>
      </c>
      <c r="AG454" s="166" t="str">
        <f t="shared" si="295"/>
        <v/>
      </c>
      <c r="AH454" s="166" t="str">
        <f t="shared" si="296"/>
        <v/>
      </c>
      <c r="AI454" s="166" t="str">
        <f t="shared" si="297"/>
        <v/>
      </c>
      <c r="AJ454" s="166" t="str">
        <f t="shared" si="298"/>
        <v/>
      </c>
      <c r="AK454" s="166" t="str">
        <f t="shared" si="299"/>
        <v/>
      </c>
      <c r="AL454" s="166">
        <f t="shared" si="300"/>
        <v>-0.29668856999999704</v>
      </c>
      <c r="AO454" s="61">
        <v>451</v>
      </c>
      <c r="AP454" s="56" t="s">
        <v>294</v>
      </c>
      <c r="AQ454" s="30" t="s">
        <v>1317</v>
      </c>
      <c r="AR454" s="30" t="s">
        <v>1317</v>
      </c>
      <c r="AS454" s="30" t="s">
        <v>1317</v>
      </c>
      <c r="AT454" s="30" t="s">
        <v>1317</v>
      </c>
      <c r="AU454" s="30" t="s">
        <v>1317</v>
      </c>
      <c r="AV454" s="30" t="s">
        <v>1317</v>
      </c>
      <c r="AW454" s="30" t="s">
        <v>1317</v>
      </c>
      <c r="AX454" s="30">
        <v>7.6990009999999998E-2</v>
      </c>
      <c r="AY454" s="30">
        <v>24.39249818</v>
      </c>
      <c r="AZ454" s="30">
        <v>8.1104667300000006</v>
      </c>
      <c r="BA454" s="30" t="s">
        <v>1317</v>
      </c>
      <c r="BB454" s="30" t="s">
        <v>1317</v>
      </c>
      <c r="BC454" s="30" t="s">
        <v>1317</v>
      </c>
      <c r="BD454" s="30" t="s">
        <v>1317</v>
      </c>
      <c r="BE454" s="59" t="s">
        <v>1317</v>
      </c>
      <c r="BF454" s="30">
        <v>32.579954919999999</v>
      </c>
      <c r="BG454"/>
      <c r="BH454" s="61">
        <v>451</v>
      </c>
      <c r="BI454" s="56" t="s">
        <v>432</v>
      </c>
      <c r="BJ454" s="30" t="s">
        <v>1317</v>
      </c>
      <c r="BK454" s="30" t="s">
        <v>1317</v>
      </c>
      <c r="BL454" s="30" t="s">
        <v>1317</v>
      </c>
      <c r="BM454" s="30" t="s">
        <v>1317</v>
      </c>
      <c r="BN454" s="30" t="s">
        <v>1317</v>
      </c>
      <c r="BO454" s="30" t="s">
        <v>1317</v>
      </c>
      <c r="BP454" s="30" t="s">
        <v>1317</v>
      </c>
      <c r="BQ454" s="30" t="s">
        <v>1317</v>
      </c>
      <c r="BR454" s="30" t="s">
        <v>1317</v>
      </c>
      <c r="BS454" s="30">
        <v>31.92019917</v>
      </c>
      <c r="BT454" s="30" t="s">
        <v>1317</v>
      </c>
      <c r="BU454" s="30" t="s">
        <v>1317</v>
      </c>
      <c r="BV454" s="30" t="s">
        <v>1317</v>
      </c>
      <c r="BW454" s="30" t="s">
        <v>1317</v>
      </c>
      <c r="BX454" s="59" t="s">
        <v>1317</v>
      </c>
      <c r="BY454" s="30">
        <v>31.92019917</v>
      </c>
    </row>
    <row r="455" spans="1:77" ht="42">
      <c r="A455" s="116" t="str">
        <f t="shared" si="264"/>
        <v>MARE INVESTIMENTOS LTDA</v>
      </c>
      <c r="B455" s="24" t="str">
        <f t="shared" si="265"/>
        <v/>
      </c>
      <c r="C455" s="24" t="str">
        <f t="shared" si="266"/>
        <v/>
      </c>
      <c r="D455" s="24" t="str">
        <f t="shared" si="267"/>
        <v/>
      </c>
      <c r="E455" s="24" t="str">
        <f t="shared" si="268"/>
        <v/>
      </c>
      <c r="F455" s="24" t="str">
        <f t="shared" si="269"/>
        <v/>
      </c>
      <c r="G455" s="24">
        <f t="shared" si="270"/>
        <v>0.34803151157841228</v>
      </c>
      <c r="H455" s="24" t="str">
        <f t="shared" si="271"/>
        <v/>
      </c>
      <c r="I455" s="24" t="str">
        <f t="shared" si="272"/>
        <v/>
      </c>
      <c r="J455" s="24" t="str">
        <f t="shared" si="273"/>
        <v/>
      </c>
      <c r="K455" s="24" t="str">
        <f t="shared" si="274"/>
        <v/>
      </c>
      <c r="L455" s="24" t="str">
        <f t="shared" si="275"/>
        <v/>
      </c>
      <c r="M455" s="24" t="str">
        <f t="shared" si="276"/>
        <v/>
      </c>
      <c r="N455" s="24" t="str">
        <f t="shared" si="277"/>
        <v/>
      </c>
      <c r="O455" s="24" t="str">
        <f t="shared" si="278"/>
        <v/>
      </c>
      <c r="P455" s="24" t="str">
        <f t="shared" si="279"/>
        <v/>
      </c>
      <c r="Q455" s="24">
        <f t="shared" si="280"/>
        <v>0.34803151157841228</v>
      </c>
      <c r="R455" s="24">
        <f t="shared" si="281"/>
        <v>9.9626969999999204E-2</v>
      </c>
      <c r="S455" s="24">
        <f t="shared" si="282"/>
        <v>0.34803151157841228</v>
      </c>
      <c r="T455" s="24">
        <f t="shared" si="283"/>
        <v>0.34803151157841228</v>
      </c>
      <c r="V455" s="118" t="str">
        <f t="shared" si="284"/>
        <v>MARE INVESTIMENTOS LTDA</v>
      </c>
      <c r="W455" s="166" t="str">
        <f t="shared" si="285"/>
        <v/>
      </c>
      <c r="X455" s="166" t="str">
        <f t="shared" si="286"/>
        <v/>
      </c>
      <c r="Y455" s="166" t="str">
        <f t="shared" si="287"/>
        <v/>
      </c>
      <c r="Z455" s="166" t="str">
        <f t="shared" si="288"/>
        <v/>
      </c>
      <c r="AA455" s="166" t="str">
        <f t="shared" si="289"/>
        <v/>
      </c>
      <c r="AB455" s="166">
        <f t="shared" si="290"/>
        <v>9.9626969999999204E-2</v>
      </c>
      <c r="AC455" s="166" t="str">
        <f t="shared" si="291"/>
        <v/>
      </c>
      <c r="AD455" s="166" t="str">
        <f t="shared" si="292"/>
        <v/>
      </c>
      <c r="AE455" s="166" t="str">
        <f t="shared" si="293"/>
        <v/>
      </c>
      <c r="AF455" s="166" t="str">
        <f t="shared" si="294"/>
        <v/>
      </c>
      <c r="AG455" s="166" t="str">
        <f t="shared" si="295"/>
        <v/>
      </c>
      <c r="AH455" s="166" t="str">
        <f t="shared" si="296"/>
        <v/>
      </c>
      <c r="AI455" s="166" t="str">
        <f t="shared" si="297"/>
        <v/>
      </c>
      <c r="AJ455" s="166" t="str">
        <f t="shared" si="298"/>
        <v/>
      </c>
      <c r="AK455" s="166" t="str">
        <f t="shared" si="299"/>
        <v/>
      </c>
      <c r="AL455" s="166">
        <f t="shared" si="300"/>
        <v>9.9626969999999204E-2</v>
      </c>
      <c r="AO455" s="60">
        <v>452</v>
      </c>
      <c r="AP455" s="54" t="s">
        <v>432</v>
      </c>
      <c r="AQ455" s="31" t="s">
        <v>1317</v>
      </c>
      <c r="AR455" s="31" t="s">
        <v>1317</v>
      </c>
      <c r="AS455" s="31" t="s">
        <v>1317</v>
      </c>
      <c r="AT455" s="31" t="s">
        <v>1317</v>
      </c>
      <c r="AU455" s="31" t="s">
        <v>1317</v>
      </c>
      <c r="AV455" s="31" t="s">
        <v>1317</v>
      </c>
      <c r="AW455" s="31" t="s">
        <v>1317</v>
      </c>
      <c r="AX455" s="31" t="s">
        <v>1317</v>
      </c>
      <c r="AY455" s="31" t="s">
        <v>1317</v>
      </c>
      <c r="AZ455" s="31">
        <v>32.216887739999997</v>
      </c>
      <c r="BA455" s="31" t="s">
        <v>1317</v>
      </c>
      <c r="BB455" s="31" t="s">
        <v>1317</v>
      </c>
      <c r="BC455" s="31" t="s">
        <v>1317</v>
      </c>
      <c r="BD455" s="31" t="s">
        <v>1317</v>
      </c>
      <c r="BE455" s="58" t="s">
        <v>1317</v>
      </c>
      <c r="BF455" s="31">
        <v>32.216887739999997</v>
      </c>
      <c r="BG455"/>
      <c r="BH455" s="60">
        <v>452</v>
      </c>
      <c r="BI455" s="54" t="s">
        <v>430</v>
      </c>
      <c r="BJ455" s="31" t="s">
        <v>1317</v>
      </c>
      <c r="BK455" s="31" t="s">
        <v>1317</v>
      </c>
      <c r="BL455" s="31" t="s">
        <v>1317</v>
      </c>
      <c r="BM455" s="31" t="s">
        <v>1317</v>
      </c>
      <c r="BN455" s="31" t="s">
        <v>1317</v>
      </c>
      <c r="BO455" s="31">
        <v>28.72547454</v>
      </c>
      <c r="BP455" s="31" t="s">
        <v>1317</v>
      </c>
      <c r="BQ455" s="31" t="s">
        <v>1317</v>
      </c>
      <c r="BR455" s="31" t="s">
        <v>1317</v>
      </c>
      <c r="BS455" s="31" t="s">
        <v>1317</v>
      </c>
      <c r="BT455" s="31" t="s">
        <v>1317</v>
      </c>
      <c r="BU455" s="31" t="s">
        <v>1317</v>
      </c>
      <c r="BV455" s="31" t="s">
        <v>1317</v>
      </c>
      <c r="BW455" s="31" t="s">
        <v>1317</v>
      </c>
      <c r="BX455" s="58" t="s">
        <v>1317</v>
      </c>
      <c r="BY455" s="31">
        <v>28.72547454</v>
      </c>
    </row>
    <row r="456" spans="1:77" ht="56">
      <c r="A456" s="116" t="str">
        <f t="shared" si="264"/>
        <v>JERA CAPITAL GESTAO DE RECURSOS</v>
      </c>
      <c r="B456" s="24" t="str">
        <f t="shared" si="265"/>
        <v/>
      </c>
      <c r="C456" s="24" t="str">
        <f t="shared" si="266"/>
        <v/>
      </c>
      <c r="D456" s="24" t="str">
        <f t="shared" si="267"/>
        <v/>
      </c>
      <c r="E456" s="24" t="str">
        <f t="shared" si="268"/>
        <v/>
      </c>
      <c r="F456" s="24" t="str">
        <f t="shared" si="269"/>
        <v/>
      </c>
      <c r="G456" s="24" t="str">
        <f t="shared" si="270"/>
        <v/>
      </c>
      <c r="H456" s="24" t="str">
        <f t="shared" si="271"/>
        <v/>
      </c>
      <c r="I456" s="24">
        <f t="shared" si="272"/>
        <v>3.928195378763121</v>
      </c>
      <c r="J456" s="24" t="str">
        <f t="shared" si="273"/>
        <v/>
      </c>
      <c r="K456" s="24" t="str">
        <f t="shared" si="274"/>
        <v/>
      </c>
      <c r="L456" s="24" t="str">
        <f t="shared" si="275"/>
        <v/>
      </c>
      <c r="M456" s="24" t="str">
        <f t="shared" si="276"/>
        <v/>
      </c>
      <c r="N456" s="24" t="str">
        <f t="shared" si="277"/>
        <v/>
      </c>
      <c r="O456" s="24" t="str">
        <f t="shared" si="278"/>
        <v/>
      </c>
      <c r="P456" s="24" t="str">
        <f t="shared" si="279"/>
        <v/>
      </c>
      <c r="Q456" s="24">
        <f t="shared" si="280"/>
        <v>62.422558633277987</v>
      </c>
      <c r="R456" s="24">
        <f t="shared" si="281"/>
        <v>10.909470539999997</v>
      </c>
      <c r="S456" s="24">
        <f t="shared" si="282"/>
        <v>62.422558633277987</v>
      </c>
      <c r="T456" s="24">
        <f t="shared" si="283"/>
        <v>3.928195378763121</v>
      </c>
      <c r="V456" s="118" t="str">
        <f t="shared" si="284"/>
        <v>JERA CAPITAL GESTAO DE RECURSOS</v>
      </c>
      <c r="W456" s="166" t="str">
        <f t="shared" si="285"/>
        <v/>
      </c>
      <c r="X456" s="166" t="str">
        <f t="shared" si="286"/>
        <v/>
      </c>
      <c r="Y456" s="166" t="str">
        <f t="shared" si="287"/>
        <v/>
      </c>
      <c r="Z456" s="166" t="str">
        <f t="shared" si="288"/>
        <v/>
      </c>
      <c r="AA456" s="166" t="str">
        <f t="shared" si="289"/>
        <v/>
      </c>
      <c r="AB456" s="166" t="str">
        <f t="shared" si="290"/>
        <v/>
      </c>
      <c r="AC456" s="166" t="str">
        <f t="shared" si="291"/>
        <v/>
      </c>
      <c r="AD456" s="166">
        <f t="shared" si="292"/>
        <v>0.68652275999999901</v>
      </c>
      <c r="AE456" s="166" t="str">
        <f t="shared" si="293"/>
        <v/>
      </c>
      <c r="AF456" s="166" t="str">
        <f t="shared" si="294"/>
        <v/>
      </c>
      <c r="AG456" s="166" t="str">
        <f t="shared" si="295"/>
        <v/>
      </c>
      <c r="AH456" s="166" t="str">
        <f t="shared" si="296"/>
        <v/>
      </c>
      <c r="AI456" s="166" t="str">
        <f t="shared" si="297"/>
        <v/>
      </c>
      <c r="AJ456" s="166" t="str">
        <f t="shared" si="298"/>
        <v/>
      </c>
      <c r="AK456" s="166" t="str">
        <f t="shared" si="299"/>
        <v/>
      </c>
      <c r="AL456" s="166">
        <f t="shared" si="300"/>
        <v>10.909470539999997</v>
      </c>
      <c r="AO456" s="61">
        <v>453</v>
      </c>
      <c r="AP456" s="56" t="s">
        <v>344</v>
      </c>
      <c r="AQ456" s="30" t="s">
        <v>1317</v>
      </c>
      <c r="AR456" s="30" t="s">
        <v>1317</v>
      </c>
      <c r="AS456" s="30" t="s">
        <v>1317</v>
      </c>
      <c r="AT456" s="30" t="s">
        <v>1317</v>
      </c>
      <c r="AU456" s="30" t="s">
        <v>1317</v>
      </c>
      <c r="AV456" s="30" t="s">
        <v>1317</v>
      </c>
      <c r="AW456" s="30" t="s">
        <v>1317</v>
      </c>
      <c r="AX456" s="30">
        <v>0.97851982999999998</v>
      </c>
      <c r="AY456" s="30">
        <v>15.251197380000001</v>
      </c>
      <c r="AZ456" s="30">
        <v>3.89674933</v>
      </c>
      <c r="BA456" s="30" t="s">
        <v>1317</v>
      </c>
      <c r="BB456" s="30" t="s">
        <v>1317</v>
      </c>
      <c r="BC456" s="30">
        <v>7.6740895899999995</v>
      </c>
      <c r="BD456" s="30" t="s">
        <v>1317</v>
      </c>
      <c r="BE456" s="59">
        <v>4.1480901299999999</v>
      </c>
      <c r="BF456" s="30">
        <v>31.948646259999997</v>
      </c>
      <c r="BG456"/>
      <c r="BH456" s="61">
        <v>453</v>
      </c>
      <c r="BI456" s="56" t="s">
        <v>361</v>
      </c>
      <c r="BJ456" s="30" t="s">
        <v>1317</v>
      </c>
      <c r="BK456" s="30" t="s">
        <v>1317</v>
      </c>
      <c r="BL456" s="30" t="s">
        <v>1317</v>
      </c>
      <c r="BM456" s="30" t="s">
        <v>1317</v>
      </c>
      <c r="BN456" s="30" t="s">
        <v>1317</v>
      </c>
      <c r="BO456" s="30" t="s">
        <v>1317</v>
      </c>
      <c r="BP456" s="30" t="s">
        <v>1317</v>
      </c>
      <c r="BQ456" s="30">
        <v>18.163320469999999</v>
      </c>
      <c r="BR456" s="30">
        <v>1.94279958</v>
      </c>
      <c r="BS456" s="30">
        <v>3.4716192499999998</v>
      </c>
      <c r="BT456" s="30" t="s">
        <v>1317</v>
      </c>
      <c r="BU456" s="30" t="s">
        <v>1317</v>
      </c>
      <c r="BV456" s="30">
        <v>4.80853895</v>
      </c>
      <c r="BW456" s="30" t="s">
        <v>1317</v>
      </c>
      <c r="BX456" s="59" t="s">
        <v>1317</v>
      </c>
      <c r="BY456" s="30">
        <v>28.386278249999997</v>
      </c>
    </row>
    <row r="457" spans="1:77" ht="42">
      <c r="A457" s="116" t="str">
        <f t="shared" si="264"/>
        <v>SANTA FÉ</v>
      </c>
      <c r="B457" s="24" t="str">
        <f t="shared" si="265"/>
        <v/>
      </c>
      <c r="C457" s="24" t="str">
        <f t="shared" si="266"/>
        <v/>
      </c>
      <c r="D457" s="24" t="str">
        <f t="shared" si="267"/>
        <v/>
      </c>
      <c r="E457" s="24" t="str">
        <f t="shared" si="268"/>
        <v/>
      </c>
      <c r="F457" s="24" t="str">
        <f t="shared" si="269"/>
        <v/>
      </c>
      <c r="G457" s="24" t="str">
        <f t="shared" si="270"/>
        <v/>
      </c>
      <c r="H457" s="24" t="str">
        <f t="shared" si="271"/>
        <v/>
      </c>
      <c r="I457" s="24">
        <f t="shared" si="272"/>
        <v>-0.15712426509105626</v>
      </c>
      <c r="J457" s="24" t="str">
        <f t="shared" si="273"/>
        <v/>
      </c>
      <c r="K457" s="24">
        <f t="shared" si="274"/>
        <v>-0.5547312043263446</v>
      </c>
      <c r="L457" s="24" t="str">
        <f t="shared" si="275"/>
        <v/>
      </c>
      <c r="M457" s="24" t="str">
        <f t="shared" si="276"/>
        <v/>
      </c>
      <c r="N457" s="24" t="str">
        <f t="shared" si="277"/>
        <v/>
      </c>
      <c r="O457" s="24" t="str">
        <f t="shared" si="278"/>
        <v/>
      </c>
      <c r="P457" s="24" t="str">
        <f t="shared" si="279"/>
        <v/>
      </c>
      <c r="Q457" s="24">
        <f t="shared" si="280"/>
        <v>-0.4180831647333747</v>
      </c>
      <c r="R457" s="24">
        <f t="shared" si="281"/>
        <v>-0.11803408000000459</v>
      </c>
      <c r="S457" s="24">
        <f t="shared" si="282"/>
        <v>-0.15712426509105626</v>
      </c>
      <c r="T457" s="24">
        <f t="shared" si="283"/>
        <v>-0.5547312043263446</v>
      </c>
      <c r="V457" s="118" t="str">
        <f t="shared" si="284"/>
        <v>SANTA FÉ</v>
      </c>
      <c r="W457" s="166" t="str">
        <f t="shared" si="285"/>
        <v/>
      </c>
      <c r="X457" s="166" t="str">
        <f t="shared" si="286"/>
        <v/>
      </c>
      <c r="Y457" s="166" t="str">
        <f t="shared" si="287"/>
        <v/>
      </c>
      <c r="Z457" s="166" t="str">
        <f t="shared" si="288"/>
        <v/>
      </c>
      <c r="AA457" s="166" t="str">
        <f t="shared" si="289"/>
        <v/>
      </c>
      <c r="AB457" s="166" t="str">
        <f t="shared" si="290"/>
        <v/>
      </c>
      <c r="AC457" s="166" t="str">
        <f t="shared" si="291"/>
        <v/>
      </c>
      <c r="AD457" s="166">
        <f t="shared" si="292"/>
        <v>-1.5241400000000738E-2</v>
      </c>
      <c r="AE457" s="166" t="str">
        <f t="shared" si="293"/>
        <v/>
      </c>
      <c r="AF457" s="166">
        <f t="shared" si="294"/>
        <v>-0.10280267999999992</v>
      </c>
      <c r="AG457" s="166" t="str">
        <f t="shared" si="295"/>
        <v/>
      </c>
      <c r="AH457" s="166" t="str">
        <f t="shared" si="296"/>
        <v/>
      </c>
      <c r="AI457" s="166" t="str">
        <f t="shared" si="297"/>
        <v/>
      </c>
      <c r="AJ457" s="166" t="str">
        <f t="shared" si="298"/>
        <v/>
      </c>
      <c r="AK457" s="166" t="str">
        <f t="shared" si="299"/>
        <v/>
      </c>
      <c r="AL457" s="166">
        <f t="shared" si="300"/>
        <v>-0.11803408000000459</v>
      </c>
      <c r="AO457" s="60">
        <v>454</v>
      </c>
      <c r="AP457" s="54" t="s">
        <v>71</v>
      </c>
      <c r="AQ457" s="31" t="s">
        <v>1317</v>
      </c>
      <c r="AR457" s="31" t="s">
        <v>1317</v>
      </c>
      <c r="AS457" s="31" t="s">
        <v>1317</v>
      </c>
      <c r="AT457" s="31" t="s">
        <v>1317</v>
      </c>
      <c r="AU457" s="31" t="s">
        <v>1317</v>
      </c>
      <c r="AV457" s="31" t="s">
        <v>1317</v>
      </c>
      <c r="AW457" s="31" t="s">
        <v>1317</v>
      </c>
      <c r="AX457" s="31">
        <v>8.4893741899999995</v>
      </c>
      <c r="AY457" s="31" t="s">
        <v>1317</v>
      </c>
      <c r="AZ457" s="31" t="s">
        <v>1317</v>
      </c>
      <c r="BA457" s="31" t="s">
        <v>1317</v>
      </c>
      <c r="BB457" s="31" t="s">
        <v>1317</v>
      </c>
      <c r="BC457" s="31" t="s">
        <v>1317</v>
      </c>
      <c r="BD457" s="31" t="s">
        <v>1317</v>
      </c>
      <c r="BE457" s="58">
        <v>21.620907429999999</v>
      </c>
      <c r="BF457" s="31">
        <v>30.110281619999999</v>
      </c>
      <c r="BG457"/>
      <c r="BH457" s="60">
        <v>454</v>
      </c>
      <c r="BI457" s="54" t="s">
        <v>561</v>
      </c>
      <c r="BJ457" s="31" t="s">
        <v>1317</v>
      </c>
      <c r="BK457" s="31" t="s">
        <v>1317</v>
      </c>
      <c r="BL457" s="31" t="s">
        <v>1317</v>
      </c>
      <c r="BM457" s="31" t="s">
        <v>1317</v>
      </c>
      <c r="BN457" s="31" t="s">
        <v>1317</v>
      </c>
      <c r="BO457" s="31" t="s">
        <v>1317</v>
      </c>
      <c r="BP457" s="31" t="s">
        <v>1317</v>
      </c>
      <c r="BQ457" s="31">
        <v>9.6849789899999994</v>
      </c>
      <c r="BR457" s="31" t="s">
        <v>1317</v>
      </c>
      <c r="BS457" s="31">
        <v>18.429178069999999</v>
      </c>
      <c r="BT457" s="31" t="s">
        <v>1317</v>
      </c>
      <c r="BU457" s="31" t="s">
        <v>1317</v>
      </c>
      <c r="BV457" s="31" t="s">
        <v>1317</v>
      </c>
      <c r="BW457" s="31" t="s">
        <v>1317</v>
      </c>
      <c r="BX457" s="58">
        <v>1.0000000000000001E-5</v>
      </c>
      <c r="BY457" s="31">
        <v>28.114167059999996</v>
      </c>
    </row>
    <row r="458" spans="1:77" ht="70">
      <c r="A458" s="116" t="str">
        <f t="shared" si="264"/>
        <v>ITAIM ASSET GESTAO DE INVESTIMENTOS LTDA</v>
      </c>
      <c r="B458" s="24" t="str">
        <f t="shared" si="265"/>
        <v/>
      </c>
      <c r="C458" s="24" t="str">
        <f t="shared" si="266"/>
        <v/>
      </c>
      <c r="D458" s="24" t="str">
        <f t="shared" si="267"/>
        <v/>
      </c>
      <c r="E458" s="24" t="str">
        <f t="shared" si="268"/>
        <v/>
      </c>
      <c r="F458" s="24" t="str">
        <f t="shared" si="269"/>
        <v/>
      </c>
      <c r="G458" s="24" t="str">
        <f t="shared" si="270"/>
        <v/>
      </c>
      <c r="H458" s="24" t="str">
        <f t="shared" si="271"/>
        <v/>
      </c>
      <c r="I458" s="24">
        <f t="shared" si="272"/>
        <v>0.75704653085924178</v>
      </c>
      <c r="J458" s="24" t="str">
        <f t="shared" si="273"/>
        <v/>
      </c>
      <c r="K458" s="24" t="str">
        <f t="shared" si="274"/>
        <v/>
      </c>
      <c r="L458" s="24" t="str">
        <f t="shared" si="275"/>
        <v/>
      </c>
      <c r="M458" s="24" t="str">
        <f t="shared" si="276"/>
        <v/>
      </c>
      <c r="N458" s="24" t="str">
        <f t="shared" si="277"/>
        <v/>
      </c>
      <c r="O458" s="24" t="str">
        <f t="shared" si="278"/>
        <v/>
      </c>
      <c r="P458" s="24" t="str">
        <f t="shared" si="279"/>
        <v/>
      </c>
      <c r="Q458" s="24">
        <f t="shared" si="280"/>
        <v>0.75704653085924178</v>
      </c>
      <c r="R458" s="24">
        <f t="shared" si="281"/>
        <v>0.20829866000000052</v>
      </c>
      <c r="S458" s="24">
        <f t="shared" si="282"/>
        <v>0.75704653085924178</v>
      </c>
      <c r="T458" s="24">
        <f t="shared" si="283"/>
        <v>0.75704653085924178</v>
      </c>
      <c r="V458" s="118" t="str">
        <f t="shared" si="284"/>
        <v>ITAIM ASSET GESTAO DE INVESTIMENTOS LTDA</v>
      </c>
      <c r="W458" s="166" t="str">
        <f t="shared" si="285"/>
        <v/>
      </c>
      <c r="X458" s="166" t="str">
        <f t="shared" si="286"/>
        <v/>
      </c>
      <c r="Y458" s="166" t="str">
        <f t="shared" si="287"/>
        <v/>
      </c>
      <c r="Z458" s="166" t="str">
        <f t="shared" si="288"/>
        <v/>
      </c>
      <c r="AA458" s="166" t="str">
        <f t="shared" si="289"/>
        <v/>
      </c>
      <c r="AB458" s="166" t="str">
        <f t="shared" si="290"/>
        <v/>
      </c>
      <c r="AC458" s="166" t="str">
        <f t="shared" si="291"/>
        <v/>
      </c>
      <c r="AD458" s="166">
        <f t="shared" si="292"/>
        <v>0.20829866000000052</v>
      </c>
      <c r="AE458" s="166" t="str">
        <f t="shared" si="293"/>
        <v/>
      </c>
      <c r="AF458" s="166" t="str">
        <f t="shared" si="294"/>
        <v/>
      </c>
      <c r="AG458" s="166" t="str">
        <f t="shared" si="295"/>
        <v/>
      </c>
      <c r="AH458" s="166" t="str">
        <f t="shared" si="296"/>
        <v/>
      </c>
      <c r="AI458" s="166" t="str">
        <f t="shared" si="297"/>
        <v/>
      </c>
      <c r="AJ458" s="166" t="str">
        <f t="shared" si="298"/>
        <v/>
      </c>
      <c r="AK458" s="166" t="str">
        <f t="shared" si="299"/>
        <v/>
      </c>
      <c r="AL458" s="166">
        <f t="shared" si="300"/>
        <v>0.20829866000000052</v>
      </c>
      <c r="AO458" s="61">
        <v>455</v>
      </c>
      <c r="AP458" s="56" t="s">
        <v>430</v>
      </c>
      <c r="AQ458" s="30" t="s">
        <v>1317</v>
      </c>
      <c r="AR458" s="30" t="s">
        <v>1317</v>
      </c>
      <c r="AS458" s="30" t="s">
        <v>1317</v>
      </c>
      <c r="AT458" s="30" t="s">
        <v>1317</v>
      </c>
      <c r="AU458" s="30" t="s">
        <v>1317</v>
      </c>
      <c r="AV458" s="30">
        <v>28.625847570000001</v>
      </c>
      <c r="AW458" s="30" t="s">
        <v>1317</v>
      </c>
      <c r="AX458" s="30" t="s">
        <v>1317</v>
      </c>
      <c r="AY458" s="30" t="s">
        <v>1317</v>
      </c>
      <c r="AZ458" s="30" t="s">
        <v>1317</v>
      </c>
      <c r="BA458" s="30" t="s">
        <v>1317</v>
      </c>
      <c r="BB458" s="30" t="s">
        <v>1317</v>
      </c>
      <c r="BC458" s="30" t="s">
        <v>1317</v>
      </c>
      <c r="BD458" s="30" t="s">
        <v>1317</v>
      </c>
      <c r="BE458" s="59" t="s">
        <v>1317</v>
      </c>
      <c r="BF458" s="30">
        <v>28.625847570000001</v>
      </c>
      <c r="BG458"/>
      <c r="BH458" s="61">
        <v>455</v>
      </c>
      <c r="BI458" s="56" t="s">
        <v>355</v>
      </c>
      <c r="BJ458" s="30" t="s">
        <v>1317</v>
      </c>
      <c r="BK458" s="30" t="s">
        <v>1317</v>
      </c>
      <c r="BL458" s="30" t="s">
        <v>1317</v>
      </c>
      <c r="BM458" s="30" t="s">
        <v>1317</v>
      </c>
      <c r="BN458" s="30" t="s">
        <v>1317</v>
      </c>
      <c r="BO458" s="30" t="s">
        <v>1317</v>
      </c>
      <c r="BP458" s="30" t="s">
        <v>1317</v>
      </c>
      <c r="BQ458" s="30">
        <v>27.722942940000003</v>
      </c>
      <c r="BR458" s="30" t="s">
        <v>1317</v>
      </c>
      <c r="BS458" s="30" t="s">
        <v>1317</v>
      </c>
      <c r="BT458" s="30" t="s">
        <v>1317</v>
      </c>
      <c r="BU458" s="30" t="s">
        <v>1317</v>
      </c>
      <c r="BV458" s="30" t="s">
        <v>1317</v>
      </c>
      <c r="BW458" s="30" t="s">
        <v>1317</v>
      </c>
      <c r="BX458" s="59" t="s">
        <v>1317</v>
      </c>
      <c r="BY458" s="30">
        <v>27.722942940000003</v>
      </c>
    </row>
    <row r="459" spans="1:77" ht="84">
      <c r="A459" s="116" t="str">
        <f t="shared" si="264"/>
        <v>DOMO INVEST GESTORA DE ATIVOS FIN</v>
      </c>
      <c r="B459" s="24" t="str">
        <f t="shared" si="265"/>
        <v/>
      </c>
      <c r="C459" s="24" t="str">
        <f t="shared" si="266"/>
        <v/>
      </c>
      <c r="D459" s="24" t="str">
        <f t="shared" si="267"/>
        <v/>
      </c>
      <c r="E459" s="24" t="str">
        <f t="shared" si="268"/>
        <v/>
      </c>
      <c r="F459" s="24" t="str">
        <f t="shared" si="269"/>
        <v/>
      </c>
      <c r="G459" s="24" t="str">
        <f t="shared" si="270"/>
        <v/>
      </c>
      <c r="H459" s="24" t="str">
        <f t="shared" si="271"/>
        <v/>
      </c>
      <c r="I459" s="24">
        <f t="shared" si="272"/>
        <v>-7.9150727549645694E-2</v>
      </c>
      <c r="J459" s="24" t="str">
        <f t="shared" si="273"/>
        <v/>
      </c>
      <c r="K459" s="24" t="str">
        <f t="shared" si="274"/>
        <v/>
      </c>
      <c r="L459" s="24" t="str">
        <f t="shared" si="275"/>
        <v/>
      </c>
      <c r="M459" s="24" t="str">
        <f t="shared" si="276"/>
        <v/>
      </c>
      <c r="N459" s="24">
        <f t="shared" si="277"/>
        <v>-88.155638862557907</v>
      </c>
      <c r="O459" s="24">
        <f t="shared" si="278"/>
        <v>-7.8716604367173204E-2</v>
      </c>
      <c r="P459" s="24" t="str">
        <f t="shared" si="279"/>
        <v/>
      </c>
      <c r="Q459" s="24">
        <f t="shared" si="280"/>
        <v>-87.347494549876288</v>
      </c>
      <c r="R459" s="24">
        <f t="shared" si="281"/>
        <v>-188.78424988000003</v>
      </c>
      <c r="S459" s="24">
        <f t="shared" si="282"/>
        <v>-7.8716604367173204E-2</v>
      </c>
      <c r="T459" s="24">
        <f t="shared" si="283"/>
        <v>-88.155638862557907</v>
      </c>
      <c r="V459" s="118" t="str">
        <f t="shared" si="284"/>
        <v>DOMO INVEST GESTORA DE ATIVOS FIN</v>
      </c>
      <c r="W459" s="166" t="str">
        <f t="shared" si="285"/>
        <v/>
      </c>
      <c r="X459" s="166" t="str">
        <f t="shared" si="286"/>
        <v/>
      </c>
      <c r="Y459" s="166" t="str">
        <f t="shared" si="287"/>
        <v/>
      </c>
      <c r="Z459" s="166" t="str">
        <f t="shared" si="288"/>
        <v/>
      </c>
      <c r="AA459" s="166" t="str">
        <f t="shared" si="289"/>
        <v/>
      </c>
      <c r="AB459" s="166" t="str">
        <f t="shared" si="290"/>
        <v/>
      </c>
      <c r="AC459" s="166" t="str">
        <f t="shared" si="291"/>
        <v/>
      </c>
      <c r="AD459" s="166">
        <f t="shared" si="292"/>
        <v>-3.6068999999999685E-4</v>
      </c>
      <c r="AE459" s="166" t="str">
        <f t="shared" si="293"/>
        <v/>
      </c>
      <c r="AF459" s="166" t="str">
        <f t="shared" si="294"/>
        <v/>
      </c>
      <c r="AG459" s="166" t="str">
        <f t="shared" si="295"/>
        <v/>
      </c>
      <c r="AH459" s="166" t="str">
        <f t="shared" si="296"/>
        <v/>
      </c>
      <c r="AI459" s="166">
        <f t="shared" si="297"/>
        <v>-188.78268688000003</v>
      </c>
      <c r="AJ459" s="166">
        <f t="shared" si="298"/>
        <v>-1.2023100000000397E-3</v>
      </c>
      <c r="AK459" s="166" t="str">
        <f t="shared" si="299"/>
        <v/>
      </c>
      <c r="AL459" s="166">
        <f t="shared" si="300"/>
        <v>-188.78424988000003</v>
      </c>
      <c r="AO459" s="60">
        <v>456</v>
      </c>
      <c r="AP459" s="54" t="s">
        <v>345</v>
      </c>
      <c r="AQ459" s="31" t="s">
        <v>1317</v>
      </c>
      <c r="AR459" s="31" t="s">
        <v>1317</v>
      </c>
      <c r="AS459" s="31" t="s">
        <v>1317</v>
      </c>
      <c r="AT459" s="31" t="s">
        <v>1317</v>
      </c>
      <c r="AU459" s="31" t="s">
        <v>1317</v>
      </c>
      <c r="AV459" s="31" t="s">
        <v>1317</v>
      </c>
      <c r="AW459" s="31" t="s">
        <v>1317</v>
      </c>
      <c r="AX459" s="31">
        <v>7.5707988899999998</v>
      </c>
      <c r="AY459" s="31" t="s">
        <v>1317</v>
      </c>
      <c r="AZ459" s="31">
        <v>19.945007069999999</v>
      </c>
      <c r="BA459" s="31" t="s">
        <v>1317</v>
      </c>
      <c r="BB459" s="31" t="s">
        <v>1317</v>
      </c>
      <c r="BC459" s="31">
        <v>0.99477985000000002</v>
      </c>
      <c r="BD459" s="31" t="s">
        <v>1317</v>
      </c>
      <c r="BE459" s="58" t="s">
        <v>1317</v>
      </c>
      <c r="BF459" s="31">
        <v>28.510585809999998</v>
      </c>
      <c r="BG459"/>
      <c r="BH459" s="60">
        <v>456</v>
      </c>
      <c r="BI459" s="54" t="s">
        <v>210</v>
      </c>
      <c r="BJ459" s="31" t="s">
        <v>1317</v>
      </c>
      <c r="BK459" s="31" t="s">
        <v>1317</v>
      </c>
      <c r="BL459" s="31" t="s">
        <v>1317</v>
      </c>
      <c r="BM459" s="31" t="s">
        <v>1317</v>
      </c>
      <c r="BN459" s="31" t="s">
        <v>1317</v>
      </c>
      <c r="BO459" s="31" t="s">
        <v>1317</v>
      </c>
      <c r="BP459" s="31" t="s">
        <v>1317</v>
      </c>
      <c r="BQ459" s="31">
        <v>0.45533947999999996</v>
      </c>
      <c r="BR459" s="31" t="s">
        <v>1317</v>
      </c>
      <c r="BS459" s="31" t="s">
        <v>1317</v>
      </c>
      <c r="BT459" s="31" t="s">
        <v>1317</v>
      </c>
      <c r="BU459" s="31" t="s">
        <v>1317</v>
      </c>
      <c r="BV459" s="31">
        <v>25.364348199999998</v>
      </c>
      <c r="BW459" s="31">
        <v>1.52618827</v>
      </c>
      <c r="BX459" s="58" t="s">
        <v>1317</v>
      </c>
      <c r="BY459" s="31">
        <v>27.345875949999996</v>
      </c>
    </row>
    <row r="460" spans="1:77" ht="42">
      <c r="A460" s="116" t="str">
        <f t="shared" si="264"/>
        <v>BR OPPORTUNITIES</v>
      </c>
      <c r="B460" s="24" t="str">
        <f t="shared" si="265"/>
        <v/>
      </c>
      <c r="C460" s="24" t="str">
        <f t="shared" si="266"/>
        <v/>
      </c>
      <c r="D460" s="24" t="str">
        <f t="shared" si="267"/>
        <v/>
      </c>
      <c r="E460" s="24" t="str">
        <f t="shared" si="268"/>
        <v/>
      </c>
      <c r="F460" s="24" t="str">
        <f t="shared" si="269"/>
        <v/>
      </c>
      <c r="G460" s="24" t="str">
        <f t="shared" si="270"/>
        <v/>
      </c>
      <c r="H460" s="24" t="str">
        <f t="shared" si="271"/>
        <v/>
      </c>
      <c r="I460" s="24">
        <f t="shared" si="272"/>
        <v>0.40832782203976592</v>
      </c>
      <c r="J460" s="24" t="str">
        <f t="shared" si="273"/>
        <v/>
      </c>
      <c r="K460" s="24" t="str">
        <f t="shared" si="274"/>
        <v/>
      </c>
      <c r="L460" s="24" t="str">
        <f t="shared" si="275"/>
        <v/>
      </c>
      <c r="M460" s="24" t="str">
        <f t="shared" si="276"/>
        <v/>
      </c>
      <c r="N460" s="24">
        <f t="shared" si="277"/>
        <v>0.40825962493191525</v>
      </c>
      <c r="O460" s="24">
        <f t="shared" si="278"/>
        <v>0.40876219621561916</v>
      </c>
      <c r="P460" s="24" t="str">
        <f t="shared" si="279"/>
        <v/>
      </c>
      <c r="Q460" s="24">
        <f t="shared" si="280"/>
        <v>0.40832366692453093</v>
      </c>
      <c r="R460" s="24">
        <f t="shared" si="281"/>
        <v>0.11062885000000477</v>
      </c>
      <c r="S460" s="24">
        <f t="shared" si="282"/>
        <v>0.40876219621561916</v>
      </c>
      <c r="T460" s="24">
        <f t="shared" si="283"/>
        <v>0.40825962493191525</v>
      </c>
      <c r="V460" s="118" t="str">
        <f t="shared" si="284"/>
        <v>BR OPPORTUNITIES</v>
      </c>
      <c r="W460" s="166" t="str">
        <f t="shared" si="285"/>
        <v/>
      </c>
      <c r="X460" s="166" t="str">
        <f t="shared" si="286"/>
        <v/>
      </c>
      <c r="Y460" s="166" t="str">
        <f t="shared" si="287"/>
        <v/>
      </c>
      <c r="Z460" s="166" t="str">
        <f t="shared" si="288"/>
        <v/>
      </c>
      <c r="AA460" s="166" t="str">
        <f t="shared" si="289"/>
        <v/>
      </c>
      <c r="AB460" s="166" t="str">
        <f t="shared" si="290"/>
        <v/>
      </c>
      <c r="AC460" s="166" t="str">
        <f t="shared" si="291"/>
        <v/>
      </c>
      <c r="AD460" s="166">
        <f t="shared" si="292"/>
        <v>6.7229300000001047E-2</v>
      </c>
      <c r="AE460" s="166" t="str">
        <f t="shared" si="293"/>
        <v/>
      </c>
      <c r="AF460" s="166" t="str">
        <f t="shared" si="294"/>
        <v/>
      </c>
      <c r="AG460" s="166" t="str">
        <f t="shared" si="295"/>
        <v/>
      </c>
      <c r="AH460" s="166" t="str">
        <f t="shared" si="296"/>
        <v/>
      </c>
      <c r="AI460" s="166">
        <f t="shared" si="297"/>
        <v>3.8419600000000997E-2</v>
      </c>
      <c r="AJ460" s="166">
        <f t="shared" si="298"/>
        <v>4.9799499999998442E-3</v>
      </c>
      <c r="AK460" s="166" t="str">
        <f t="shared" si="299"/>
        <v/>
      </c>
      <c r="AL460" s="166">
        <f t="shared" si="300"/>
        <v>0.11062885000000477</v>
      </c>
      <c r="AO460" s="61">
        <v>457</v>
      </c>
      <c r="AP460" s="56" t="s">
        <v>561</v>
      </c>
      <c r="AQ460" s="30" t="s">
        <v>1317</v>
      </c>
      <c r="AR460" s="30" t="s">
        <v>1317</v>
      </c>
      <c r="AS460" s="30" t="s">
        <v>1317</v>
      </c>
      <c r="AT460" s="30" t="s">
        <v>1317</v>
      </c>
      <c r="AU460" s="30" t="s">
        <v>1317</v>
      </c>
      <c r="AV460" s="30" t="s">
        <v>1317</v>
      </c>
      <c r="AW460" s="30" t="s">
        <v>1317</v>
      </c>
      <c r="AX460" s="30">
        <v>9.7002203900000001</v>
      </c>
      <c r="AY460" s="30" t="s">
        <v>1317</v>
      </c>
      <c r="AZ460" s="30">
        <v>18.531980749999999</v>
      </c>
      <c r="BA460" s="30" t="s">
        <v>1317</v>
      </c>
      <c r="BB460" s="30" t="s">
        <v>1317</v>
      </c>
      <c r="BC460" s="30" t="s">
        <v>1317</v>
      </c>
      <c r="BD460" s="30" t="s">
        <v>1317</v>
      </c>
      <c r="BE460" s="59" t="s">
        <v>1317</v>
      </c>
      <c r="BF460" s="30">
        <v>28.232201140000001</v>
      </c>
      <c r="BG460"/>
      <c r="BH460" s="61">
        <v>457</v>
      </c>
      <c r="BI460" s="56" t="s">
        <v>117</v>
      </c>
      <c r="BJ460" s="30" t="s">
        <v>1317</v>
      </c>
      <c r="BK460" s="30" t="s">
        <v>1317</v>
      </c>
      <c r="BL460" s="30" t="s">
        <v>1317</v>
      </c>
      <c r="BM460" s="30" t="s">
        <v>1317</v>
      </c>
      <c r="BN460" s="30" t="s">
        <v>1317</v>
      </c>
      <c r="BO460" s="30" t="s">
        <v>1317</v>
      </c>
      <c r="BP460" s="30" t="s">
        <v>1317</v>
      </c>
      <c r="BQ460" s="30">
        <v>16.53176989</v>
      </c>
      <c r="BR460" s="30" t="s">
        <v>1317</v>
      </c>
      <c r="BS460" s="30" t="s">
        <v>1317</v>
      </c>
      <c r="BT460" s="30" t="s">
        <v>1317</v>
      </c>
      <c r="BU460" s="30" t="s">
        <v>1317</v>
      </c>
      <c r="BV460" s="30">
        <v>9.4489999400000002</v>
      </c>
      <c r="BW460" s="30">
        <v>1.22327999</v>
      </c>
      <c r="BX460" s="59" t="s">
        <v>1317</v>
      </c>
      <c r="BY460" s="30">
        <v>27.204049820000002</v>
      </c>
    </row>
    <row r="461" spans="1:77" ht="70">
      <c r="A461" s="116" t="str">
        <f t="shared" si="264"/>
        <v>AQUA GESTÃO DE VALORES MOBILIÁRIOS LTDA.</v>
      </c>
      <c r="B461" s="24" t="str">
        <f t="shared" si="265"/>
        <v/>
      </c>
      <c r="C461" s="24" t="str">
        <f t="shared" si="266"/>
        <v/>
      </c>
      <c r="D461" s="24" t="str">
        <f t="shared" si="267"/>
        <v/>
      </c>
      <c r="E461" s="24" t="str">
        <f t="shared" si="268"/>
        <v/>
      </c>
      <c r="F461" s="24" t="str">
        <f t="shared" si="269"/>
        <v/>
      </c>
      <c r="G461" s="24" t="str">
        <f t="shared" si="270"/>
        <v/>
      </c>
      <c r="H461" s="24" t="str">
        <f t="shared" si="271"/>
        <v/>
      </c>
      <c r="I461" s="24">
        <f t="shared" si="272"/>
        <v>0.93146873957907417</v>
      </c>
      <c r="J461" s="24">
        <f t="shared" si="273"/>
        <v>0.8833367716259346</v>
      </c>
      <c r="K461" s="24" t="str">
        <f t="shared" si="274"/>
        <v/>
      </c>
      <c r="L461" s="24" t="str">
        <f t="shared" si="275"/>
        <v/>
      </c>
      <c r="M461" s="24" t="str">
        <f t="shared" si="276"/>
        <v/>
      </c>
      <c r="N461" s="24" t="str">
        <f t="shared" si="277"/>
        <v/>
      </c>
      <c r="O461" s="24" t="str">
        <f t="shared" si="278"/>
        <v/>
      </c>
      <c r="P461" s="24" t="str">
        <f t="shared" si="279"/>
        <v/>
      </c>
      <c r="Q461" s="24">
        <f t="shared" si="280"/>
        <v>0.93054453005009918</v>
      </c>
      <c r="R461" s="24">
        <f t="shared" si="281"/>
        <v>0.24941588000000081</v>
      </c>
      <c r="S461" s="24">
        <f t="shared" si="282"/>
        <v>0.93146873957907417</v>
      </c>
      <c r="T461" s="24">
        <f t="shared" si="283"/>
        <v>0.8833367716259346</v>
      </c>
      <c r="V461" s="118" t="str">
        <f t="shared" si="284"/>
        <v>AQUA GESTÃO DE VALORES MOBILIÁRIOS LTDA.</v>
      </c>
      <c r="W461" s="166" t="str">
        <f t="shared" si="285"/>
        <v/>
      </c>
      <c r="X461" s="166" t="str">
        <f t="shared" si="286"/>
        <v/>
      </c>
      <c r="Y461" s="166" t="str">
        <f t="shared" si="287"/>
        <v/>
      </c>
      <c r="Z461" s="166" t="str">
        <f t="shared" si="288"/>
        <v/>
      </c>
      <c r="AA461" s="166" t="str">
        <f t="shared" si="289"/>
        <v/>
      </c>
      <c r="AB461" s="166" t="str">
        <f t="shared" si="290"/>
        <v/>
      </c>
      <c r="AC461" s="166" t="str">
        <f t="shared" si="291"/>
        <v/>
      </c>
      <c r="AD461" s="166">
        <f t="shared" si="292"/>
        <v>0.24467613999999926</v>
      </c>
      <c r="AE461" s="166">
        <f t="shared" si="293"/>
        <v>4.7297400000000378E-3</v>
      </c>
      <c r="AF461" s="166" t="str">
        <f t="shared" si="294"/>
        <v/>
      </c>
      <c r="AG461" s="166" t="str">
        <f t="shared" si="295"/>
        <v/>
      </c>
      <c r="AH461" s="166" t="str">
        <f t="shared" si="296"/>
        <v/>
      </c>
      <c r="AI461" s="166" t="str">
        <f t="shared" si="297"/>
        <v/>
      </c>
      <c r="AJ461" s="166" t="str">
        <f t="shared" si="298"/>
        <v/>
      </c>
      <c r="AK461" s="166" t="str">
        <f t="shared" si="299"/>
        <v/>
      </c>
      <c r="AL461" s="166">
        <f t="shared" si="300"/>
        <v>0.24941588000000081</v>
      </c>
      <c r="AO461" s="60">
        <v>458</v>
      </c>
      <c r="AP461" s="54" t="s">
        <v>355</v>
      </c>
      <c r="AQ461" s="31" t="s">
        <v>1317</v>
      </c>
      <c r="AR461" s="31" t="s">
        <v>1317</v>
      </c>
      <c r="AS461" s="31" t="s">
        <v>1317</v>
      </c>
      <c r="AT461" s="31" t="s">
        <v>1317</v>
      </c>
      <c r="AU461" s="31" t="s">
        <v>1317</v>
      </c>
      <c r="AV461" s="31" t="s">
        <v>1317</v>
      </c>
      <c r="AW461" s="31" t="s">
        <v>1317</v>
      </c>
      <c r="AX461" s="31">
        <v>27.514644280000002</v>
      </c>
      <c r="AY461" s="31" t="s">
        <v>1317</v>
      </c>
      <c r="AZ461" s="31" t="s">
        <v>1317</v>
      </c>
      <c r="BA461" s="31" t="s">
        <v>1317</v>
      </c>
      <c r="BB461" s="31" t="s">
        <v>1317</v>
      </c>
      <c r="BC461" s="31" t="s">
        <v>1317</v>
      </c>
      <c r="BD461" s="31" t="s">
        <v>1317</v>
      </c>
      <c r="BE461" s="58" t="s">
        <v>1317</v>
      </c>
      <c r="BF461" s="31">
        <v>27.514644280000002</v>
      </c>
      <c r="BG461"/>
      <c r="BH461" s="60">
        <v>458</v>
      </c>
      <c r="BI461" s="54" t="s">
        <v>44</v>
      </c>
      <c r="BJ461" s="31" t="s">
        <v>1317</v>
      </c>
      <c r="BK461" s="31" t="s">
        <v>1317</v>
      </c>
      <c r="BL461" s="31" t="s">
        <v>1317</v>
      </c>
      <c r="BM461" s="31" t="s">
        <v>1317</v>
      </c>
      <c r="BN461" s="31" t="s">
        <v>1317</v>
      </c>
      <c r="BO461" s="31" t="s">
        <v>1317</v>
      </c>
      <c r="BP461" s="31" t="s">
        <v>1317</v>
      </c>
      <c r="BQ461" s="31">
        <v>26.51245407</v>
      </c>
      <c r="BR461" s="31">
        <v>0.54016992000000008</v>
      </c>
      <c r="BS461" s="31" t="s">
        <v>1317</v>
      </c>
      <c r="BT461" s="31" t="s">
        <v>1317</v>
      </c>
      <c r="BU461" s="31" t="s">
        <v>1317</v>
      </c>
      <c r="BV461" s="31" t="s">
        <v>1317</v>
      </c>
      <c r="BW461" s="31" t="s">
        <v>1317</v>
      </c>
      <c r="BX461" s="58">
        <v>1.0000000000000001E-5</v>
      </c>
      <c r="BY461" s="31">
        <v>27.05263399</v>
      </c>
    </row>
    <row r="462" spans="1:77" ht="70">
      <c r="A462" s="116" t="str">
        <f t="shared" si="264"/>
        <v>TOTEM INVESTIMENTOS E GESTAO DE RECURSOS</v>
      </c>
      <c r="B462" s="24" t="str">
        <f t="shared" si="265"/>
        <v/>
      </c>
      <c r="C462" s="24" t="str">
        <f t="shared" si="266"/>
        <v/>
      </c>
      <c r="D462" s="24" t="str">
        <f t="shared" si="267"/>
        <v/>
      </c>
      <c r="E462" s="24" t="str">
        <f t="shared" si="268"/>
        <v/>
      </c>
      <c r="F462" s="24" t="str">
        <f t="shared" si="269"/>
        <v/>
      </c>
      <c r="G462" s="24" t="str">
        <f t="shared" si="270"/>
        <v/>
      </c>
      <c r="H462" s="24" t="str">
        <f t="shared" si="271"/>
        <v/>
      </c>
      <c r="I462" s="24">
        <f t="shared" si="272"/>
        <v>-50.601669325424218</v>
      </c>
      <c r="J462" s="24" t="str">
        <f t="shared" si="273"/>
        <v/>
      </c>
      <c r="K462" s="24" t="str">
        <f t="shared" si="274"/>
        <v/>
      </c>
      <c r="L462" s="24" t="str">
        <f t="shared" si="275"/>
        <v/>
      </c>
      <c r="M462" s="24">
        <f t="shared" si="276"/>
        <v>-1.6599579887796381</v>
      </c>
      <c r="N462" s="24">
        <f t="shared" si="277"/>
        <v>6.2711509157159924</v>
      </c>
      <c r="O462" s="24" t="str">
        <f t="shared" si="278"/>
        <v/>
      </c>
      <c r="P462" s="24">
        <f t="shared" si="279"/>
        <v>6023050.8398656221</v>
      </c>
      <c r="Q462" s="24">
        <f t="shared" si="280"/>
        <v>-1.3929152263051634</v>
      </c>
      <c r="R462" s="24">
        <f t="shared" si="281"/>
        <v>-0.38123865999999751</v>
      </c>
      <c r="S462" s="24">
        <f t="shared" si="282"/>
        <v>6023050.8398656221</v>
      </c>
      <c r="T462" s="24">
        <f t="shared" si="283"/>
        <v>-50.601669325424218</v>
      </c>
      <c r="V462" s="118" t="str">
        <f t="shared" si="284"/>
        <v>TOTEM INVESTIMENTOS E GESTAO DE RECURSOS</v>
      </c>
      <c r="W462" s="166" t="str">
        <f t="shared" si="285"/>
        <v/>
      </c>
      <c r="X462" s="166" t="str">
        <f t="shared" si="286"/>
        <v/>
      </c>
      <c r="Y462" s="166" t="str">
        <f t="shared" si="287"/>
        <v/>
      </c>
      <c r="Z462" s="166" t="str">
        <f t="shared" si="288"/>
        <v/>
      </c>
      <c r="AA462" s="166" t="str">
        <f t="shared" si="289"/>
        <v/>
      </c>
      <c r="AB462" s="166" t="str">
        <f t="shared" si="290"/>
        <v/>
      </c>
      <c r="AC462" s="166" t="str">
        <f t="shared" si="291"/>
        <v/>
      </c>
      <c r="AD462" s="166">
        <f t="shared" si="292"/>
        <v>-0.78802934999999996</v>
      </c>
      <c r="AE462" s="166" t="str">
        <f t="shared" si="293"/>
        <v/>
      </c>
      <c r="AF462" s="166" t="str">
        <f t="shared" si="294"/>
        <v/>
      </c>
      <c r="AG462" s="166" t="str">
        <f t="shared" si="295"/>
        <v/>
      </c>
      <c r="AH462" s="166">
        <f t="shared" si="296"/>
        <v>-0.36622998999999723</v>
      </c>
      <c r="AI462" s="166">
        <f t="shared" si="297"/>
        <v>0.23516224000000019</v>
      </c>
      <c r="AJ462" s="166" t="str">
        <f t="shared" si="298"/>
        <v/>
      </c>
      <c r="AK462" s="166">
        <f t="shared" si="299"/>
        <v>0.53785843999999994</v>
      </c>
      <c r="AL462" s="166">
        <f t="shared" si="300"/>
        <v>-0.38123865999999751</v>
      </c>
      <c r="AO462" s="61">
        <v>459</v>
      </c>
      <c r="AP462" s="56" t="s">
        <v>633</v>
      </c>
      <c r="AQ462" s="30" t="s">
        <v>1317</v>
      </c>
      <c r="AR462" s="30" t="s">
        <v>1317</v>
      </c>
      <c r="AS462" s="30" t="s">
        <v>1317</v>
      </c>
      <c r="AT462" s="30" t="s">
        <v>1317</v>
      </c>
      <c r="AU462" s="30" t="s">
        <v>1317</v>
      </c>
      <c r="AV462" s="30" t="s">
        <v>1317</v>
      </c>
      <c r="AW462" s="30" t="s">
        <v>1317</v>
      </c>
      <c r="AX462" s="30">
        <v>1.55731888</v>
      </c>
      <c r="AY462" s="30" t="s">
        <v>1317</v>
      </c>
      <c r="AZ462" s="30" t="s">
        <v>1317</v>
      </c>
      <c r="BA462" s="30" t="s">
        <v>1317</v>
      </c>
      <c r="BB462" s="30">
        <v>22.062605949999998</v>
      </c>
      <c r="BC462" s="30">
        <v>3.7499056099999999</v>
      </c>
      <c r="BD462" s="30" t="s">
        <v>1317</v>
      </c>
      <c r="BE462" s="59">
        <v>8.9299999999999992E-6</v>
      </c>
      <c r="BF462" s="30">
        <v>27.369839369999998</v>
      </c>
      <c r="BG462"/>
      <c r="BH462" s="61">
        <v>459</v>
      </c>
      <c r="BI462" s="56" t="s">
        <v>633</v>
      </c>
      <c r="BJ462" s="30" t="s">
        <v>1317</v>
      </c>
      <c r="BK462" s="30" t="s">
        <v>1317</v>
      </c>
      <c r="BL462" s="30" t="s">
        <v>1317</v>
      </c>
      <c r="BM462" s="30" t="s">
        <v>1317</v>
      </c>
      <c r="BN462" s="30" t="s">
        <v>1317</v>
      </c>
      <c r="BO462" s="30" t="s">
        <v>1317</v>
      </c>
      <c r="BP462" s="30" t="s">
        <v>1317</v>
      </c>
      <c r="BQ462" s="30">
        <v>0.76928953</v>
      </c>
      <c r="BR462" s="30" t="s">
        <v>1317</v>
      </c>
      <c r="BS462" s="30" t="s">
        <v>1317</v>
      </c>
      <c r="BT462" s="30" t="s">
        <v>1317</v>
      </c>
      <c r="BU462" s="30">
        <v>21.696375960000001</v>
      </c>
      <c r="BV462" s="30">
        <v>3.9850678500000001</v>
      </c>
      <c r="BW462" s="30" t="s">
        <v>1317</v>
      </c>
      <c r="BX462" s="59">
        <v>0.53786736999999996</v>
      </c>
      <c r="BY462" s="30">
        <v>26.98860071</v>
      </c>
    </row>
    <row r="463" spans="1:77" ht="84">
      <c r="A463" s="116" t="str">
        <f t="shared" si="264"/>
        <v>LIS CAPITAL ADM E GESTORA DE REC LTDA</v>
      </c>
      <c r="B463" s="24" t="str">
        <f t="shared" si="265"/>
        <v/>
      </c>
      <c r="C463" s="24" t="str">
        <f t="shared" si="266"/>
        <v/>
      </c>
      <c r="D463" s="24" t="str">
        <f t="shared" si="267"/>
        <v/>
      </c>
      <c r="E463" s="24" t="str">
        <f t="shared" si="268"/>
        <v/>
      </c>
      <c r="F463" s="24" t="str">
        <f t="shared" si="269"/>
        <v/>
      </c>
      <c r="G463" s="24" t="str">
        <f t="shared" si="270"/>
        <v/>
      </c>
      <c r="H463" s="24" t="str">
        <f t="shared" si="271"/>
        <v/>
      </c>
      <c r="I463" s="24">
        <f t="shared" si="272"/>
        <v>-6.0534701430899958</v>
      </c>
      <c r="J463" s="24" t="str">
        <f t="shared" si="273"/>
        <v/>
      </c>
      <c r="K463" s="24" t="str">
        <f t="shared" si="274"/>
        <v/>
      </c>
      <c r="L463" s="24" t="str">
        <f t="shared" si="275"/>
        <v/>
      </c>
      <c r="M463" s="24" t="str">
        <f t="shared" si="276"/>
        <v/>
      </c>
      <c r="N463" s="24" t="str">
        <f t="shared" si="277"/>
        <v/>
      </c>
      <c r="O463" s="24" t="str">
        <f t="shared" si="278"/>
        <v/>
      </c>
      <c r="P463" s="24">
        <f t="shared" si="279"/>
        <v>-2.1242674668989849</v>
      </c>
      <c r="Q463" s="24">
        <f t="shared" si="280"/>
        <v>-3.3869586785503998</v>
      </c>
      <c r="R463" s="24">
        <f t="shared" si="281"/>
        <v>-0.92450329999999781</v>
      </c>
      <c r="S463" s="24">
        <f t="shared" si="282"/>
        <v>-2.1242674668989849</v>
      </c>
      <c r="T463" s="24">
        <f t="shared" si="283"/>
        <v>-6.0534701430899958</v>
      </c>
      <c r="V463" s="118" t="str">
        <f t="shared" si="284"/>
        <v>LIS CAPITAL ADM E GESTORA DE REC LTDA</v>
      </c>
      <c r="W463" s="166" t="str">
        <f t="shared" si="285"/>
        <v/>
      </c>
      <c r="X463" s="166" t="str">
        <f t="shared" si="286"/>
        <v/>
      </c>
      <c r="Y463" s="166" t="str">
        <f t="shared" si="287"/>
        <v/>
      </c>
      <c r="Z463" s="166" t="str">
        <f t="shared" si="288"/>
        <v/>
      </c>
      <c r="AA463" s="166" t="str">
        <f t="shared" si="289"/>
        <v/>
      </c>
      <c r="AB463" s="166" t="str">
        <f t="shared" si="290"/>
        <v/>
      </c>
      <c r="AC463" s="166" t="str">
        <f t="shared" si="291"/>
        <v/>
      </c>
      <c r="AD463" s="166">
        <f t="shared" si="292"/>
        <v>-0.53100144000000071</v>
      </c>
      <c r="AE463" s="166" t="str">
        <f t="shared" si="293"/>
        <v/>
      </c>
      <c r="AF463" s="166" t="str">
        <f t="shared" si="294"/>
        <v/>
      </c>
      <c r="AG463" s="166" t="str">
        <f t="shared" si="295"/>
        <v/>
      </c>
      <c r="AH463" s="166" t="str">
        <f t="shared" si="296"/>
        <v/>
      </c>
      <c r="AI463" s="166" t="str">
        <f t="shared" si="297"/>
        <v/>
      </c>
      <c r="AJ463" s="166" t="str">
        <f t="shared" si="298"/>
        <v/>
      </c>
      <c r="AK463" s="166">
        <f t="shared" si="299"/>
        <v>-0.39350185999999709</v>
      </c>
      <c r="AL463" s="166">
        <f t="shared" si="300"/>
        <v>-0.92450329999999781</v>
      </c>
      <c r="AO463" s="60">
        <v>460</v>
      </c>
      <c r="AP463" s="54" t="s">
        <v>411</v>
      </c>
      <c r="AQ463" s="31" t="s">
        <v>1317</v>
      </c>
      <c r="AR463" s="31" t="s">
        <v>1317</v>
      </c>
      <c r="AS463" s="31" t="s">
        <v>1317</v>
      </c>
      <c r="AT463" s="31" t="s">
        <v>1317</v>
      </c>
      <c r="AU463" s="31" t="s">
        <v>1317</v>
      </c>
      <c r="AV463" s="31" t="s">
        <v>1317</v>
      </c>
      <c r="AW463" s="31" t="s">
        <v>1317</v>
      </c>
      <c r="AX463" s="31">
        <v>8.7718519700000002</v>
      </c>
      <c r="AY463" s="31" t="s">
        <v>1317</v>
      </c>
      <c r="AZ463" s="31" t="s">
        <v>1317</v>
      </c>
      <c r="BA463" s="31" t="s">
        <v>1317</v>
      </c>
      <c r="BB463" s="31" t="s">
        <v>1317</v>
      </c>
      <c r="BC463" s="31" t="s">
        <v>1317</v>
      </c>
      <c r="BD463" s="31" t="s">
        <v>1317</v>
      </c>
      <c r="BE463" s="58">
        <v>18.524120249999999</v>
      </c>
      <c r="BF463" s="31">
        <v>27.295972219999999</v>
      </c>
      <c r="BG463"/>
      <c r="BH463" s="60">
        <v>460</v>
      </c>
      <c r="BI463" s="54" t="s">
        <v>411</v>
      </c>
      <c r="BJ463" s="31" t="s">
        <v>1317</v>
      </c>
      <c r="BK463" s="31" t="s">
        <v>1317</v>
      </c>
      <c r="BL463" s="31" t="s">
        <v>1317</v>
      </c>
      <c r="BM463" s="31" t="s">
        <v>1317</v>
      </c>
      <c r="BN463" s="31" t="s">
        <v>1317</v>
      </c>
      <c r="BO463" s="31" t="s">
        <v>1317</v>
      </c>
      <c r="BP463" s="31" t="s">
        <v>1317</v>
      </c>
      <c r="BQ463" s="31">
        <v>8.2408505299999995</v>
      </c>
      <c r="BR463" s="31" t="s">
        <v>1317</v>
      </c>
      <c r="BS463" s="31" t="s">
        <v>1317</v>
      </c>
      <c r="BT463" s="31" t="s">
        <v>1317</v>
      </c>
      <c r="BU463" s="31" t="s">
        <v>1317</v>
      </c>
      <c r="BV463" s="31" t="s">
        <v>1317</v>
      </c>
      <c r="BW463" s="31" t="s">
        <v>1317</v>
      </c>
      <c r="BX463" s="58">
        <v>18.130618390000002</v>
      </c>
      <c r="BY463" s="31">
        <v>26.371468920000002</v>
      </c>
    </row>
    <row r="464" spans="1:77" ht="70">
      <c r="A464" s="116" t="str">
        <f t="shared" si="264"/>
        <v>VICTOIRE BRASIL INVEST ADM DE REC LTDA</v>
      </c>
      <c r="B464" s="24" t="str">
        <f t="shared" si="265"/>
        <v/>
      </c>
      <c r="C464" s="24" t="str">
        <f t="shared" si="266"/>
        <v/>
      </c>
      <c r="D464" s="24" t="str">
        <f t="shared" si="267"/>
        <v/>
      </c>
      <c r="E464" s="24" t="str">
        <f t="shared" si="268"/>
        <v/>
      </c>
      <c r="F464" s="24" t="str">
        <f t="shared" si="269"/>
        <v/>
      </c>
      <c r="G464" s="24" t="str">
        <f t="shared" si="270"/>
        <v/>
      </c>
      <c r="H464" s="24" t="str">
        <f t="shared" si="271"/>
        <v/>
      </c>
      <c r="I464" s="24">
        <f t="shared" si="272"/>
        <v>-2.8791373914703797</v>
      </c>
      <c r="J464" s="24">
        <f t="shared" si="273"/>
        <v>0.95778627921492898</v>
      </c>
      <c r="K464" s="24">
        <f t="shared" si="274"/>
        <v>0.95648851668022417</v>
      </c>
      <c r="L464" s="24" t="str">
        <f t="shared" si="275"/>
        <v/>
      </c>
      <c r="M464" s="24" t="str">
        <f t="shared" si="276"/>
        <v/>
      </c>
      <c r="N464" s="24" t="str">
        <f t="shared" si="277"/>
        <v/>
      </c>
      <c r="O464" s="24" t="str">
        <f t="shared" si="278"/>
        <v/>
      </c>
      <c r="P464" s="24">
        <f t="shared" si="279"/>
        <v>5.9692781267257686</v>
      </c>
      <c r="Q464" s="24">
        <f t="shared" si="280"/>
        <v>2.3539842729426255</v>
      </c>
      <c r="R464" s="24">
        <f t="shared" si="281"/>
        <v>0.60597827000000848</v>
      </c>
      <c r="S464" s="24">
        <f t="shared" si="282"/>
        <v>5.9692781267257686</v>
      </c>
      <c r="T464" s="24">
        <f t="shared" si="283"/>
        <v>-2.8791373914703797</v>
      </c>
      <c r="V464" s="118" t="str">
        <f t="shared" si="284"/>
        <v>VICTOIRE BRASIL INVEST ADM DE REC LTDA</v>
      </c>
      <c r="W464" s="166" t="str">
        <f t="shared" si="285"/>
        <v/>
      </c>
      <c r="X464" s="166" t="str">
        <f t="shared" si="286"/>
        <v/>
      </c>
      <c r="Y464" s="166" t="str">
        <f t="shared" si="287"/>
        <v/>
      </c>
      <c r="Z464" s="166" t="str">
        <f t="shared" si="288"/>
        <v/>
      </c>
      <c r="AA464" s="166" t="str">
        <f t="shared" si="289"/>
        <v/>
      </c>
      <c r="AB464" s="166" t="str">
        <f t="shared" si="290"/>
        <v/>
      </c>
      <c r="AC464" s="166" t="str">
        <f t="shared" si="291"/>
        <v/>
      </c>
      <c r="AD464" s="166">
        <f t="shared" si="292"/>
        <v>-0.29043072999999708</v>
      </c>
      <c r="AE464" s="166">
        <f t="shared" si="293"/>
        <v>5.3999999999999881E-4</v>
      </c>
      <c r="AF464" s="166">
        <f t="shared" si="294"/>
        <v>6.7299499999999846E-3</v>
      </c>
      <c r="AG464" s="166" t="str">
        <f t="shared" si="295"/>
        <v/>
      </c>
      <c r="AH464" s="166" t="str">
        <f t="shared" si="296"/>
        <v/>
      </c>
      <c r="AI464" s="166" t="str">
        <f t="shared" si="297"/>
        <v/>
      </c>
      <c r="AJ464" s="166" t="str">
        <f t="shared" si="298"/>
        <v/>
      </c>
      <c r="AK464" s="166">
        <f t="shared" si="299"/>
        <v>0.88913905000000071</v>
      </c>
      <c r="AL464" s="166">
        <f t="shared" si="300"/>
        <v>0.60597827000000848</v>
      </c>
      <c r="AO464" s="61">
        <v>461</v>
      </c>
      <c r="AP464" s="56" t="s">
        <v>117</v>
      </c>
      <c r="AQ464" s="30" t="s">
        <v>1317</v>
      </c>
      <c r="AR464" s="30" t="s">
        <v>1317</v>
      </c>
      <c r="AS464" s="30" t="s">
        <v>1317</v>
      </c>
      <c r="AT464" s="30" t="s">
        <v>1317</v>
      </c>
      <c r="AU464" s="30" t="s">
        <v>1317</v>
      </c>
      <c r="AV464" s="30" t="s">
        <v>1317</v>
      </c>
      <c r="AW464" s="30" t="s">
        <v>1317</v>
      </c>
      <c r="AX464" s="30">
        <v>16.464540589999999</v>
      </c>
      <c r="AY464" s="30" t="s">
        <v>1317</v>
      </c>
      <c r="AZ464" s="30" t="s">
        <v>1317</v>
      </c>
      <c r="BA464" s="30" t="s">
        <v>1317</v>
      </c>
      <c r="BB464" s="30" t="s">
        <v>1317</v>
      </c>
      <c r="BC464" s="30">
        <v>9.4105803399999992</v>
      </c>
      <c r="BD464" s="30">
        <v>1.2183000400000001</v>
      </c>
      <c r="BE464" s="59" t="s">
        <v>1317</v>
      </c>
      <c r="BF464" s="30">
        <v>27.093420969999997</v>
      </c>
      <c r="BG464"/>
      <c r="BH464" s="61">
        <v>461</v>
      </c>
      <c r="BI464" s="56" t="s">
        <v>1344</v>
      </c>
      <c r="BJ464" s="30" t="s">
        <v>1317</v>
      </c>
      <c r="BK464" s="30" t="s">
        <v>1317</v>
      </c>
      <c r="BL464" s="30" t="s">
        <v>1317</v>
      </c>
      <c r="BM464" s="30" t="s">
        <v>1317</v>
      </c>
      <c r="BN464" s="30" t="s">
        <v>1317</v>
      </c>
      <c r="BO464" s="30" t="s">
        <v>1317</v>
      </c>
      <c r="BP464" s="30" t="s">
        <v>1317</v>
      </c>
      <c r="BQ464" s="30">
        <v>9.7969909700000013</v>
      </c>
      <c r="BR464" s="30">
        <v>5.692001E-2</v>
      </c>
      <c r="BS464" s="30">
        <v>0.71034006999999999</v>
      </c>
      <c r="BT464" s="30" t="s">
        <v>1317</v>
      </c>
      <c r="BU464" s="30" t="s">
        <v>1317</v>
      </c>
      <c r="BV464" s="30" t="s">
        <v>1317</v>
      </c>
      <c r="BW464" s="30" t="s">
        <v>1317</v>
      </c>
      <c r="BX464" s="59">
        <v>15.784391560000001</v>
      </c>
      <c r="BY464" s="30">
        <v>26.348642610000006</v>
      </c>
    </row>
    <row r="465" spans="1:77" ht="70">
      <c r="A465" s="116" t="str">
        <f t="shared" si="264"/>
        <v>MULTINVEST CAPITAL</v>
      </c>
      <c r="B465" s="24" t="str">
        <f t="shared" si="265"/>
        <v/>
      </c>
      <c r="C465" s="24" t="str">
        <f t="shared" si="266"/>
        <v/>
      </c>
      <c r="D465" s="24" t="str">
        <f t="shared" si="267"/>
        <v/>
      </c>
      <c r="E465" s="24" t="str">
        <f t="shared" si="268"/>
        <v/>
      </c>
      <c r="F465" s="24" t="str">
        <f t="shared" si="269"/>
        <v/>
      </c>
      <c r="G465" s="24" t="str">
        <f t="shared" si="270"/>
        <v/>
      </c>
      <c r="H465" s="24" t="str">
        <f t="shared" si="271"/>
        <v/>
      </c>
      <c r="I465" s="24">
        <f t="shared" si="272"/>
        <v>765.74797107464508</v>
      </c>
      <c r="J465" s="24">
        <f t="shared" si="273"/>
        <v>-5.6953607297552509</v>
      </c>
      <c r="K465" s="24" t="str">
        <f t="shared" si="274"/>
        <v/>
      </c>
      <c r="L465" s="24" t="str">
        <f t="shared" si="275"/>
        <v/>
      </c>
      <c r="M465" s="24" t="str">
        <f t="shared" si="276"/>
        <v/>
      </c>
      <c r="N465" s="24" t="str">
        <f t="shared" si="277"/>
        <v/>
      </c>
      <c r="O465" s="24" t="str">
        <f t="shared" si="278"/>
        <v/>
      </c>
      <c r="P465" s="24" t="str">
        <f t="shared" si="279"/>
        <v/>
      </c>
      <c r="Q465" s="24">
        <f t="shared" si="280"/>
        <v>1357.0498612775236</v>
      </c>
      <c r="R465" s="24">
        <f t="shared" si="281"/>
        <v>24.148785740000001</v>
      </c>
      <c r="S465" s="24">
        <f t="shared" si="282"/>
        <v>1357.0498612775236</v>
      </c>
      <c r="T465" s="24">
        <f t="shared" si="283"/>
        <v>-5.6953607297552509</v>
      </c>
      <c r="V465" s="118" t="str">
        <f t="shared" si="284"/>
        <v>MULTINVEST CAPITAL</v>
      </c>
      <c r="W465" s="166" t="str">
        <f t="shared" si="285"/>
        <v/>
      </c>
      <c r="X465" s="166" t="str">
        <f t="shared" si="286"/>
        <v/>
      </c>
      <c r="Y465" s="166" t="str">
        <f t="shared" si="287"/>
        <v/>
      </c>
      <c r="Z465" s="166" t="str">
        <f t="shared" si="288"/>
        <v/>
      </c>
      <c r="AA465" s="166" t="str">
        <f t="shared" si="289"/>
        <v/>
      </c>
      <c r="AB465" s="166" t="str">
        <f t="shared" si="290"/>
        <v/>
      </c>
      <c r="AC465" s="166" t="str">
        <f t="shared" si="291"/>
        <v/>
      </c>
      <c r="AD465" s="166">
        <f t="shared" si="292"/>
        <v>6.8132280999999999</v>
      </c>
      <c r="AE465" s="166">
        <f t="shared" si="293"/>
        <v>-5.0674930000000007E-2</v>
      </c>
      <c r="AF465" s="166" t="str">
        <f t="shared" si="294"/>
        <v/>
      </c>
      <c r="AG465" s="166" t="str">
        <f t="shared" si="295"/>
        <v/>
      </c>
      <c r="AH465" s="166" t="str">
        <f t="shared" si="296"/>
        <v/>
      </c>
      <c r="AI465" s="166" t="str">
        <f t="shared" si="297"/>
        <v/>
      </c>
      <c r="AJ465" s="166" t="str">
        <f t="shared" si="298"/>
        <v/>
      </c>
      <c r="AK465" s="166" t="str">
        <f t="shared" si="299"/>
        <v/>
      </c>
      <c r="AL465" s="166">
        <f t="shared" si="300"/>
        <v>24.148785740000001</v>
      </c>
      <c r="AO465" s="60">
        <v>462</v>
      </c>
      <c r="AP465" s="54" t="s">
        <v>44</v>
      </c>
      <c r="AQ465" s="31" t="s">
        <v>1317</v>
      </c>
      <c r="AR465" s="31" t="s">
        <v>1317</v>
      </c>
      <c r="AS465" s="31" t="s">
        <v>1317</v>
      </c>
      <c r="AT465" s="31" t="s">
        <v>1317</v>
      </c>
      <c r="AU465" s="31" t="s">
        <v>1317</v>
      </c>
      <c r="AV465" s="31" t="s">
        <v>1317</v>
      </c>
      <c r="AW465" s="31" t="s">
        <v>1317</v>
      </c>
      <c r="AX465" s="31">
        <v>26.267777930000001</v>
      </c>
      <c r="AY465" s="31">
        <v>0.53544018000000004</v>
      </c>
      <c r="AZ465" s="31" t="s">
        <v>1317</v>
      </c>
      <c r="BA465" s="31" t="s">
        <v>1317</v>
      </c>
      <c r="BB465" s="31" t="s">
        <v>1317</v>
      </c>
      <c r="BC465" s="31" t="s">
        <v>1317</v>
      </c>
      <c r="BD465" s="31" t="s">
        <v>1317</v>
      </c>
      <c r="BE465" s="58" t="s">
        <v>1317</v>
      </c>
      <c r="BF465" s="31">
        <v>26.80321811</v>
      </c>
      <c r="BG465"/>
      <c r="BH465" s="60">
        <v>462</v>
      </c>
      <c r="BI465" s="54" t="s">
        <v>456</v>
      </c>
      <c r="BJ465" s="31" t="s">
        <v>1317</v>
      </c>
      <c r="BK465" s="31" t="s">
        <v>1317</v>
      </c>
      <c r="BL465" s="31" t="s">
        <v>1317</v>
      </c>
      <c r="BM465" s="31" t="s">
        <v>1317</v>
      </c>
      <c r="BN465" s="31" t="s">
        <v>1317</v>
      </c>
      <c r="BO465" s="31" t="s">
        <v>1317</v>
      </c>
      <c r="BP465" s="31" t="s">
        <v>1317</v>
      </c>
      <c r="BQ465" s="31">
        <v>7.7029762100000001</v>
      </c>
      <c r="BR465" s="31">
        <v>0.83908311000000002</v>
      </c>
      <c r="BS465" s="31">
        <v>0.95735736999999999</v>
      </c>
      <c r="BT465" s="31">
        <v>0.42637932000000001</v>
      </c>
      <c r="BU465" s="31">
        <v>6.3365004300000001</v>
      </c>
      <c r="BV465" s="31">
        <v>9.4693449100000002</v>
      </c>
      <c r="BW465" s="31" t="s">
        <v>1317</v>
      </c>
      <c r="BX465" s="58">
        <v>0.19665053999999998</v>
      </c>
      <c r="BY465" s="31">
        <v>25.928291890000001</v>
      </c>
    </row>
    <row r="466" spans="1:77" ht="70">
      <c r="A466" s="116" t="str">
        <f t="shared" si="264"/>
        <v>CATALISE INVESTIMENTOS LTDA.</v>
      </c>
      <c r="B466" s="24" t="str">
        <f t="shared" si="265"/>
        <v/>
      </c>
      <c r="C466" s="24" t="str">
        <f t="shared" si="266"/>
        <v/>
      </c>
      <c r="D466" s="24" t="str">
        <f t="shared" si="267"/>
        <v/>
      </c>
      <c r="E466" s="24" t="str">
        <f t="shared" si="268"/>
        <v/>
      </c>
      <c r="F466" s="24" t="str">
        <f t="shared" si="269"/>
        <v/>
      </c>
      <c r="G466" s="24" t="str">
        <f t="shared" si="270"/>
        <v/>
      </c>
      <c r="H466" s="24" t="str">
        <f t="shared" si="271"/>
        <v/>
      </c>
      <c r="I466" s="24" t="str">
        <f t="shared" si="272"/>
        <v/>
      </c>
      <c r="J466" s="24" t="str">
        <f t="shared" si="273"/>
        <v/>
      </c>
      <c r="K466" s="24" t="str">
        <f t="shared" si="274"/>
        <v/>
      </c>
      <c r="L466" s="24" t="str">
        <f t="shared" si="275"/>
        <v/>
      </c>
      <c r="M466" s="24" t="str">
        <f t="shared" si="276"/>
        <v/>
      </c>
      <c r="N466" s="24">
        <f t="shared" si="277"/>
        <v>1.6145315785151695</v>
      </c>
      <c r="O466" s="24" t="str">
        <f t="shared" si="278"/>
        <v/>
      </c>
      <c r="P466" s="24">
        <f t="shared" si="279"/>
        <v>2.2031299673919165</v>
      </c>
      <c r="Q466" s="24">
        <f t="shared" si="280"/>
        <v>1.7790731142334693</v>
      </c>
      <c r="R466" s="24">
        <f t="shared" si="281"/>
        <v>0.44500057000000126</v>
      </c>
      <c r="S466" s="24">
        <f t="shared" si="282"/>
        <v>2.2031299673919165</v>
      </c>
      <c r="T466" s="24">
        <f t="shared" si="283"/>
        <v>1.6145315785151695</v>
      </c>
      <c r="V466" s="118" t="str">
        <f t="shared" si="284"/>
        <v>CATALISE INVESTIMENTOS LTDA.</v>
      </c>
      <c r="W466" s="166" t="str">
        <f t="shared" si="285"/>
        <v/>
      </c>
      <c r="X466" s="166" t="str">
        <f t="shared" si="286"/>
        <v/>
      </c>
      <c r="Y466" s="166" t="str">
        <f t="shared" si="287"/>
        <v/>
      </c>
      <c r="Z466" s="166" t="str">
        <f t="shared" si="288"/>
        <v/>
      </c>
      <c r="AA466" s="166" t="str">
        <f t="shared" si="289"/>
        <v/>
      </c>
      <c r="AB466" s="166" t="str">
        <f t="shared" si="290"/>
        <v/>
      </c>
      <c r="AC466" s="166" t="str">
        <f t="shared" si="291"/>
        <v/>
      </c>
      <c r="AD466" s="166" t="str">
        <f t="shared" si="292"/>
        <v/>
      </c>
      <c r="AE466" s="166" t="str">
        <f t="shared" si="293"/>
        <v/>
      </c>
      <c r="AF466" s="166" t="str">
        <f t="shared" si="294"/>
        <v/>
      </c>
      <c r="AG466" s="166" t="str">
        <f t="shared" si="295"/>
        <v/>
      </c>
      <c r="AH466" s="166" t="str">
        <f t="shared" si="296"/>
        <v/>
      </c>
      <c r="AI466" s="166">
        <f t="shared" si="297"/>
        <v>0.29094998000000061</v>
      </c>
      <c r="AJ466" s="166" t="str">
        <f t="shared" si="298"/>
        <v/>
      </c>
      <c r="AK466" s="166">
        <f t="shared" si="299"/>
        <v>0.15405058999999977</v>
      </c>
      <c r="AL466" s="166">
        <f t="shared" si="300"/>
        <v>0.44500057000000126</v>
      </c>
      <c r="AO466" s="61">
        <v>463</v>
      </c>
      <c r="AP466" s="56" t="s">
        <v>385</v>
      </c>
      <c r="AQ466" s="30" t="s">
        <v>1317</v>
      </c>
      <c r="AR466" s="30" t="s">
        <v>1317</v>
      </c>
      <c r="AS466" s="30" t="s">
        <v>1317</v>
      </c>
      <c r="AT466" s="30" t="s">
        <v>1317</v>
      </c>
      <c r="AU466" s="30" t="s">
        <v>1317</v>
      </c>
      <c r="AV466" s="30" t="s">
        <v>1317</v>
      </c>
      <c r="AW466" s="30" t="s">
        <v>1317</v>
      </c>
      <c r="AX466" s="30">
        <v>8.2303390099999998</v>
      </c>
      <c r="AY466" s="30" t="s">
        <v>1317</v>
      </c>
      <c r="AZ466" s="30" t="s">
        <v>1317</v>
      </c>
      <c r="BA466" s="30" t="s">
        <v>1317</v>
      </c>
      <c r="BB466" s="30" t="s">
        <v>1317</v>
      </c>
      <c r="BC466" s="30">
        <v>0.21342997</v>
      </c>
      <c r="BD466" s="30" t="s">
        <v>1317</v>
      </c>
      <c r="BE466" s="59">
        <v>17.911087850000001</v>
      </c>
      <c r="BF466" s="30">
        <v>26.354856830000003</v>
      </c>
      <c r="BG466"/>
      <c r="BH466" s="61">
        <v>463</v>
      </c>
      <c r="BI466" s="56" t="s">
        <v>163</v>
      </c>
      <c r="BJ466" s="30" t="s">
        <v>1317</v>
      </c>
      <c r="BK466" s="30" t="s">
        <v>1317</v>
      </c>
      <c r="BL466" s="30" t="s">
        <v>1317</v>
      </c>
      <c r="BM466" s="30" t="s">
        <v>1317</v>
      </c>
      <c r="BN466" s="30" t="s">
        <v>1317</v>
      </c>
      <c r="BO466" s="30" t="s">
        <v>1317</v>
      </c>
      <c r="BP466" s="30" t="s">
        <v>1317</v>
      </c>
      <c r="BQ466" s="30" t="s">
        <v>1317</v>
      </c>
      <c r="BR466" s="30" t="s">
        <v>1317</v>
      </c>
      <c r="BS466" s="30" t="s">
        <v>1317</v>
      </c>
      <c r="BT466" s="30" t="s">
        <v>1317</v>
      </c>
      <c r="BU466" s="30" t="s">
        <v>1317</v>
      </c>
      <c r="BV466" s="30">
        <v>18.311655420000001</v>
      </c>
      <c r="BW466" s="30" t="s">
        <v>1317</v>
      </c>
      <c r="BX466" s="59">
        <v>7.14640203</v>
      </c>
      <c r="BY466" s="30">
        <v>25.458057450000002</v>
      </c>
    </row>
    <row r="467" spans="1:77" ht="70">
      <c r="A467" s="116" t="str">
        <f t="shared" si="264"/>
        <v>G10 ADMINISTRADORA DE RECURSOS</v>
      </c>
      <c r="B467" s="24" t="str">
        <f t="shared" si="265"/>
        <v/>
      </c>
      <c r="C467" s="24" t="str">
        <f t="shared" si="266"/>
        <v/>
      </c>
      <c r="D467" s="24" t="str">
        <f t="shared" si="267"/>
        <v/>
      </c>
      <c r="E467" s="24" t="str">
        <f t="shared" si="268"/>
        <v/>
      </c>
      <c r="F467" s="24" t="str">
        <f t="shared" si="269"/>
        <v/>
      </c>
      <c r="G467" s="24" t="str">
        <f t="shared" si="270"/>
        <v/>
      </c>
      <c r="H467" s="24" t="str">
        <f t="shared" si="271"/>
        <v/>
      </c>
      <c r="I467" s="24">
        <f t="shared" si="272"/>
        <v>-1.7341103918681711E-2</v>
      </c>
      <c r="J467" s="24" t="str">
        <f t="shared" si="273"/>
        <v/>
      </c>
      <c r="K467" s="24" t="str">
        <f t="shared" si="274"/>
        <v/>
      </c>
      <c r="L467" s="24" t="str">
        <f t="shared" si="275"/>
        <v/>
      </c>
      <c r="M467" s="24" t="str">
        <f t="shared" si="276"/>
        <v/>
      </c>
      <c r="N467" s="24" t="str">
        <f t="shared" si="277"/>
        <v/>
      </c>
      <c r="O467" s="24" t="str">
        <f t="shared" si="278"/>
        <v/>
      </c>
      <c r="P467" s="24" t="str">
        <f t="shared" si="279"/>
        <v/>
      </c>
      <c r="Q467" s="24">
        <f t="shared" si="280"/>
        <v>-1.7341103918681711E-2</v>
      </c>
      <c r="R467" s="24">
        <f t="shared" si="281"/>
        <v>-4.3882199999991656E-3</v>
      </c>
      <c r="S467" s="24">
        <f t="shared" si="282"/>
        <v>-1.7341103918681711E-2</v>
      </c>
      <c r="T467" s="24">
        <f t="shared" si="283"/>
        <v>-1.7341103918681711E-2</v>
      </c>
      <c r="V467" s="118" t="str">
        <f t="shared" si="284"/>
        <v>G10 ADMINISTRADORA DE RECURSOS</v>
      </c>
      <c r="W467" s="166" t="str">
        <f t="shared" si="285"/>
        <v/>
      </c>
      <c r="X467" s="166" t="str">
        <f t="shared" si="286"/>
        <v/>
      </c>
      <c r="Y467" s="166" t="str">
        <f t="shared" si="287"/>
        <v/>
      </c>
      <c r="Z467" s="166" t="str">
        <f t="shared" si="288"/>
        <v/>
      </c>
      <c r="AA467" s="166" t="str">
        <f t="shared" si="289"/>
        <v/>
      </c>
      <c r="AB467" s="166" t="str">
        <f t="shared" si="290"/>
        <v/>
      </c>
      <c r="AC467" s="166" t="str">
        <f t="shared" si="291"/>
        <v/>
      </c>
      <c r="AD467" s="166">
        <f t="shared" si="292"/>
        <v>-4.3882199999991656E-3</v>
      </c>
      <c r="AE467" s="166" t="str">
        <f t="shared" si="293"/>
        <v/>
      </c>
      <c r="AF467" s="166" t="str">
        <f t="shared" si="294"/>
        <v/>
      </c>
      <c r="AG467" s="166" t="str">
        <f t="shared" si="295"/>
        <v/>
      </c>
      <c r="AH467" s="166" t="str">
        <f t="shared" si="296"/>
        <v/>
      </c>
      <c r="AI467" s="166" t="str">
        <f t="shared" si="297"/>
        <v/>
      </c>
      <c r="AJ467" s="166" t="str">
        <f t="shared" si="298"/>
        <v/>
      </c>
      <c r="AK467" s="166" t="str">
        <f t="shared" si="299"/>
        <v/>
      </c>
      <c r="AL467" s="166">
        <f t="shared" si="300"/>
        <v>-4.3882199999991656E-3</v>
      </c>
      <c r="AO467" s="60">
        <v>464</v>
      </c>
      <c r="AP467" s="54" t="s">
        <v>1344</v>
      </c>
      <c r="AQ467" s="31" t="s">
        <v>1317</v>
      </c>
      <c r="AR467" s="31" t="s">
        <v>1317</v>
      </c>
      <c r="AS467" s="31" t="s">
        <v>1317</v>
      </c>
      <c r="AT467" s="31" t="s">
        <v>1317</v>
      </c>
      <c r="AU467" s="31" t="s">
        <v>1317</v>
      </c>
      <c r="AV467" s="31" t="s">
        <v>1317</v>
      </c>
      <c r="AW467" s="31" t="s">
        <v>1317</v>
      </c>
      <c r="AX467" s="31">
        <v>10.087421699999998</v>
      </c>
      <c r="AY467" s="31">
        <v>5.6380010000000001E-2</v>
      </c>
      <c r="AZ467" s="31">
        <v>0.70361012000000001</v>
      </c>
      <c r="BA467" s="31" t="s">
        <v>1317</v>
      </c>
      <c r="BB467" s="31" t="s">
        <v>1317</v>
      </c>
      <c r="BC467" s="31" t="s">
        <v>1317</v>
      </c>
      <c r="BD467" s="31" t="s">
        <v>1317</v>
      </c>
      <c r="BE467" s="58">
        <v>14.895252510000001</v>
      </c>
      <c r="BF467" s="31">
        <v>25.742664339999997</v>
      </c>
      <c r="BG467"/>
      <c r="BH467" s="60">
        <v>464</v>
      </c>
      <c r="BI467" s="54" t="s">
        <v>261</v>
      </c>
      <c r="BJ467" s="31" t="s">
        <v>1317</v>
      </c>
      <c r="BK467" s="31" t="s">
        <v>1317</v>
      </c>
      <c r="BL467" s="31" t="s">
        <v>1317</v>
      </c>
      <c r="BM467" s="31" t="s">
        <v>1317</v>
      </c>
      <c r="BN467" s="31" t="s">
        <v>1317</v>
      </c>
      <c r="BO467" s="31" t="s">
        <v>1317</v>
      </c>
      <c r="BP467" s="31" t="s">
        <v>1317</v>
      </c>
      <c r="BQ467" s="31">
        <v>25.30092118</v>
      </c>
      <c r="BR467" s="31" t="s">
        <v>1317</v>
      </c>
      <c r="BS467" s="31" t="s">
        <v>1317</v>
      </c>
      <c r="BT467" s="31" t="s">
        <v>1317</v>
      </c>
      <c r="BU467" s="31" t="s">
        <v>1317</v>
      </c>
      <c r="BV467" s="31" t="s">
        <v>1317</v>
      </c>
      <c r="BW467" s="31" t="s">
        <v>1317</v>
      </c>
      <c r="BX467" s="58" t="s">
        <v>1317</v>
      </c>
      <c r="BY467" s="31">
        <v>25.30092118</v>
      </c>
    </row>
    <row r="468" spans="1:77" ht="56">
      <c r="A468" s="116" t="str">
        <f t="shared" si="264"/>
        <v>ICATU GESTAO PATRIMONIAL LTDA</v>
      </c>
      <c r="B468" s="24" t="str">
        <f t="shared" si="265"/>
        <v/>
      </c>
      <c r="C468" s="24" t="str">
        <f t="shared" si="266"/>
        <v/>
      </c>
      <c r="D468" s="24" t="str">
        <f t="shared" si="267"/>
        <v/>
      </c>
      <c r="E468" s="24" t="str">
        <f t="shared" si="268"/>
        <v/>
      </c>
      <c r="F468" s="24" t="str">
        <f t="shared" si="269"/>
        <v/>
      </c>
      <c r="G468" s="24" t="str">
        <f t="shared" si="270"/>
        <v/>
      </c>
      <c r="H468" s="24">
        <f t="shared" si="271"/>
        <v>0.85333333333332462</v>
      </c>
      <c r="I468" s="24">
        <f t="shared" si="272"/>
        <v>0.72564962871553007</v>
      </c>
      <c r="J468" s="24" t="str">
        <f t="shared" si="273"/>
        <v/>
      </c>
      <c r="K468" s="24">
        <f t="shared" si="274"/>
        <v>0.84985964272622994</v>
      </c>
      <c r="L468" s="24" t="str">
        <f t="shared" si="275"/>
        <v/>
      </c>
      <c r="M468" s="24" t="str">
        <f t="shared" si="276"/>
        <v/>
      </c>
      <c r="N468" s="24">
        <f t="shared" si="277"/>
        <v>0.84967859828208248</v>
      </c>
      <c r="O468" s="24" t="str">
        <f t="shared" si="278"/>
        <v/>
      </c>
      <c r="P468" s="24" t="str">
        <f t="shared" si="279"/>
        <v/>
      </c>
      <c r="Q468" s="24">
        <f t="shared" si="280"/>
        <v>0.8005638967694324</v>
      </c>
      <c r="R468" s="24">
        <f t="shared" si="281"/>
        <v>0.19831917000000132</v>
      </c>
      <c r="S468" s="24">
        <f t="shared" si="282"/>
        <v>0.85333333333332462</v>
      </c>
      <c r="T468" s="24">
        <f t="shared" si="283"/>
        <v>0.72564962871553007</v>
      </c>
      <c r="V468" s="118" t="str">
        <f t="shared" si="284"/>
        <v>ICATU GESTAO PATRIMONIAL LTDA</v>
      </c>
      <c r="W468" s="166" t="str">
        <f t="shared" si="285"/>
        <v/>
      </c>
      <c r="X468" s="166" t="str">
        <f t="shared" si="286"/>
        <v/>
      </c>
      <c r="Y468" s="166" t="str">
        <f t="shared" si="287"/>
        <v/>
      </c>
      <c r="Z468" s="166" t="str">
        <f t="shared" si="288"/>
        <v/>
      </c>
      <c r="AA468" s="166" t="str">
        <f t="shared" si="289"/>
        <v/>
      </c>
      <c r="AB468" s="166" t="str">
        <f t="shared" si="290"/>
        <v/>
      </c>
      <c r="AC468" s="166">
        <f t="shared" si="291"/>
        <v>1.6000000000000042E-4</v>
      </c>
      <c r="AD468" s="166">
        <f t="shared" si="292"/>
        <v>7.126618000000029E-2</v>
      </c>
      <c r="AE468" s="166" t="str">
        <f t="shared" si="293"/>
        <v/>
      </c>
      <c r="AF468" s="166">
        <f t="shared" si="294"/>
        <v>6.2501469999999948E-2</v>
      </c>
      <c r="AG468" s="166" t="str">
        <f t="shared" si="295"/>
        <v/>
      </c>
      <c r="AH468" s="166" t="str">
        <f t="shared" si="296"/>
        <v/>
      </c>
      <c r="AI468" s="166">
        <f t="shared" si="297"/>
        <v>6.4391520000000035E-2</v>
      </c>
      <c r="AJ468" s="166" t="str">
        <f t="shared" si="298"/>
        <v/>
      </c>
      <c r="AK468" s="166" t="str">
        <f t="shared" si="299"/>
        <v/>
      </c>
      <c r="AL468" s="166">
        <f t="shared" si="300"/>
        <v>0.19831917000000132</v>
      </c>
      <c r="AO468" s="61">
        <v>465</v>
      </c>
      <c r="AP468" s="56" t="s">
        <v>261</v>
      </c>
      <c r="AQ468" s="30" t="s">
        <v>1317</v>
      </c>
      <c r="AR468" s="30" t="s">
        <v>1317</v>
      </c>
      <c r="AS468" s="30" t="s">
        <v>1317</v>
      </c>
      <c r="AT468" s="30" t="s">
        <v>1317</v>
      </c>
      <c r="AU468" s="30" t="s">
        <v>1317</v>
      </c>
      <c r="AV468" s="30" t="s">
        <v>1317</v>
      </c>
      <c r="AW468" s="30" t="s">
        <v>1317</v>
      </c>
      <c r="AX468" s="30">
        <v>25.305309399999999</v>
      </c>
      <c r="AY468" s="30" t="s">
        <v>1317</v>
      </c>
      <c r="AZ468" s="30" t="s">
        <v>1317</v>
      </c>
      <c r="BA468" s="30" t="s">
        <v>1317</v>
      </c>
      <c r="BB468" s="30" t="s">
        <v>1317</v>
      </c>
      <c r="BC468" s="30" t="s">
        <v>1317</v>
      </c>
      <c r="BD468" s="30" t="s">
        <v>1317</v>
      </c>
      <c r="BE468" s="59" t="s">
        <v>1317</v>
      </c>
      <c r="BF468" s="30">
        <v>25.305309399999999</v>
      </c>
      <c r="BG468"/>
      <c r="BH468" s="61">
        <v>465</v>
      </c>
      <c r="BI468" s="56" t="s">
        <v>320</v>
      </c>
      <c r="BJ468" s="30" t="s">
        <v>1317</v>
      </c>
      <c r="BK468" s="30" t="s">
        <v>1317</v>
      </c>
      <c r="BL468" s="30" t="s">
        <v>1317</v>
      </c>
      <c r="BM468" s="30" t="s">
        <v>1317</v>
      </c>
      <c r="BN468" s="30" t="s">
        <v>1317</v>
      </c>
      <c r="BO468" s="30" t="s">
        <v>1317</v>
      </c>
      <c r="BP468" s="30">
        <v>1.891E-2</v>
      </c>
      <c r="BQ468" s="30">
        <v>9.8922840900000004</v>
      </c>
      <c r="BR468" s="30" t="s">
        <v>1317</v>
      </c>
      <c r="BS468" s="30">
        <v>7.4168299800000002</v>
      </c>
      <c r="BT468" s="30" t="s">
        <v>1317</v>
      </c>
      <c r="BU468" s="30" t="s">
        <v>1317</v>
      </c>
      <c r="BV468" s="30">
        <v>7.6427299800000004</v>
      </c>
      <c r="BW468" s="30" t="s">
        <v>1317</v>
      </c>
      <c r="BX468" s="59" t="s">
        <v>1317</v>
      </c>
      <c r="BY468" s="30">
        <v>24.970754050000004</v>
      </c>
    </row>
    <row r="469" spans="1:77" ht="28">
      <c r="A469" s="116" t="str">
        <f t="shared" si="264"/>
        <v>AGBI</v>
      </c>
      <c r="B469" s="24" t="str">
        <f t="shared" si="265"/>
        <v/>
      </c>
      <c r="C469" s="24" t="str">
        <f t="shared" si="266"/>
        <v/>
      </c>
      <c r="D469" s="24" t="str">
        <f t="shared" si="267"/>
        <v/>
      </c>
      <c r="E469" s="24" t="str">
        <f t="shared" si="268"/>
        <v/>
      </c>
      <c r="F469" s="24" t="str">
        <f t="shared" si="269"/>
        <v/>
      </c>
      <c r="G469" s="24" t="str">
        <f t="shared" si="270"/>
        <v/>
      </c>
      <c r="H469" s="24" t="str">
        <f t="shared" si="271"/>
        <v/>
      </c>
      <c r="I469" s="24">
        <f t="shared" si="272"/>
        <v>-0.19395744120836866</v>
      </c>
      <c r="J469" s="24" t="str">
        <f t="shared" si="273"/>
        <v/>
      </c>
      <c r="K469" s="24" t="str">
        <f t="shared" si="274"/>
        <v/>
      </c>
      <c r="L469" s="24" t="str">
        <f t="shared" si="275"/>
        <v/>
      </c>
      <c r="M469" s="24" t="str">
        <f t="shared" si="276"/>
        <v/>
      </c>
      <c r="N469" s="24" t="str">
        <f t="shared" si="277"/>
        <v/>
      </c>
      <c r="O469" s="24" t="str">
        <f t="shared" si="278"/>
        <v/>
      </c>
      <c r="P469" s="24" t="str">
        <f t="shared" si="279"/>
        <v/>
      </c>
      <c r="Q469" s="24">
        <f t="shared" si="280"/>
        <v>-0.19395744120836866</v>
      </c>
      <c r="R469" s="24">
        <f t="shared" si="281"/>
        <v>-4.8481449999997039E-2</v>
      </c>
      <c r="S469" s="24">
        <f t="shared" si="282"/>
        <v>-0.19395744120836866</v>
      </c>
      <c r="T469" s="24">
        <f t="shared" si="283"/>
        <v>-0.19395744120836866</v>
      </c>
      <c r="V469" s="118" t="str">
        <f t="shared" si="284"/>
        <v>AGBI</v>
      </c>
      <c r="W469" s="166" t="str">
        <f t="shared" si="285"/>
        <v/>
      </c>
      <c r="X469" s="166" t="str">
        <f t="shared" si="286"/>
        <v/>
      </c>
      <c r="Y469" s="166" t="str">
        <f t="shared" si="287"/>
        <v/>
      </c>
      <c r="Z469" s="166" t="str">
        <f t="shared" si="288"/>
        <v/>
      </c>
      <c r="AA469" s="166" t="str">
        <f t="shared" si="289"/>
        <v/>
      </c>
      <c r="AB469" s="166" t="str">
        <f t="shared" si="290"/>
        <v/>
      </c>
      <c r="AC469" s="166" t="str">
        <f t="shared" si="291"/>
        <v/>
      </c>
      <c r="AD469" s="166">
        <f t="shared" si="292"/>
        <v>-4.8481449999997039E-2</v>
      </c>
      <c r="AE469" s="166" t="str">
        <f t="shared" si="293"/>
        <v/>
      </c>
      <c r="AF469" s="166" t="str">
        <f t="shared" si="294"/>
        <v/>
      </c>
      <c r="AG469" s="166" t="str">
        <f t="shared" si="295"/>
        <v/>
      </c>
      <c r="AH469" s="166" t="str">
        <f t="shared" si="296"/>
        <v/>
      </c>
      <c r="AI469" s="166" t="str">
        <f t="shared" si="297"/>
        <v/>
      </c>
      <c r="AJ469" s="166" t="str">
        <f t="shared" si="298"/>
        <v/>
      </c>
      <c r="AK469" s="166" t="str">
        <f t="shared" si="299"/>
        <v/>
      </c>
      <c r="AL469" s="166">
        <f t="shared" si="300"/>
        <v>-4.8481449999997039E-2</v>
      </c>
      <c r="AO469" s="60">
        <v>466</v>
      </c>
      <c r="AP469" s="54" t="s">
        <v>137</v>
      </c>
      <c r="AQ469" s="31" t="s">
        <v>1317</v>
      </c>
      <c r="AR469" s="31" t="s">
        <v>1317</v>
      </c>
      <c r="AS469" s="31" t="s">
        <v>1317</v>
      </c>
      <c r="AT469" s="31" t="s">
        <v>1317</v>
      </c>
      <c r="AU469" s="31" t="s">
        <v>1317</v>
      </c>
      <c r="AV469" s="31" t="s">
        <v>1317</v>
      </c>
      <c r="AW469" s="31" t="s">
        <v>1317</v>
      </c>
      <c r="AX469" s="31">
        <v>17.3031069</v>
      </c>
      <c r="AY469" s="31">
        <v>0.46411991999999996</v>
      </c>
      <c r="AZ469" s="31" t="s">
        <v>1317</v>
      </c>
      <c r="BA469" s="31" t="s">
        <v>1317</v>
      </c>
      <c r="BB469" s="31" t="s">
        <v>1317</v>
      </c>
      <c r="BC469" s="31">
        <v>6.8108287800000005</v>
      </c>
      <c r="BD469" s="31" t="s">
        <v>1317</v>
      </c>
      <c r="BE469" s="58">
        <v>0.56742990000000004</v>
      </c>
      <c r="BF469" s="31">
        <v>25.145485500000003</v>
      </c>
      <c r="BG469"/>
      <c r="BH469" s="60">
        <v>466</v>
      </c>
      <c r="BI469" s="54" t="s">
        <v>20</v>
      </c>
      <c r="BJ469" s="31" t="s">
        <v>1317</v>
      </c>
      <c r="BK469" s="31" t="s">
        <v>1317</v>
      </c>
      <c r="BL469" s="31" t="s">
        <v>1317</v>
      </c>
      <c r="BM469" s="31" t="s">
        <v>1317</v>
      </c>
      <c r="BN469" s="31" t="s">
        <v>1317</v>
      </c>
      <c r="BO469" s="31" t="s">
        <v>1317</v>
      </c>
      <c r="BP469" s="31" t="s">
        <v>1317</v>
      </c>
      <c r="BQ469" s="31">
        <v>24.947440180000001</v>
      </c>
      <c r="BR469" s="31" t="s">
        <v>1317</v>
      </c>
      <c r="BS469" s="31" t="s">
        <v>1317</v>
      </c>
      <c r="BT469" s="31" t="s">
        <v>1317</v>
      </c>
      <c r="BU469" s="31" t="s">
        <v>1317</v>
      </c>
      <c r="BV469" s="31" t="s">
        <v>1317</v>
      </c>
      <c r="BW469" s="31" t="s">
        <v>1317</v>
      </c>
      <c r="BX469" s="58" t="s">
        <v>1317</v>
      </c>
      <c r="BY469" s="31">
        <v>24.947440180000001</v>
      </c>
    </row>
    <row r="470" spans="1:77" ht="42">
      <c r="A470" s="116" t="str">
        <f t="shared" si="264"/>
        <v>ELITE</v>
      </c>
      <c r="B470" s="24" t="str">
        <f t="shared" si="265"/>
        <v/>
      </c>
      <c r="C470" s="24" t="str">
        <f t="shared" si="266"/>
        <v/>
      </c>
      <c r="D470" s="24" t="str">
        <f t="shared" si="267"/>
        <v/>
      </c>
      <c r="E470" s="24" t="str">
        <f t="shared" si="268"/>
        <v/>
      </c>
      <c r="F470" s="24" t="str">
        <f t="shared" si="269"/>
        <v/>
      </c>
      <c r="G470" s="24" t="str">
        <f t="shared" si="270"/>
        <v/>
      </c>
      <c r="H470" s="24" t="str">
        <f t="shared" si="271"/>
        <v/>
      </c>
      <c r="I470" s="24" t="str">
        <f t="shared" si="272"/>
        <v/>
      </c>
      <c r="J470" s="24" t="str">
        <f t="shared" si="273"/>
        <v/>
      </c>
      <c r="K470" s="24">
        <f t="shared" si="274"/>
        <v>0.54158165985511175</v>
      </c>
      <c r="L470" s="24" t="str">
        <f t="shared" si="275"/>
        <v/>
      </c>
      <c r="M470" s="24" t="str">
        <f t="shared" si="276"/>
        <v/>
      </c>
      <c r="N470" s="24" t="str">
        <f t="shared" si="277"/>
        <v/>
      </c>
      <c r="O470" s="24" t="str">
        <f t="shared" si="278"/>
        <v/>
      </c>
      <c r="P470" s="24" t="str">
        <f t="shared" si="279"/>
        <v/>
      </c>
      <c r="Q470" s="24">
        <f t="shared" si="280"/>
        <v>0.54158165985511175</v>
      </c>
      <c r="R470" s="24">
        <f t="shared" si="281"/>
        <v>0.1335394600000015</v>
      </c>
      <c r="S470" s="24">
        <f t="shared" si="282"/>
        <v>0.54158165985511175</v>
      </c>
      <c r="T470" s="24">
        <f t="shared" si="283"/>
        <v>0.54158165985511175</v>
      </c>
      <c r="V470" s="118" t="str">
        <f t="shared" si="284"/>
        <v>ELITE</v>
      </c>
      <c r="W470" s="166" t="str">
        <f t="shared" si="285"/>
        <v/>
      </c>
      <c r="X470" s="166" t="str">
        <f t="shared" si="286"/>
        <v/>
      </c>
      <c r="Y470" s="166" t="str">
        <f t="shared" si="287"/>
        <v/>
      </c>
      <c r="Z470" s="166" t="str">
        <f t="shared" si="288"/>
        <v/>
      </c>
      <c r="AA470" s="166" t="str">
        <f t="shared" si="289"/>
        <v/>
      </c>
      <c r="AB470" s="166" t="str">
        <f t="shared" si="290"/>
        <v/>
      </c>
      <c r="AC470" s="166" t="str">
        <f t="shared" si="291"/>
        <v/>
      </c>
      <c r="AD470" s="166" t="str">
        <f t="shared" si="292"/>
        <v/>
      </c>
      <c r="AE470" s="166" t="str">
        <f t="shared" si="293"/>
        <v/>
      </c>
      <c r="AF470" s="166">
        <f t="shared" si="294"/>
        <v>0.1335394600000015</v>
      </c>
      <c r="AG470" s="166" t="str">
        <f t="shared" si="295"/>
        <v/>
      </c>
      <c r="AH470" s="166" t="str">
        <f t="shared" si="296"/>
        <v/>
      </c>
      <c r="AI470" s="166" t="str">
        <f t="shared" si="297"/>
        <v/>
      </c>
      <c r="AJ470" s="166" t="str">
        <f t="shared" si="298"/>
        <v/>
      </c>
      <c r="AK470" s="166" t="str">
        <f t="shared" si="299"/>
        <v/>
      </c>
      <c r="AL470" s="166">
        <f t="shared" si="300"/>
        <v>0.1335394600000015</v>
      </c>
      <c r="AO470" s="61">
        <v>467</v>
      </c>
      <c r="AP470" s="56" t="s">
        <v>163</v>
      </c>
      <c r="AQ470" s="30" t="s">
        <v>1317</v>
      </c>
      <c r="AR470" s="30" t="s">
        <v>1317</v>
      </c>
      <c r="AS470" s="30" t="s">
        <v>1317</v>
      </c>
      <c r="AT470" s="30" t="s">
        <v>1317</v>
      </c>
      <c r="AU470" s="30" t="s">
        <v>1317</v>
      </c>
      <c r="AV470" s="30" t="s">
        <v>1317</v>
      </c>
      <c r="AW470" s="30" t="s">
        <v>1317</v>
      </c>
      <c r="AX470" s="30" t="s">
        <v>1317</v>
      </c>
      <c r="AY470" s="30" t="s">
        <v>1317</v>
      </c>
      <c r="AZ470" s="30" t="s">
        <v>1317</v>
      </c>
      <c r="BA470" s="30" t="s">
        <v>1317</v>
      </c>
      <c r="BB470" s="30" t="s">
        <v>1317</v>
      </c>
      <c r="BC470" s="30">
        <v>18.02070544</v>
      </c>
      <c r="BD470" s="30" t="s">
        <v>1317</v>
      </c>
      <c r="BE470" s="59">
        <v>6.9923514400000002</v>
      </c>
      <c r="BF470" s="30">
        <v>25.013056880000001</v>
      </c>
      <c r="BG470"/>
      <c r="BH470" s="61">
        <v>467</v>
      </c>
      <c r="BI470" s="56" t="s">
        <v>219</v>
      </c>
      <c r="BJ470" s="30" t="s">
        <v>1317</v>
      </c>
      <c r="BK470" s="30" t="s">
        <v>1317</v>
      </c>
      <c r="BL470" s="30" t="s">
        <v>1317</v>
      </c>
      <c r="BM470" s="30" t="s">
        <v>1317</v>
      </c>
      <c r="BN470" s="30" t="s">
        <v>1317</v>
      </c>
      <c r="BO470" s="30" t="s">
        <v>1317</v>
      </c>
      <c r="BP470" s="30" t="s">
        <v>1317</v>
      </c>
      <c r="BQ470" s="30" t="s">
        <v>1317</v>
      </c>
      <c r="BR470" s="30" t="s">
        <v>1317</v>
      </c>
      <c r="BS470" s="30">
        <v>24.790847840000001</v>
      </c>
      <c r="BT470" s="30" t="s">
        <v>1317</v>
      </c>
      <c r="BU470" s="30" t="s">
        <v>1317</v>
      </c>
      <c r="BV470" s="30" t="s">
        <v>1317</v>
      </c>
      <c r="BW470" s="30" t="s">
        <v>1317</v>
      </c>
      <c r="BX470" s="59" t="s">
        <v>1317</v>
      </c>
      <c r="BY470" s="30">
        <v>24.790847840000001</v>
      </c>
    </row>
    <row r="471" spans="1:77" ht="56">
      <c r="A471" s="116" t="str">
        <f t="shared" si="264"/>
        <v>BWAG ASSET MANAGEMENT LTDA</v>
      </c>
      <c r="B471" s="24" t="str">
        <f t="shared" si="265"/>
        <v/>
      </c>
      <c r="C471" s="24" t="str">
        <f t="shared" si="266"/>
        <v/>
      </c>
      <c r="D471" s="24" t="str">
        <f t="shared" si="267"/>
        <v/>
      </c>
      <c r="E471" s="24" t="str">
        <f t="shared" si="268"/>
        <v/>
      </c>
      <c r="F471" s="24" t="str">
        <f t="shared" si="269"/>
        <v/>
      </c>
      <c r="G471" s="24" t="str">
        <f t="shared" si="270"/>
        <v/>
      </c>
      <c r="H471" s="24" t="str">
        <f t="shared" si="271"/>
        <v/>
      </c>
      <c r="I471" s="24">
        <f t="shared" si="272"/>
        <v>4.7646260943084542</v>
      </c>
      <c r="J471" s="24" t="str">
        <f t="shared" si="273"/>
        <v/>
      </c>
      <c r="K471" s="24">
        <f t="shared" si="274"/>
        <v>-0.18981110632115872</v>
      </c>
      <c r="L471" s="24" t="str">
        <f t="shared" si="275"/>
        <v/>
      </c>
      <c r="M471" s="24" t="str">
        <f t="shared" si="276"/>
        <v/>
      </c>
      <c r="N471" s="24" t="str">
        <f t="shared" si="277"/>
        <v/>
      </c>
      <c r="O471" s="24" t="str">
        <f t="shared" si="278"/>
        <v/>
      </c>
      <c r="P471" s="24" t="str">
        <f t="shared" si="279"/>
        <v/>
      </c>
      <c r="Q471" s="24">
        <f t="shared" si="280"/>
        <v>4.6061068363207482</v>
      </c>
      <c r="R471" s="24">
        <f t="shared" si="281"/>
        <v>1.0769326900000031</v>
      </c>
      <c r="S471" s="24">
        <f t="shared" si="282"/>
        <v>4.7646260943084542</v>
      </c>
      <c r="T471" s="24">
        <f t="shared" si="283"/>
        <v>-0.18981110632115872</v>
      </c>
      <c r="V471" s="118" t="str">
        <f t="shared" si="284"/>
        <v>BWAG ASSET MANAGEMENT LTDA</v>
      </c>
      <c r="W471" s="166" t="str">
        <f t="shared" si="285"/>
        <v/>
      </c>
      <c r="X471" s="166" t="str">
        <f t="shared" si="286"/>
        <v/>
      </c>
      <c r="Y471" s="166" t="str">
        <f t="shared" si="287"/>
        <v/>
      </c>
      <c r="Z471" s="166" t="str">
        <f t="shared" si="288"/>
        <v/>
      </c>
      <c r="AA471" s="166" t="str">
        <f t="shared" si="289"/>
        <v/>
      </c>
      <c r="AB471" s="166" t="str">
        <f t="shared" si="290"/>
        <v/>
      </c>
      <c r="AC471" s="166" t="str">
        <f t="shared" si="291"/>
        <v/>
      </c>
      <c r="AD471" s="166">
        <f t="shared" si="292"/>
        <v>1.0783526100000032</v>
      </c>
      <c r="AE471" s="166" t="str">
        <f t="shared" si="293"/>
        <v/>
      </c>
      <c r="AF471" s="166">
        <f t="shared" si="294"/>
        <v>-1.4199200000000189E-3</v>
      </c>
      <c r="AG471" s="166" t="str">
        <f t="shared" si="295"/>
        <v/>
      </c>
      <c r="AH471" s="166" t="str">
        <f t="shared" si="296"/>
        <v/>
      </c>
      <c r="AI471" s="166" t="str">
        <f t="shared" si="297"/>
        <v/>
      </c>
      <c r="AJ471" s="166" t="str">
        <f t="shared" si="298"/>
        <v/>
      </c>
      <c r="AK471" s="166" t="str">
        <f t="shared" si="299"/>
        <v/>
      </c>
      <c r="AL471" s="166">
        <f t="shared" si="300"/>
        <v>1.0769326900000031</v>
      </c>
      <c r="AO471" s="60">
        <v>468</v>
      </c>
      <c r="AP471" s="54" t="s">
        <v>20</v>
      </c>
      <c r="AQ471" s="31" t="s">
        <v>1317</v>
      </c>
      <c r="AR471" s="31" t="s">
        <v>1317</v>
      </c>
      <c r="AS471" s="31" t="s">
        <v>1317</v>
      </c>
      <c r="AT471" s="31" t="s">
        <v>1317</v>
      </c>
      <c r="AU471" s="31" t="s">
        <v>1317</v>
      </c>
      <c r="AV471" s="31" t="s">
        <v>1317</v>
      </c>
      <c r="AW471" s="31" t="s">
        <v>1317</v>
      </c>
      <c r="AX471" s="31">
        <v>24.995921629999998</v>
      </c>
      <c r="AY471" s="31" t="s">
        <v>1317</v>
      </c>
      <c r="AZ471" s="31" t="s">
        <v>1317</v>
      </c>
      <c r="BA471" s="31" t="s">
        <v>1317</v>
      </c>
      <c r="BB471" s="31" t="s">
        <v>1317</v>
      </c>
      <c r="BC471" s="31" t="s">
        <v>1317</v>
      </c>
      <c r="BD471" s="31" t="s">
        <v>1317</v>
      </c>
      <c r="BE471" s="58" t="s">
        <v>1317</v>
      </c>
      <c r="BF471" s="31">
        <v>24.995921629999998</v>
      </c>
      <c r="BG471"/>
      <c r="BH471" s="60">
        <v>468</v>
      </c>
      <c r="BI471" s="54" t="s">
        <v>145</v>
      </c>
      <c r="BJ471" s="31" t="s">
        <v>1317</v>
      </c>
      <c r="BK471" s="31" t="s">
        <v>1317</v>
      </c>
      <c r="BL471" s="31" t="s">
        <v>1317</v>
      </c>
      <c r="BM471" s="31" t="s">
        <v>1317</v>
      </c>
      <c r="BN471" s="31" t="s">
        <v>1317</v>
      </c>
      <c r="BO471" s="31" t="s">
        <v>1317</v>
      </c>
      <c r="BP471" s="31" t="s">
        <v>1317</v>
      </c>
      <c r="BQ471" s="31">
        <v>23.710823420000001</v>
      </c>
      <c r="BR471" s="31" t="s">
        <v>1317</v>
      </c>
      <c r="BS471" s="31">
        <v>0.74665011000000003</v>
      </c>
      <c r="BT471" s="31" t="s">
        <v>1317</v>
      </c>
      <c r="BU471" s="31" t="s">
        <v>1317</v>
      </c>
      <c r="BV471" s="31" t="s">
        <v>1317</v>
      </c>
      <c r="BW471" s="31" t="s">
        <v>1317</v>
      </c>
      <c r="BX471" s="58" t="s">
        <v>1317</v>
      </c>
      <c r="BY471" s="31">
        <v>24.457473530000001</v>
      </c>
    </row>
    <row r="472" spans="1:77" ht="70">
      <c r="A472" s="116" t="str">
        <f t="shared" si="264"/>
        <v>KRONOS ASSET MANAGEMENT GESTAO DE REC</v>
      </c>
      <c r="B472" s="24" t="str">
        <f t="shared" si="265"/>
        <v/>
      </c>
      <c r="C472" s="24" t="str">
        <f t="shared" si="266"/>
        <v/>
      </c>
      <c r="D472" s="24" t="str">
        <f t="shared" si="267"/>
        <v/>
      </c>
      <c r="E472" s="24" t="str">
        <f t="shared" si="268"/>
        <v/>
      </c>
      <c r="F472" s="24" t="str">
        <f t="shared" si="269"/>
        <v/>
      </c>
      <c r="G472" s="24" t="str">
        <f t="shared" si="270"/>
        <v/>
      </c>
      <c r="H472" s="24" t="str">
        <f t="shared" si="271"/>
        <v/>
      </c>
      <c r="I472" s="24">
        <f t="shared" si="272"/>
        <v>-9.1196734312891863</v>
      </c>
      <c r="J472" s="24" t="str">
        <f t="shared" si="273"/>
        <v/>
      </c>
      <c r="K472" s="24" t="str">
        <f t="shared" si="274"/>
        <v/>
      </c>
      <c r="L472" s="24" t="str">
        <f t="shared" si="275"/>
        <v/>
      </c>
      <c r="M472" s="24" t="str">
        <f t="shared" si="276"/>
        <v/>
      </c>
      <c r="N472" s="24" t="str">
        <f t="shared" si="277"/>
        <v/>
      </c>
      <c r="O472" s="24" t="str">
        <f t="shared" si="278"/>
        <v/>
      </c>
      <c r="P472" s="24">
        <f t="shared" si="279"/>
        <v>-9.6666941421986508</v>
      </c>
      <c r="Q472" s="24">
        <f t="shared" si="280"/>
        <v>-10.227413138256097</v>
      </c>
      <c r="R472" s="24">
        <f t="shared" si="281"/>
        <v>-2.695420090000006</v>
      </c>
      <c r="S472" s="24">
        <f t="shared" si="282"/>
        <v>-9.1196734312891863</v>
      </c>
      <c r="T472" s="24">
        <f t="shared" si="283"/>
        <v>-10.227413138256097</v>
      </c>
      <c r="V472" s="118" t="str">
        <f t="shared" si="284"/>
        <v>KRONOS ASSET MANAGEMENT GESTAO DE REC</v>
      </c>
      <c r="W472" s="166" t="str">
        <f t="shared" si="285"/>
        <v/>
      </c>
      <c r="X472" s="166" t="str">
        <f t="shared" si="286"/>
        <v/>
      </c>
      <c r="Y472" s="166" t="str">
        <f t="shared" si="287"/>
        <v/>
      </c>
      <c r="Z472" s="166" t="str">
        <f t="shared" si="288"/>
        <v/>
      </c>
      <c r="AA472" s="166" t="str">
        <f t="shared" si="289"/>
        <v/>
      </c>
      <c r="AB472" s="166" t="str">
        <f t="shared" si="290"/>
        <v/>
      </c>
      <c r="AC472" s="166" t="str">
        <f t="shared" si="291"/>
        <v/>
      </c>
      <c r="AD472" s="166">
        <f t="shared" si="292"/>
        <v>-0.75058004</v>
      </c>
      <c r="AE472" s="166" t="str">
        <f t="shared" si="293"/>
        <v/>
      </c>
      <c r="AF472" s="166" t="str">
        <f t="shared" si="294"/>
        <v/>
      </c>
      <c r="AG472" s="166" t="str">
        <f t="shared" si="295"/>
        <v/>
      </c>
      <c r="AH472" s="166" t="str">
        <f t="shared" si="296"/>
        <v/>
      </c>
      <c r="AI472" s="166" t="str">
        <f t="shared" si="297"/>
        <v/>
      </c>
      <c r="AJ472" s="166" t="str">
        <f t="shared" si="298"/>
        <v/>
      </c>
      <c r="AK472" s="166">
        <f t="shared" si="299"/>
        <v>-1.7314100800000034</v>
      </c>
      <c r="AL472" s="166">
        <f t="shared" si="300"/>
        <v>-2.695420090000006</v>
      </c>
      <c r="AO472" s="61">
        <v>469</v>
      </c>
      <c r="AP472" s="56" t="s">
        <v>320</v>
      </c>
      <c r="AQ472" s="30" t="s">
        <v>1317</v>
      </c>
      <c r="AR472" s="30" t="s">
        <v>1317</v>
      </c>
      <c r="AS472" s="30" t="s">
        <v>1317</v>
      </c>
      <c r="AT472" s="30" t="s">
        <v>1317</v>
      </c>
      <c r="AU472" s="30" t="s">
        <v>1317</v>
      </c>
      <c r="AV472" s="30" t="s">
        <v>1317</v>
      </c>
      <c r="AW472" s="30">
        <v>1.8749999999999999E-2</v>
      </c>
      <c r="AX472" s="30">
        <v>9.8210179100000001</v>
      </c>
      <c r="AY472" s="30" t="s">
        <v>1317</v>
      </c>
      <c r="AZ472" s="30">
        <v>7.3543285100000002</v>
      </c>
      <c r="BA472" s="30" t="s">
        <v>1317</v>
      </c>
      <c r="BB472" s="30" t="s">
        <v>1317</v>
      </c>
      <c r="BC472" s="30">
        <v>7.5783384600000003</v>
      </c>
      <c r="BD472" s="30" t="s">
        <v>1317</v>
      </c>
      <c r="BE472" s="59" t="s">
        <v>1317</v>
      </c>
      <c r="BF472" s="30">
        <v>24.772434880000002</v>
      </c>
      <c r="BG472"/>
      <c r="BH472" s="61">
        <v>469</v>
      </c>
      <c r="BI472" s="56" t="s">
        <v>385</v>
      </c>
      <c r="BJ472" s="30" t="s">
        <v>1317</v>
      </c>
      <c r="BK472" s="30" t="s">
        <v>1317</v>
      </c>
      <c r="BL472" s="30" t="s">
        <v>1317</v>
      </c>
      <c r="BM472" s="30" t="s">
        <v>1317</v>
      </c>
      <c r="BN472" s="30" t="s">
        <v>1317</v>
      </c>
      <c r="BO472" s="30" t="s">
        <v>1317</v>
      </c>
      <c r="BP472" s="30" t="s">
        <v>1317</v>
      </c>
      <c r="BQ472" s="30">
        <v>7.4797589699999998</v>
      </c>
      <c r="BR472" s="30" t="s">
        <v>1317</v>
      </c>
      <c r="BS472" s="30" t="s">
        <v>1317</v>
      </c>
      <c r="BT472" s="30" t="s">
        <v>1317</v>
      </c>
      <c r="BU472" s="30" t="s">
        <v>1317</v>
      </c>
      <c r="BV472" s="30" t="s">
        <v>1317</v>
      </c>
      <c r="BW472" s="30" t="s">
        <v>1317</v>
      </c>
      <c r="BX472" s="59">
        <v>16.179677769999998</v>
      </c>
      <c r="BY472" s="30">
        <v>23.659436739999997</v>
      </c>
    </row>
    <row r="473" spans="1:77" ht="28">
      <c r="A473" s="116" t="str">
        <f t="shared" si="264"/>
        <v>BRL CAPITAL</v>
      </c>
      <c r="B473" s="24" t="str">
        <f t="shared" si="265"/>
        <v/>
      </c>
      <c r="C473" s="24" t="str">
        <f t="shared" si="266"/>
        <v/>
      </c>
      <c r="D473" s="24" t="str">
        <f t="shared" si="267"/>
        <v/>
      </c>
      <c r="E473" s="24" t="str">
        <f t="shared" si="268"/>
        <v/>
      </c>
      <c r="F473" s="24" t="str">
        <f t="shared" si="269"/>
        <v/>
      </c>
      <c r="G473" s="24" t="str">
        <f t="shared" si="270"/>
        <v/>
      </c>
      <c r="H473" s="24" t="str">
        <f t="shared" si="271"/>
        <v/>
      </c>
      <c r="I473" s="24">
        <f t="shared" si="272"/>
        <v>-1.5829949591307155</v>
      </c>
      <c r="J473" s="24">
        <f t="shared" si="273"/>
        <v>-0.88553191166627698</v>
      </c>
      <c r="K473" s="24" t="str">
        <f t="shared" si="274"/>
        <v/>
      </c>
      <c r="L473" s="24" t="str">
        <f t="shared" si="275"/>
        <v/>
      </c>
      <c r="M473" s="24" t="str">
        <f t="shared" si="276"/>
        <v/>
      </c>
      <c r="N473" s="24">
        <f t="shared" si="277"/>
        <v>-16.02505297453682</v>
      </c>
      <c r="O473" s="24" t="str">
        <f t="shared" si="278"/>
        <v/>
      </c>
      <c r="P473" s="24">
        <f t="shared" si="279"/>
        <v>-90.999769310711329</v>
      </c>
      <c r="Q473" s="24">
        <f t="shared" si="280"/>
        <v>-7.4996207967430308</v>
      </c>
      <c r="R473" s="24">
        <f t="shared" si="281"/>
        <v>-1.8858160600000033</v>
      </c>
      <c r="S473" s="24">
        <f t="shared" si="282"/>
        <v>-0.88553191166627698</v>
      </c>
      <c r="T473" s="24">
        <f t="shared" si="283"/>
        <v>-90.999769310711329</v>
      </c>
      <c r="V473" s="118" t="str">
        <f t="shared" si="284"/>
        <v>BRL CAPITAL</v>
      </c>
      <c r="W473" s="166" t="str">
        <f t="shared" si="285"/>
        <v/>
      </c>
      <c r="X473" s="166" t="str">
        <f t="shared" si="286"/>
        <v/>
      </c>
      <c r="Y473" s="166" t="str">
        <f t="shared" si="287"/>
        <v/>
      </c>
      <c r="Z473" s="166" t="str">
        <f t="shared" si="288"/>
        <v/>
      </c>
      <c r="AA473" s="166" t="str">
        <f t="shared" si="289"/>
        <v/>
      </c>
      <c r="AB473" s="166" t="str">
        <f t="shared" si="290"/>
        <v/>
      </c>
      <c r="AC473" s="166" t="str">
        <f t="shared" si="291"/>
        <v/>
      </c>
      <c r="AD473" s="166">
        <f t="shared" si="292"/>
        <v>-0.27390730999999846</v>
      </c>
      <c r="AE473" s="166">
        <f t="shared" si="293"/>
        <v>-4.1099299999999839E-3</v>
      </c>
      <c r="AF473" s="166" t="str">
        <f t="shared" si="294"/>
        <v/>
      </c>
      <c r="AG473" s="166" t="str">
        <f t="shared" si="295"/>
        <v/>
      </c>
      <c r="AH473" s="166" t="str">
        <f t="shared" si="296"/>
        <v/>
      </c>
      <c r="AI473" s="166">
        <f t="shared" si="297"/>
        <v>-1.0914389199999999</v>
      </c>
      <c r="AJ473" s="166" t="str">
        <f t="shared" si="298"/>
        <v/>
      </c>
      <c r="AK473" s="166">
        <f t="shared" si="299"/>
        <v>-0.51635990000000009</v>
      </c>
      <c r="AL473" s="166">
        <f t="shared" si="300"/>
        <v>-1.8858160600000033</v>
      </c>
      <c r="AO473" s="60">
        <v>470</v>
      </c>
      <c r="AP473" s="54" t="s">
        <v>219</v>
      </c>
      <c r="AQ473" s="31" t="s">
        <v>1317</v>
      </c>
      <c r="AR473" s="31" t="s">
        <v>1317</v>
      </c>
      <c r="AS473" s="31" t="s">
        <v>1317</v>
      </c>
      <c r="AT473" s="31" t="s">
        <v>1317</v>
      </c>
      <c r="AU473" s="31" t="s">
        <v>1317</v>
      </c>
      <c r="AV473" s="31" t="s">
        <v>1317</v>
      </c>
      <c r="AW473" s="31" t="s">
        <v>1317</v>
      </c>
      <c r="AX473" s="31" t="s">
        <v>1317</v>
      </c>
      <c r="AY473" s="31" t="s">
        <v>1317</v>
      </c>
      <c r="AZ473" s="31">
        <v>24.65730838</v>
      </c>
      <c r="BA473" s="31" t="s">
        <v>1317</v>
      </c>
      <c r="BB473" s="31" t="s">
        <v>1317</v>
      </c>
      <c r="BC473" s="31" t="s">
        <v>1317</v>
      </c>
      <c r="BD473" s="31" t="s">
        <v>1317</v>
      </c>
      <c r="BE473" s="58" t="s">
        <v>1317</v>
      </c>
      <c r="BF473" s="31">
        <v>24.65730838</v>
      </c>
      <c r="BG473"/>
      <c r="BH473" s="60">
        <v>470</v>
      </c>
      <c r="BI473" s="54" t="s">
        <v>137</v>
      </c>
      <c r="BJ473" s="31" t="s">
        <v>1317</v>
      </c>
      <c r="BK473" s="31" t="s">
        <v>1317</v>
      </c>
      <c r="BL473" s="31" t="s">
        <v>1317</v>
      </c>
      <c r="BM473" s="31" t="s">
        <v>1317</v>
      </c>
      <c r="BN473" s="31" t="s">
        <v>1317</v>
      </c>
      <c r="BO473" s="31" t="s">
        <v>1317</v>
      </c>
      <c r="BP473" s="31" t="s">
        <v>1317</v>
      </c>
      <c r="BQ473" s="31">
        <v>17.029199590000001</v>
      </c>
      <c r="BR473" s="31">
        <v>0.46000998999999998</v>
      </c>
      <c r="BS473" s="31" t="s">
        <v>1317</v>
      </c>
      <c r="BT473" s="31" t="s">
        <v>1317</v>
      </c>
      <c r="BU473" s="31" t="s">
        <v>1317</v>
      </c>
      <c r="BV473" s="31">
        <v>5.7193898600000006</v>
      </c>
      <c r="BW473" s="31" t="s">
        <v>1317</v>
      </c>
      <c r="BX473" s="58">
        <v>5.1070000000000004E-2</v>
      </c>
      <c r="BY473" s="31">
        <v>23.25966944</v>
      </c>
    </row>
    <row r="474" spans="1:77" ht="56">
      <c r="A474" s="116" t="str">
        <f t="shared" si="264"/>
        <v>ULBREX ASSET MANAGEMENT LTDA.</v>
      </c>
      <c r="B474" s="24" t="str">
        <f t="shared" si="265"/>
        <v/>
      </c>
      <c r="C474" s="24" t="str">
        <f t="shared" si="266"/>
        <v/>
      </c>
      <c r="D474" s="24" t="str">
        <f t="shared" si="267"/>
        <v/>
      </c>
      <c r="E474" s="24" t="str">
        <f t="shared" si="268"/>
        <v/>
      </c>
      <c r="F474" s="24" t="str">
        <f t="shared" si="269"/>
        <v/>
      </c>
      <c r="G474" s="24">
        <f t="shared" si="270"/>
        <v>7.8654006182452605</v>
      </c>
      <c r="H474" s="24" t="str">
        <f t="shared" si="271"/>
        <v/>
      </c>
      <c r="I474" s="24" t="str">
        <f t="shared" si="272"/>
        <v/>
      </c>
      <c r="J474" s="24" t="str">
        <f t="shared" si="273"/>
        <v/>
      </c>
      <c r="K474" s="24">
        <f t="shared" si="274"/>
        <v>0.25110438609856089</v>
      </c>
      <c r="L474" s="24" t="str">
        <f t="shared" si="275"/>
        <v/>
      </c>
      <c r="M474" s="24" t="str">
        <f t="shared" si="276"/>
        <v/>
      </c>
      <c r="N474" s="24" t="str">
        <f t="shared" si="277"/>
        <v/>
      </c>
      <c r="O474" s="24" t="str">
        <f t="shared" si="278"/>
        <v/>
      </c>
      <c r="P474" s="24" t="str">
        <f t="shared" si="279"/>
        <v/>
      </c>
      <c r="Q474" s="24">
        <f t="shared" si="280"/>
        <v>7.8019291323916207</v>
      </c>
      <c r="R474" s="24">
        <f t="shared" si="281"/>
        <v>1.6396933700000034</v>
      </c>
      <c r="S474" s="24">
        <f t="shared" si="282"/>
        <v>7.8654006182452605</v>
      </c>
      <c r="T474" s="24">
        <f t="shared" si="283"/>
        <v>0.25110438609856089</v>
      </c>
      <c r="V474" s="118" t="str">
        <f t="shared" si="284"/>
        <v>ULBREX ASSET MANAGEMENT LTDA.</v>
      </c>
      <c r="W474" s="166" t="str">
        <f t="shared" si="285"/>
        <v/>
      </c>
      <c r="X474" s="166" t="str">
        <f t="shared" si="286"/>
        <v/>
      </c>
      <c r="Y474" s="166" t="str">
        <f t="shared" si="287"/>
        <v/>
      </c>
      <c r="Z474" s="166" t="str">
        <f t="shared" si="288"/>
        <v/>
      </c>
      <c r="AA474" s="166" t="str">
        <f t="shared" si="289"/>
        <v/>
      </c>
      <c r="AB474" s="166">
        <f t="shared" si="290"/>
        <v>1.6392534600000026</v>
      </c>
      <c r="AC474" s="166" t="str">
        <f t="shared" si="291"/>
        <v/>
      </c>
      <c r="AD474" s="166" t="str">
        <f t="shared" si="292"/>
        <v/>
      </c>
      <c r="AE474" s="166" t="str">
        <f t="shared" si="293"/>
        <v/>
      </c>
      <c r="AF474" s="166">
        <f t="shared" si="294"/>
        <v>4.3991000000001557E-4</v>
      </c>
      <c r="AG474" s="166" t="str">
        <f t="shared" si="295"/>
        <v/>
      </c>
      <c r="AH474" s="166" t="str">
        <f t="shared" si="296"/>
        <v/>
      </c>
      <c r="AI474" s="166" t="str">
        <f t="shared" si="297"/>
        <v/>
      </c>
      <c r="AJ474" s="166" t="str">
        <f t="shared" si="298"/>
        <v/>
      </c>
      <c r="AK474" s="166" t="str">
        <f t="shared" si="299"/>
        <v/>
      </c>
      <c r="AL474" s="166">
        <f t="shared" si="300"/>
        <v>1.6396933700000034</v>
      </c>
      <c r="AO474" s="61">
        <v>471</v>
      </c>
      <c r="AP474" s="56" t="s">
        <v>145</v>
      </c>
      <c r="AQ474" s="30" t="s">
        <v>1317</v>
      </c>
      <c r="AR474" s="30" t="s">
        <v>1317</v>
      </c>
      <c r="AS474" s="30" t="s">
        <v>1317</v>
      </c>
      <c r="AT474" s="30" t="s">
        <v>1317</v>
      </c>
      <c r="AU474" s="30" t="s">
        <v>1317</v>
      </c>
      <c r="AV474" s="30" t="s">
        <v>1317</v>
      </c>
      <c r="AW474" s="30" t="s">
        <v>1317</v>
      </c>
      <c r="AX474" s="30">
        <v>22.632470809999997</v>
      </c>
      <c r="AY474" s="30" t="s">
        <v>1317</v>
      </c>
      <c r="AZ474" s="30">
        <v>0.74807003000000005</v>
      </c>
      <c r="BA474" s="30" t="s">
        <v>1317</v>
      </c>
      <c r="BB474" s="30" t="s">
        <v>1317</v>
      </c>
      <c r="BC474" s="30" t="s">
        <v>1317</v>
      </c>
      <c r="BD474" s="30" t="s">
        <v>1317</v>
      </c>
      <c r="BE474" s="59" t="s">
        <v>1317</v>
      </c>
      <c r="BF474" s="30">
        <v>23.380540839999998</v>
      </c>
      <c r="BG474"/>
      <c r="BH474" s="61">
        <v>471</v>
      </c>
      <c r="BI474" s="56" t="s">
        <v>649</v>
      </c>
      <c r="BJ474" s="30" t="s">
        <v>1317</v>
      </c>
      <c r="BK474" s="30" t="s">
        <v>1317</v>
      </c>
      <c r="BL474" s="30" t="s">
        <v>1317</v>
      </c>
      <c r="BM474" s="30" t="s">
        <v>1317</v>
      </c>
      <c r="BN474" s="30" t="s">
        <v>1317</v>
      </c>
      <c r="BO474" s="30">
        <v>22.480575340000001</v>
      </c>
      <c r="BP474" s="30" t="s">
        <v>1317</v>
      </c>
      <c r="BQ474" s="30" t="s">
        <v>1317</v>
      </c>
      <c r="BR474" s="30" t="s">
        <v>1317</v>
      </c>
      <c r="BS474" s="30">
        <v>0.17563000000000001</v>
      </c>
      <c r="BT474" s="30" t="s">
        <v>1317</v>
      </c>
      <c r="BU474" s="30" t="s">
        <v>1317</v>
      </c>
      <c r="BV474" s="30" t="s">
        <v>1317</v>
      </c>
      <c r="BW474" s="30" t="s">
        <v>1317</v>
      </c>
      <c r="BX474" s="59" t="s">
        <v>1317</v>
      </c>
      <c r="BY474" s="30">
        <v>22.656205340000003</v>
      </c>
    </row>
    <row r="475" spans="1:77" ht="56">
      <c r="A475" s="116" t="str">
        <f t="shared" si="264"/>
        <v>PORTBANK ASSET MANAGEMENT</v>
      </c>
      <c r="B475" s="24" t="str">
        <f t="shared" si="265"/>
        <v/>
      </c>
      <c r="C475" s="24" t="str">
        <f t="shared" si="266"/>
        <v/>
      </c>
      <c r="D475" s="24" t="str">
        <f t="shared" si="267"/>
        <v/>
      </c>
      <c r="E475" s="24" t="str">
        <f t="shared" si="268"/>
        <v/>
      </c>
      <c r="F475" s="24" t="str">
        <f t="shared" si="269"/>
        <v/>
      </c>
      <c r="G475" s="24" t="str">
        <f t="shared" si="270"/>
        <v/>
      </c>
      <c r="H475" s="24" t="str">
        <f t="shared" si="271"/>
        <v/>
      </c>
      <c r="I475" s="24">
        <f t="shared" si="272"/>
        <v>0.46919104731534844</v>
      </c>
      <c r="J475" s="24" t="str">
        <f t="shared" si="273"/>
        <v/>
      </c>
      <c r="K475" s="24" t="str">
        <f t="shared" si="274"/>
        <v/>
      </c>
      <c r="L475" s="24" t="str">
        <f t="shared" si="275"/>
        <v/>
      </c>
      <c r="M475" s="24" t="str">
        <f t="shared" si="276"/>
        <v/>
      </c>
      <c r="N475" s="24" t="str">
        <f t="shared" si="277"/>
        <v/>
      </c>
      <c r="O475" s="24" t="str">
        <f t="shared" si="278"/>
        <v/>
      </c>
      <c r="P475" s="24" t="str">
        <f t="shared" si="279"/>
        <v/>
      </c>
      <c r="Q475" s="24">
        <f t="shared" si="280"/>
        <v>0.46919104731534844</v>
      </c>
      <c r="R475" s="24">
        <f t="shared" si="281"/>
        <v>0.10115456000000123</v>
      </c>
      <c r="S475" s="24">
        <f t="shared" si="282"/>
        <v>0.46919104731534844</v>
      </c>
      <c r="T475" s="24">
        <f t="shared" si="283"/>
        <v>0.46919104731534844</v>
      </c>
      <c r="V475" s="118" t="str">
        <f t="shared" si="284"/>
        <v>PORTBANK ASSET MANAGEMENT</v>
      </c>
      <c r="W475" s="166" t="str">
        <f t="shared" si="285"/>
        <v/>
      </c>
      <c r="X475" s="166" t="str">
        <f t="shared" si="286"/>
        <v/>
      </c>
      <c r="Y475" s="166" t="str">
        <f t="shared" si="287"/>
        <v/>
      </c>
      <c r="Z475" s="166" t="str">
        <f t="shared" si="288"/>
        <v/>
      </c>
      <c r="AA475" s="166" t="str">
        <f t="shared" si="289"/>
        <v/>
      </c>
      <c r="AB475" s="166" t="str">
        <f t="shared" si="290"/>
        <v/>
      </c>
      <c r="AC475" s="166" t="str">
        <f t="shared" si="291"/>
        <v/>
      </c>
      <c r="AD475" s="166">
        <f t="shared" si="292"/>
        <v>0.10115456000000123</v>
      </c>
      <c r="AE475" s="166" t="str">
        <f t="shared" si="293"/>
        <v/>
      </c>
      <c r="AF475" s="166" t="str">
        <f t="shared" si="294"/>
        <v/>
      </c>
      <c r="AG475" s="166" t="str">
        <f t="shared" si="295"/>
        <v/>
      </c>
      <c r="AH475" s="166" t="str">
        <f t="shared" si="296"/>
        <v/>
      </c>
      <c r="AI475" s="166" t="str">
        <f t="shared" si="297"/>
        <v/>
      </c>
      <c r="AJ475" s="166" t="str">
        <f t="shared" si="298"/>
        <v/>
      </c>
      <c r="AK475" s="166" t="str">
        <f t="shared" si="299"/>
        <v/>
      </c>
      <c r="AL475" s="166">
        <f t="shared" si="300"/>
        <v>0.10115456000000123</v>
      </c>
      <c r="AO475" s="60">
        <v>472</v>
      </c>
      <c r="AP475" s="54" t="s">
        <v>507</v>
      </c>
      <c r="AQ475" s="31" t="s">
        <v>1317</v>
      </c>
      <c r="AR475" s="31" t="s">
        <v>1317</v>
      </c>
      <c r="AS475" s="31" t="s">
        <v>1317</v>
      </c>
      <c r="AT475" s="31" t="s">
        <v>1317</v>
      </c>
      <c r="AU475" s="31" t="s">
        <v>1317</v>
      </c>
      <c r="AV475" s="31" t="s">
        <v>1317</v>
      </c>
      <c r="AW475" s="31" t="s">
        <v>1317</v>
      </c>
      <c r="AX475" s="31">
        <v>21.559354249999998</v>
      </c>
      <c r="AY475" s="31" t="s">
        <v>1317</v>
      </c>
      <c r="AZ475" s="31" t="s">
        <v>1317</v>
      </c>
      <c r="BA475" s="31" t="s">
        <v>1317</v>
      </c>
      <c r="BB475" s="31" t="s">
        <v>1317</v>
      </c>
      <c r="BC475" s="31" t="s">
        <v>1317</v>
      </c>
      <c r="BD475" s="31" t="s">
        <v>1317</v>
      </c>
      <c r="BE475" s="58" t="s">
        <v>1317</v>
      </c>
      <c r="BF475" s="31">
        <v>21.559354249999998</v>
      </c>
      <c r="BG475"/>
      <c r="BH475" s="60">
        <v>472</v>
      </c>
      <c r="BI475" s="54" t="s">
        <v>507</v>
      </c>
      <c r="BJ475" s="31" t="s">
        <v>1317</v>
      </c>
      <c r="BK475" s="31" t="s">
        <v>1317</v>
      </c>
      <c r="BL475" s="31" t="s">
        <v>1317</v>
      </c>
      <c r="BM475" s="31" t="s">
        <v>1317</v>
      </c>
      <c r="BN475" s="31" t="s">
        <v>1317</v>
      </c>
      <c r="BO475" s="31" t="s">
        <v>1317</v>
      </c>
      <c r="BP475" s="31" t="s">
        <v>1317</v>
      </c>
      <c r="BQ475" s="31">
        <v>21.66050881</v>
      </c>
      <c r="BR475" s="31" t="s">
        <v>1317</v>
      </c>
      <c r="BS475" s="31" t="s">
        <v>1317</v>
      </c>
      <c r="BT475" s="31" t="s">
        <v>1317</v>
      </c>
      <c r="BU475" s="31" t="s">
        <v>1317</v>
      </c>
      <c r="BV475" s="31" t="s">
        <v>1317</v>
      </c>
      <c r="BW475" s="31" t="s">
        <v>1317</v>
      </c>
      <c r="BX475" s="58" t="s">
        <v>1317</v>
      </c>
      <c r="BY475" s="31">
        <v>21.66050881</v>
      </c>
    </row>
    <row r="476" spans="1:77" ht="70">
      <c r="A476" s="116" t="str">
        <f t="shared" si="264"/>
        <v>CHARLES RIVER ADM DE RECURSOS FINANCEIRO</v>
      </c>
      <c r="B476" s="24" t="str">
        <f t="shared" si="265"/>
        <v/>
      </c>
      <c r="C476" s="24" t="str">
        <f t="shared" si="266"/>
        <v/>
      </c>
      <c r="D476" s="24" t="str">
        <f t="shared" si="267"/>
        <v/>
      </c>
      <c r="E476" s="24" t="str">
        <f t="shared" si="268"/>
        <v/>
      </c>
      <c r="F476" s="24" t="str">
        <f t="shared" si="269"/>
        <v/>
      </c>
      <c r="G476" s="24">
        <f t="shared" si="270"/>
        <v>3.2044599508074896</v>
      </c>
      <c r="H476" s="24" t="str">
        <f t="shared" si="271"/>
        <v/>
      </c>
      <c r="I476" s="24">
        <f t="shared" si="272"/>
        <v>3.2165668690863356</v>
      </c>
      <c r="J476" s="24" t="str">
        <f t="shared" si="273"/>
        <v/>
      </c>
      <c r="K476" s="24" t="str">
        <f t="shared" si="274"/>
        <v/>
      </c>
      <c r="L476" s="24" t="str">
        <f t="shared" si="275"/>
        <v/>
      </c>
      <c r="M476" s="24" t="str">
        <f t="shared" si="276"/>
        <v/>
      </c>
      <c r="N476" s="24" t="str">
        <f t="shared" si="277"/>
        <v/>
      </c>
      <c r="O476" s="24" t="str">
        <f t="shared" si="278"/>
        <v/>
      </c>
      <c r="P476" s="24" t="str">
        <f t="shared" si="279"/>
        <v/>
      </c>
      <c r="Q476" s="24">
        <f t="shared" si="280"/>
        <v>3.2091121075463036</v>
      </c>
      <c r="R476" s="24">
        <f t="shared" si="281"/>
        <v>0.66350460999999683</v>
      </c>
      <c r="S476" s="24">
        <f t="shared" si="282"/>
        <v>3.2165668690863356</v>
      </c>
      <c r="T476" s="24">
        <f t="shared" si="283"/>
        <v>3.2044599508074896</v>
      </c>
      <c r="V476" s="118" t="str">
        <f t="shared" si="284"/>
        <v>CHARLES RIVER ADM DE RECURSOS FINANCEIRO</v>
      </c>
      <c r="W476" s="166" t="str">
        <f t="shared" si="285"/>
        <v/>
      </c>
      <c r="X476" s="166" t="str">
        <f t="shared" si="286"/>
        <v/>
      </c>
      <c r="Y476" s="166" t="str">
        <f t="shared" si="287"/>
        <v/>
      </c>
      <c r="Z476" s="166" t="str">
        <f t="shared" si="288"/>
        <v/>
      </c>
      <c r="AA476" s="166" t="str">
        <f t="shared" si="289"/>
        <v/>
      </c>
      <c r="AB476" s="166">
        <f t="shared" si="290"/>
        <v>0.40795667999999985</v>
      </c>
      <c r="AC476" s="166" t="str">
        <f t="shared" si="291"/>
        <v/>
      </c>
      <c r="AD476" s="166">
        <f t="shared" si="292"/>
        <v>0.25554793000000053</v>
      </c>
      <c r="AE476" s="166" t="str">
        <f t="shared" si="293"/>
        <v/>
      </c>
      <c r="AF476" s="166" t="str">
        <f t="shared" si="294"/>
        <v/>
      </c>
      <c r="AG476" s="166" t="str">
        <f t="shared" si="295"/>
        <v/>
      </c>
      <c r="AH476" s="166" t="str">
        <f t="shared" si="296"/>
        <v/>
      </c>
      <c r="AI476" s="166" t="str">
        <f t="shared" si="297"/>
        <v/>
      </c>
      <c r="AJ476" s="166" t="str">
        <f t="shared" si="298"/>
        <v/>
      </c>
      <c r="AK476" s="166" t="str">
        <f t="shared" si="299"/>
        <v/>
      </c>
      <c r="AL476" s="166">
        <f t="shared" si="300"/>
        <v>0.66350460999999683</v>
      </c>
      <c r="AO476" s="61">
        <v>473</v>
      </c>
      <c r="AP476" s="56" t="s">
        <v>649</v>
      </c>
      <c r="AQ476" s="30" t="s">
        <v>1317</v>
      </c>
      <c r="AR476" s="30" t="s">
        <v>1317</v>
      </c>
      <c r="AS476" s="30" t="s">
        <v>1317</v>
      </c>
      <c r="AT476" s="30" t="s">
        <v>1317</v>
      </c>
      <c r="AU476" s="30" t="s">
        <v>1317</v>
      </c>
      <c r="AV476" s="30">
        <v>20.841321879999999</v>
      </c>
      <c r="AW476" s="30" t="s">
        <v>1317</v>
      </c>
      <c r="AX476" s="30" t="s">
        <v>1317</v>
      </c>
      <c r="AY476" s="30" t="s">
        <v>1317</v>
      </c>
      <c r="AZ476" s="30">
        <v>0.17519008999999999</v>
      </c>
      <c r="BA476" s="30" t="s">
        <v>1317</v>
      </c>
      <c r="BB476" s="30" t="s">
        <v>1317</v>
      </c>
      <c r="BC476" s="30" t="s">
        <v>1317</v>
      </c>
      <c r="BD476" s="30" t="s">
        <v>1317</v>
      </c>
      <c r="BE476" s="59" t="s">
        <v>1317</v>
      </c>
      <c r="BF476" s="30">
        <v>21.01651197</v>
      </c>
      <c r="BG476"/>
      <c r="BH476" s="61">
        <v>473</v>
      </c>
      <c r="BI476" s="56" t="s">
        <v>169</v>
      </c>
      <c r="BJ476" s="30" t="s">
        <v>1317</v>
      </c>
      <c r="BK476" s="30" t="s">
        <v>1317</v>
      </c>
      <c r="BL476" s="30" t="s">
        <v>1317</v>
      </c>
      <c r="BM476" s="30" t="s">
        <v>1317</v>
      </c>
      <c r="BN476" s="30" t="s">
        <v>1317</v>
      </c>
      <c r="BO476" s="30">
        <v>13.13885943</v>
      </c>
      <c r="BP476" s="30" t="s">
        <v>1317</v>
      </c>
      <c r="BQ476" s="30">
        <v>8.2002896500000002</v>
      </c>
      <c r="BR476" s="30" t="s">
        <v>1317</v>
      </c>
      <c r="BS476" s="30" t="s">
        <v>1317</v>
      </c>
      <c r="BT476" s="30" t="s">
        <v>1317</v>
      </c>
      <c r="BU476" s="30" t="s">
        <v>1317</v>
      </c>
      <c r="BV476" s="30" t="s">
        <v>1317</v>
      </c>
      <c r="BW476" s="30" t="s">
        <v>1317</v>
      </c>
      <c r="BX476" s="59" t="s">
        <v>1317</v>
      </c>
      <c r="BY476" s="30">
        <v>21.339149079999999</v>
      </c>
    </row>
    <row r="477" spans="1:77" ht="70">
      <c r="A477" s="116" t="str">
        <f t="shared" si="264"/>
        <v>LATINUM EXOCORTEX</v>
      </c>
      <c r="B477" s="24" t="str">
        <f t="shared" si="265"/>
        <v/>
      </c>
      <c r="C477" s="24" t="str">
        <f t="shared" si="266"/>
        <v/>
      </c>
      <c r="D477" s="24" t="str">
        <f t="shared" si="267"/>
        <v/>
      </c>
      <c r="E477" s="24" t="str">
        <f t="shared" si="268"/>
        <v/>
      </c>
      <c r="F477" s="24" t="str">
        <f t="shared" si="269"/>
        <v/>
      </c>
      <c r="G477" s="24" t="str">
        <f t="shared" si="270"/>
        <v/>
      </c>
      <c r="H477" s="24" t="str">
        <f t="shared" si="271"/>
        <v/>
      </c>
      <c r="I477" s="24">
        <f t="shared" si="272"/>
        <v>1.9236030927042691</v>
      </c>
      <c r="J477" s="24" t="str">
        <f t="shared" si="273"/>
        <v/>
      </c>
      <c r="K477" s="24">
        <f t="shared" si="274"/>
        <v>1.1186260246147413</v>
      </c>
      <c r="L477" s="24" t="str">
        <f t="shared" si="275"/>
        <v/>
      </c>
      <c r="M477" s="24" t="str">
        <f t="shared" si="276"/>
        <v/>
      </c>
      <c r="N477" s="24" t="str">
        <f t="shared" si="277"/>
        <v/>
      </c>
      <c r="O477" s="24" t="str">
        <f t="shared" si="278"/>
        <v/>
      </c>
      <c r="P477" s="24">
        <f t="shared" si="279"/>
        <v>2.0267663793046609</v>
      </c>
      <c r="Q477" s="24">
        <f t="shared" si="280"/>
        <v>1.7265912146429372</v>
      </c>
      <c r="R477" s="24">
        <f t="shared" si="281"/>
        <v>0.34796023999999903</v>
      </c>
      <c r="S477" s="24">
        <f t="shared" si="282"/>
        <v>2.0267663793046609</v>
      </c>
      <c r="T477" s="24">
        <f t="shared" si="283"/>
        <v>1.1186260246147413</v>
      </c>
      <c r="V477" s="118" t="str">
        <f t="shared" si="284"/>
        <v>LATINUM EXOCORTEX</v>
      </c>
      <c r="W477" s="166" t="str">
        <f t="shared" si="285"/>
        <v/>
      </c>
      <c r="X477" s="166" t="str">
        <f t="shared" si="286"/>
        <v/>
      </c>
      <c r="Y477" s="166" t="str">
        <f t="shared" si="287"/>
        <v/>
      </c>
      <c r="Z477" s="166" t="str">
        <f t="shared" si="288"/>
        <v/>
      </c>
      <c r="AA477" s="166" t="str">
        <f t="shared" si="289"/>
        <v/>
      </c>
      <c r="AB477" s="166" t="str">
        <f t="shared" si="290"/>
        <v/>
      </c>
      <c r="AC477" s="166" t="str">
        <f t="shared" si="291"/>
        <v/>
      </c>
      <c r="AD477" s="166">
        <f t="shared" si="292"/>
        <v>0.29118019999999945</v>
      </c>
      <c r="AE477" s="166" t="str">
        <f t="shared" si="293"/>
        <v/>
      </c>
      <c r="AF477" s="166">
        <f t="shared" si="294"/>
        <v>5.5280029999999591E-2</v>
      </c>
      <c r="AG477" s="166" t="str">
        <f t="shared" si="295"/>
        <v/>
      </c>
      <c r="AH477" s="166" t="str">
        <f t="shared" si="296"/>
        <v/>
      </c>
      <c r="AI477" s="166" t="str">
        <f t="shared" si="297"/>
        <v/>
      </c>
      <c r="AJ477" s="166" t="str">
        <f t="shared" si="298"/>
        <v/>
      </c>
      <c r="AK477" s="166">
        <f t="shared" si="299"/>
        <v>1.5000100000000099E-3</v>
      </c>
      <c r="AL477" s="166">
        <f t="shared" si="300"/>
        <v>0.34796023999999903</v>
      </c>
      <c r="AO477" s="60">
        <v>474</v>
      </c>
      <c r="AP477" s="54" t="s">
        <v>552</v>
      </c>
      <c r="AQ477" s="31" t="s">
        <v>1317</v>
      </c>
      <c r="AR477" s="31" t="s">
        <v>1317</v>
      </c>
      <c r="AS477" s="31" t="s">
        <v>1317</v>
      </c>
      <c r="AT477" s="31" t="s">
        <v>1317</v>
      </c>
      <c r="AU477" s="31" t="s">
        <v>1317</v>
      </c>
      <c r="AV477" s="31" t="s">
        <v>1317</v>
      </c>
      <c r="AW477" s="31" t="s">
        <v>1317</v>
      </c>
      <c r="AX477" s="31" t="s">
        <v>1317</v>
      </c>
      <c r="AY477" s="31" t="s">
        <v>1317</v>
      </c>
      <c r="AZ477" s="31">
        <v>1.3699499399999999</v>
      </c>
      <c r="BA477" s="31" t="s">
        <v>1317</v>
      </c>
      <c r="BB477" s="31" t="s">
        <v>1317</v>
      </c>
      <c r="BC477" s="31">
        <v>0.10231999999999999</v>
      </c>
      <c r="BD477" s="31" t="s">
        <v>1317</v>
      </c>
      <c r="BE477" s="58">
        <v>19.2758991</v>
      </c>
      <c r="BF477" s="31">
        <v>20.748169040000001</v>
      </c>
      <c r="BG477"/>
      <c r="BH477" s="60">
        <v>474</v>
      </c>
      <c r="BI477" s="54" t="s">
        <v>396</v>
      </c>
      <c r="BJ477" s="31" t="s">
        <v>1317</v>
      </c>
      <c r="BK477" s="31" t="s">
        <v>1317</v>
      </c>
      <c r="BL477" s="31" t="s">
        <v>1317</v>
      </c>
      <c r="BM477" s="31" t="s">
        <v>1317</v>
      </c>
      <c r="BN477" s="31" t="s">
        <v>1317</v>
      </c>
      <c r="BO477" s="31" t="s">
        <v>1317</v>
      </c>
      <c r="BP477" s="31" t="s">
        <v>1317</v>
      </c>
      <c r="BQ477" s="31">
        <v>15.42840893</v>
      </c>
      <c r="BR477" s="31" t="s">
        <v>1317</v>
      </c>
      <c r="BS477" s="31">
        <v>4.9970593899999995</v>
      </c>
      <c r="BT477" s="31" t="s">
        <v>1317</v>
      </c>
      <c r="BU477" s="31" t="s">
        <v>1317</v>
      </c>
      <c r="BV477" s="31" t="s">
        <v>1317</v>
      </c>
      <c r="BW477" s="31" t="s">
        <v>1317</v>
      </c>
      <c r="BX477" s="58">
        <v>7.5510019999999997E-2</v>
      </c>
      <c r="BY477" s="31">
        <v>20.50097834</v>
      </c>
    </row>
    <row r="478" spans="1:77" ht="70">
      <c r="A478" s="116" t="str">
        <f t="shared" si="264"/>
        <v>PLATINA INVESTIMENTOS LTDA</v>
      </c>
      <c r="B478" s="24" t="str">
        <f t="shared" si="265"/>
        <v/>
      </c>
      <c r="C478" s="24" t="str">
        <f t="shared" si="266"/>
        <v/>
      </c>
      <c r="D478" s="24" t="str">
        <f t="shared" si="267"/>
        <v/>
      </c>
      <c r="E478" s="24" t="str">
        <f t="shared" si="268"/>
        <v/>
      </c>
      <c r="F478" s="24" t="str">
        <f t="shared" si="269"/>
        <v/>
      </c>
      <c r="G478" s="24">
        <f t="shared" si="270"/>
        <v>566.41294539815851</v>
      </c>
      <c r="H478" s="24" t="str">
        <f t="shared" si="271"/>
        <v/>
      </c>
      <c r="I478" s="24">
        <f t="shared" si="272"/>
        <v>-65.727094692959625</v>
      </c>
      <c r="J478" s="24" t="str">
        <f t="shared" si="273"/>
        <v/>
      </c>
      <c r="K478" s="24" t="str">
        <f t="shared" si="274"/>
        <v/>
      </c>
      <c r="L478" s="24" t="str">
        <f t="shared" si="275"/>
        <v/>
      </c>
      <c r="M478" s="24" t="str">
        <f t="shared" si="276"/>
        <v/>
      </c>
      <c r="N478" s="24" t="str">
        <f t="shared" si="277"/>
        <v/>
      </c>
      <c r="O478" s="24" t="str">
        <f t="shared" si="278"/>
        <v/>
      </c>
      <c r="P478" s="24" t="str">
        <f t="shared" si="279"/>
        <v/>
      </c>
      <c r="Q478" s="24">
        <f t="shared" si="280"/>
        <v>-0.54678881582218253</v>
      </c>
      <c r="R478" s="24">
        <f t="shared" si="281"/>
        <v>-0.11233211000000054</v>
      </c>
      <c r="S478" s="24">
        <f t="shared" si="282"/>
        <v>566.41294539815851</v>
      </c>
      <c r="T478" s="24">
        <f t="shared" si="283"/>
        <v>-65.727094692959625</v>
      </c>
      <c r="V478" s="118" t="str">
        <f t="shared" si="284"/>
        <v>PLATINA INVESTIMENTOS LTDA</v>
      </c>
      <c r="W478" s="166" t="str">
        <f t="shared" si="285"/>
        <v/>
      </c>
      <c r="X478" s="166" t="str">
        <f t="shared" si="286"/>
        <v/>
      </c>
      <c r="Y478" s="166" t="str">
        <f t="shared" si="287"/>
        <v/>
      </c>
      <c r="Z478" s="166" t="str">
        <f t="shared" si="288"/>
        <v/>
      </c>
      <c r="AA478" s="166" t="str">
        <f t="shared" si="289"/>
        <v/>
      </c>
      <c r="AB478" s="166">
        <f t="shared" si="290"/>
        <v>11.99832327</v>
      </c>
      <c r="AC478" s="166" t="str">
        <f t="shared" si="291"/>
        <v/>
      </c>
      <c r="AD478" s="166">
        <f t="shared" si="292"/>
        <v>-12.110655380000001</v>
      </c>
      <c r="AE478" s="166" t="str">
        <f t="shared" si="293"/>
        <v/>
      </c>
      <c r="AF478" s="166" t="str">
        <f t="shared" si="294"/>
        <v/>
      </c>
      <c r="AG478" s="166" t="str">
        <f t="shared" si="295"/>
        <v/>
      </c>
      <c r="AH478" s="166" t="str">
        <f t="shared" si="296"/>
        <v/>
      </c>
      <c r="AI478" s="166" t="str">
        <f t="shared" si="297"/>
        <v/>
      </c>
      <c r="AJ478" s="166" t="str">
        <f t="shared" si="298"/>
        <v/>
      </c>
      <c r="AK478" s="166" t="str">
        <f t="shared" si="299"/>
        <v/>
      </c>
      <c r="AL478" s="166">
        <f t="shared" si="300"/>
        <v>-0.11233211000000054</v>
      </c>
      <c r="AO478" s="61">
        <v>475</v>
      </c>
      <c r="AP478" s="56" t="s">
        <v>169</v>
      </c>
      <c r="AQ478" s="30" t="s">
        <v>1317</v>
      </c>
      <c r="AR478" s="30" t="s">
        <v>1317</v>
      </c>
      <c r="AS478" s="30" t="s">
        <v>1317</v>
      </c>
      <c r="AT478" s="30" t="s">
        <v>1317</v>
      </c>
      <c r="AU478" s="30" t="s">
        <v>1317</v>
      </c>
      <c r="AV478" s="30">
        <v>12.73090275</v>
      </c>
      <c r="AW478" s="30" t="s">
        <v>1317</v>
      </c>
      <c r="AX478" s="30">
        <v>7.9447417199999997</v>
      </c>
      <c r="AY478" s="30" t="s">
        <v>1317</v>
      </c>
      <c r="AZ478" s="30" t="s">
        <v>1317</v>
      </c>
      <c r="BA478" s="30" t="s">
        <v>1317</v>
      </c>
      <c r="BB478" s="30" t="s">
        <v>1317</v>
      </c>
      <c r="BC478" s="30" t="s">
        <v>1317</v>
      </c>
      <c r="BD478" s="30" t="s">
        <v>1317</v>
      </c>
      <c r="BE478" s="59" t="s">
        <v>1317</v>
      </c>
      <c r="BF478" s="30">
        <v>20.675644470000002</v>
      </c>
      <c r="BG478"/>
      <c r="BH478" s="61">
        <v>475</v>
      </c>
      <c r="BI478" s="56" t="s">
        <v>503</v>
      </c>
      <c r="BJ478" s="30" t="s">
        <v>1317</v>
      </c>
      <c r="BK478" s="30" t="s">
        <v>1317</v>
      </c>
      <c r="BL478" s="30" t="s">
        <v>1317</v>
      </c>
      <c r="BM478" s="30" t="s">
        <v>1317</v>
      </c>
      <c r="BN478" s="30" t="s">
        <v>1317</v>
      </c>
      <c r="BO478" s="30">
        <v>14.11662289</v>
      </c>
      <c r="BP478" s="30" t="s">
        <v>1317</v>
      </c>
      <c r="BQ478" s="30">
        <v>6.3150112900000002</v>
      </c>
      <c r="BR478" s="30" t="s">
        <v>1317</v>
      </c>
      <c r="BS478" s="30" t="s">
        <v>1317</v>
      </c>
      <c r="BT478" s="30" t="s">
        <v>1317</v>
      </c>
      <c r="BU478" s="30" t="s">
        <v>1317</v>
      </c>
      <c r="BV478" s="30" t="s">
        <v>1317</v>
      </c>
      <c r="BW478" s="30" t="s">
        <v>1317</v>
      </c>
      <c r="BX478" s="59" t="s">
        <v>1317</v>
      </c>
      <c r="BY478" s="30">
        <v>20.43163418</v>
      </c>
    </row>
    <row r="479" spans="1:77" ht="56">
      <c r="A479" s="116" t="str">
        <f t="shared" si="264"/>
        <v>BARIGUI GESTÃO DE RECURSOS LTDA</v>
      </c>
      <c r="B479" s="24" t="str">
        <f t="shared" si="265"/>
        <v/>
      </c>
      <c r="C479" s="24" t="str">
        <f t="shared" si="266"/>
        <v/>
      </c>
      <c r="D479" s="24" t="str">
        <f t="shared" si="267"/>
        <v/>
      </c>
      <c r="E479" s="24" t="str">
        <f t="shared" si="268"/>
        <v/>
      </c>
      <c r="F479" s="24" t="str">
        <f t="shared" si="269"/>
        <v/>
      </c>
      <c r="G479" s="24" t="str">
        <f t="shared" si="270"/>
        <v/>
      </c>
      <c r="H479" s="24">
        <f t="shared" si="271"/>
        <v>-0.49139131443364192</v>
      </c>
      <c r="I479" s="24" t="str">
        <f t="shared" si="272"/>
        <v/>
      </c>
      <c r="J479" s="24" t="str">
        <f t="shared" si="273"/>
        <v/>
      </c>
      <c r="K479" s="24" t="str">
        <f t="shared" si="274"/>
        <v/>
      </c>
      <c r="L479" s="24" t="str">
        <f t="shared" si="275"/>
        <v/>
      </c>
      <c r="M479" s="24" t="str">
        <f t="shared" si="276"/>
        <v/>
      </c>
      <c r="N479" s="24" t="str">
        <f t="shared" si="277"/>
        <v/>
      </c>
      <c r="O479" s="24" t="str">
        <f t="shared" si="278"/>
        <v/>
      </c>
      <c r="P479" s="24" t="str">
        <f t="shared" si="279"/>
        <v/>
      </c>
      <c r="Q479" s="24">
        <f t="shared" si="280"/>
        <v>-0.49139131443364192</v>
      </c>
      <c r="R479" s="24">
        <f t="shared" si="281"/>
        <v>-9.940114000000122E-2</v>
      </c>
      <c r="S479" s="24">
        <f t="shared" si="282"/>
        <v>-0.49139131443364192</v>
      </c>
      <c r="T479" s="24">
        <f t="shared" si="283"/>
        <v>-0.49139131443364192</v>
      </c>
      <c r="V479" s="118" t="str">
        <f t="shared" si="284"/>
        <v>BARIGUI GESTÃO DE RECURSOS LTDA</v>
      </c>
      <c r="W479" s="166" t="str">
        <f t="shared" si="285"/>
        <v/>
      </c>
      <c r="X479" s="166" t="str">
        <f t="shared" si="286"/>
        <v/>
      </c>
      <c r="Y479" s="166" t="str">
        <f t="shared" si="287"/>
        <v/>
      </c>
      <c r="Z479" s="166" t="str">
        <f t="shared" si="288"/>
        <v/>
      </c>
      <c r="AA479" s="166" t="str">
        <f t="shared" si="289"/>
        <v/>
      </c>
      <c r="AB479" s="166" t="str">
        <f t="shared" si="290"/>
        <v/>
      </c>
      <c r="AC479" s="166">
        <f t="shared" si="291"/>
        <v>-9.940114000000122E-2</v>
      </c>
      <c r="AD479" s="166" t="str">
        <f t="shared" si="292"/>
        <v/>
      </c>
      <c r="AE479" s="166" t="str">
        <f t="shared" si="293"/>
        <v/>
      </c>
      <c r="AF479" s="166" t="str">
        <f t="shared" si="294"/>
        <v/>
      </c>
      <c r="AG479" s="166" t="str">
        <f t="shared" si="295"/>
        <v/>
      </c>
      <c r="AH479" s="166" t="str">
        <f t="shared" si="296"/>
        <v/>
      </c>
      <c r="AI479" s="166" t="str">
        <f t="shared" si="297"/>
        <v/>
      </c>
      <c r="AJ479" s="166" t="str">
        <f t="shared" si="298"/>
        <v/>
      </c>
      <c r="AK479" s="166" t="str">
        <f t="shared" si="299"/>
        <v/>
      </c>
      <c r="AL479" s="166">
        <f t="shared" si="300"/>
        <v>-9.940114000000122E-2</v>
      </c>
      <c r="AO479" s="60">
        <v>476</v>
      </c>
      <c r="AP479" s="54" t="s">
        <v>503</v>
      </c>
      <c r="AQ479" s="31" t="s">
        <v>1317</v>
      </c>
      <c r="AR479" s="31" t="s">
        <v>1317</v>
      </c>
      <c r="AS479" s="31" t="s">
        <v>1317</v>
      </c>
      <c r="AT479" s="31" t="s">
        <v>1317</v>
      </c>
      <c r="AU479" s="31" t="s">
        <v>1317</v>
      </c>
      <c r="AV479" s="31">
        <v>2.1182996200000002</v>
      </c>
      <c r="AW479" s="31" t="s">
        <v>1317</v>
      </c>
      <c r="AX479" s="31">
        <v>18.425666670000002</v>
      </c>
      <c r="AY479" s="31" t="s">
        <v>1317</v>
      </c>
      <c r="AZ479" s="31" t="s">
        <v>1317</v>
      </c>
      <c r="BA479" s="31" t="s">
        <v>1317</v>
      </c>
      <c r="BB479" s="31" t="s">
        <v>1317</v>
      </c>
      <c r="BC479" s="31" t="s">
        <v>1317</v>
      </c>
      <c r="BD479" s="31" t="s">
        <v>1317</v>
      </c>
      <c r="BE479" s="58" t="s">
        <v>1317</v>
      </c>
      <c r="BF479" s="31">
        <v>20.54396629</v>
      </c>
      <c r="BG479"/>
      <c r="BH479" s="60">
        <v>476</v>
      </c>
      <c r="BI479" s="54" t="s">
        <v>96</v>
      </c>
      <c r="BJ479" s="31" t="s">
        <v>1317</v>
      </c>
      <c r="BK479" s="31" t="s">
        <v>1317</v>
      </c>
      <c r="BL479" s="31" t="s">
        <v>1317</v>
      </c>
      <c r="BM479" s="31" t="s">
        <v>1317</v>
      </c>
      <c r="BN479" s="31" t="s">
        <v>1317</v>
      </c>
      <c r="BO479" s="31" t="s">
        <v>1317</v>
      </c>
      <c r="BP479" s="31">
        <v>20.12910862</v>
      </c>
      <c r="BQ479" s="31" t="s">
        <v>1317</v>
      </c>
      <c r="BR479" s="31" t="s">
        <v>1317</v>
      </c>
      <c r="BS479" s="31" t="s">
        <v>1317</v>
      </c>
      <c r="BT479" s="31" t="s">
        <v>1317</v>
      </c>
      <c r="BU479" s="31" t="s">
        <v>1317</v>
      </c>
      <c r="BV479" s="31" t="s">
        <v>1317</v>
      </c>
      <c r="BW479" s="31" t="s">
        <v>1317</v>
      </c>
      <c r="BX479" s="58" t="s">
        <v>1317</v>
      </c>
      <c r="BY479" s="31">
        <v>20.12910862</v>
      </c>
    </row>
    <row r="480" spans="1:77" ht="56">
      <c r="A480" s="116" t="str">
        <f t="shared" si="264"/>
        <v>RODOBENS LOCAÇÃO DE IMÓVEIS LTDA</v>
      </c>
      <c r="B480" s="24" t="str">
        <f t="shared" si="265"/>
        <v/>
      </c>
      <c r="C480" s="24" t="str">
        <f t="shared" si="266"/>
        <v/>
      </c>
      <c r="D480" s="24" t="str">
        <f t="shared" si="267"/>
        <v/>
      </c>
      <c r="E480" s="24" t="str">
        <f t="shared" si="268"/>
        <v/>
      </c>
      <c r="F480" s="24" t="str">
        <f t="shared" si="269"/>
        <v/>
      </c>
      <c r="G480" s="24" t="str">
        <f t="shared" si="270"/>
        <v/>
      </c>
      <c r="H480" s="24" t="str">
        <f t="shared" si="271"/>
        <v/>
      </c>
      <c r="I480" s="24" t="str">
        <f t="shared" si="272"/>
        <v/>
      </c>
      <c r="J480" s="24" t="str">
        <f t="shared" si="273"/>
        <v/>
      </c>
      <c r="K480" s="24" t="str">
        <f t="shared" si="274"/>
        <v/>
      </c>
      <c r="L480" s="24" t="str">
        <f t="shared" si="275"/>
        <v/>
      </c>
      <c r="M480" s="24" t="str">
        <f t="shared" si="276"/>
        <v/>
      </c>
      <c r="N480" s="24" t="str">
        <f t="shared" si="277"/>
        <v/>
      </c>
      <c r="O480" s="24" t="str">
        <f t="shared" si="278"/>
        <v/>
      </c>
      <c r="P480" s="24">
        <f t="shared" si="279"/>
        <v>-0.33731239353093656</v>
      </c>
      <c r="Q480" s="24">
        <f t="shared" si="280"/>
        <v>-0.33731239353093656</v>
      </c>
      <c r="R480" s="24">
        <f t="shared" si="281"/>
        <v>-6.7226640000001225E-2</v>
      </c>
      <c r="S480" s="24">
        <f t="shared" si="282"/>
        <v>-0.33731239353093656</v>
      </c>
      <c r="T480" s="24">
        <f t="shared" si="283"/>
        <v>-0.33731239353093656</v>
      </c>
      <c r="V480" s="118" t="str">
        <f t="shared" si="284"/>
        <v>RODOBENS LOCAÇÃO DE IMÓVEIS LTDA</v>
      </c>
      <c r="W480" s="166" t="str">
        <f t="shared" si="285"/>
        <v/>
      </c>
      <c r="X480" s="166" t="str">
        <f t="shared" si="286"/>
        <v/>
      </c>
      <c r="Y480" s="166" t="str">
        <f t="shared" si="287"/>
        <v/>
      </c>
      <c r="Z480" s="166" t="str">
        <f t="shared" si="288"/>
        <v/>
      </c>
      <c r="AA480" s="166" t="str">
        <f t="shared" si="289"/>
        <v/>
      </c>
      <c r="AB480" s="166" t="str">
        <f t="shared" si="290"/>
        <v/>
      </c>
      <c r="AC480" s="166" t="str">
        <f t="shared" si="291"/>
        <v/>
      </c>
      <c r="AD480" s="166" t="str">
        <f t="shared" si="292"/>
        <v/>
      </c>
      <c r="AE480" s="166" t="str">
        <f t="shared" si="293"/>
        <v/>
      </c>
      <c r="AF480" s="166" t="str">
        <f t="shared" si="294"/>
        <v/>
      </c>
      <c r="AG480" s="166" t="str">
        <f t="shared" si="295"/>
        <v/>
      </c>
      <c r="AH480" s="166" t="str">
        <f t="shared" si="296"/>
        <v/>
      </c>
      <c r="AI480" s="166" t="str">
        <f t="shared" si="297"/>
        <v/>
      </c>
      <c r="AJ480" s="166" t="str">
        <f t="shared" si="298"/>
        <v/>
      </c>
      <c r="AK480" s="166">
        <f t="shared" si="299"/>
        <v>-6.7226640000001225E-2</v>
      </c>
      <c r="AL480" s="166">
        <f t="shared" si="300"/>
        <v>-6.7226640000001225E-2</v>
      </c>
      <c r="AO480" s="61">
        <v>477</v>
      </c>
      <c r="AP480" s="56" t="s">
        <v>96</v>
      </c>
      <c r="AQ480" s="30" t="s">
        <v>1317</v>
      </c>
      <c r="AR480" s="30" t="s">
        <v>1317</v>
      </c>
      <c r="AS480" s="30" t="s">
        <v>1317</v>
      </c>
      <c r="AT480" s="30" t="s">
        <v>1317</v>
      </c>
      <c r="AU480" s="30" t="s">
        <v>1317</v>
      </c>
      <c r="AV480" s="30" t="s">
        <v>1317</v>
      </c>
      <c r="AW480" s="30">
        <v>20.228509760000001</v>
      </c>
      <c r="AX480" s="30" t="s">
        <v>1317</v>
      </c>
      <c r="AY480" s="30" t="s">
        <v>1317</v>
      </c>
      <c r="AZ480" s="30" t="s">
        <v>1317</v>
      </c>
      <c r="BA480" s="30" t="s">
        <v>1317</v>
      </c>
      <c r="BB480" s="30" t="s">
        <v>1317</v>
      </c>
      <c r="BC480" s="30" t="s">
        <v>1317</v>
      </c>
      <c r="BD480" s="30" t="s">
        <v>1317</v>
      </c>
      <c r="BE480" s="59" t="s">
        <v>1317</v>
      </c>
      <c r="BF480" s="30">
        <v>20.228509760000001</v>
      </c>
      <c r="BG480"/>
      <c r="BH480" s="61">
        <v>477</v>
      </c>
      <c r="BI480" s="56" t="s">
        <v>553</v>
      </c>
      <c r="BJ480" s="30" t="s">
        <v>1317</v>
      </c>
      <c r="BK480" s="30" t="s">
        <v>1317</v>
      </c>
      <c r="BL480" s="30" t="s">
        <v>1317</v>
      </c>
      <c r="BM480" s="30" t="s">
        <v>1317</v>
      </c>
      <c r="BN480" s="30" t="s">
        <v>1317</v>
      </c>
      <c r="BO480" s="30" t="s">
        <v>1317</v>
      </c>
      <c r="BP480" s="30" t="s">
        <v>1317</v>
      </c>
      <c r="BQ480" s="30" t="s">
        <v>1317</v>
      </c>
      <c r="BR480" s="30" t="s">
        <v>1317</v>
      </c>
      <c r="BS480" s="30" t="s">
        <v>1317</v>
      </c>
      <c r="BT480" s="30" t="s">
        <v>1317</v>
      </c>
      <c r="BU480" s="30" t="s">
        <v>1317</v>
      </c>
      <c r="BV480" s="30" t="s">
        <v>1317</v>
      </c>
      <c r="BW480" s="30" t="s">
        <v>1317</v>
      </c>
      <c r="BX480" s="59">
        <v>19.862856359999999</v>
      </c>
      <c r="BY480" s="30">
        <v>19.862856359999999</v>
      </c>
    </row>
    <row r="481" spans="1:77" ht="42">
      <c r="A481" s="116" t="str">
        <f t="shared" si="264"/>
        <v>GWI ASSET MANAGEMENT SA</v>
      </c>
      <c r="B481" s="24" t="str">
        <f t="shared" si="265"/>
        <v/>
      </c>
      <c r="C481" s="24" t="str">
        <f t="shared" si="266"/>
        <v/>
      </c>
      <c r="D481" s="24" t="str">
        <f t="shared" si="267"/>
        <v/>
      </c>
      <c r="E481" s="24" t="str">
        <f t="shared" si="268"/>
        <v/>
      </c>
      <c r="F481" s="24" t="str">
        <f t="shared" si="269"/>
        <v/>
      </c>
      <c r="G481" s="24">
        <f t="shared" si="270"/>
        <v>73.38987002858147</v>
      </c>
      <c r="H481" s="24" t="str">
        <f t="shared" si="271"/>
        <v/>
      </c>
      <c r="I481" s="24">
        <f t="shared" si="272"/>
        <v>93.424944568883916</v>
      </c>
      <c r="J481" s="24" t="str">
        <f t="shared" si="273"/>
        <v/>
      </c>
      <c r="K481" s="24">
        <f t="shared" si="274"/>
        <v>68.131618641124248</v>
      </c>
      <c r="L481" s="24" t="str">
        <f t="shared" si="275"/>
        <v/>
      </c>
      <c r="M481" s="24">
        <f t="shared" si="276"/>
        <v>131.78969324031206</v>
      </c>
      <c r="N481" s="24">
        <f t="shared" si="277"/>
        <v>59.696242528715374</v>
      </c>
      <c r="O481" s="24" t="str">
        <f t="shared" si="278"/>
        <v/>
      </c>
      <c r="P481" s="24" t="str">
        <f t="shared" si="279"/>
        <v/>
      </c>
      <c r="Q481" s="24">
        <f t="shared" si="280"/>
        <v>89.094423746527355</v>
      </c>
      <c r="R481" s="24">
        <f t="shared" si="281"/>
        <v>9.056175829999999</v>
      </c>
      <c r="S481" s="24">
        <f t="shared" si="282"/>
        <v>131.78969324031206</v>
      </c>
      <c r="T481" s="24">
        <f t="shared" si="283"/>
        <v>59.696242528715374</v>
      </c>
      <c r="V481" s="118" t="str">
        <f t="shared" si="284"/>
        <v>GWI ASSET MANAGEMENT SA</v>
      </c>
      <c r="W481" s="166" t="str">
        <f t="shared" si="285"/>
        <v/>
      </c>
      <c r="X481" s="166" t="str">
        <f t="shared" si="286"/>
        <v/>
      </c>
      <c r="Y481" s="166" t="str">
        <f t="shared" si="287"/>
        <v/>
      </c>
      <c r="Z481" s="166" t="str">
        <f t="shared" si="288"/>
        <v/>
      </c>
      <c r="AA481" s="166" t="str">
        <f t="shared" si="289"/>
        <v/>
      </c>
      <c r="AB481" s="166">
        <f t="shared" si="290"/>
        <v>0.99530304000000003</v>
      </c>
      <c r="AC481" s="166" t="str">
        <f t="shared" si="291"/>
        <v/>
      </c>
      <c r="AD481" s="166">
        <f t="shared" si="292"/>
        <v>7.3797647</v>
      </c>
      <c r="AE481" s="166" t="str">
        <f t="shared" si="293"/>
        <v/>
      </c>
      <c r="AF481" s="166">
        <f t="shared" si="294"/>
        <v>0.29528947999999999</v>
      </c>
      <c r="AG481" s="166" t="str">
        <f t="shared" si="295"/>
        <v/>
      </c>
      <c r="AH481" s="166">
        <f t="shared" si="296"/>
        <v>0.18588956000000001</v>
      </c>
      <c r="AI481" s="166">
        <f t="shared" si="297"/>
        <v>0.19992905000000005</v>
      </c>
      <c r="AJ481" s="166" t="str">
        <f t="shared" si="298"/>
        <v/>
      </c>
      <c r="AK481" s="166" t="str">
        <f t="shared" si="299"/>
        <v/>
      </c>
      <c r="AL481" s="166">
        <f t="shared" si="300"/>
        <v>9.056175829999999</v>
      </c>
      <c r="AO481" s="60">
        <v>478</v>
      </c>
      <c r="AP481" s="54" t="s">
        <v>396</v>
      </c>
      <c r="AQ481" s="31" t="s">
        <v>1317</v>
      </c>
      <c r="AR481" s="31" t="s">
        <v>1317</v>
      </c>
      <c r="AS481" s="31" t="s">
        <v>1317</v>
      </c>
      <c r="AT481" s="31" t="s">
        <v>1317</v>
      </c>
      <c r="AU481" s="31" t="s">
        <v>1317</v>
      </c>
      <c r="AV481" s="31" t="s">
        <v>1317</v>
      </c>
      <c r="AW481" s="31" t="s">
        <v>1317</v>
      </c>
      <c r="AX481" s="31">
        <v>15.13722873</v>
      </c>
      <c r="AY481" s="31" t="s">
        <v>1317</v>
      </c>
      <c r="AZ481" s="31">
        <v>4.94177936</v>
      </c>
      <c r="BA481" s="31" t="s">
        <v>1317</v>
      </c>
      <c r="BB481" s="31" t="s">
        <v>1317</v>
      </c>
      <c r="BC481" s="31" t="s">
        <v>1317</v>
      </c>
      <c r="BD481" s="31" t="s">
        <v>1317</v>
      </c>
      <c r="BE481" s="58">
        <v>7.4010009999999987E-2</v>
      </c>
      <c r="BF481" s="31">
        <v>20.153018100000001</v>
      </c>
      <c r="BG481"/>
      <c r="BH481" s="60">
        <v>478</v>
      </c>
      <c r="BI481" s="54" t="s">
        <v>302</v>
      </c>
      <c r="BJ481" s="31" t="s">
        <v>1317</v>
      </c>
      <c r="BK481" s="31" t="s">
        <v>1317</v>
      </c>
      <c r="BL481" s="31" t="s">
        <v>1317</v>
      </c>
      <c r="BM481" s="31" t="s">
        <v>1317</v>
      </c>
      <c r="BN481" s="31" t="s">
        <v>1317</v>
      </c>
      <c r="BO481" s="31">
        <v>2.3514889000000001</v>
      </c>
      <c r="BP481" s="31" t="s">
        <v>1317</v>
      </c>
      <c r="BQ481" s="31">
        <v>15.27890206</v>
      </c>
      <c r="BR481" s="31" t="s">
        <v>1317</v>
      </c>
      <c r="BS481" s="31">
        <v>0.72869982</v>
      </c>
      <c r="BT481" s="31" t="s">
        <v>1317</v>
      </c>
      <c r="BU481" s="31">
        <v>0.32693970999999999</v>
      </c>
      <c r="BV481" s="31">
        <v>0.53483966000000005</v>
      </c>
      <c r="BW481" s="31" t="s">
        <v>1317</v>
      </c>
      <c r="BX481" s="58" t="s">
        <v>1317</v>
      </c>
      <c r="BY481" s="31">
        <v>19.22087015</v>
      </c>
    </row>
    <row r="482" spans="1:77" ht="56">
      <c r="A482" s="116" t="str">
        <f t="shared" si="264"/>
        <v>INSEED INVESTIMENTOS</v>
      </c>
      <c r="B482" s="24" t="str">
        <f t="shared" si="265"/>
        <v/>
      </c>
      <c r="C482" s="24" t="str">
        <f t="shared" si="266"/>
        <v/>
      </c>
      <c r="D482" s="24" t="str">
        <f t="shared" si="267"/>
        <v/>
      </c>
      <c r="E482" s="24" t="str">
        <f t="shared" si="268"/>
        <v/>
      </c>
      <c r="F482" s="24" t="str">
        <f t="shared" si="269"/>
        <v/>
      </c>
      <c r="G482" s="24" t="str">
        <f t="shared" si="270"/>
        <v/>
      </c>
      <c r="H482" s="24" t="str">
        <f t="shared" si="271"/>
        <v/>
      </c>
      <c r="I482" s="24" t="str">
        <f t="shared" si="272"/>
        <v/>
      </c>
      <c r="J482" s="24" t="str">
        <f t="shared" si="273"/>
        <v/>
      </c>
      <c r="K482" s="24" t="str">
        <f t="shared" si="274"/>
        <v/>
      </c>
      <c r="L482" s="24" t="str">
        <f t="shared" si="275"/>
        <v/>
      </c>
      <c r="M482" s="24" t="str">
        <f t="shared" si="276"/>
        <v/>
      </c>
      <c r="N482" s="24" t="str">
        <f t="shared" si="277"/>
        <v/>
      </c>
      <c r="O482" s="24" t="str">
        <f t="shared" si="278"/>
        <v/>
      </c>
      <c r="P482" s="24">
        <f t="shared" si="279"/>
        <v>15.955598660961485</v>
      </c>
      <c r="Q482" s="24">
        <f t="shared" si="280"/>
        <v>15.955598660961485</v>
      </c>
      <c r="R482" s="24">
        <f t="shared" si="281"/>
        <v>2.6026943500000002</v>
      </c>
      <c r="S482" s="24">
        <f t="shared" si="282"/>
        <v>15.955598660961485</v>
      </c>
      <c r="T482" s="24">
        <f t="shared" si="283"/>
        <v>15.955598660961485</v>
      </c>
      <c r="V482" s="118" t="str">
        <f t="shared" si="284"/>
        <v>INSEED INVESTIMENTOS</v>
      </c>
      <c r="W482" s="166" t="str">
        <f t="shared" si="285"/>
        <v/>
      </c>
      <c r="X482" s="166" t="str">
        <f t="shared" si="286"/>
        <v/>
      </c>
      <c r="Y482" s="166" t="str">
        <f t="shared" si="287"/>
        <v/>
      </c>
      <c r="Z482" s="166" t="str">
        <f t="shared" si="288"/>
        <v/>
      </c>
      <c r="AA482" s="166" t="str">
        <f t="shared" si="289"/>
        <v/>
      </c>
      <c r="AB482" s="166" t="str">
        <f t="shared" si="290"/>
        <v/>
      </c>
      <c r="AC482" s="166" t="str">
        <f t="shared" si="291"/>
        <v/>
      </c>
      <c r="AD482" s="166" t="str">
        <f t="shared" si="292"/>
        <v/>
      </c>
      <c r="AE482" s="166" t="str">
        <f t="shared" si="293"/>
        <v/>
      </c>
      <c r="AF482" s="166" t="str">
        <f t="shared" si="294"/>
        <v/>
      </c>
      <c r="AG482" s="166" t="str">
        <f t="shared" si="295"/>
        <v/>
      </c>
      <c r="AH482" s="166" t="str">
        <f t="shared" si="296"/>
        <v/>
      </c>
      <c r="AI482" s="166" t="str">
        <f t="shared" si="297"/>
        <v/>
      </c>
      <c r="AJ482" s="166" t="str">
        <f t="shared" si="298"/>
        <v/>
      </c>
      <c r="AK482" s="166">
        <f t="shared" si="299"/>
        <v>2.6026943500000002</v>
      </c>
      <c r="AL482" s="166">
        <f t="shared" si="300"/>
        <v>2.6026943500000002</v>
      </c>
      <c r="AO482" s="61">
        <v>479</v>
      </c>
      <c r="AP482" s="56" t="s">
        <v>553</v>
      </c>
      <c r="AQ482" s="30" t="s">
        <v>1317</v>
      </c>
      <c r="AR482" s="30" t="s">
        <v>1317</v>
      </c>
      <c r="AS482" s="30" t="s">
        <v>1317</v>
      </c>
      <c r="AT482" s="30" t="s">
        <v>1317</v>
      </c>
      <c r="AU482" s="30" t="s">
        <v>1317</v>
      </c>
      <c r="AV482" s="30" t="s">
        <v>1317</v>
      </c>
      <c r="AW482" s="30" t="s">
        <v>1317</v>
      </c>
      <c r="AX482" s="30" t="s">
        <v>1317</v>
      </c>
      <c r="AY482" s="30" t="s">
        <v>1317</v>
      </c>
      <c r="AZ482" s="30" t="s">
        <v>1317</v>
      </c>
      <c r="BA482" s="30" t="s">
        <v>1317</v>
      </c>
      <c r="BB482" s="30" t="s">
        <v>1317</v>
      </c>
      <c r="BC482" s="30" t="s">
        <v>1317</v>
      </c>
      <c r="BD482" s="30" t="s">
        <v>1317</v>
      </c>
      <c r="BE482" s="59">
        <v>19.930083</v>
      </c>
      <c r="BF482" s="30">
        <v>19.930083</v>
      </c>
      <c r="BG482"/>
      <c r="BH482" s="61">
        <v>479</v>
      </c>
      <c r="BI482" s="56" t="s">
        <v>334</v>
      </c>
      <c r="BJ482" s="30" t="s">
        <v>1317</v>
      </c>
      <c r="BK482" s="30" t="s">
        <v>1317</v>
      </c>
      <c r="BL482" s="30" t="s">
        <v>1317</v>
      </c>
      <c r="BM482" s="30" t="s">
        <v>1317</v>
      </c>
      <c r="BN482" s="30" t="s">
        <v>1317</v>
      </c>
      <c r="BO482" s="30" t="s">
        <v>1317</v>
      </c>
      <c r="BP482" s="30" t="s">
        <v>1317</v>
      </c>
      <c r="BQ482" s="30" t="s">
        <v>1317</v>
      </c>
      <c r="BR482" s="30" t="s">
        <v>1317</v>
      </c>
      <c r="BS482" s="30" t="s">
        <v>1317</v>
      </c>
      <c r="BT482" s="30" t="s">
        <v>1317</v>
      </c>
      <c r="BU482" s="30" t="s">
        <v>1317</v>
      </c>
      <c r="BV482" s="30" t="s">
        <v>1317</v>
      </c>
      <c r="BW482" s="30" t="s">
        <v>1317</v>
      </c>
      <c r="BX482" s="59">
        <v>18.914801499999999</v>
      </c>
      <c r="BY482" s="30">
        <v>18.914801499999999</v>
      </c>
    </row>
    <row r="483" spans="1:77" ht="84">
      <c r="A483" s="116" t="str">
        <f t="shared" si="264"/>
        <v>GATEINVEST GESTÃO DE RECURSOS LTDA</v>
      </c>
      <c r="B483" s="24" t="str">
        <f t="shared" si="265"/>
        <v/>
      </c>
      <c r="C483" s="24" t="str">
        <f t="shared" si="266"/>
        <v/>
      </c>
      <c r="D483" s="24" t="str">
        <f t="shared" si="267"/>
        <v/>
      </c>
      <c r="E483" s="24" t="str">
        <f t="shared" si="268"/>
        <v/>
      </c>
      <c r="F483" s="24" t="str">
        <f t="shared" si="269"/>
        <v/>
      </c>
      <c r="G483" s="24" t="str">
        <f t="shared" si="270"/>
        <v/>
      </c>
      <c r="H483" s="24" t="str">
        <f t="shared" si="271"/>
        <v/>
      </c>
      <c r="I483" s="24">
        <f t="shared" si="272"/>
        <v>7.1987535394855513</v>
      </c>
      <c r="J483" s="24" t="str">
        <f t="shared" si="273"/>
        <v/>
      </c>
      <c r="K483" s="24" t="str">
        <f t="shared" si="274"/>
        <v/>
      </c>
      <c r="L483" s="24" t="str">
        <f t="shared" si="275"/>
        <v/>
      </c>
      <c r="M483" s="24" t="str">
        <f t="shared" si="276"/>
        <v/>
      </c>
      <c r="N483" s="24" t="str">
        <f t="shared" si="277"/>
        <v/>
      </c>
      <c r="O483" s="24" t="str">
        <f t="shared" si="278"/>
        <v/>
      </c>
      <c r="P483" s="24" t="str">
        <f t="shared" si="279"/>
        <v/>
      </c>
      <c r="Q483" s="24">
        <f t="shared" si="280"/>
        <v>7.1987535394855513</v>
      </c>
      <c r="R483" s="24">
        <f t="shared" si="281"/>
        <v>1.2670119799999995</v>
      </c>
      <c r="S483" s="24">
        <f t="shared" si="282"/>
        <v>7.1987535394855513</v>
      </c>
      <c r="T483" s="24">
        <f t="shared" si="283"/>
        <v>7.1987535394855513</v>
      </c>
      <c r="V483" s="118" t="str">
        <f t="shared" si="284"/>
        <v>GATEINVEST GESTÃO DE RECURSOS LTDA</v>
      </c>
      <c r="W483" s="166" t="str">
        <f t="shared" si="285"/>
        <v/>
      </c>
      <c r="X483" s="166" t="str">
        <f t="shared" si="286"/>
        <v/>
      </c>
      <c r="Y483" s="166" t="str">
        <f t="shared" si="287"/>
        <v/>
      </c>
      <c r="Z483" s="166" t="str">
        <f t="shared" si="288"/>
        <v/>
      </c>
      <c r="AA483" s="166" t="str">
        <f t="shared" si="289"/>
        <v/>
      </c>
      <c r="AB483" s="166" t="str">
        <f t="shared" si="290"/>
        <v/>
      </c>
      <c r="AC483" s="166" t="str">
        <f t="shared" si="291"/>
        <v/>
      </c>
      <c r="AD483" s="166">
        <f t="shared" si="292"/>
        <v>1.2670119799999995</v>
      </c>
      <c r="AE483" s="166" t="str">
        <f t="shared" si="293"/>
        <v/>
      </c>
      <c r="AF483" s="166" t="str">
        <f t="shared" si="294"/>
        <v/>
      </c>
      <c r="AG483" s="166" t="str">
        <f t="shared" si="295"/>
        <v/>
      </c>
      <c r="AH483" s="166" t="str">
        <f t="shared" si="296"/>
        <v/>
      </c>
      <c r="AI483" s="166" t="str">
        <f t="shared" si="297"/>
        <v/>
      </c>
      <c r="AJ483" s="166" t="str">
        <f t="shared" si="298"/>
        <v/>
      </c>
      <c r="AK483" s="166" t="str">
        <f t="shared" si="299"/>
        <v/>
      </c>
      <c r="AL483" s="166">
        <f t="shared" si="300"/>
        <v>1.2670119799999995</v>
      </c>
      <c r="AO483" s="60">
        <v>480</v>
      </c>
      <c r="AP483" s="54" t="s">
        <v>515</v>
      </c>
      <c r="AQ483" s="31" t="s">
        <v>1317</v>
      </c>
      <c r="AR483" s="31" t="s">
        <v>1317</v>
      </c>
      <c r="AS483" s="31" t="s">
        <v>1317</v>
      </c>
      <c r="AT483" s="31" t="s">
        <v>1317</v>
      </c>
      <c r="AU483" s="31" t="s">
        <v>1317</v>
      </c>
      <c r="AV483" s="31" t="s">
        <v>1317</v>
      </c>
      <c r="AW483" s="31" t="s">
        <v>1317</v>
      </c>
      <c r="AX483" s="31" t="s">
        <v>1317</v>
      </c>
      <c r="AY483" s="31" t="s">
        <v>1317</v>
      </c>
      <c r="AZ483" s="31" t="s">
        <v>1317</v>
      </c>
      <c r="BA483" s="31" t="s">
        <v>1317</v>
      </c>
      <c r="BB483" s="31" t="s">
        <v>1317</v>
      </c>
      <c r="BC483" s="31" t="s">
        <v>1317</v>
      </c>
      <c r="BD483" s="31" t="s">
        <v>1317</v>
      </c>
      <c r="BE483" s="58">
        <v>18.588852489999997</v>
      </c>
      <c r="BF483" s="31">
        <v>18.588852489999997</v>
      </c>
      <c r="BG483"/>
      <c r="BH483" s="60">
        <v>480</v>
      </c>
      <c r="BI483" s="54" t="s">
        <v>270</v>
      </c>
      <c r="BJ483" s="31" t="s">
        <v>1317</v>
      </c>
      <c r="BK483" s="31" t="s">
        <v>1317</v>
      </c>
      <c r="BL483" s="31" t="s">
        <v>1317</v>
      </c>
      <c r="BM483" s="31" t="s">
        <v>1317</v>
      </c>
      <c r="BN483" s="31" t="s">
        <v>1317</v>
      </c>
      <c r="BO483" s="31" t="s">
        <v>1317</v>
      </c>
      <c r="BP483" s="31" t="s">
        <v>1317</v>
      </c>
      <c r="BQ483" s="31">
        <v>18.86744757</v>
      </c>
      <c r="BR483" s="31" t="s">
        <v>1317</v>
      </c>
      <c r="BS483" s="31" t="s">
        <v>1317</v>
      </c>
      <c r="BT483" s="31" t="s">
        <v>1317</v>
      </c>
      <c r="BU483" s="31" t="s">
        <v>1317</v>
      </c>
      <c r="BV483" s="31" t="s">
        <v>1317</v>
      </c>
      <c r="BW483" s="31" t="s">
        <v>1317</v>
      </c>
      <c r="BX483" s="58" t="s">
        <v>1317</v>
      </c>
      <c r="BY483" s="31">
        <v>18.86744757</v>
      </c>
    </row>
    <row r="484" spans="1:77" ht="56">
      <c r="A484" s="116" t="str">
        <f t="shared" si="264"/>
        <v>ARSENAL INVESTIMENTOS LTDA</v>
      </c>
      <c r="B484" s="24" t="str">
        <f t="shared" si="265"/>
        <v/>
      </c>
      <c r="C484" s="24" t="str">
        <f t="shared" si="266"/>
        <v/>
      </c>
      <c r="D484" s="24" t="str">
        <f t="shared" si="267"/>
        <v/>
      </c>
      <c r="E484" s="24" t="str">
        <f t="shared" si="268"/>
        <v/>
      </c>
      <c r="F484" s="24" t="str">
        <f t="shared" si="269"/>
        <v/>
      </c>
      <c r="G484" s="24" t="str">
        <f t="shared" si="270"/>
        <v/>
      </c>
      <c r="H484" s="24" t="str">
        <f t="shared" si="271"/>
        <v/>
      </c>
      <c r="I484" s="24">
        <f t="shared" si="272"/>
        <v>-64.479669719621668</v>
      </c>
      <c r="J484" s="24" t="str">
        <f t="shared" si="273"/>
        <v/>
      </c>
      <c r="K484" s="24" t="str">
        <f t="shared" si="274"/>
        <v/>
      </c>
      <c r="L484" s="24" t="str">
        <f t="shared" si="275"/>
        <v/>
      </c>
      <c r="M484" s="24" t="str">
        <f t="shared" si="276"/>
        <v/>
      </c>
      <c r="N484" s="24">
        <f t="shared" si="277"/>
        <v>-56.405462287375116</v>
      </c>
      <c r="O484" s="24" t="str">
        <f t="shared" si="278"/>
        <v/>
      </c>
      <c r="P484" s="24" t="str">
        <f t="shared" si="279"/>
        <v/>
      </c>
      <c r="Q484" s="24">
        <f t="shared" si="280"/>
        <v>-64.26188179382882</v>
      </c>
      <c r="R484" s="24">
        <f t="shared" si="281"/>
        <v>-33.721555049999992</v>
      </c>
      <c r="S484" s="24">
        <f t="shared" si="282"/>
        <v>-56.405462287375116</v>
      </c>
      <c r="T484" s="24">
        <f t="shared" si="283"/>
        <v>-64.479669719621668</v>
      </c>
      <c r="V484" s="118" t="str">
        <f t="shared" si="284"/>
        <v>ARSENAL INVESTIMENTOS LTDA</v>
      </c>
      <c r="W484" s="166" t="str">
        <f t="shared" si="285"/>
        <v/>
      </c>
      <c r="X484" s="166" t="str">
        <f t="shared" si="286"/>
        <v/>
      </c>
      <c r="Y484" s="166" t="str">
        <f t="shared" si="287"/>
        <v/>
      </c>
      <c r="Z484" s="166" t="str">
        <f t="shared" si="288"/>
        <v/>
      </c>
      <c r="AA484" s="166" t="str">
        <f t="shared" si="289"/>
        <v/>
      </c>
      <c r="AB484" s="166" t="str">
        <f t="shared" si="290"/>
        <v/>
      </c>
      <c r="AC484" s="166" t="str">
        <f t="shared" si="291"/>
        <v/>
      </c>
      <c r="AD484" s="166">
        <f t="shared" si="292"/>
        <v>-29.203673429999998</v>
      </c>
      <c r="AE484" s="166" t="str">
        <f t="shared" si="293"/>
        <v/>
      </c>
      <c r="AF484" s="166" t="str">
        <f t="shared" si="294"/>
        <v/>
      </c>
      <c r="AG484" s="166" t="str">
        <f t="shared" si="295"/>
        <v/>
      </c>
      <c r="AH484" s="166" t="str">
        <f t="shared" si="296"/>
        <v/>
      </c>
      <c r="AI484" s="166">
        <f t="shared" si="297"/>
        <v>-3.4494914899999993</v>
      </c>
      <c r="AJ484" s="166" t="str">
        <f t="shared" si="298"/>
        <v/>
      </c>
      <c r="AK484" s="166" t="str">
        <f t="shared" si="299"/>
        <v/>
      </c>
      <c r="AL484" s="166">
        <f t="shared" si="300"/>
        <v>-33.721555049999992</v>
      </c>
      <c r="AO484" s="61">
        <v>481</v>
      </c>
      <c r="AP484" s="56" t="s">
        <v>356</v>
      </c>
      <c r="AQ484" s="30" t="s">
        <v>1317</v>
      </c>
      <c r="AR484" s="30" t="s">
        <v>1317</v>
      </c>
      <c r="AS484" s="30" t="s">
        <v>1317</v>
      </c>
      <c r="AT484" s="30" t="s">
        <v>1317</v>
      </c>
      <c r="AU484" s="30" t="s">
        <v>1317</v>
      </c>
      <c r="AV484" s="30" t="s">
        <v>1317</v>
      </c>
      <c r="AW484" s="30" t="s">
        <v>1317</v>
      </c>
      <c r="AX484" s="30">
        <v>18.344074600000003</v>
      </c>
      <c r="AY484" s="30" t="s">
        <v>1317</v>
      </c>
      <c r="AZ484" s="30" t="s">
        <v>1317</v>
      </c>
      <c r="BA484" s="30" t="s">
        <v>1317</v>
      </c>
      <c r="BB484" s="30" t="s">
        <v>1317</v>
      </c>
      <c r="BC484" s="30" t="s">
        <v>1317</v>
      </c>
      <c r="BD484" s="30" t="s">
        <v>1317</v>
      </c>
      <c r="BE484" s="59" t="s">
        <v>1317</v>
      </c>
      <c r="BF484" s="30">
        <v>18.344074600000003</v>
      </c>
      <c r="BG484"/>
      <c r="BH484" s="61">
        <v>481</v>
      </c>
      <c r="BI484" s="56" t="s">
        <v>56</v>
      </c>
      <c r="BJ484" s="30" t="s">
        <v>1317</v>
      </c>
      <c r="BK484" s="30" t="s">
        <v>1317</v>
      </c>
      <c r="BL484" s="30" t="s">
        <v>1317</v>
      </c>
      <c r="BM484" s="30" t="s">
        <v>1317</v>
      </c>
      <c r="BN484" s="30" t="s">
        <v>1317</v>
      </c>
      <c r="BO484" s="30" t="s">
        <v>1317</v>
      </c>
      <c r="BP484" s="30" t="s">
        <v>1317</v>
      </c>
      <c r="BQ484" s="30">
        <v>16.087615369999998</v>
      </c>
      <c r="BR484" s="30" t="s">
        <v>1317</v>
      </c>
      <c r="BS484" s="30" t="s">
        <v>1317</v>
      </c>
      <c r="BT484" s="30" t="s">
        <v>1317</v>
      </c>
      <c r="BU484" s="30" t="s">
        <v>1317</v>
      </c>
      <c r="BV484" s="30">
        <v>2.6660358900000003</v>
      </c>
      <c r="BW484" s="30" t="s">
        <v>1317</v>
      </c>
      <c r="BX484" s="59" t="s">
        <v>1317</v>
      </c>
      <c r="BY484" s="30">
        <v>18.753651259999998</v>
      </c>
    </row>
    <row r="485" spans="1:77" ht="42">
      <c r="A485" s="116" t="str">
        <f t="shared" si="264"/>
        <v>PRISMAINVEST</v>
      </c>
      <c r="B485" s="24" t="str">
        <f t="shared" si="265"/>
        <v/>
      </c>
      <c r="C485" s="24" t="str">
        <f t="shared" si="266"/>
        <v/>
      </c>
      <c r="D485" s="24" t="str">
        <f t="shared" si="267"/>
        <v/>
      </c>
      <c r="E485" s="24" t="str">
        <f t="shared" si="268"/>
        <v/>
      </c>
      <c r="F485" s="24" t="str">
        <f t="shared" si="269"/>
        <v/>
      </c>
      <c r="G485" s="24" t="str">
        <f t="shared" si="270"/>
        <v/>
      </c>
      <c r="H485" s="24" t="str">
        <f t="shared" si="271"/>
        <v/>
      </c>
      <c r="I485" s="24" t="str">
        <f t="shared" si="272"/>
        <v/>
      </c>
      <c r="J485" s="24" t="str">
        <f t="shared" si="273"/>
        <v/>
      </c>
      <c r="K485" s="24" t="str">
        <f t="shared" si="274"/>
        <v/>
      </c>
      <c r="L485" s="24" t="str">
        <f t="shared" si="275"/>
        <v/>
      </c>
      <c r="M485" s="24" t="str">
        <f t="shared" si="276"/>
        <v/>
      </c>
      <c r="N485" s="24" t="str">
        <f t="shared" si="277"/>
        <v/>
      </c>
      <c r="O485" s="24" t="str">
        <f t="shared" si="278"/>
        <v/>
      </c>
      <c r="P485" s="24">
        <f t="shared" si="279"/>
        <v>-0.53782507582853611</v>
      </c>
      <c r="Q485" s="24">
        <f t="shared" si="280"/>
        <v>-0.53782507582853611</v>
      </c>
      <c r="R485" s="24">
        <f t="shared" si="281"/>
        <v>-9.9975509999996603E-2</v>
      </c>
      <c r="S485" s="24">
        <f t="shared" si="282"/>
        <v>-0.53782507582853611</v>
      </c>
      <c r="T485" s="24">
        <f t="shared" si="283"/>
        <v>-0.53782507582853611</v>
      </c>
      <c r="V485" s="118" t="str">
        <f t="shared" si="284"/>
        <v>PRISMAINVEST</v>
      </c>
      <c r="W485" s="166" t="str">
        <f t="shared" si="285"/>
        <v/>
      </c>
      <c r="X485" s="166" t="str">
        <f t="shared" si="286"/>
        <v/>
      </c>
      <c r="Y485" s="166" t="str">
        <f t="shared" si="287"/>
        <v/>
      </c>
      <c r="Z485" s="166" t="str">
        <f t="shared" si="288"/>
        <v/>
      </c>
      <c r="AA485" s="166" t="str">
        <f t="shared" si="289"/>
        <v/>
      </c>
      <c r="AB485" s="166" t="str">
        <f t="shared" si="290"/>
        <v/>
      </c>
      <c r="AC485" s="166" t="str">
        <f t="shared" si="291"/>
        <v/>
      </c>
      <c r="AD485" s="166" t="str">
        <f t="shared" si="292"/>
        <v/>
      </c>
      <c r="AE485" s="166" t="str">
        <f t="shared" si="293"/>
        <v/>
      </c>
      <c r="AF485" s="166" t="str">
        <f t="shared" si="294"/>
        <v/>
      </c>
      <c r="AG485" s="166" t="str">
        <f t="shared" si="295"/>
        <v/>
      </c>
      <c r="AH485" s="166" t="str">
        <f t="shared" si="296"/>
        <v/>
      </c>
      <c r="AI485" s="166" t="str">
        <f t="shared" si="297"/>
        <v/>
      </c>
      <c r="AJ485" s="166" t="str">
        <f t="shared" si="298"/>
        <v/>
      </c>
      <c r="AK485" s="166">
        <f t="shared" si="299"/>
        <v>-9.9975509999996603E-2</v>
      </c>
      <c r="AL485" s="166">
        <f t="shared" si="300"/>
        <v>-9.9975509999996603E-2</v>
      </c>
      <c r="AO485" s="60">
        <v>482</v>
      </c>
      <c r="AP485" s="54" t="s">
        <v>688</v>
      </c>
      <c r="AQ485" s="31" t="s">
        <v>1317</v>
      </c>
      <c r="AR485" s="31" t="s">
        <v>1317</v>
      </c>
      <c r="AS485" s="31" t="s">
        <v>1317</v>
      </c>
      <c r="AT485" s="31" t="s">
        <v>1317</v>
      </c>
      <c r="AU485" s="31" t="s">
        <v>1317</v>
      </c>
      <c r="AV485" s="31" t="s">
        <v>1317</v>
      </c>
      <c r="AW485" s="31" t="s">
        <v>1317</v>
      </c>
      <c r="AX485" s="31" t="s">
        <v>1317</v>
      </c>
      <c r="AY485" s="31" t="s">
        <v>1317</v>
      </c>
      <c r="AZ485" s="31" t="s">
        <v>1317</v>
      </c>
      <c r="BA485" s="31" t="s">
        <v>1317</v>
      </c>
      <c r="BB485" s="31" t="s">
        <v>1317</v>
      </c>
      <c r="BC485" s="31" t="s">
        <v>1317</v>
      </c>
      <c r="BD485" s="31" t="s">
        <v>1317</v>
      </c>
      <c r="BE485" s="58">
        <v>17.854138469999999</v>
      </c>
      <c r="BF485" s="31">
        <v>17.854138469999999</v>
      </c>
      <c r="BG485"/>
      <c r="BH485" s="60">
        <v>482</v>
      </c>
      <c r="BI485" s="54" t="s">
        <v>515</v>
      </c>
      <c r="BJ485" s="31" t="s">
        <v>1317</v>
      </c>
      <c r="BK485" s="31" t="s">
        <v>1317</v>
      </c>
      <c r="BL485" s="31" t="s">
        <v>1317</v>
      </c>
      <c r="BM485" s="31" t="s">
        <v>1317</v>
      </c>
      <c r="BN485" s="31" t="s">
        <v>1317</v>
      </c>
      <c r="BO485" s="31" t="s">
        <v>1317</v>
      </c>
      <c r="BP485" s="31" t="s">
        <v>1317</v>
      </c>
      <c r="BQ485" s="31" t="s">
        <v>1317</v>
      </c>
      <c r="BR485" s="31" t="s">
        <v>1317</v>
      </c>
      <c r="BS485" s="31" t="s">
        <v>1317</v>
      </c>
      <c r="BT485" s="31" t="s">
        <v>1317</v>
      </c>
      <c r="BU485" s="31" t="s">
        <v>1317</v>
      </c>
      <c r="BV485" s="31" t="s">
        <v>1317</v>
      </c>
      <c r="BW485" s="31" t="s">
        <v>1317</v>
      </c>
      <c r="BX485" s="58">
        <v>18.488876980000001</v>
      </c>
      <c r="BY485" s="31">
        <v>18.488876980000001</v>
      </c>
    </row>
    <row r="486" spans="1:77" ht="84">
      <c r="A486" s="116" t="str">
        <f t="shared" si="264"/>
        <v>AMAGO GESTAO DE INVESTIMENTOS</v>
      </c>
      <c r="B486" s="24" t="str">
        <f t="shared" si="265"/>
        <v/>
      </c>
      <c r="C486" s="24" t="str">
        <f t="shared" si="266"/>
        <v/>
      </c>
      <c r="D486" s="24" t="str">
        <f t="shared" si="267"/>
        <v/>
      </c>
      <c r="E486" s="24" t="str">
        <f t="shared" si="268"/>
        <v/>
      </c>
      <c r="F486" s="24" t="str">
        <f t="shared" si="269"/>
        <v/>
      </c>
      <c r="G486" s="24" t="str">
        <f t="shared" si="270"/>
        <v/>
      </c>
      <c r="H486" s="24" t="str">
        <f t="shared" si="271"/>
        <v/>
      </c>
      <c r="I486" s="24" t="str">
        <f t="shared" si="272"/>
        <v/>
      </c>
      <c r="J486" s="24" t="str">
        <f t="shared" si="273"/>
        <v/>
      </c>
      <c r="K486" s="24" t="str">
        <f t="shared" si="274"/>
        <v/>
      </c>
      <c r="L486" s="24" t="str">
        <f t="shared" si="275"/>
        <v/>
      </c>
      <c r="M486" s="24" t="str">
        <f t="shared" si="276"/>
        <v/>
      </c>
      <c r="N486" s="24" t="str">
        <f t="shared" si="277"/>
        <v/>
      </c>
      <c r="O486" s="24" t="str">
        <f t="shared" si="278"/>
        <v/>
      </c>
      <c r="P486" s="24" t="str">
        <f t="shared" si="279"/>
        <v/>
      </c>
      <c r="Q486" s="24" t="str">
        <f t="shared" si="280"/>
        <v/>
      </c>
      <c r="R486" s="24" t="e">
        <f t="shared" si="281"/>
        <v>#N/A</v>
      </c>
      <c r="S486" s="24">
        <f t="shared" si="282"/>
        <v>0</v>
      </c>
      <c r="T486" s="24">
        <f t="shared" si="283"/>
        <v>0</v>
      </c>
      <c r="V486" s="118" t="str">
        <f t="shared" si="284"/>
        <v>AMAGO GESTAO DE INVESTIMENTOS</v>
      </c>
      <c r="W486" s="166" t="str">
        <f t="shared" si="285"/>
        <v/>
      </c>
      <c r="X486" s="166" t="str">
        <f t="shared" si="286"/>
        <v/>
      </c>
      <c r="Y486" s="166" t="str">
        <f t="shared" si="287"/>
        <v/>
      </c>
      <c r="Z486" s="166" t="str">
        <f t="shared" si="288"/>
        <v/>
      </c>
      <c r="AA486" s="166" t="str">
        <f t="shared" si="289"/>
        <v/>
      </c>
      <c r="AB486" s="166" t="str">
        <f t="shared" si="290"/>
        <v/>
      </c>
      <c r="AC486" s="166" t="str">
        <f t="shared" si="291"/>
        <v/>
      </c>
      <c r="AD486" s="166" t="str">
        <f t="shared" si="292"/>
        <v/>
      </c>
      <c r="AE486" s="166" t="str">
        <f t="shared" si="293"/>
        <v/>
      </c>
      <c r="AF486" s="166" t="str">
        <f t="shared" si="294"/>
        <v/>
      </c>
      <c r="AG486" s="166" t="str">
        <f t="shared" si="295"/>
        <v/>
      </c>
      <c r="AH486" s="166" t="str">
        <f t="shared" si="296"/>
        <v/>
      </c>
      <c r="AI486" s="166" t="str">
        <f t="shared" si="297"/>
        <v/>
      </c>
      <c r="AJ486" s="166" t="str">
        <f t="shared" si="298"/>
        <v/>
      </c>
      <c r="AK486" s="166" t="str">
        <f t="shared" si="299"/>
        <v/>
      </c>
      <c r="AL486" s="166" t="str">
        <f t="shared" si="300"/>
        <v/>
      </c>
      <c r="AO486" s="61">
        <v>483</v>
      </c>
      <c r="AP486" s="56" t="s">
        <v>270</v>
      </c>
      <c r="AQ486" s="30" t="s">
        <v>1317</v>
      </c>
      <c r="AR486" s="30" t="s">
        <v>1317</v>
      </c>
      <c r="AS486" s="30" t="s">
        <v>1317</v>
      </c>
      <c r="AT486" s="30" t="s">
        <v>1317</v>
      </c>
      <c r="AU486" s="30" t="s">
        <v>1317</v>
      </c>
      <c r="AV486" s="30" t="s">
        <v>1317</v>
      </c>
      <c r="AW486" s="30" t="s">
        <v>1317</v>
      </c>
      <c r="AX486" s="30">
        <v>17.60043559</v>
      </c>
      <c r="AY486" s="30" t="s">
        <v>1317</v>
      </c>
      <c r="AZ486" s="30" t="s">
        <v>1317</v>
      </c>
      <c r="BA486" s="30" t="s">
        <v>1317</v>
      </c>
      <c r="BB486" s="30" t="s">
        <v>1317</v>
      </c>
      <c r="BC486" s="30" t="s">
        <v>1317</v>
      </c>
      <c r="BD486" s="30" t="s">
        <v>1317</v>
      </c>
      <c r="BE486" s="59" t="s">
        <v>1317</v>
      </c>
      <c r="BF486" s="30">
        <v>17.60043559</v>
      </c>
      <c r="BG486"/>
      <c r="BH486" s="61">
        <v>483</v>
      </c>
      <c r="BI486" s="56" t="s">
        <v>31</v>
      </c>
      <c r="BJ486" s="30" t="s">
        <v>1317</v>
      </c>
      <c r="BK486" s="30" t="s">
        <v>1317</v>
      </c>
      <c r="BL486" s="30" t="s">
        <v>1317</v>
      </c>
      <c r="BM486" s="30" t="s">
        <v>1317</v>
      </c>
      <c r="BN486" s="30" t="s">
        <v>1317</v>
      </c>
      <c r="BO486" s="30" t="s">
        <v>1317</v>
      </c>
      <c r="BP486" s="30" t="s">
        <v>1317</v>
      </c>
      <c r="BQ486" s="30">
        <v>0.10248002</v>
      </c>
      <c r="BR486" s="30">
        <v>1.5320303400000002</v>
      </c>
      <c r="BS486" s="30">
        <v>9.9249722200000008</v>
      </c>
      <c r="BT486" s="30" t="s">
        <v>1317</v>
      </c>
      <c r="BU486" s="30" t="s">
        <v>1317</v>
      </c>
      <c r="BV486" s="30">
        <v>6.8633615399999996</v>
      </c>
      <c r="BW486" s="30" t="s">
        <v>1317</v>
      </c>
      <c r="BX486" s="59" t="s">
        <v>1317</v>
      </c>
      <c r="BY486" s="30">
        <v>18.422844120000001</v>
      </c>
    </row>
    <row r="487" spans="1:77" ht="56">
      <c r="A487" s="116" t="str">
        <f t="shared" si="264"/>
        <v>ITAJUI GESTAO DE INVESTIMENTOS LTDA</v>
      </c>
      <c r="B487" s="24" t="str">
        <f t="shared" si="265"/>
        <v/>
      </c>
      <c r="C487" s="24" t="str">
        <f t="shared" si="266"/>
        <v/>
      </c>
      <c r="D487" s="24" t="str">
        <f t="shared" si="267"/>
        <v/>
      </c>
      <c r="E487" s="24" t="str">
        <f t="shared" si="268"/>
        <v/>
      </c>
      <c r="F487" s="24" t="str">
        <f t="shared" si="269"/>
        <v/>
      </c>
      <c r="G487" s="24" t="str">
        <f t="shared" si="270"/>
        <v/>
      </c>
      <c r="H487" s="24" t="str">
        <f t="shared" si="271"/>
        <v/>
      </c>
      <c r="I487" s="24">
        <f t="shared" si="272"/>
        <v>-7.8356092162863433E-3</v>
      </c>
      <c r="J487" s="24" t="str">
        <f t="shared" si="273"/>
        <v/>
      </c>
      <c r="K487" s="24" t="str">
        <f t="shared" si="274"/>
        <v/>
      </c>
      <c r="L487" s="24" t="str">
        <f t="shared" si="275"/>
        <v/>
      </c>
      <c r="M487" s="24" t="str">
        <f t="shared" si="276"/>
        <v/>
      </c>
      <c r="N487" s="24" t="str">
        <f t="shared" si="277"/>
        <v/>
      </c>
      <c r="O487" s="24" t="str">
        <f t="shared" si="278"/>
        <v/>
      </c>
      <c r="P487" s="24" t="str">
        <f t="shared" si="279"/>
        <v/>
      </c>
      <c r="Q487" s="24">
        <f t="shared" si="280"/>
        <v>-7.8356092162863433E-3</v>
      </c>
      <c r="R487" s="24">
        <f t="shared" si="281"/>
        <v>-1.4373700000014367E-3</v>
      </c>
      <c r="S487" s="24">
        <f t="shared" si="282"/>
        <v>-7.8356092162863433E-3</v>
      </c>
      <c r="T487" s="24">
        <f t="shared" si="283"/>
        <v>-7.8356092162863433E-3</v>
      </c>
      <c r="V487" s="118" t="str">
        <f t="shared" si="284"/>
        <v>ITAJUI GESTAO DE INVESTIMENTOS LTDA</v>
      </c>
      <c r="W487" s="166" t="str">
        <f t="shared" si="285"/>
        <v/>
      </c>
      <c r="X487" s="166" t="str">
        <f t="shared" si="286"/>
        <v/>
      </c>
      <c r="Y487" s="166" t="str">
        <f t="shared" si="287"/>
        <v/>
      </c>
      <c r="Z487" s="166" t="str">
        <f t="shared" si="288"/>
        <v/>
      </c>
      <c r="AA487" s="166" t="str">
        <f t="shared" si="289"/>
        <v/>
      </c>
      <c r="AB487" s="166" t="str">
        <f t="shared" si="290"/>
        <v/>
      </c>
      <c r="AC487" s="166" t="str">
        <f t="shared" si="291"/>
        <v/>
      </c>
      <c r="AD487" s="166">
        <f t="shared" si="292"/>
        <v>-1.4373700000014367E-3</v>
      </c>
      <c r="AE487" s="166" t="str">
        <f t="shared" si="293"/>
        <v/>
      </c>
      <c r="AF487" s="166" t="str">
        <f t="shared" si="294"/>
        <v/>
      </c>
      <c r="AG487" s="166" t="str">
        <f t="shared" si="295"/>
        <v/>
      </c>
      <c r="AH487" s="166" t="str">
        <f t="shared" si="296"/>
        <v/>
      </c>
      <c r="AI487" s="166" t="str">
        <f t="shared" si="297"/>
        <v/>
      </c>
      <c r="AJ487" s="166" t="str">
        <f t="shared" si="298"/>
        <v/>
      </c>
      <c r="AK487" s="166" t="str">
        <f t="shared" si="299"/>
        <v/>
      </c>
      <c r="AL487" s="166">
        <f t="shared" si="300"/>
        <v>-1.4373700000014367E-3</v>
      </c>
      <c r="AO487" s="60">
        <v>484</v>
      </c>
      <c r="AP487" s="54" t="s">
        <v>361</v>
      </c>
      <c r="AQ487" s="31" t="s">
        <v>1317</v>
      </c>
      <c r="AR487" s="31" t="s">
        <v>1317</v>
      </c>
      <c r="AS487" s="31" t="s">
        <v>1317</v>
      </c>
      <c r="AT487" s="31" t="s">
        <v>1317</v>
      </c>
      <c r="AU487" s="31" t="s">
        <v>1317</v>
      </c>
      <c r="AV487" s="31" t="s">
        <v>1317</v>
      </c>
      <c r="AW487" s="31" t="s">
        <v>1317</v>
      </c>
      <c r="AX487" s="31">
        <v>17.47679771</v>
      </c>
      <c r="AY487" s="31" t="s">
        <v>1317</v>
      </c>
      <c r="AZ487" s="31" t="s">
        <v>1317</v>
      </c>
      <c r="BA487" s="31" t="s">
        <v>1317</v>
      </c>
      <c r="BB487" s="31" t="s">
        <v>1317</v>
      </c>
      <c r="BC487" s="31" t="s">
        <v>1317</v>
      </c>
      <c r="BD487" s="31" t="s">
        <v>1317</v>
      </c>
      <c r="BE487" s="58">
        <v>1.0000000000000001E-5</v>
      </c>
      <c r="BF487" s="31">
        <v>17.476807709999999</v>
      </c>
      <c r="BG487"/>
      <c r="BH487" s="60">
        <v>484</v>
      </c>
      <c r="BI487" s="54" t="s">
        <v>356</v>
      </c>
      <c r="BJ487" s="31" t="s">
        <v>1317</v>
      </c>
      <c r="BK487" s="31" t="s">
        <v>1317</v>
      </c>
      <c r="BL487" s="31" t="s">
        <v>1317</v>
      </c>
      <c r="BM487" s="31" t="s">
        <v>1317</v>
      </c>
      <c r="BN487" s="31" t="s">
        <v>1317</v>
      </c>
      <c r="BO487" s="31" t="s">
        <v>1317</v>
      </c>
      <c r="BP487" s="31" t="s">
        <v>1317</v>
      </c>
      <c r="BQ487" s="31">
        <v>18.342637230000001</v>
      </c>
      <c r="BR487" s="31" t="s">
        <v>1317</v>
      </c>
      <c r="BS487" s="31" t="s">
        <v>1317</v>
      </c>
      <c r="BT487" s="31" t="s">
        <v>1317</v>
      </c>
      <c r="BU487" s="31" t="s">
        <v>1317</v>
      </c>
      <c r="BV487" s="31" t="s">
        <v>1317</v>
      </c>
      <c r="BW487" s="31" t="s">
        <v>1317</v>
      </c>
      <c r="BX487" s="58" t="s">
        <v>1317</v>
      </c>
      <c r="BY487" s="31">
        <v>18.342637230000001</v>
      </c>
    </row>
    <row r="488" spans="1:77" ht="28">
      <c r="A488" s="116" t="str">
        <f t="shared" si="264"/>
        <v>VORTX DTVM LTDA.</v>
      </c>
      <c r="B488" s="24" t="str">
        <f t="shared" si="265"/>
        <v/>
      </c>
      <c r="C488" s="24" t="str">
        <f t="shared" si="266"/>
        <v/>
      </c>
      <c r="D488" s="24" t="str">
        <f t="shared" si="267"/>
        <v/>
      </c>
      <c r="E488" s="24" t="str">
        <f t="shared" si="268"/>
        <v/>
      </c>
      <c r="F488" s="24" t="str">
        <f t="shared" si="269"/>
        <v/>
      </c>
      <c r="G488" s="24" t="str">
        <f t="shared" si="270"/>
        <v/>
      </c>
      <c r="H488" s="24" t="str">
        <f t="shared" si="271"/>
        <v/>
      </c>
      <c r="I488" s="24" t="str">
        <f t="shared" si="272"/>
        <v/>
      </c>
      <c r="J488" s="24" t="str">
        <f t="shared" si="273"/>
        <v/>
      </c>
      <c r="K488" s="24" t="str">
        <f t="shared" si="274"/>
        <v/>
      </c>
      <c r="L488" s="24" t="str">
        <f t="shared" si="275"/>
        <v/>
      </c>
      <c r="M488" s="24" t="str">
        <f t="shared" si="276"/>
        <v/>
      </c>
      <c r="N488" s="24" t="str">
        <f t="shared" si="277"/>
        <v/>
      </c>
      <c r="O488" s="24" t="str">
        <f t="shared" si="278"/>
        <v/>
      </c>
      <c r="P488" s="24">
        <f t="shared" si="279"/>
        <v>0.35170971764063097</v>
      </c>
      <c r="Q488" s="24">
        <f t="shared" si="280"/>
        <v>0.35170971764063097</v>
      </c>
      <c r="R488" s="24">
        <f t="shared" si="281"/>
        <v>6.2794740000004623E-2</v>
      </c>
      <c r="S488" s="24">
        <f t="shared" si="282"/>
        <v>0.35170971764063097</v>
      </c>
      <c r="T488" s="24">
        <f t="shared" si="283"/>
        <v>0.35170971764063097</v>
      </c>
      <c r="V488" s="118" t="str">
        <f t="shared" si="284"/>
        <v>VORTX DTVM LTDA.</v>
      </c>
      <c r="W488" s="166" t="str">
        <f t="shared" si="285"/>
        <v/>
      </c>
      <c r="X488" s="166" t="str">
        <f t="shared" si="286"/>
        <v/>
      </c>
      <c r="Y488" s="166" t="str">
        <f t="shared" si="287"/>
        <v/>
      </c>
      <c r="Z488" s="166" t="str">
        <f t="shared" si="288"/>
        <v/>
      </c>
      <c r="AA488" s="166" t="str">
        <f t="shared" si="289"/>
        <v/>
      </c>
      <c r="AB488" s="166" t="str">
        <f t="shared" si="290"/>
        <v/>
      </c>
      <c r="AC488" s="166" t="str">
        <f t="shared" si="291"/>
        <v/>
      </c>
      <c r="AD488" s="166" t="str">
        <f t="shared" si="292"/>
        <v/>
      </c>
      <c r="AE488" s="166" t="str">
        <f t="shared" si="293"/>
        <v/>
      </c>
      <c r="AF488" s="166" t="str">
        <f t="shared" si="294"/>
        <v/>
      </c>
      <c r="AG488" s="166" t="str">
        <f t="shared" si="295"/>
        <v/>
      </c>
      <c r="AH488" s="166" t="str">
        <f t="shared" si="296"/>
        <v/>
      </c>
      <c r="AI488" s="166" t="str">
        <f t="shared" si="297"/>
        <v/>
      </c>
      <c r="AJ488" s="166" t="str">
        <f t="shared" si="298"/>
        <v/>
      </c>
      <c r="AK488" s="166">
        <f t="shared" si="299"/>
        <v>6.2794740000004623E-2</v>
      </c>
      <c r="AL488" s="166">
        <f t="shared" si="300"/>
        <v>6.2794740000004623E-2</v>
      </c>
      <c r="AO488" s="61">
        <v>485</v>
      </c>
      <c r="AP488" s="56" t="s">
        <v>216</v>
      </c>
      <c r="AQ488" s="30" t="s">
        <v>1317</v>
      </c>
      <c r="AR488" s="30" t="s">
        <v>1317</v>
      </c>
      <c r="AS488" s="30" t="s">
        <v>1317</v>
      </c>
      <c r="AT488" s="30" t="s">
        <v>1317</v>
      </c>
      <c r="AU488" s="30" t="s">
        <v>1317</v>
      </c>
      <c r="AV488" s="30" t="s">
        <v>1317</v>
      </c>
      <c r="AW488" s="30" t="s">
        <v>1317</v>
      </c>
      <c r="AX488" s="30" t="s">
        <v>1317</v>
      </c>
      <c r="AY488" s="30" t="s">
        <v>1317</v>
      </c>
      <c r="AZ488" s="30">
        <v>17.434324549999999</v>
      </c>
      <c r="BA488" s="30" t="s">
        <v>1317</v>
      </c>
      <c r="BB488" s="30" t="s">
        <v>1317</v>
      </c>
      <c r="BC488" s="30" t="s">
        <v>1317</v>
      </c>
      <c r="BD488" s="30" t="s">
        <v>1317</v>
      </c>
      <c r="BE488" s="59" t="s">
        <v>1317</v>
      </c>
      <c r="BF488" s="30">
        <v>17.434324549999999</v>
      </c>
      <c r="BG488"/>
      <c r="BH488" s="61">
        <v>485</v>
      </c>
      <c r="BI488" s="56" t="s">
        <v>688</v>
      </c>
      <c r="BJ488" s="30" t="s">
        <v>1317</v>
      </c>
      <c r="BK488" s="30" t="s">
        <v>1317</v>
      </c>
      <c r="BL488" s="30" t="s">
        <v>1317</v>
      </c>
      <c r="BM488" s="30" t="s">
        <v>1317</v>
      </c>
      <c r="BN488" s="30" t="s">
        <v>1317</v>
      </c>
      <c r="BO488" s="30" t="s">
        <v>1317</v>
      </c>
      <c r="BP488" s="30" t="s">
        <v>1317</v>
      </c>
      <c r="BQ488" s="30" t="s">
        <v>1317</v>
      </c>
      <c r="BR488" s="30" t="s">
        <v>1317</v>
      </c>
      <c r="BS488" s="30" t="s">
        <v>1317</v>
      </c>
      <c r="BT488" s="30" t="s">
        <v>1317</v>
      </c>
      <c r="BU488" s="30" t="s">
        <v>1317</v>
      </c>
      <c r="BV488" s="30" t="s">
        <v>1317</v>
      </c>
      <c r="BW488" s="30" t="s">
        <v>1317</v>
      </c>
      <c r="BX488" s="59">
        <v>17.916933210000003</v>
      </c>
      <c r="BY488" s="30">
        <v>17.916933210000003</v>
      </c>
    </row>
    <row r="489" spans="1:77" ht="56">
      <c r="A489" s="116" t="str">
        <f t="shared" si="264"/>
        <v>TAGUS INVESTIMENTOS LTDA</v>
      </c>
      <c r="B489" s="24" t="str">
        <f t="shared" si="265"/>
        <v/>
      </c>
      <c r="C489" s="24" t="str">
        <f t="shared" si="266"/>
        <v/>
      </c>
      <c r="D489" s="24" t="str">
        <f t="shared" si="267"/>
        <v/>
      </c>
      <c r="E489" s="24" t="str">
        <f t="shared" si="268"/>
        <v/>
      </c>
      <c r="F489" s="24" t="str">
        <f t="shared" si="269"/>
        <v/>
      </c>
      <c r="G489" s="24" t="str">
        <f t="shared" si="270"/>
        <v/>
      </c>
      <c r="H489" s="24" t="str">
        <f t="shared" si="271"/>
        <v/>
      </c>
      <c r="I489" s="24" t="str">
        <f t="shared" si="272"/>
        <v/>
      </c>
      <c r="J489" s="24" t="str">
        <f t="shared" si="273"/>
        <v/>
      </c>
      <c r="K489" s="24" t="str">
        <f t="shared" si="274"/>
        <v/>
      </c>
      <c r="L489" s="24" t="str">
        <f t="shared" si="275"/>
        <v/>
      </c>
      <c r="M489" s="24" t="str">
        <f t="shared" si="276"/>
        <v/>
      </c>
      <c r="N489" s="24" t="str">
        <f t="shared" si="277"/>
        <v/>
      </c>
      <c r="O489" s="24" t="str">
        <f t="shared" si="278"/>
        <v/>
      </c>
      <c r="P489" s="24" t="str">
        <f t="shared" si="279"/>
        <v/>
      </c>
      <c r="Q489" s="24" t="str">
        <f t="shared" si="280"/>
        <v/>
      </c>
      <c r="R489" s="24" t="e">
        <f t="shared" si="281"/>
        <v>#N/A</v>
      </c>
      <c r="S489" s="24">
        <f t="shared" si="282"/>
        <v>0</v>
      </c>
      <c r="T489" s="24">
        <f t="shared" si="283"/>
        <v>0</v>
      </c>
      <c r="V489" s="118" t="str">
        <f t="shared" si="284"/>
        <v>TAGUS INVESTIMENTOS LTDA</v>
      </c>
      <c r="W489" s="166" t="str">
        <f t="shared" si="285"/>
        <v/>
      </c>
      <c r="X489" s="166" t="str">
        <f t="shared" si="286"/>
        <v/>
      </c>
      <c r="Y489" s="166" t="str">
        <f t="shared" si="287"/>
        <v/>
      </c>
      <c r="Z489" s="166" t="str">
        <f t="shared" si="288"/>
        <v/>
      </c>
      <c r="AA489" s="166" t="str">
        <f t="shared" si="289"/>
        <v/>
      </c>
      <c r="AB489" s="166" t="str">
        <f t="shared" si="290"/>
        <v/>
      </c>
      <c r="AC489" s="166" t="str">
        <f t="shared" si="291"/>
        <v/>
      </c>
      <c r="AD489" s="166" t="str">
        <f t="shared" si="292"/>
        <v/>
      </c>
      <c r="AE489" s="166" t="str">
        <f t="shared" si="293"/>
        <v/>
      </c>
      <c r="AF489" s="166" t="str">
        <f t="shared" si="294"/>
        <v/>
      </c>
      <c r="AG489" s="166" t="str">
        <f t="shared" si="295"/>
        <v/>
      </c>
      <c r="AH489" s="166" t="str">
        <f t="shared" si="296"/>
        <v/>
      </c>
      <c r="AI489" s="166" t="str">
        <f t="shared" si="297"/>
        <v/>
      </c>
      <c r="AJ489" s="166" t="str">
        <f t="shared" si="298"/>
        <v/>
      </c>
      <c r="AK489" s="166" t="str">
        <f t="shared" si="299"/>
        <v/>
      </c>
      <c r="AL489" s="166" t="str">
        <f t="shared" si="300"/>
        <v/>
      </c>
      <c r="AO489" s="60">
        <v>486</v>
      </c>
      <c r="AP489" s="54" t="s">
        <v>534</v>
      </c>
      <c r="AQ489" s="31" t="s">
        <v>1317</v>
      </c>
      <c r="AR489" s="31" t="s">
        <v>1317</v>
      </c>
      <c r="AS489" s="31" t="s">
        <v>1317</v>
      </c>
      <c r="AT489" s="31" t="s">
        <v>1317</v>
      </c>
      <c r="AU489" s="31" t="s">
        <v>1317</v>
      </c>
      <c r="AV489" s="31" t="s">
        <v>1317</v>
      </c>
      <c r="AW489" s="31" t="s">
        <v>1317</v>
      </c>
      <c r="AX489" s="31">
        <v>12.732145289999998</v>
      </c>
      <c r="AY489" s="31" t="s">
        <v>1317</v>
      </c>
      <c r="AZ489" s="31">
        <v>4.56501804</v>
      </c>
      <c r="BA489" s="31" t="s">
        <v>1317</v>
      </c>
      <c r="BB489" s="31" t="s">
        <v>1317</v>
      </c>
      <c r="BC489" s="31" t="s">
        <v>1317</v>
      </c>
      <c r="BD489" s="31" t="s">
        <v>1317</v>
      </c>
      <c r="BE489" s="58" t="s">
        <v>1317</v>
      </c>
      <c r="BF489" s="31">
        <v>17.297163329999997</v>
      </c>
      <c r="BG489"/>
      <c r="BH489" s="60">
        <v>486</v>
      </c>
      <c r="BI489" s="54" t="s">
        <v>612</v>
      </c>
      <c r="BJ489" s="31" t="s">
        <v>1317</v>
      </c>
      <c r="BK489" s="31" t="s">
        <v>1317</v>
      </c>
      <c r="BL489" s="31" t="s">
        <v>1317</v>
      </c>
      <c r="BM489" s="31" t="s">
        <v>1317</v>
      </c>
      <c r="BN489" s="31" t="s">
        <v>1317</v>
      </c>
      <c r="BO489" s="31" t="s">
        <v>1317</v>
      </c>
      <c r="BP489" s="31" t="s">
        <v>1317</v>
      </c>
      <c r="BQ489" s="31">
        <v>14.726602130000002</v>
      </c>
      <c r="BR489" s="31" t="s">
        <v>1317</v>
      </c>
      <c r="BS489" s="31">
        <v>3.1272302599999997</v>
      </c>
      <c r="BT489" s="31" t="s">
        <v>1317</v>
      </c>
      <c r="BU489" s="31" t="s">
        <v>1317</v>
      </c>
      <c r="BV489" s="31" t="s">
        <v>1317</v>
      </c>
      <c r="BW489" s="31" t="s">
        <v>1317</v>
      </c>
      <c r="BX489" s="58" t="s">
        <v>1317</v>
      </c>
      <c r="BY489" s="31">
        <v>17.853832390000001</v>
      </c>
    </row>
    <row r="490" spans="1:77" ht="42">
      <c r="A490" s="116" t="str">
        <f t="shared" si="264"/>
        <v>LFI INVESTIMENTOS LTDA</v>
      </c>
      <c r="B490" s="24" t="str">
        <f t="shared" si="265"/>
        <v/>
      </c>
      <c r="C490" s="24" t="str">
        <f t="shared" si="266"/>
        <v/>
      </c>
      <c r="D490" s="24" t="str">
        <f t="shared" si="267"/>
        <v/>
      </c>
      <c r="E490" s="24" t="str">
        <f t="shared" si="268"/>
        <v/>
      </c>
      <c r="F490" s="24" t="str">
        <f t="shared" si="269"/>
        <v/>
      </c>
      <c r="G490" s="24" t="str">
        <f t="shared" si="270"/>
        <v/>
      </c>
      <c r="H490" s="24" t="str">
        <f t="shared" si="271"/>
        <v/>
      </c>
      <c r="I490" s="24">
        <f t="shared" si="272"/>
        <v>4.4906325669047646</v>
      </c>
      <c r="J490" s="24">
        <f t="shared" si="273"/>
        <v>4.4906320753117797</v>
      </c>
      <c r="K490" s="24" t="str">
        <f t="shared" si="274"/>
        <v/>
      </c>
      <c r="L490" s="24" t="str">
        <f t="shared" si="275"/>
        <v/>
      </c>
      <c r="M490" s="24" t="str">
        <f t="shared" si="276"/>
        <v/>
      </c>
      <c r="N490" s="24" t="str">
        <f t="shared" si="277"/>
        <v/>
      </c>
      <c r="O490" s="24" t="str">
        <f t="shared" si="278"/>
        <v/>
      </c>
      <c r="P490" s="24" t="str">
        <f t="shared" si="279"/>
        <v/>
      </c>
      <c r="Q490" s="24">
        <f t="shared" si="280"/>
        <v>4.4906325415799273</v>
      </c>
      <c r="R490" s="24">
        <f t="shared" si="281"/>
        <v>0.76578664000000529</v>
      </c>
      <c r="S490" s="24">
        <f t="shared" si="282"/>
        <v>4.4906325669047646</v>
      </c>
      <c r="T490" s="24">
        <f t="shared" si="283"/>
        <v>4.4906320753117797</v>
      </c>
      <c r="V490" s="118" t="str">
        <f t="shared" si="284"/>
        <v>LFI INVESTIMENTOS LTDA</v>
      </c>
      <c r="W490" s="166" t="str">
        <f t="shared" si="285"/>
        <v/>
      </c>
      <c r="X490" s="166" t="str">
        <f t="shared" si="286"/>
        <v/>
      </c>
      <c r="Y490" s="166" t="str">
        <f t="shared" si="287"/>
        <v/>
      </c>
      <c r="Z490" s="166" t="str">
        <f t="shared" si="288"/>
        <v/>
      </c>
      <c r="AA490" s="166" t="str">
        <f t="shared" si="289"/>
        <v/>
      </c>
      <c r="AB490" s="166" t="str">
        <f t="shared" si="290"/>
        <v/>
      </c>
      <c r="AC490" s="166" t="str">
        <f t="shared" si="291"/>
        <v/>
      </c>
      <c r="AD490" s="166">
        <f t="shared" si="292"/>
        <v>0.72633647000000323</v>
      </c>
      <c r="AE490" s="166">
        <f t="shared" si="293"/>
        <v>3.945016999999984E-2</v>
      </c>
      <c r="AF490" s="166" t="str">
        <f t="shared" si="294"/>
        <v/>
      </c>
      <c r="AG490" s="166" t="str">
        <f t="shared" si="295"/>
        <v/>
      </c>
      <c r="AH490" s="166" t="str">
        <f t="shared" si="296"/>
        <v/>
      </c>
      <c r="AI490" s="166" t="str">
        <f t="shared" si="297"/>
        <v/>
      </c>
      <c r="AJ490" s="166" t="str">
        <f t="shared" si="298"/>
        <v/>
      </c>
      <c r="AK490" s="166" t="str">
        <f t="shared" si="299"/>
        <v/>
      </c>
      <c r="AL490" s="166">
        <f t="shared" si="300"/>
        <v>0.76578664000000529</v>
      </c>
      <c r="AO490" s="61">
        <v>487</v>
      </c>
      <c r="AP490" s="56" t="s">
        <v>407</v>
      </c>
      <c r="AQ490" s="30" t="s">
        <v>1317</v>
      </c>
      <c r="AR490" s="30" t="s">
        <v>1317</v>
      </c>
      <c r="AS490" s="30" t="s">
        <v>1317</v>
      </c>
      <c r="AT490" s="30" t="s">
        <v>1317</v>
      </c>
      <c r="AU490" s="30" t="s">
        <v>1317</v>
      </c>
      <c r="AV490" s="30" t="s">
        <v>1317</v>
      </c>
      <c r="AW490" s="30" t="s">
        <v>1317</v>
      </c>
      <c r="AX490" s="30">
        <v>16.174480079999999</v>
      </c>
      <c r="AY490" s="30">
        <v>0.87849927000000005</v>
      </c>
      <c r="AZ490" s="30" t="s">
        <v>1317</v>
      </c>
      <c r="BA490" s="30" t="s">
        <v>1317</v>
      </c>
      <c r="BB490" s="30" t="s">
        <v>1317</v>
      </c>
      <c r="BC490" s="30" t="s">
        <v>1317</v>
      </c>
      <c r="BD490" s="30" t="s">
        <v>1317</v>
      </c>
      <c r="BE490" s="59" t="s">
        <v>1317</v>
      </c>
      <c r="BF490" s="30">
        <v>17.052979349999998</v>
      </c>
      <c r="BG490"/>
      <c r="BH490" s="61">
        <v>487</v>
      </c>
      <c r="BI490" s="56" t="s">
        <v>407</v>
      </c>
      <c r="BJ490" s="30" t="s">
        <v>1317</v>
      </c>
      <c r="BK490" s="30" t="s">
        <v>1317</v>
      </c>
      <c r="BL490" s="30" t="s">
        <v>1317</v>
      </c>
      <c r="BM490" s="30" t="s">
        <v>1317</v>
      </c>
      <c r="BN490" s="30" t="s">
        <v>1317</v>
      </c>
      <c r="BO490" s="30" t="s">
        <v>1317</v>
      </c>
      <c r="BP490" s="30" t="s">
        <v>1317</v>
      </c>
      <c r="BQ490" s="30">
        <v>16.900816550000002</v>
      </c>
      <c r="BR490" s="30">
        <v>0.91794943999999989</v>
      </c>
      <c r="BS490" s="30" t="s">
        <v>1317</v>
      </c>
      <c r="BT490" s="30" t="s">
        <v>1317</v>
      </c>
      <c r="BU490" s="30" t="s">
        <v>1317</v>
      </c>
      <c r="BV490" s="30" t="s">
        <v>1317</v>
      </c>
      <c r="BW490" s="30" t="s">
        <v>1317</v>
      </c>
      <c r="BX490" s="59" t="s">
        <v>1317</v>
      </c>
      <c r="BY490" s="30">
        <v>17.818765990000003</v>
      </c>
    </row>
    <row r="491" spans="1:77" ht="56">
      <c r="A491" s="116" t="str">
        <f t="shared" si="264"/>
        <v>EXPLORA ASSET MANAGEMENT</v>
      </c>
      <c r="B491" s="24" t="str">
        <f t="shared" si="265"/>
        <v/>
      </c>
      <c r="C491" s="24" t="str">
        <f t="shared" si="266"/>
        <v/>
      </c>
      <c r="D491" s="24" t="str">
        <f t="shared" si="267"/>
        <v/>
      </c>
      <c r="E491" s="24" t="str">
        <f t="shared" si="268"/>
        <v/>
      </c>
      <c r="F491" s="24" t="str">
        <f t="shared" si="269"/>
        <v/>
      </c>
      <c r="G491" s="24" t="str">
        <f t="shared" si="270"/>
        <v/>
      </c>
      <c r="H491" s="24" t="str">
        <f t="shared" si="271"/>
        <v/>
      </c>
      <c r="I491" s="24">
        <f t="shared" si="272"/>
        <v>3.1636064231156809</v>
      </c>
      <c r="J491" s="24" t="str">
        <f t="shared" si="273"/>
        <v/>
      </c>
      <c r="K491" s="24" t="str">
        <f t="shared" si="274"/>
        <v/>
      </c>
      <c r="L491" s="24" t="str">
        <f t="shared" si="275"/>
        <v/>
      </c>
      <c r="M491" s="24" t="str">
        <f t="shared" si="276"/>
        <v/>
      </c>
      <c r="N491" s="24">
        <f t="shared" si="277"/>
        <v>12.544841485699337</v>
      </c>
      <c r="O491" s="24" t="str">
        <f t="shared" si="278"/>
        <v/>
      </c>
      <c r="P491" s="24" t="str">
        <f t="shared" si="279"/>
        <v/>
      </c>
      <c r="Q491" s="24">
        <f t="shared" si="280"/>
        <v>3.6096405320242013</v>
      </c>
      <c r="R491" s="24">
        <f t="shared" si="281"/>
        <v>0.61323559000000216</v>
      </c>
      <c r="S491" s="24">
        <f t="shared" si="282"/>
        <v>12.544841485699337</v>
      </c>
      <c r="T491" s="24">
        <f t="shared" si="283"/>
        <v>3.1636064231156809</v>
      </c>
      <c r="V491" s="118" t="str">
        <f t="shared" si="284"/>
        <v>EXPLORA ASSET MANAGEMENT</v>
      </c>
      <c r="W491" s="166" t="str">
        <f t="shared" si="285"/>
        <v/>
      </c>
      <c r="X491" s="166" t="str">
        <f t="shared" si="286"/>
        <v/>
      </c>
      <c r="Y491" s="166" t="str">
        <f t="shared" si="287"/>
        <v/>
      </c>
      <c r="Z491" s="166" t="str">
        <f t="shared" si="288"/>
        <v/>
      </c>
      <c r="AA491" s="166" t="str">
        <f t="shared" si="289"/>
        <v/>
      </c>
      <c r="AB491" s="166" t="str">
        <f t="shared" si="290"/>
        <v/>
      </c>
      <c r="AC491" s="166" t="str">
        <f t="shared" si="291"/>
        <v/>
      </c>
      <c r="AD491" s="166">
        <f t="shared" si="292"/>
        <v>0.51190592000000024</v>
      </c>
      <c r="AE491" s="166" t="str">
        <f t="shared" si="293"/>
        <v/>
      </c>
      <c r="AF491" s="166" t="str">
        <f t="shared" si="294"/>
        <v/>
      </c>
      <c r="AG491" s="166" t="str">
        <f t="shared" si="295"/>
        <v/>
      </c>
      <c r="AH491" s="166" t="str">
        <f t="shared" si="296"/>
        <v/>
      </c>
      <c r="AI491" s="166">
        <f t="shared" si="297"/>
        <v>0.10132967000000004</v>
      </c>
      <c r="AJ491" s="166" t="str">
        <f t="shared" si="298"/>
        <v/>
      </c>
      <c r="AK491" s="166" t="str">
        <f t="shared" si="299"/>
        <v/>
      </c>
      <c r="AL491" s="166">
        <f t="shared" si="300"/>
        <v>0.61323559000000216</v>
      </c>
      <c r="AO491" s="60">
        <v>488</v>
      </c>
      <c r="AP491" s="54" t="s">
        <v>228</v>
      </c>
      <c r="AQ491" s="31" t="s">
        <v>1317</v>
      </c>
      <c r="AR491" s="31" t="s">
        <v>1317</v>
      </c>
      <c r="AS491" s="31" t="s">
        <v>1317</v>
      </c>
      <c r="AT491" s="31" t="s">
        <v>1317</v>
      </c>
      <c r="AU491" s="31" t="s">
        <v>1317</v>
      </c>
      <c r="AV491" s="31" t="s">
        <v>1317</v>
      </c>
      <c r="AW491" s="31" t="s">
        <v>1317</v>
      </c>
      <c r="AX491" s="31">
        <v>16.181087390000002</v>
      </c>
      <c r="AY491" s="31" t="s">
        <v>1317</v>
      </c>
      <c r="AZ491" s="31" t="s">
        <v>1317</v>
      </c>
      <c r="BA491" s="31" t="s">
        <v>1317</v>
      </c>
      <c r="BB491" s="31" t="s">
        <v>1317</v>
      </c>
      <c r="BC491" s="31">
        <v>0.80773974000000004</v>
      </c>
      <c r="BD491" s="31" t="s">
        <v>1317</v>
      </c>
      <c r="BE491" s="58" t="s">
        <v>1317</v>
      </c>
      <c r="BF491" s="31">
        <v>16.988827130000001</v>
      </c>
      <c r="BG491"/>
      <c r="BH491" s="60">
        <v>488</v>
      </c>
      <c r="BI491" s="54" t="s">
        <v>228</v>
      </c>
      <c r="BJ491" s="31" t="s">
        <v>1317</v>
      </c>
      <c r="BK491" s="31" t="s">
        <v>1317</v>
      </c>
      <c r="BL491" s="31" t="s">
        <v>1317</v>
      </c>
      <c r="BM491" s="31" t="s">
        <v>1317</v>
      </c>
      <c r="BN491" s="31" t="s">
        <v>1317</v>
      </c>
      <c r="BO491" s="31" t="s">
        <v>1317</v>
      </c>
      <c r="BP491" s="31" t="s">
        <v>1317</v>
      </c>
      <c r="BQ491" s="31">
        <v>16.692993310000002</v>
      </c>
      <c r="BR491" s="31" t="s">
        <v>1317</v>
      </c>
      <c r="BS491" s="31" t="s">
        <v>1317</v>
      </c>
      <c r="BT491" s="31" t="s">
        <v>1317</v>
      </c>
      <c r="BU491" s="31" t="s">
        <v>1317</v>
      </c>
      <c r="BV491" s="31">
        <v>0.90906941000000008</v>
      </c>
      <c r="BW491" s="31" t="s">
        <v>1317</v>
      </c>
      <c r="BX491" s="58" t="s">
        <v>1317</v>
      </c>
      <c r="BY491" s="31">
        <v>17.602062720000003</v>
      </c>
    </row>
    <row r="492" spans="1:77" ht="56">
      <c r="A492" s="116" t="str">
        <f t="shared" si="264"/>
        <v>RC GESTAO DE RECURSOS LTDA</v>
      </c>
      <c r="B492" s="24" t="str">
        <f t="shared" si="265"/>
        <v/>
      </c>
      <c r="C492" s="24" t="str">
        <f t="shared" si="266"/>
        <v/>
      </c>
      <c r="D492" s="24" t="str">
        <f t="shared" si="267"/>
        <v/>
      </c>
      <c r="E492" s="24" t="str">
        <f t="shared" si="268"/>
        <v/>
      </c>
      <c r="F492" s="24" t="str">
        <f t="shared" si="269"/>
        <v/>
      </c>
      <c r="G492" s="24" t="str">
        <f t="shared" si="270"/>
        <v/>
      </c>
      <c r="H492" s="24" t="str">
        <f t="shared" si="271"/>
        <v/>
      </c>
      <c r="I492" s="24">
        <f t="shared" si="272"/>
        <v>1.6651230815478897</v>
      </c>
      <c r="J492" s="24" t="str">
        <f t="shared" si="273"/>
        <v/>
      </c>
      <c r="K492" s="24">
        <f t="shared" si="274"/>
        <v>-4.9972291018591619</v>
      </c>
      <c r="L492" s="24" t="str">
        <f t="shared" si="275"/>
        <v/>
      </c>
      <c r="M492" s="24" t="str">
        <f t="shared" si="276"/>
        <v/>
      </c>
      <c r="N492" s="24" t="str">
        <f t="shared" si="277"/>
        <v/>
      </c>
      <c r="O492" s="24" t="str">
        <f t="shared" si="278"/>
        <v/>
      </c>
      <c r="P492" s="24" t="str">
        <f t="shared" si="279"/>
        <v/>
      </c>
      <c r="Q492" s="24">
        <f t="shared" si="280"/>
        <v>-9.3185915473441128E-2</v>
      </c>
      <c r="R492" s="24">
        <f t="shared" si="281"/>
        <v>-1.6118519999995584E-2</v>
      </c>
      <c r="S492" s="24">
        <f t="shared" si="282"/>
        <v>1.6651230815478897</v>
      </c>
      <c r="T492" s="24">
        <f t="shared" si="283"/>
        <v>-4.9972291018591619</v>
      </c>
      <c r="V492" s="118" t="str">
        <f t="shared" si="284"/>
        <v>RC GESTAO DE RECURSOS LTDA</v>
      </c>
      <c r="W492" s="166" t="str">
        <f t="shared" si="285"/>
        <v/>
      </c>
      <c r="X492" s="166" t="str">
        <f t="shared" si="286"/>
        <v/>
      </c>
      <c r="Y492" s="166" t="str">
        <f t="shared" si="287"/>
        <v/>
      </c>
      <c r="Z492" s="166" t="str">
        <f t="shared" si="288"/>
        <v/>
      </c>
      <c r="AA492" s="166" t="str">
        <f t="shared" si="289"/>
        <v/>
      </c>
      <c r="AB492" s="166" t="str">
        <f t="shared" si="290"/>
        <v/>
      </c>
      <c r="AC492" s="166" t="str">
        <f t="shared" si="291"/>
        <v/>
      </c>
      <c r="AD492" s="166">
        <f t="shared" si="292"/>
        <v>0.21200589000000214</v>
      </c>
      <c r="AE492" s="166" t="str">
        <f t="shared" si="293"/>
        <v/>
      </c>
      <c r="AF492" s="166">
        <f t="shared" si="294"/>
        <v>-0.22812441000000039</v>
      </c>
      <c r="AG492" s="166" t="str">
        <f t="shared" si="295"/>
        <v/>
      </c>
      <c r="AH492" s="166" t="str">
        <f t="shared" si="296"/>
        <v/>
      </c>
      <c r="AI492" s="166" t="str">
        <f t="shared" si="297"/>
        <v/>
      </c>
      <c r="AJ492" s="166" t="str">
        <f t="shared" si="298"/>
        <v/>
      </c>
      <c r="AK492" s="166" t="str">
        <f t="shared" si="299"/>
        <v/>
      </c>
      <c r="AL492" s="166">
        <f t="shared" si="300"/>
        <v>-1.6118519999995584E-2</v>
      </c>
      <c r="AO492" s="61">
        <v>489</v>
      </c>
      <c r="AP492" s="56" t="s">
        <v>429</v>
      </c>
      <c r="AQ492" s="30" t="s">
        <v>1317</v>
      </c>
      <c r="AR492" s="30" t="s">
        <v>1317</v>
      </c>
      <c r="AS492" s="30" t="s">
        <v>1317</v>
      </c>
      <c r="AT492" s="30" t="s">
        <v>1317</v>
      </c>
      <c r="AU492" s="30" t="s">
        <v>1317</v>
      </c>
      <c r="AV492" s="30">
        <v>0.20124991</v>
      </c>
      <c r="AW492" s="30" t="s">
        <v>1317</v>
      </c>
      <c r="AX492" s="30">
        <v>16.265953270000001</v>
      </c>
      <c r="AY492" s="30" t="s">
        <v>1317</v>
      </c>
      <c r="AZ492" s="30" t="s">
        <v>1317</v>
      </c>
      <c r="BA492" s="30" t="s">
        <v>1317</v>
      </c>
      <c r="BB492" s="30" t="s">
        <v>1317</v>
      </c>
      <c r="BC492" s="30" t="s">
        <v>1317</v>
      </c>
      <c r="BD492" s="30" t="s">
        <v>1317</v>
      </c>
      <c r="BE492" s="59" t="s">
        <v>1317</v>
      </c>
      <c r="BF492" s="30">
        <v>16.467203180000002</v>
      </c>
      <c r="BG492"/>
      <c r="BH492" s="61">
        <v>489</v>
      </c>
      <c r="BI492" s="56" t="s">
        <v>534</v>
      </c>
      <c r="BJ492" s="30" t="s">
        <v>1317</v>
      </c>
      <c r="BK492" s="30" t="s">
        <v>1317</v>
      </c>
      <c r="BL492" s="30" t="s">
        <v>1317</v>
      </c>
      <c r="BM492" s="30" t="s">
        <v>1317</v>
      </c>
      <c r="BN492" s="30" t="s">
        <v>1317</v>
      </c>
      <c r="BO492" s="30" t="s">
        <v>1317</v>
      </c>
      <c r="BP492" s="30" t="s">
        <v>1317</v>
      </c>
      <c r="BQ492" s="30">
        <v>12.94415118</v>
      </c>
      <c r="BR492" s="30" t="s">
        <v>1317</v>
      </c>
      <c r="BS492" s="30">
        <v>4.3368936299999996</v>
      </c>
      <c r="BT492" s="30" t="s">
        <v>1317</v>
      </c>
      <c r="BU492" s="30" t="s">
        <v>1317</v>
      </c>
      <c r="BV492" s="30" t="s">
        <v>1317</v>
      </c>
      <c r="BW492" s="30" t="s">
        <v>1317</v>
      </c>
      <c r="BX492" s="59" t="s">
        <v>1317</v>
      </c>
      <c r="BY492" s="30">
        <v>17.281044810000001</v>
      </c>
    </row>
    <row r="493" spans="1:77" ht="56">
      <c r="A493" s="116" t="str">
        <f t="shared" si="264"/>
        <v>MARAU GESTAO DE PATRIMONIO LTDA</v>
      </c>
      <c r="B493" s="24" t="str">
        <f t="shared" si="265"/>
        <v/>
      </c>
      <c r="C493" s="24" t="str">
        <f t="shared" si="266"/>
        <v/>
      </c>
      <c r="D493" s="24" t="str">
        <f t="shared" si="267"/>
        <v/>
      </c>
      <c r="E493" s="24" t="str">
        <f t="shared" si="268"/>
        <v/>
      </c>
      <c r="F493" s="24" t="str">
        <f t="shared" si="269"/>
        <v/>
      </c>
      <c r="G493" s="24">
        <f t="shared" si="270"/>
        <v>-4.8943326235524722</v>
      </c>
      <c r="H493" s="24" t="str">
        <f t="shared" si="271"/>
        <v/>
      </c>
      <c r="I493" s="24">
        <f t="shared" si="272"/>
        <v>3.8781431344908839</v>
      </c>
      <c r="J493" s="24" t="str">
        <f t="shared" si="273"/>
        <v/>
      </c>
      <c r="K493" s="24" t="str">
        <f t="shared" si="274"/>
        <v/>
      </c>
      <c r="L493" s="24" t="str">
        <f t="shared" si="275"/>
        <v/>
      </c>
      <c r="M493" s="24" t="str">
        <f t="shared" si="276"/>
        <v/>
      </c>
      <c r="N493" s="24" t="str">
        <f t="shared" si="277"/>
        <v/>
      </c>
      <c r="O493" s="24" t="str">
        <f t="shared" si="278"/>
        <v/>
      </c>
      <c r="P493" s="24" t="str">
        <f t="shared" si="279"/>
        <v/>
      </c>
      <c r="Q493" s="24">
        <f t="shared" si="280"/>
        <v>3.770932460189627</v>
      </c>
      <c r="R493" s="24">
        <f t="shared" si="281"/>
        <v>0.62096710999999871</v>
      </c>
      <c r="S493" s="24">
        <f t="shared" si="282"/>
        <v>3.8781431344908839</v>
      </c>
      <c r="T493" s="24">
        <f t="shared" si="283"/>
        <v>-4.8943326235524722</v>
      </c>
      <c r="V493" s="118" t="str">
        <f t="shared" si="284"/>
        <v>MARAU GESTAO DE PATRIMONIO LTDA</v>
      </c>
      <c r="W493" s="166" t="str">
        <f t="shared" si="285"/>
        <v/>
      </c>
      <c r="X493" s="166" t="str">
        <f t="shared" si="286"/>
        <v/>
      </c>
      <c r="Y493" s="166" t="str">
        <f t="shared" si="287"/>
        <v/>
      </c>
      <c r="Z493" s="166" t="str">
        <f t="shared" si="288"/>
        <v/>
      </c>
      <c r="AA493" s="166" t="str">
        <f t="shared" si="289"/>
        <v/>
      </c>
      <c r="AB493" s="166">
        <f t="shared" si="290"/>
        <v>-9.8498399999999986E-3</v>
      </c>
      <c r="AC493" s="166" t="str">
        <f t="shared" si="291"/>
        <v/>
      </c>
      <c r="AD493" s="166">
        <f t="shared" si="292"/>
        <v>0.63081694999999982</v>
      </c>
      <c r="AE493" s="166" t="str">
        <f t="shared" si="293"/>
        <v/>
      </c>
      <c r="AF493" s="166" t="str">
        <f t="shared" si="294"/>
        <v/>
      </c>
      <c r="AG493" s="166" t="str">
        <f t="shared" si="295"/>
        <v/>
      </c>
      <c r="AH493" s="166" t="str">
        <f t="shared" si="296"/>
        <v/>
      </c>
      <c r="AI493" s="166" t="str">
        <f t="shared" si="297"/>
        <v/>
      </c>
      <c r="AJ493" s="166" t="str">
        <f t="shared" si="298"/>
        <v/>
      </c>
      <c r="AK493" s="166" t="str">
        <f t="shared" si="299"/>
        <v/>
      </c>
      <c r="AL493" s="166">
        <f t="shared" si="300"/>
        <v>0.62096710999999871</v>
      </c>
      <c r="AO493" s="60">
        <v>490</v>
      </c>
      <c r="AP493" s="54" t="s">
        <v>334</v>
      </c>
      <c r="AQ493" s="31" t="s">
        <v>1317</v>
      </c>
      <c r="AR493" s="31" t="s">
        <v>1317</v>
      </c>
      <c r="AS493" s="31" t="s">
        <v>1317</v>
      </c>
      <c r="AT493" s="31" t="s">
        <v>1317</v>
      </c>
      <c r="AU493" s="31" t="s">
        <v>1317</v>
      </c>
      <c r="AV493" s="31" t="s">
        <v>1317</v>
      </c>
      <c r="AW493" s="31" t="s">
        <v>1317</v>
      </c>
      <c r="AX493" s="31" t="s">
        <v>1317</v>
      </c>
      <c r="AY493" s="31" t="s">
        <v>1317</v>
      </c>
      <c r="AZ493" s="31" t="s">
        <v>1317</v>
      </c>
      <c r="BA493" s="31" t="s">
        <v>1317</v>
      </c>
      <c r="BB493" s="31" t="s">
        <v>1317</v>
      </c>
      <c r="BC493" s="31" t="s">
        <v>1317</v>
      </c>
      <c r="BD493" s="31" t="s">
        <v>1317</v>
      </c>
      <c r="BE493" s="58">
        <v>16.312107149999999</v>
      </c>
      <c r="BF493" s="31">
        <v>16.312107149999999</v>
      </c>
      <c r="BG493"/>
      <c r="BH493" s="60">
        <v>490</v>
      </c>
      <c r="BI493" s="54" t="s">
        <v>429</v>
      </c>
      <c r="BJ493" s="31" t="s">
        <v>1317</v>
      </c>
      <c r="BK493" s="31" t="s">
        <v>1317</v>
      </c>
      <c r="BL493" s="31" t="s">
        <v>1317</v>
      </c>
      <c r="BM493" s="31" t="s">
        <v>1317</v>
      </c>
      <c r="BN493" s="31" t="s">
        <v>1317</v>
      </c>
      <c r="BO493" s="31">
        <v>0.19140007000000001</v>
      </c>
      <c r="BP493" s="31" t="s">
        <v>1317</v>
      </c>
      <c r="BQ493" s="31">
        <v>16.896770220000001</v>
      </c>
      <c r="BR493" s="31" t="s">
        <v>1317</v>
      </c>
      <c r="BS493" s="31" t="s">
        <v>1317</v>
      </c>
      <c r="BT493" s="31" t="s">
        <v>1317</v>
      </c>
      <c r="BU493" s="31" t="s">
        <v>1317</v>
      </c>
      <c r="BV493" s="31" t="s">
        <v>1317</v>
      </c>
      <c r="BW493" s="31" t="s">
        <v>1317</v>
      </c>
      <c r="BX493" s="58" t="s">
        <v>1317</v>
      </c>
      <c r="BY493" s="31">
        <v>17.088170290000001</v>
      </c>
    </row>
    <row r="494" spans="1:77" ht="42">
      <c r="A494" s="116" t="str">
        <f t="shared" si="264"/>
        <v>EASYNVEST</v>
      </c>
      <c r="B494" s="24" t="str">
        <f t="shared" si="265"/>
        <v/>
      </c>
      <c r="C494" s="24" t="str">
        <f t="shared" si="266"/>
        <v/>
      </c>
      <c r="D494" s="24" t="str">
        <f t="shared" si="267"/>
        <v/>
      </c>
      <c r="E494" s="24" t="str">
        <f t="shared" si="268"/>
        <v/>
      </c>
      <c r="F494" s="24" t="str">
        <f t="shared" si="269"/>
        <v/>
      </c>
      <c r="G494" s="24" t="str">
        <f t="shared" si="270"/>
        <v/>
      </c>
      <c r="H494" s="24" t="str">
        <f t="shared" si="271"/>
        <v/>
      </c>
      <c r="I494" s="24" t="str">
        <f t="shared" si="272"/>
        <v/>
      </c>
      <c r="J494" s="24" t="str">
        <f t="shared" si="273"/>
        <v/>
      </c>
      <c r="K494" s="24">
        <f t="shared" si="274"/>
        <v>-4.5572146355391681</v>
      </c>
      <c r="L494" s="24" t="str">
        <f t="shared" si="275"/>
        <v/>
      </c>
      <c r="M494" s="24" t="str">
        <f t="shared" si="276"/>
        <v/>
      </c>
      <c r="N494" s="24" t="str">
        <f t="shared" si="277"/>
        <v/>
      </c>
      <c r="O494" s="24" t="str">
        <f t="shared" si="278"/>
        <v/>
      </c>
      <c r="P494" s="24" t="str">
        <f t="shared" si="279"/>
        <v/>
      </c>
      <c r="Q494" s="24">
        <f t="shared" si="280"/>
        <v>-4.5572146355391681</v>
      </c>
      <c r="R494" s="24">
        <f t="shared" si="281"/>
        <v>-0.79451959000000016</v>
      </c>
      <c r="S494" s="24">
        <f t="shared" si="282"/>
        <v>-4.5572146355391681</v>
      </c>
      <c r="T494" s="24">
        <f t="shared" si="283"/>
        <v>-4.5572146355391681</v>
      </c>
      <c r="V494" s="118" t="str">
        <f t="shared" si="284"/>
        <v>EASYNVEST</v>
      </c>
      <c r="W494" s="166" t="str">
        <f t="shared" si="285"/>
        <v/>
      </c>
      <c r="X494" s="166" t="str">
        <f t="shared" si="286"/>
        <v/>
      </c>
      <c r="Y494" s="166" t="str">
        <f t="shared" si="287"/>
        <v/>
      </c>
      <c r="Z494" s="166" t="str">
        <f t="shared" si="288"/>
        <v/>
      </c>
      <c r="AA494" s="166" t="str">
        <f t="shared" si="289"/>
        <v/>
      </c>
      <c r="AB494" s="166" t="str">
        <f t="shared" si="290"/>
        <v/>
      </c>
      <c r="AC494" s="166" t="str">
        <f t="shared" si="291"/>
        <v/>
      </c>
      <c r="AD494" s="166" t="str">
        <f t="shared" si="292"/>
        <v/>
      </c>
      <c r="AE494" s="166" t="str">
        <f t="shared" si="293"/>
        <v/>
      </c>
      <c r="AF494" s="166">
        <f t="shared" si="294"/>
        <v>-0.79451959000000016</v>
      </c>
      <c r="AG494" s="166" t="str">
        <f t="shared" si="295"/>
        <v/>
      </c>
      <c r="AH494" s="166" t="str">
        <f t="shared" si="296"/>
        <v/>
      </c>
      <c r="AI494" s="166" t="str">
        <f t="shared" si="297"/>
        <v/>
      </c>
      <c r="AJ494" s="166" t="str">
        <f t="shared" si="298"/>
        <v/>
      </c>
      <c r="AK494" s="166" t="str">
        <f t="shared" si="299"/>
        <v/>
      </c>
      <c r="AL494" s="166">
        <f t="shared" si="300"/>
        <v>-0.79451959000000016</v>
      </c>
      <c r="AO494" s="61">
        <v>491</v>
      </c>
      <c r="AP494" s="56" t="s">
        <v>550</v>
      </c>
      <c r="AQ494" s="30" t="s">
        <v>1317</v>
      </c>
      <c r="AR494" s="30" t="s">
        <v>1317</v>
      </c>
      <c r="AS494" s="30" t="s">
        <v>1317</v>
      </c>
      <c r="AT494" s="30" t="s">
        <v>1317</v>
      </c>
      <c r="AU494" s="30" t="s">
        <v>1317</v>
      </c>
      <c r="AV494" s="30" t="s">
        <v>1317</v>
      </c>
      <c r="AW494" s="30" t="s">
        <v>1317</v>
      </c>
      <c r="AX494" s="30">
        <v>7.7694418799999996</v>
      </c>
      <c r="AY494" s="30" t="s">
        <v>1317</v>
      </c>
      <c r="AZ494" s="30">
        <v>8.3757950999999995</v>
      </c>
      <c r="BA494" s="30" t="s">
        <v>1317</v>
      </c>
      <c r="BB494" s="30" t="s">
        <v>1317</v>
      </c>
      <c r="BC494" s="30" t="s">
        <v>1317</v>
      </c>
      <c r="BD494" s="30" t="s">
        <v>1317</v>
      </c>
      <c r="BE494" s="59" t="s">
        <v>1317</v>
      </c>
      <c r="BF494" s="30">
        <v>16.14523698</v>
      </c>
      <c r="BG494"/>
      <c r="BH494" s="61">
        <v>491</v>
      </c>
      <c r="BI494" s="56" t="s">
        <v>216</v>
      </c>
      <c r="BJ494" s="30" t="s">
        <v>1317</v>
      </c>
      <c r="BK494" s="30" t="s">
        <v>1317</v>
      </c>
      <c r="BL494" s="30" t="s">
        <v>1317</v>
      </c>
      <c r="BM494" s="30" t="s">
        <v>1317</v>
      </c>
      <c r="BN494" s="30" t="s">
        <v>1317</v>
      </c>
      <c r="BO494" s="30" t="s">
        <v>1317</v>
      </c>
      <c r="BP494" s="30" t="s">
        <v>1317</v>
      </c>
      <c r="BQ494" s="30" t="s">
        <v>1317</v>
      </c>
      <c r="BR494" s="30" t="s">
        <v>1317</v>
      </c>
      <c r="BS494" s="30">
        <v>16.639804959999999</v>
      </c>
      <c r="BT494" s="30" t="s">
        <v>1317</v>
      </c>
      <c r="BU494" s="30" t="s">
        <v>1317</v>
      </c>
      <c r="BV494" s="30" t="s">
        <v>1317</v>
      </c>
      <c r="BW494" s="30" t="s">
        <v>1317</v>
      </c>
      <c r="BX494" s="59" t="s">
        <v>1317</v>
      </c>
      <c r="BY494" s="30">
        <v>16.639804959999999</v>
      </c>
    </row>
    <row r="495" spans="1:77" ht="42">
      <c r="A495" s="116" t="str">
        <f t="shared" si="264"/>
        <v>RIO VERDE INVESTIMENTOS</v>
      </c>
      <c r="B495" s="24" t="str">
        <f t="shared" si="265"/>
        <v/>
      </c>
      <c r="C495" s="24" t="str">
        <f t="shared" si="266"/>
        <v/>
      </c>
      <c r="D495" s="24" t="str">
        <f t="shared" si="267"/>
        <v/>
      </c>
      <c r="E495" s="24" t="str">
        <f t="shared" si="268"/>
        <v/>
      </c>
      <c r="F495" s="24" t="str">
        <f t="shared" si="269"/>
        <v/>
      </c>
      <c r="G495" s="24" t="str">
        <f t="shared" si="270"/>
        <v/>
      </c>
      <c r="H495" s="24" t="str">
        <f t="shared" si="271"/>
        <v/>
      </c>
      <c r="I495" s="24">
        <f t="shared" si="272"/>
        <v>0.33726283566717541</v>
      </c>
      <c r="J495" s="24" t="str">
        <f t="shared" si="273"/>
        <v/>
      </c>
      <c r="K495" s="24">
        <f t="shared" si="274"/>
        <v>2.2847735374997598</v>
      </c>
      <c r="L495" s="24" t="str">
        <f t="shared" si="275"/>
        <v/>
      </c>
      <c r="M495" s="24" t="str">
        <f t="shared" si="276"/>
        <v/>
      </c>
      <c r="N495" s="24" t="str">
        <f t="shared" si="277"/>
        <v/>
      </c>
      <c r="O495" s="24" t="str">
        <f t="shared" si="278"/>
        <v/>
      </c>
      <c r="P495" s="24" t="str">
        <f t="shared" si="279"/>
        <v/>
      </c>
      <c r="Q495" s="24">
        <f t="shared" si="280"/>
        <v>1.3475887053842683</v>
      </c>
      <c r="R495" s="24">
        <f t="shared" si="281"/>
        <v>0.21757139000000336</v>
      </c>
      <c r="S495" s="24">
        <f t="shared" si="282"/>
        <v>2.2847735374997598</v>
      </c>
      <c r="T495" s="24">
        <f t="shared" si="283"/>
        <v>0.33726283566717541</v>
      </c>
      <c r="V495" s="118" t="str">
        <f t="shared" si="284"/>
        <v>RIO VERDE INVESTIMENTOS</v>
      </c>
      <c r="W495" s="166" t="str">
        <f t="shared" si="285"/>
        <v/>
      </c>
      <c r="X495" s="166" t="str">
        <f t="shared" si="286"/>
        <v/>
      </c>
      <c r="Y495" s="166" t="str">
        <f t="shared" si="287"/>
        <v/>
      </c>
      <c r="Z495" s="166" t="str">
        <f t="shared" si="288"/>
        <v/>
      </c>
      <c r="AA495" s="166" t="str">
        <f t="shared" si="289"/>
        <v/>
      </c>
      <c r="AB495" s="166" t="str">
        <f t="shared" si="290"/>
        <v/>
      </c>
      <c r="AC495" s="166" t="str">
        <f t="shared" si="291"/>
        <v/>
      </c>
      <c r="AD495" s="166">
        <f t="shared" si="292"/>
        <v>2.6203440000000633E-2</v>
      </c>
      <c r="AE495" s="166" t="str">
        <f t="shared" si="293"/>
        <v/>
      </c>
      <c r="AF495" s="166">
        <f t="shared" si="294"/>
        <v>0.19136795000000184</v>
      </c>
      <c r="AG495" s="166" t="str">
        <f t="shared" si="295"/>
        <v/>
      </c>
      <c r="AH495" s="166" t="str">
        <f t="shared" si="296"/>
        <v/>
      </c>
      <c r="AI495" s="166" t="str">
        <f t="shared" si="297"/>
        <v/>
      </c>
      <c r="AJ495" s="166" t="str">
        <f t="shared" si="298"/>
        <v/>
      </c>
      <c r="AK495" s="166" t="str">
        <f t="shared" si="299"/>
        <v/>
      </c>
      <c r="AL495" s="166">
        <f t="shared" si="300"/>
        <v>0.21757139000000336</v>
      </c>
      <c r="AO495" s="60">
        <v>492</v>
      </c>
      <c r="AP495" s="54" t="s">
        <v>582</v>
      </c>
      <c r="AQ495" s="31" t="s">
        <v>1317</v>
      </c>
      <c r="AR495" s="31" t="s">
        <v>1317</v>
      </c>
      <c r="AS495" s="31" t="s">
        <v>1317</v>
      </c>
      <c r="AT495" s="31" t="s">
        <v>1317</v>
      </c>
      <c r="AU495" s="31" t="s">
        <v>1317</v>
      </c>
      <c r="AV495" s="31" t="s">
        <v>1317</v>
      </c>
      <c r="AW495" s="31" t="s">
        <v>1317</v>
      </c>
      <c r="AX495" s="31" t="s">
        <v>1317</v>
      </c>
      <c r="AY495" s="31" t="s">
        <v>1317</v>
      </c>
      <c r="AZ495" s="31">
        <v>4.1039989999999998E-2</v>
      </c>
      <c r="BA495" s="31" t="s">
        <v>1317</v>
      </c>
      <c r="BB495" s="31" t="s">
        <v>1317</v>
      </c>
      <c r="BC495" s="31" t="s">
        <v>1317</v>
      </c>
      <c r="BD495" s="31" t="s">
        <v>1317</v>
      </c>
      <c r="BE495" s="58">
        <v>16.000305279999999</v>
      </c>
      <c r="BF495" s="31">
        <v>16.041345270000001</v>
      </c>
      <c r="BG495"/>
      <c r="BH495" s="60">
        <v>492</v>
      </c>
      <c r="BI495" s="54" t="s">
        <v>550</v>
      </c>
      <c r="BJ495" s="31" t="s">
        <v>1317</v>
      </c>
      <c r="BK495" s="31" t="s">
        <v>1317</v>
      </c>
      <c r="BL495" s="31" t="s">
        <v>1317</v>
      </c>
      <c r="BM495" s="31" t="s">
        <v>1317</v>
      </c>
      <c r="BN495" s="31" t="s">
        <v>1317</v>
      </c>
      <c r="BO495" s="31" t="s">
        <v>1317</v>
      </c>
      <c r="BP495" s="31" t="s">
        <v>1317</v>
      </c>
      <c r="BQ495" s="31">
        <v>7.7956453200000002</v>
      </c>
      <c r="BR495" s="31" t="s">
        <v>1317</v>
      </c>
      <c r="BS495" s="31">
        <v>8.5671630500000013</v>
      </c>
      <c r="BT495" s="31" t="s">
        <v>1317</v>
      </c>
      <c r="BU495" s="31" t="s">
        <v>1317</v>
      </c>
      <c r="BV495" s="31" t="s">
        <v>1317</v>
      </c>
      <c r="BW495" s="31" t="s">
        <v>1317</v>
      </c>
      <c r="BX495" s="58" t="s">
        <v>1317</v>
      </c>
      <c r="BY495" s="31">
        <v>16.362808370000003</v>
      </c>
    </row>
    <row r="496" spans="1:77" ht="70">
      <c r="A496" s="116" t="str">
        <f t="shared" si="264"/>
        <v>GERAL INVESTIMENTOS  GESTAO DE RECURSOS</v>
      </c>
      <c r="B496" s="24" t="str">
        <f t="shared" si="265"/>
        <v/>
      </c>
      <c r="C496" s="24" t="str">
        <f t="shared" si="266"/>
        <v/>
      </c>
      <c r="D496" s="24" t="str">
        <f t="shared" si="267"/>
        <v/>
      </c>
      <c r="E496" s="24" t="str">
        <f t="shared" si="268"/>
        <v/>
      </c>
      <c r="F496" s="24" t="str">
        <f t="shared" si="269"/>
        <v/>
      </c>
      <c r="G496" s="24" t="str">
        <f t="shared" si="270"/>
        <v/>
      </c>
      <c r="H496" s="24" t="str">
        <f t="shared" si="271"/>
        <v/>
      </c>
      <c r="I496" s="24" t="str">
        <f t="shared" si="272"/>
        <v/>
      </c>
      <c r="J496" s="24" t="str">
        <f t="shared" si="273"/>
        <v/>
      </c>
      <c r="K496" s="24">
        <f t="shared" si="274"/>
        <v>-0.33385718055389191</v>
      </c>
      <c r="L496" s="24" t="str">
        <f t="shared" si="275"/>
        <v/>
      </c>
      <c r="M496" s="24" t="str">
        <f t="shared" si="276"/>
        <v/>
      </c>
      <c r="N496" s="24" t="str">
        <f t="shared" si="277"/>
        <v/>
      </c>
      <c r="O496" s="24" t="str">
        <f t="shared" si="278"/>
        <v/>
      </c>
      <c r="P496" s="24">
        <f t="shared" si="279"/>
        <v>13.300792103805819</v>
      </c>
      <c r="Q496" s="24">
        <f t="shared" si="280"/>
        <v>10.672170219481487</v>
      </c>
      <c r="R496" s="24">
        <f t="shared" si="281"/>
        <v>1.5438434799999996</v>
      </c>
      <c r="S496" s="24">
        <f t="shared" si="282"/>
        <v>13.300792103805819</v>
      </c>
      <c r="T496" s="24">
        <f t="shared" si="283"/>
        <v>-0.33385718055389191</v>
      </c>
      <c r="V496" s="118" t="str">
        <f t="shared" si="284"/>
        <v>GERAL INVESTIMENTOS  GESTAO DE RECURSOS</v>
      </c>
      <c r="W496" s="166" t="str">
        <f t="shared" si="285"/>
        <v/>
      </c>
      <c r="X496" s="166" t="str">
        <f t="shared" si="286"/>
        <v/>
      </c>
      <c r="Y496" s="166" t="str">
        <f t="shared" si="287"/>
        <v/>
      </c>
      <c r="Z496" s="166" t="str">
        <f t="shared" si="288"/>
        <v/>
      </c>
      <c r="AA496" s="166" t="str">
        <f t="shared" si="289"/>
        <v/>
      </c>
      <c r="AB496" s="166" t="str">
        <f t="shared" si="290"/>
        <v/>
      </c>
      <c r="AC496" s="166" t="str">
        <f t="shared" si="291"/>
        <v/>
      </c>
      <c r="AD496" s="166" t="str">
        <f t="shared" si="292"/>
        <v/>
      </c>
      <c r="AE496" s="166" t="str">
        <f t="shared" si="293"/>
        <v/>
      </c>
      <c r="AF496" s="166">
        <f t="shared" si="294"/>
        <v>-9.3109799999999687E-3</v>
      </c>
      <c r="AG496" s="166" t="str">
        <f t="shared" si="295"/>
        <v/>
      </c>
      <c r="AH496" s="166" t="str">
        <f t="shared" si="296"/>
        <v/>
      </c>
      <c r="AI496" s="166" t="str">
        <f t="shared" si="297"/>
        <v/>
      </c>
      <c r="AJ496" s="166" t="str">
        <f t="shared" si="298"/>
        <v/>
      </c>
      <c r="AK496" s="166">
        <f t="shared" si="299"/>
        <v>1.5531544599999982</v>
      </c>
      <c r="AL496" s="166">
        <f t="shared" si="300"/>
        <v>1.5438434799999996</v>
      </c>
      <c r="AO496" s="61">
        <v>493</v>
      </c>
      <c r="AP496" s="56" t="s">
        <v>167</v>
      </c>
      <c r="AQ496" s="30" t="s">
        <v>1317</v>
      </c>
      <c r="AR496" s="30" t="s">
        <v>1317</v>
      </c>
      <c r="AS496" s="30" t="s">
        <v>1317</v>
      </c>
      <c r="AT496" s="30" t="s">
        <v>1317</v>
      </c>
      <c r="AU496" s="30" t="s">
        <v>1317</v>
      </c>
      <c r="AV496" s="30" t="s">
        <v>1317</v>
      </c>
      <c r="AW496" s="30" t="s">
        <v>1317</v>
      </c>
      <c r="AX496" s="30">
        <v>15.36536933</v>
      </c>
      <c r="AY496" s="30" t="s">
        <v>1317</v>
      </c>
      <c r="AZ496" s="30" t="s">
        <v>1317</v>
      </c>
      <c r="BA496" s="30" t="s">
        <v>1317</v>
      </c>
      <c r="BB496" s="30" t="s">
        <v>1317</v>
      </c>
      <c r="BC496" s="30" t="s">
        <v>1317</v>
      </c>
      <c r="BD496" s="30" t="s">
        <v>1317</v>
      </c>
      <c r="BE496" s="59">
        <v>1.0000000000000001E-5</v>
      </c>
      <c r="BF496" s="30">
        <v>15.36537933</v>
      </c>
      <c r="BG496"/>
      <c r="BH496" s="61">
        <v>493</v>
      </c>
      <c r="BI496" s="56" t="s">
        <v>279</v>
      </c>
      <c r="BJ496" s="30" t="s">
        <v>1317</v>
      </c>
      <c r="BK496" s="30" t="s">
        <v>1317</v>
      </c>
      <c r="BL496" s="30" t="s">
        <v>1317</v>
      </c>
      <c r="BM496" s="30" t="s">
        <v>1317</v>
      </c>
      <c r="BN496" s="30" t="s">
        <v>1317</v>
      </c>
      <c r="BO496" s="30" t="s">
        <v>1317</v>
      </c>
      <c r="BP496" s="30" t="s">
        <v>1317</v>
      </c>
      <c r="BQ496" s="30" t="s">
        <v>1317</v>
      </c>
      <c r="BR496" s="30" t="s">
        <v>1317</v>
      </c>
      <c r="BS496" s="30">
        <v>2.7796001299999999</v>
      </c>
      <c r="BT496" s="30" t="s">
        <v>1317</v>
      </c>
      <c r="BU496" s="30" t="s">
        <v>1317</v>
      </c>
      <c r="BV496" s="30" t="s">
        <v>1317</v>
      </c>
      <c r="BW496" s="30" t="s">
        <v>1317</v>
      </c>
      <c r="BX496" s="59">
        <v>13.23031209</v>
      </c>
      <c r="BY496" s="30">
        <v>16.00991222</v>
      </c>
    </row>
    <row r="497" spans="1:77" ht="70">
      <c r="A497" s="116" t="str">
        <f t="shared" si="264"/>
        <v>GUIDE INVESTIMENTOS S.A CORR DE VAL</v>
      </c>
      <c r="B497" s="24" t="str">
        <f t="shared" si="265"/>
        <v/>
      </c>
      <c r="C497" s="24" t="str">
        <f t="shared" si="266"/>
        <v/>
      </c>
      <c r="D497" s="24" t="str">
        <f t="shared" si="267"/>
        <v/>
      </c>
      <c r="E497" s="24" t="str">
        <f t="shared" si="268"/>
        <v/>
      </c>
      <c r="F497" s="24" t="str">
        <f t="shared" si="269"/>
        <v/>
      </c>
      <c r="G497" s="24" t="str">
        <f t="shared" si="270"/>
        <v/>
      </c>
      <c r="H497" s="24" t="str">
        <f t="shared" si="271"/>
        <v/>
      </c>
      <c r="I497" s="24">
        <f t="shared" si="272"/>
        <v>7.7561066326940988</v>
      </c>
      <c r="J497" s="24" t="str">
        <f t="shared" si="273"/>
        <v/>
      </c>
      <c r="K497" s="24" t="str">
        <f t="shared" si="274"/>
        <v/>
      </c>
      <c r="L497" s="24" t="str">
        <f t="shared" si="275"/>
        <v/>
      </c>
      <c r="M497" s="24" t="str">
        <f t="shared" si="276"/>
        <v/>
      </c>
      <c r="N497" s="24" t="str">
        <f t="shared" si="277"/>
        <v/>
      </c>
      <c r="O497" s="24" t="str">
        <f t="shared" si="278"/>
        <v/>
      </c>
      <c r="P497" s="24" t="str">
        <f t="shared" si="279"/>
        <v/>
      </c>
      <c r="Q497" s="24">
        <f t="shared" si="280"/>
        <v>7.7561066326940988</v>
      </c>
      <c r="R497" s="24">
        <f t="shared" si="281"/>
        <v>1.1268424200000009</v>
      </c>
      <c r="S497" s="24">
        <f t="shared" si="282"/>
        <v>7.7561066326940988</v>
      </c>
      <c r="T497" s="24">
        <f t="shared" si="283"/>
        <v>7.7561066326940988</v>
      </c>
      <c r="V497" s="118" t="str">
        <f t="shared" si="284"/>
        <v>GUIDE INVESTIMENTOS S.A CORR DE VAL</v>
      </c>
      <c r="W497" s="166" t="str">
        <f t="shared" si="285"/>
        <v/>
      </c>
      <c r="X497" s="166" t="str">
        <f t="shared" si="286"/>
        <v/>
      </c>
      <c r="Y497" s="166" t="str">
        <f t="shared" si="287"/>
        <v/>
      </c>
      <c r="Z497" s="166" t="str">
        <f t="shared" si="288"/>
        <v/>
      </c>
      <c r="AA497" s="166" t="str">
        <f t="shared" si="289"/>
        <v/>
      </c>
      <c r="AB497" s="166" t="str">
        <f t="shared" si="290"/>
        <v/>
      </c>
      <c r="AC497" s="166" t="str">
        <f t="shared" si="291"/>
        <v/>
      </c>
      <c r="AD497" s="166">
        <f t="shared" si="292"/>
        <v>1.1268424200000009</v>
      </c>
      <c r="AE497" s="166" t="str">
        <f t="shared" si="293"/>
        <v/>
      </c>
      <c r="AF497" s="166" t="str">
        <f t="shared" si="294"/>
        <v/>
      </c>
      <c r="AG497" s="166" t="str">
        <f t="shared" si="295"/>
        <v/>
      </c>
      <c r="AH497" s="166" t="str">
        <f t="shared" si="296"/>
        <v/>
      </c>
      <c r="AI497" s="166" t="str">
        <f t="shared" si="297"/>
        <v/>
      </c>
      <c r="AJ497" s="166" t="str">
        <f t="shared" si="298"/>
        <v/>
      </c>
      <c r="AK497" s="166" t="str">
        <f t="shared" si="299"/>
        <v/>
      </c>
      <c r="AL497" s="166">
        <f t="shared" si="300"/>
        <v>1.1268424200000009</v>
      </c>
      <c r="AO497" s="60">
        <v>494</v>
      </c>
      <c r="AP497" s="54" t="s">
        <v>225</v>
      </c>
      <c r="AQ497" s="31" t="s">
        <v>1317</v>
      </c>
      <c r="AR497" s="31" t="s">
        <v>1317</v>
      </c>
      <c r="AS497" s="31" t="s">
        <v>1317</v>
      </c>
      <c r="AT497" s="31" t="s">
        <v>1317</v>
      </c>
      <c r="AU497" s="31" t="s">
        <v>1317</v>
      </c>
      <c r="AV497" s="31" t="s">
        <v>1317</v>
      </c>
      <c r="AW497" s="31" t="s">
        <v>1317</v>
      </c>
      <c r="AX497" s="31">
        <v>15.154906909999999</v>
      </c>
      <c r="AY497" s="31">
        <v>0.13227997</v>
      </c>
      <c r="AZ497" s="31" t="s">
        <v>1317</v>
      </c>
      <c r="BA497" s="31" t="s">
        <v>1317</v>
      </c>
      <c r="BB497" s="31" t="s">
        <v>1317</v>
      </c>
      <c r="BC497" s="31" t="s">
        <v>1317</v>
      </c>
      <c r="BD497" s="31" t="s">
        <v>1317</v>
      </c>
      <c r="BE497" s="58" t="s">
        <v>1317</v>
      </c>
      <c r="BF497" s="31">
        <v>15.28718688</v>
      </c>
      <c r="BG497"/>
      <c r="BH497" s="60">
        <v>494</v>
      </c>
      <c r="BI497" s="54" t="s">
        <v>301</v>
      </c>
      <c r="BJ497" s="31" t="s">
        <v>1317</v>
      </c>
      <c r="BK497" s="31" t="s">
        <v>1317</v>
      </c>
      <c r="BL497" s="31" t="s">
        <v>1317</v>
      </c>
      <c r="BM497" s="31" t="s">
        <v>1317</v>
      </c>
      <c r="BN497" s="31" t="s">
        <v>1317</v>
      </c>
      <c r="BO497" s="31" t="s">
        <v>1317</v>
      </c>
      <c r="BP497" s="31" t="s">
        <v>1317</v>
      </c>
      <c r="BQ497" s="31">
        <v>15.655296880000002</v>
      </c>
      <c r="BR497" s="31" t="s">
        <v>1317</v>
      </c>
      <c r="BS497" s="31" t="s">
        <v>1317</v>
      </c>
      <c r="BT497" s="31" t="s">
        <v>1317</v>
      </c>
      <c r="BU497" s="31" t="s">
        <v>1317</v>
      </c>
      <c r="BV497" s="31" t="s">
        <v>1317</v>
      </c>
      <c r="BW497" s="31" t="s">
        <v>1317</v>
      </c>
      <c r="BX497" s="58" t="s">
        <v>1317</v>
      </c>
      <c r="BY497" s="31">
        <v>15.655296880000002</v>
      </c>
    </row>
    <row r="498" spans="1:77" ht="42">
      <c r="A498" s="116" t="str">
        <f t="shared" si="264"/>
        <v>CENTURIA INVESTIMENTOS LTDA</v>
      </c>
      <c r="B498" s="24" t="str">
        <f t="shared" si="265"/>
        <v/>
      </c>
      <c r="C498" s="24" t="str">
        <f t="shared" si="266"/>
        <v/>
      </c>
      <c r="D498" s="24" t="str">
        <f t="shared" si="267"/>
        <v/>
      </c>
      <c r="E498" s="24" t="str">
        <f t="shared" si="268"/>
        <v/>
      </c>
      <c r="F498" s="24" t="str">
        <f t="shared" si="269"/>
        <v/>
      </c>
      <c r="G498" s="24" t="str">
        <f t="shared" si="270"/>
        <v/>
      </c>
      <c r="H498" s="24" t="str">
        <f t="shared" si="271"/>
        <v/>
      </c>
      <c r="I498" s="24">
        <f t="shared" si="272"/>
        <v>-0.33176488573217</v>
      </c>
      <c r="J498" s="24" t="str">
        <f t="shared" si="273"/>
        <v/>
      </c>
      <c r="K498" s="24" t="str">
        <f t="shared" si="274"/>
        <v/>
      </c>
      <c r="L498" s="24" t="str">
        <f t="shared" si="275"/>
        <v/>
      </c>
      <c r="M498" s="24" t="str">
        <f t="shared" si="276"/>
        <v/>
      </c>
      <c r="N498" s="24" t="str">
        <f t="shared" si="277"/>
        <v/>
      </c>
      <c r="O498" s="24" t="str">
        <f t="shared" si="278"/>
        <v/>
      </c>
      <c r="P498" s="24" t="str">
        <f t="shared" si="279"/>
        <v/>
      </c>
      <c r="Q498" s="24">
        <f t="shared" si="280"/>
        <v>-0.33182975118909042</v>
      </c>
      <c r="R498" s="24">
        <f t="shared" si="281"/>
        <v>-5.0986899999999835E-2</v>
      </c>
      <c r="S498" s="24">
        <f t="shared" si="282"/>
        <v>-0.33176488573217</v>
      </c>
      <c r="T498" s="24">
        <f t="shared" si="283"/>
        <v>-0.33182975118909042</v>
      </c>
      <c r="V498" s="118" t="str">
        <f t="shared" si="284"/>
        <v>CENTURIA INVESTIMENTOS LTDA</v>
      </c>
      <c r="W498" s="166" t="str">
        <f t="shared" si="285"/>
        <v/>
      </c>
      <c r="X498" s="166" t="str">
        <f t="shared" si="286"/>
        <v/>
      </c>
      <c r="Y498" s="166" t="str">
        <f t="shared" si="287"/>
        <v/>
      </c>
      <c r="Z498" s="166" t="str">
        <f t="shared" si="288"/>
        <v/>
      </c>
      <c r="AA498" s="166" t="str">
        <f t="shared" si="289"/>
        <v/>
      </c>
      <c r="AB498" s="166" t="str">
        <f t="shared" si="290"/>
        <v/>
      </c>
      <c r="AC498" s="166" t="str">
        <f t="shared" si="291"/>
        <v/>
      </c>
      <c r="AD498" s="166">
        <f t="shared" si="292"/>
        <v>-5.0976900000000214E-2</v>
      </c>
      <c r="AE498" s="166" t="str">
        <f t="shared" si="293"/>
        <v/>
      </c>
      <c r="AF498" s="166" t="str">
        <f t="shared" si="294"/>
        <v/>
      </c>
      <c r="AG498" s="166" t="str">
        <f t="shared" si="295"/>
        <v/>
      </c>
      <c r="AH498" s="166" t="str">
        <f t="shared" si="296"/>
        <v/>
      </c>
      <c r="AI498" s="166" t="str">
        <f t="shared" si="297"/>
        <v/>
      </c>
      <c r="AJ498" s="166" t="str">
        <f t="shared" si="298"/>
        <v/>
      </c>
      <c r="AK498" s="166" t="str">
        <f t="shared" si="299"/>
        <v/>
      </c>
      <c r="AL498" s="166">
        <f t="shared" si="300"/>
        <v>-5.0986899999999835E-2</v>
      </c>
      <c r="AO498" s="61">
        <v>495</v>
      </c>
      <c r="AP498" s="56" t="s">
        <v>32</v>
      </c>
      <c r="AQ498" s="30" t="s">
        <v>1317</v>
      </c>
      <c r="AR498" s="30" t="s">
        <v>1317</v>
      </c>
      <c r="AS498" s="30" t="s">
        <v>1317</v>
      </c>
      <c r="AT498" s="30" t="s">
        <v>1317</v>
      </c>
      <c r="AU498" s="30" t="s">
        <v>1317</v>
      </c>
      <c r="AV498" s="30" t="s">
        <v>1317</v>
      </c>
      <c r="AW498" s="30">
        <v>0.21311996</v>
      </c>
      <c r="AX498" s="30">
        <v>5.6508390500000001</v>
      </c>
      <c r="AY498" s="30">
        <v>7.4458387400000001</v>
      </c>
      <c r="AZ498" s="30">
        <v>0.90877984999999994</v>
      </c>
      <c r="BA498" s="30" t="s">
        <v>1317</v>
      </c>
      <c r="BB498" s="30" t="s">
        <v>1317</v>
      </c>
      <c r="BC498" s="30" t="s">
        <v>1317</v>
      </c>
      <c r="BD498" s="30" t="s">
        <v>1317</v>
      </c>
      <c r="BE498" s="59">
        <v>0.51644990999999996</v>
      </c>
      <c r="BF498" s="30">
        <v>14.735027510000002</v>
      </c>
      <c r="BG498"/>
      <c r="BH498" s="61">
        <v>495</v>
      </c>
      <c r="BI498" s="56" t="s">
        <v>167</v>
      </c>
      <c r="BJ498" s="30" t="s">
        <v>1317</v>
      </c>
      <c r="BK498" s="30" t="s">
        <v>1317</v>
      </c>
      <c r="BL498" s="30" t="s">
        <v>1317</v>
      </c>
      <c r="BM498" s="30" t="s">
        <v>1317</v>
      </c>
      <c r="BN498" s="30" t="s">
        <v>1317</v>
      </c>
      <c r="BO498" s="30" t="s">
        <v>1317</v>
      </c>
      <c r="BP498" s="30" t="s">
        <v>1317</v>
      </c>
      <c r="BQ498" s="30">
        <v>15.31439243</v>
      </c>
      <c r="BR498" s="30" t="s">
        <v>1317</v>
      </c>
      <c r="BS498" s="30" t="s">
        <v>1317</v>
      </c>
      <c r="BT498" s="30" t="s">
        <v>1317</v>
      </c>
      <c r="BU498" s="30" t="s">
        <v>1317</v>
      </c>
      <c r="BV498" s="30" t="s">
        <v>1317</v>
      </c>
      <c r="BW498" s="30" t="s">
        <v>1317</v>
      </c>
      <c r="BX498" s="59" t="s">
        <v>1317</v>
      </c>
      <c r="BY498" s="30">
        <v>15.31439243</v>
      </c>
    </row>
    <row r="499" spans="1:77" ht="70">
      <c r="A499" s="116" t="str">
        <f t="shared" si="264"/>
        <v>FCL CAPITAL GEST DE REC DE TERC LTDA</v>
      </c>
      <c r="B499" s="24" t="str">
        <f t="shared" si="265"/>
        <v/>
      </c>
      <c r="C499" s="24" t="str">
        <f t="shared" si="266"/>
        <v/>
      </c>
      <c r="D499" s="24" t="str">
        <f t="shared" si="267"/>
        <v/>
      </c>
      <c r="E499" s="24" t="str">
        <f t="shared" si="268"/>
        <v/>
      </c>
      <c r="F499" s="24" t="str">
        <f t="shared" si="269"/>
        <v/>
      </c>
      <c r="G499" s="24" t="str">
        <f t="shared" si="270"/>
        <v/>
      </c>
      <c r="H499" s="24" t="str">
        <f t="shared" si="271"/>
        <v/>
      </c>
      <c r="I499" s="24" t="str">
        <f t="shared" si="272"/>
        <v/>
      </c>
      <c r="J499" s="24" t="str">
        <f t="shared" si="273"/>
        <v/>
      </c>
      <c r="K499" s="24">
        <f t="shared" si="274"/>
        <v>5.4895466085481672</v>
      </c>
      <c r="L499" s="24" t="str">
        <f t="shared" si="275"/>
        <v/>
      </c>
      <c r="M499" s="24" t="str">
        <f t="shared" si="276"/>
        <v/>
      </c>
      <c r="N499" s="24">
        <f t="shared" si="277"/>
        <v>0.55050768399897265</v>
      </c>
      <c r="O499" s="24" t="str">
        <f t="shared" si="278"/>
        <v/>
      </c>
      <c r="P499" s="24" t="str">
        <f t="shared" si="279"/>
        <v/>
      </c>
      <c r="Q499" s="24">
        <f t="shared" si="280"/>
        <v>5.3734627684273164</v>
      </c>
      <c r="R499" s="24">
        <f t="shared" si="281"/>
        <v>0.77545576999999888</v>
      </c>
      <c r="S499" s="24">
        <f t="shared" si="282"/>
        <v>5.4895466085481672</v>
      </c>
      <c r="T499" s="24">
        <f t="shared" si="283"/>
        <v>0.55050768399897265</v>
      </c>
      <c r="V499" s="118" t="str">
        <f t="shared" si="284"/>
        <v>FCL CAPITAL GEST DE REC DE TERC LTDA</v>
      </c>
      <c r="W499" s="166" t="str">
        <f t="shared" si="285"/>
        <v/>
      </c>
      <c r="X499" s="166" t="str">
        <f t="shared" si="286"/>
        <v/>
      </c>
      <c r="Y499" s="166" t="str">
        <f t="shared" si="287"/>
        <v/>
      </c>
      <c r="Z499" s="166" t="str">
        <f t="shared" si="288"/>
        <v/>
      </c>
      <c r="AA499" s="166" t="str">
        <f t="shared" si="289"/>
        <v/>
      </c>
      <c r="AB499" s="166" t="str">
        <f t="shared" si="290"/>
        <v/>
      </c>
      <c r="AC499" s="166" t="str">
        <f t="shared" si="291"/>
        <v/>
      </c>
      <c r="AD499" s="166" t="str">
        <f t="shared" si="292"/>
        <v/>
      </c>
      <c r="AE499" s="166" t="str">
        <f t="shared" si="293"/>
        <v/>
      </c>
      <c r="AF499" s="166">
        <f t="shared" si="294"/>
        <v>0.77358854999999949</v>
      </c>
      <c r="AG499" s="166" t="str">
        <f t="shared" si="295"/>
        <v/>
      </c>
      <c r="AH499" s="166" t="str">
        <f t="shared" si="296"/>
        <v/>
      </c>
      <c r="AI499" s="166">
        <f t="shared" si="297"/>
        <v>1.8672199999999473E-3</v>
      </c>
      <c r="AJ499" s="166" t="str">
        <f t="shared" si="298"/>
        <v/>
      </c>
      <c r="AK499" s="166" t="str">
        <f t="shared" si="299"/>
        <v/>
      </c>
      <c r="AL499" s="166">
        <f t="shared" si="300"/>
        <v>0.77545576999999888</v>
      </c>
      <c r="AO499" s="60">
        <v>496</v>
      </c>
      <c r="AP499" s="54" t="s">
        <v>301</v>
      </c>
      <c r="AQ499" s="31" t="s">
        <v>1317</v>
      </c>
      <c r="AR499" s="31" t="s">
        <v>1317</v>
      </c>
      <c r="AS499" s="31" t="s">
        <v>1317</v>
      </c>
      <c r="AT499" s="31" t="s">
        <v>1317</v>
      </c>
      <c r="AU499" s="31" t="s">
        <v>1317</v>
      </c>
      <c r="AV499" s="31" t="s">
        <v>1317</v>
      </c>
      <c r="AW499" s="31" t="s">
        <v>1317</v>
      </c>
      <c r="AX499" s="31">
        <v>14.528454460000001</v>
      </c>
      <c r="AY499" s="31" t="s">
        <v>1317</v>
      </c>
      <c r="AZ499" s="31" t="s">
        <v>1317</v>
      </c>
      <c r="BA499" s="31" t="s">
        <v>1317</v>
      </c>
      <c r="BB499" s="31" t="s">
        <v>1317</v>
      </c>
      <c r="BC499" s="31" t="s">
        <v>1317</v>
      </c>
      <c r="BD499" s="31" t="s">
        <v>1317</v>
      </c>
      <c r="BE499" s="58" t="s">
        <v>1317</v>
      </c>
      <c r="BF499" s="31">
        <v>14.528454460000001</v>
      </c>
      <c r="BG499"/>
      <c r="BH499" s="60">
        <v>496</v>
      </c>
      <c r="BI499" s="54" t="s">
        <v>236</v>
      </c>
      <c r="BJ499" s="31" t="s">
        <v>1317</v>
      </c>
      <c r="BK499" s="31" t="s">
        <v>1317</v>
      </c>
      <c r="BL499" s="31" t="s">
        <v>1317</v>
      </c>
      <c r="BM499" s="31" t="s">
        <v>1317</v>
      </c>
      <c r="BN499" s="31" t="s">
        <v>1317</v>
      </c>
      <c r="BO499" s="31" t="s">
        <v>1317</v>
      </c>
      <c r="BP499" s="31" t="s">
        <v>1317</v>
      </c>
      <c r="BQ499" s="31" t="s">
        <v>1317</v>
      </c>
      <c r="BR499" s="31" t="s">
        <v>1317</v>
      </c>
      <c r="BS499" s="31">
        <v>14.86561846</v>
      </c>
      <c r="BT499" s="31" t="s">
        <v>1317</v>
      </c>
      <c r="BU499" s="31" t="s">
        <v>1317</v>
      </c>
      <c r="BV499" s="31">
        <v>0.34104867999999999</v>
      </c>
      <c r="BW499" s="31" t="s">
        <v>1317</v>
      </c>
      <c r="BX499" s="58" t="s">
        <v>1317</v>
      </c>
      <c r="BY499" s="31">
        <v>15.20666714</v>
      </c>
    </row>
    <row r="500" spans="1:77" ht="70">
      <c r="A500" s="116" t="str">
        <f t="shared" si="264"/>
        <v>ESTATER ASSESSORIA FINANCEIRA LTDA</v>
      </c>
      <c r="B500" s="24" t="str">
        <f t="shared" si="265"/>
        <v/>
      </c>
      <c r="C500" s="24" t="str">
        <f t="shared" si="266"/>
        <v/>
      </c>
      <c r="D500" s="24" t="str">
        <f t="shared" si="267"/>
        <v/>
      </c>
      <c r="E500" s="24" t="str">
        <f t="shared" si="268"/>
        <v/>
      </c>
      <c r="F500" s="24" t="str">
        <f t="shared" si="269"/>
        <v/>
      </c>
      <c r="G500" s="24" t="str">
        <f t="shared" si="270"/>
        <v/>
      </c>
      <c r="H500" s="24" t="str">
        <f t="shared" si="271"/>
        <v/>
      </c>
      <c r="I500" s="24">
        <f t="shared" si="272"/>
        <v>-1.6604078236465938</v>
      </c>
      <c r="J500" s="24">
        <f t="shared" si="273"/>
        <v>-1.2095104043340825</v>
      </c>
      <c r="K500" s="24" t="str">
        <f t="shared" si="274"/>
        <v/>
      </c>
      <c r="L500" s="24" t="str">
        <f t="shared" si="275"/>
        <v/>
      </c>
      <c r="M500" s="24" t="str">
        <f t="shared" si="276"/>
        <v/>
      </c>
      <c r="N500" s="24" t="str">
        <f t="shared" si="277"/>
        <v/>
      </c>
      <c r="O500" s="24" t="str">
        <f t="shared" si="278"/>
        <v/>
      </c>
      <c r="P500" s="24" t="str">
        <f t="shared" si="279"/>
        <v/>
      </c>
      <c r="Q500" s="24">
        <f t="shared" si="280"/>
        <v>-1.6565062099901553</v>
      </c>
      <c r="R500" s="24">
        <f t="shared" si="281"/>
        <v>-0.2532331999999986</v>
      </c>
      <c r="S500" s="24">
        <f t="shared" si="282"/>
        <v>-1.2095104043340825</v>
      </c>
      <c r="T500" s="24">
        <f t="shared" si="283"/>
        <v>-1.6604078236465938</v>
      </c>
      <c r="V500" s="118" t="str">
        <f t="shared" si="284"/>
        <v>ESTATER ASSESSORIA FINANCEIRA LTDA</v>
      </c>
      <c r="W500" s="166" t="str">
        <f t="shared" si="285"/>
        <v/>
      </c>
      <c r="X500" s="166" t="str">
        <f t="shared" si="286"/>
        <v/>
      </c>
      <c r="Y500" s="166" t="str">
        <f t="shared" si="287"/>
        <v/>
      </c>
      <c r="Z500" s="166" t="str">
        <f t="shared" si="288"/>
        <v/>
      </c>
      <c r="AA500" s="166" t="str">
        <f t="shared" si="289"/>
        <v/>
      </c>
      <c r="AB500" s="166" t="str">
        <f t="shared" si="290"/>
        <v/>
      </c>
      <c r="AC500" s="166" t="str">
        <f t="shared" si="291"/>
        <v/>
      </c>
      <c r="AD500" s="166">
        <f t="shared" si="292"/>
        <v>-0.25163325999999842</v>
      </c>
      <c r="AE500" s="166">
        <f t="shared" si="293"/>
        <v>-1.5999399999999941E-3</v>
      </c>
      <c r="AF500" s="166" t="str">
        <f t="shared" si="294"/>
        <v/>
      </c>
      <c r="AG500" s="166" t="str">
        <f t="shared" si="295"/>
        <v/>
      </c>
      <c r="AH500" s="166" t="str">
        <f t="shared" si="296"/>
        <v/>
      </c>
      <c r="AI500" s="166" t="str">
        <f t="shared" si="297"/>
        <v/>
      </c>
      <c r="AJ500" s="166" t="str">
        <f t="shared" si="298"/>
        <v/>
      </c>
      <c r="AK500" s="166" t="str">
        <f t="shared" si="299"/>
        <v/>
      </c>
      <c r="AL500" s="166">
        <f t="shared" si="300"/>
        <v>-0.2532331999999986</v>
      </c>
      <c r="AO500" s="61">
        <v>497</v>
      </c>
      <c r="AP500" s="56" t="s">
        <v>279</v>
      </c>
      <c r="AQ500" s="30" t="s">
        <v>1317</v>
      </c>
      <c r="AR500" s="30" t="s">
        <v>1317</v>
      </c>
      <c r="AS500" s="30" t="s">
        <v>1317</v>
      </c>
      <c r="AT500" s="30" t="s">
        <v>1317</v>
      </c>
      <c r="AU500" s="30" t="s">
        <v>1317</v>
      </c>
      <c r="AV500" s="30" t="s">
        <v>1317</v>
      </c>
      <c r="AW500" s="30" t="s">
        <v>1317</v>
      </c>
      <c r="AX500" s="30" t="s">
        <v>1317</v>
      </c>
      <c r="AY500" s="30" t="s">
        <v>1317</v>
      </c>
      <c r="AZ500" s="30">
        <v>2.7889111099999999</v>
      </c>
      <c r="BA500" s="30" t="s">
        <v>1317</v>
      </c>
      <c r="BB500" s="30" t="s">
        <v>1317</v>
      </c>
      <c r="BC500" s="30" t="s">
        <v>1317</v>
      </c>
      <c r="BD500" s="30" t="s">
        <v>1317</v>
      </c>
      <c r="BE500" s="59">
        <v>11.677157630000002</v>
      </c>
      <c r="BF500" s="30">
        <v>14.466068740000001</v>
      </c>
      <c r="BG500"/>
      <c r="BH500" s="61">
        <v>497</v>
      </c>
      <c r="BI500" s="56" t="s">
        <v>225</v>
      </c>
      <c r="BJ500" s="30" t="s">
        <v>1317</v>
      </c>
      <c r="BK500" s="30" t="s">
        <v>1317</v>
      </c>
      <c r="BL500" s="30" t="s">
        <v>1317</v>
      </c>
      <c r="BM500" s="30" t="s">
        <v>1317</v>
      </c>
      <c r="BN500" s="30" t="s">
        <v>1317</v>
      </c>
      <c r="BO500" s="30" t="s">
        <v>1317</v>
      </c>
      <c r="BP500" s="30" t="s">
        <v>1317</v>
      </c>
      <c r="BQ500" s="30">
        <v>14.903273650000001</v>
      </c>
      <c r="BR500" s="30">
        <v>0.13068003</v>
      </c>
      <c r="BS500" s="30" t="s">
        <v>1317</v>
      </c>
      <c r="BT500" s="30" t="s">
        <v>1317</v>
      </c>
      <c r="BU500" s="30" t="s">
        <v>1317</v>
      </c>
      <c r="BV500" s="30" t="s">
        <v>1317</v>
      </c>
      <c r="BW500" s="30" t="s">
        <v>1317</v>
      </c>
      <c r="BX500" s="59" t="s">
        <v>1317</v>
      </c>
      <c r="BY500" s="30">
        <v>15.033953680000002</v>
      </c>
    </row>
    <row r="501" spans="1:77" ht="70">
      <c r="A501" s="116" t="str">
        <f t="shared" si="264"/>
        <v>AMAZONIA INVESTIMENTOS LTDA</v>
      </c>
      <c r="B501" s="24" t="str">
        <f t="shared" si="265"/>
        <v/>
      </c>
      <c r="C501" s="24" t="str">
        <f t="shared" si="266"/>
        <v/>
      </c>
      <c r="D501" s="24" t="str">
        <f t="shared" si="267"/>
        <v/>
      </c>
      <c r="E501" s="24" t="str">
        <f t="shared" si="268"/>
        <v/>
      </c>
      <c r="F501" s="24" t="str">
        <f t="shared" si="269"/>
        <v/>
      </c>
      <c r="G501" s="24" t="str">
        <f t="shared" si="270"/>
        <v/>
      </c>
      <c r="H501" s="24">
        <f t="shared" si="271"/>
        <v>-23.062110184329981</v>
      </c>
      <c r="I501" s="24">
        <f t="shared" si="272"/>
        <v>1.4897047899461882</v>
      </c>
      <c r="J501" s="24">
        <f t="shared" si="273"/>
        <v>1.3782339852286469</v>
      </c>
      <c r="K501" s="24">
        <f t="shared" si="274"/>
        <v>15.374473806830125</v>
      </c>
      <c r="L501" s="24" t="str">
        <f t="shared" si="275"/>
        <v/>
      </c>
      <c r="M501" s="24" t="str">
        <f t="shared" si="276"/>
        <v/>
      </c>
      <c r="N501" s="24" t="str">
        <f t="shared" si="277"/>
        <v/>
      </c>
      <c r="O501" s="24" t="str">
        <f t="shared" si="278"/>
        <v/>
      </c>
      <c r="P501" s="24">
        <f t="shared" si="279"/>
        <v>1.4251294961015617</v>
      </c>
      <c r="Q501" s="24">
        <f t="shared" si="280"/>
        <v>1.9323488863985006</v>
      </c>
      <c r="R501" s="24">
        <f t="shared" si="281"/>
        <v>0.28473213999999913</v>
      </c>
      <c r="S501" s="24">
        <f t="shared" si="282"/>
        <v>15.374473806830125</v>
      </c>
      <c r="T501" s="24">
        <f t="shared" si="283"/>
        <v>-23.062110184329981</v>
      </c>
      <c r="V501" s="118" t="str">
        <f t="shared" si="284"/>
        <v>AMAZONIA INVESTIMENTOS LTDA</v>
      </c>
      <c r="W501" s="166" t="str">
        <f t="shared" si="285"/>
        <v/>
      </c>
      <c r="X501" s="166" t="str">
        <f t="shared" si="286"/>
        <v/>
      </c>
      <c r="Y501" s="166" t="str">
        <f t="shared" si="287"/>
        <v/>
      </c>
      <c r="Z501" s="166" t="str">
        <f t="shared" si="288"/>
        <v/>
      </c>
      <c r="AA501" s="166" t="str">
        <f t="shared" si="289"/>
        <v/>
      </c>
      <c r="AB501" s="166" t="str">
        <f t="shared" si="290"/>
        <v/>
      </c>
      <c r="AC501" s="166">
        <f t="shared" si="291"/>
        <v>-4.9149959999999993E-2</v>
      </c>
      <c r="AD501" s="166">
        <f t="shared" si="292"/>
        <v>8.4180820000000267E-2</v>
      </c>
      <c r="AE501" s="166">
        <f t="shared" si="293"/>
        <v>0.10262108000000048</v>
      </c>
      <c r="AF501" s="166">
        <f t="shared" si="294"/>
        <v>0.13972012</v>
      </c>
      <c r="AG501" s="166" t="str">
        <f t="shared" si="295"/>
        <v/>
      </c>
      <c r="AH501" s="166" t="str">
        <f t="shared" si="296"/>
        <v/>
      </c>
      <c r="AI501" s="166" t="str">
        <f t="shared" si="297"/>
        <v/>
      </c>
      <c r="AJ501" s="166" t="str">
        <f t="shared" si="298"/>
        <v/>
      </c>
      <c r="AK501" s="166">
        <f t="shared" si="299"/>
        <v>7.3600799999999911E-3</v>
      </c>
      <c r="AL501" s="166">
        <f t="shared" si="300"/>
        <v>0.28473213999999913</v>
      </c>
      <c r="AO501" s="60">
        <v>498</v>
      </c>
      <c r="AP501" s="54" t="s">
        <v>236</v>
      </c>
      <c r="AQ501" s="31" t="s">
        <v>1317</v>
      </c>
      <c r="AR501" s="31" t="s">
        <v>1317</v>
      </c>
      <c r="AS501" s="31" t="s">
        <v>1317</v>
      </c>
      <c r="AT501" s="31" t="s">
        <v>1317</v>
      </c>
      <c r="AU501" s="31" t="s">
        <v>1317</v>
      </c>
      <c r="AV501" s="31" t="s">
        <v>1317</v>
      </c>
      <c r="AW501" s="31" t="s">
        <v>1317</v>
      </c>
      <c r="AX501" s="31" t="s">
        <v>1317</v>
      </c>
      <c r="AY501" s="31" t="s">
        <v>1317</v>
      </c>
      <c r="AZ501" s="31">
        <v>14.092029910000001</v>
      </c>
      <c r="BA501" s="31" t="s">
        <v>1317</v>
      </c>
      <c r="BB501" s="31" t="s">
        <v>1317</v>
      </c>
      <c r="BC501" s="31">
        <v>0.33918146000000005</v>
      </c>
      <c r="BD501" s="31" t="s">
        <v>1317</v>
      </c>
      <c r="BE501" s="58" t="s">
        <v>1317</v>
      </c>
      <c r="BF501" s="31">
        <v>14.431211370000002</v>
      </c>
      <c r="BG501"/>
      <c r="BH501" s="60">
        <v>498</v>
      </c>
      <c r="BI501" s="54" t="s">
        <v>32</v>
      </c>
      <c r="BJ501" s="31" t="s">
        <v>1317</v>
      </c>
      <c r="BK501" s="31" t="s">
        <v>1317</v>
      </c>
      <c r="BL501" s="31" t="s">
        <v>1317</v>
      </c>
      <c r="BM501" s="31" t="s">
        <v>1317</v>
      </c>
      <c r="BN501" s="31" t="s">
        <v>1317</v>
      </c>
      <c r="BO501" s="31" t="s">
        <v>1317</v>
      </c>
      <c r="BP501" s="31">
        <v>0.16397</v>
      </c>
      <c r="BQ501" s="31">
        <v>5.7350198700000004</v>
      </c>
      <c r="BR501" s="31">
        <v>7.5484598200000006</v>
      </c>
      <c r="BS501" s="31">
        <v>1.0484999699999999</v>
      </c>
      <c r="BT501" s="31" t="s">
        <v>1317</v>
      </c>
      <c r="BU501" s="31" t="s">
        <v>1317</v>
      </c>
      <c r="BV501" s="31" t="s">
        <v>1317</v>
      </c>
      <c r="BW501" s="31" t="s">
        <v>1317</v>
      </c>
      <c r="BX501" s="58">
        <v>0.52380998999999995</v>
      </c>
      <c r="BY501" s="31">
        <v>15.019759650000001</v>
      </c>
    </row>
    <row r="502" spans="1:77" ht="14">
      <c r="A502" s="116" t="str">
        <f t="shared" si="264"/>
        <v>SLW ASSET</v>
      </c>
      <c r="B502" s="24" t="str">
        <f t="shared" si="265"/>
        <v/>
      </c>
      <c r="C502" s="24" t="str">
        <f t="shared" si="266"/>
        <v/>
      </c>
      <c r="D502" s="24" t="str">
        <f t="shared" si="267"/>
        <v/>
      </c>
      <c r="E502" s="24" t="str">
        <f t="shared" si="268"/>
        <v/>
      </c>
      <c r="F502" s="24" t="str">
        <f t="shared" si="269"/>
        <v/>
      </c>
      <c r="G502" s="24" t="str">
        <f t="shared" si="270"/>
        <v/>
      </c>
      <c r="H502" s="24" t="str">
        <f t="shared" si="271"/>
        <v/>
      </c>
      <c r="I502" s="24" t="str">
        <f t="shared" si="272"/>
        <v/>
      </c>
      <c r="J502" s="24" t="str">
        <f t="shared" si="273"/>
        <v/>
      </c>
      <c r="K502" s="24">
        <f t="shared" si="274"/>
        <v>-4.1178859936369321</v>
      </c>
      <c r="L502" s="24" t="str">
        <f t="shared" si="275"/>
        <v/>
      </c>
      <c r="M502" s="24" t="str">
        <f t="shared" si="276"/>
        <v/>
      </c>
      <c r="N502" s="24" t="str">
        <f t="shared" si="277"/>
        <v/>
      </c>
      <c r="O502" s="24" t="str">
        <f t="shared" si="278"/>
        <v/>
      </c>
      <c r="P502" s="24">
        <f t="shared" si="279"/>
        <v>-6.9903216246633946</v>
      </c>
      <c r="Q502" s="24">
        <f t="shared" si="280"/>
        <v>-6.9829728189623381</v>
      </c>
      <c r="R502" s="24">
        <f t="shared" si="281"/>
        <v>-1.1201627800000011</v>
      </c>
      <c r="S502" s="24">
        <f t="shared" si="282"/>
        <v>-4.1178859936369321</v>
      </c>
      <c r="T502" s="24">
        <f t="shared" si="283"/>
        <v>-6.9903216246633946</v>
      </c>
      <c r="V502" s="118" t="str">
        <f t="shared" si="284"/>
        <v>SLW ASSET</v>
      </c>
      <c r="W502" s="166" t="str">
        <f t="shared" si="285"/>
        <v/>
      </c>
      <c r="X502" s="166" t="str">
        <f t="shared" si="286"/>
        <v/>
      </c>
      <c r="Y502" s="166" t="str">
        <f t="shared" si="287"/>
        <v/>
      </c>
      <c r="Z502" s="166" t="str">
        <f t="shared" si="288"/>
        <v/>
      </c>
      <c r="AA502" s="166" t="str">
        <f t="shared" si="289"/>
        <v/>
      </c>
      <c r="AB502" s="166" t="str">
        <f t="shared" si="290"/>
        <v/>
      </c>
      <c r="AC502" s="166" t="str">
        <f t="shared" si="291"/>
        <v/>
      </c>
      <c r="AD502" s="166" t="str">
        <f t="shared" si="292"/>
        <v/>
      </c>
      <c r="AE502" s="166" t="str">
        <f t="shared" si="293"/>
        <v/>
      </c>
      <c r="AF502" s="166">
        <f t="shared" si="294"/>
        <v>-1.6899799999999937E-3</v>
      </c>
      <c r="AG502" s="166" t="str">
        <f t="shared" si="295"/>
        <v/>
      </c>
      <c r="AH502" s="166" t="str">
        <f t="shared" si="296"/>
        <v/>
      </c>
      <c r="AI502" s="166" t="str">
        <f t="shared" si="297"/>
        <v/>
      </c>
      <c r="AJ502" s="166" t="str">
        <f t="shared" si="298"/>
        <v/>
      </c>
      <c r="AK502" s="166">
        <f t="shared" si="299"/>
        <v>-1.1184727999999993</v>
      </c>
      <c r="AL502" s="166">
        <f t="shared" si="300"/>
        <v>-1.1201627800000011</v>
      </c>
      <c r="AO502" s="61">
        <v>499</v>
      </c>
      <c r="AP502" s="56" t="s">
        <v>616</v>
      </c>
      <c r="AQ502" s="30" t="s">
        <v>1317</v>
      </c>
      <c r="AR502" s="30" t="s">
        <v>1317</v>
      </c>
      <c r="AS502" s="30" t="s">
        <v>1317</v>
      </c>
      <c r="AT502" s="30" t="s">
        <v>1317</v>
      </c>
      <c r="AU502" s="30" t="s">
        <v>1317</v>
      </c>
      <c r="AV502" s="30" t="s">
        <v>1317</v>
      </c>
      <c r="AW502" s="30" t="s">
        <v>1317</v>
      </c>
      <c r="AX502" s="30" t="s">
        <v>1317</v>
      </c>
      <c r="AY502" s="30" t="s">
        <v>1317</v>
      </c>
      <c r="AZ502" s="30" t="s">
        <v>1317</v>
      </c>
      <c r="BA502" s="30" t="s">
        <v>1317</v>
      </c>
      <c r="BB502" s="30" t="s">
        <v>1317</v>
      </c>
      <c r="BC502" s="30" t="s">
        <v>1317</v>
      </c>
      <c r="BD502" s="30" t="s">
        <v>1317</v>
      </c>
      <c r="BE502" s="59">
        <v>13.536228099999999</v>
      </c>
      <c r="BF502" s="30">
        <v>13.536228099999999</v>
      </c>
      <c r="BG502"/>
      <c r="BH502" s="61">
        <v>499</v>
      </c>
      <c r="BI502" s="56" t="s">
        <v>582</v>
      </c>
      <c r="BJ502" s="30" t="s">
        <v>1317</v>
      </c>
      <c r="BK502" s="30" t="s">
        <v>1317</v>
      </c>
      <c r="BL502" s="30" t="s">
        <v>1317</v>
      </c>
      <c r="BM502" s="30" t="s">
        <v>1317</v>
      </c>
      <c r="BN502" s="30" t="s">
        <v>1317</v>
      </c>
      <c r="BO502" s="30" t="s">
        <v>1317</v>
      </c>
      <c r="BP502" s="30" t="s">
        <v>1317</v>
      </c>
      <c r="BQ502" s="30" t="s">
        <v>1317</v>
      </c>
      <c r="BR502" s="30" t="s">
        <v>1317</v>
      </c>
      <c r="BS502" s="30">
        <v>3.9350010000000005E-2</v>
      </c>
      <c r="BT502" s="30" t="s">
        <v>1317</v>
      </c>
      <c r="BU502" s="30" t="s">
        <v>1317</v>
      </c>
      <c r="BV502" s="30" t="s">
        <v>1317</v>
      </c>
      <c r="BW502" s="30" t="s">
        <v>1317</v>
      </c>
      <c r="BX502" s="59">
        <v>14.88183248</v>
      </c>
      <c r="BY502" s="30">
        <v>14.92118249</v>
      </c>
    </row>
    <row r="503" spans="1:77" ht="70">
      <c r="A503" s="116" t="str">
        <f t="shared" si="264"/>
        <v>TÁTICA</v>
      </c>
      <c r="B503" s="24" t="str">
        <f t="shared" si="265"/>
        <v/>
      </c>
      <c r="C503" s="24" t="str">
        <f t="shared" si="266"/>
        <v/>
      </c>
      <c r="D503" s="24" t="str">
        <f t="shared" si="267"/>
        <v/>
      </c>
      <c r="E503" s="24" t="str">
        <f t="shared" si="268"/>
        <v/>
      </c>
      <c r="F503" s="24" t="str">
        <f t="shared" si="269"/>
        <v/>
      </c>
      <c r="G503" s="24" t="str">
        <f t="shared" si="270"/>
        <v/>
      </c>
      <c r="H503" s="24" t="str">
        <f t="shared" si="271"/>
        <v/>
      </c>
      <c r="I503" s="24" t="str">
        <f t="shared" si="272"/>
        <v/>
      </c>
      <c r="J503" s="24" t="str">
        <f t="shared" si="273"/>
        <v/>
      </c>
      <c r="K503" s="24" t="str">
        <f t="shared" si="274"/>
        <v/>
      </c>
      <c r="L503" s="24" t="str">
        <f t="shared" si="275"/>
        <v/>
      </c>
      <c r="M503" s="24" t="str">
        <f t="shared" si="276"/>
        <v/>
      </c>
      <c r="N503" s="24" t="str">
        <f t="shared" si="277"/>
        <v/>
      </c>
      <c r="O503" s="24" t="str">
        <f t="shared" si="278"/>
        <v/>
      </c>
      <c r="P503" s="24">
        <f t="shared" si="279"/>
        <v>3.1420108087569787</v>
      </c>
      <c r="Q503" s="24">
        <f t="shared" si="280"/>
        <v>3.1420108087569787</v>
      </c>
      <c r="R503" s="24">
        <f t="shared" si="281"/>
        <v>0.42530975000000026</v>
      </c>
      <c r="S503" s="24">
        <f t="shared" si="282"/>
        <v>3.1420108087569787</v>
      </c>
      <c r="T503" s="24">
        <f t="shared" si="283"/>
        <v>3.1420108087569787</v>
      </c>
      <c r="V503" s="118" t="str">
        <f t="shared" si="284"/>
        <v>TÁTICA</v>
      </c>
      <c r="W503" s="166" t="str">
        <f t="shared" si="285"/>
        <v/>
      </c>
      <c r="X503" s="166" t="str">
        <f t="shared" si="286"/>
        <v/>
      </c>
      <c r="Y503" s="166" t="str">
        <f t="shared" si="287"/>
        <v/>
      </c>
      <c r="Z503" s="166" t="str">
        <f t="shared" si="288"/>
        <v/>
      </c>
      <c r="AA503" s="166" t="str">
        <f t="shared" si="289"/>
        <v/>
      </c>
      <c r="AB503" s="166" t="str">
        <f t="shared" si="290"/>
        <v/>
      </c>
      <c r="AC503" s="166" t="str">
        <f t="shared" si="291"/>
        <v/>
      </c>
      <c r="AD503" s="166" t="str">
        <f t="shared" si="292"/>
        <v/>
      </c>
      <c r="AE503" s="166" t="str">
        <f t="shared" si="293"/>
        <v/>
      </c>
      <c r="AF503" s="166" t="str">
        <f t="shared" si="294"/>
        <v/>
      </c>
      <c r="AG503" s="166" t="str">
        <f t="shared" si="295"/>
        <v/>
      </c>
      <c r="AH503" s="166" t="str">
        <f t="shared" si="296"/>
        <v/>
      </c>
      <c r="AI503" s="166" t="str">
        <f t="shared" si="297"/>
        <v/>
      </c>
      <c r="AJ503" s="166" t="str">
        <f t="shared" si="298"/>
        <v/>
      </c>
      <c r="AK503" s="166">
        <f t="shared" si="299"/>
        <v>0.42530975000000026</v>
      </c>
      <c r="AL503" s="166">
        <f t="shared" si="300"/>
        <v>0.42530975000000026</v>
      </c>
      <c r="AO503" s="60">
        <v>500</v>
      </c>
      <c r="AP503" s="54" t="s">
        <v>180</v>
      </c>
      <c r="AQ503" s="31" t="s">
        <v>1317</v>
      </c>
      <c r="AR503" s="31" t="s">
        <v>1317</v>
      </c>
      <c r="AS503" s="31" t="s">
        <v>1317</v>
      </c>
      <c r="AT503" s="31" t="s">
        <v>1317</v>
      </c>
      <c r="AU503" s="31" t="s">
        <v>1317</v>
      </c>
      <c r="AV503" s="31">
        <v>4.91744146</v>
      </c>
      <c r="AW503" s="31" t="s">
        <v>1317</v>
      </c>
      <c r="AX503" s="31" t="s">
        <v>1317</v>
      </c>
      <c r="AY503" s="31" t="s">
        <v>1317</v>
      </c>
      <c r="AZ503" s="31" t="s">
        <v>1317</v>
      </c>
      <c r="BA503" s="31" t="s">
        <v>1317</v>
      </c>
      <c r="BB503" s="31" t="s">
        <v>1317</v>
      </c>
      <c r="BC503" s="31" t="s">
        <v>1317</v>
      </c>
      <c r="BD503" s="31">
        <v>2.1908706499999999</v>
      </c>
      <c r="BE503" s="58">
        <v>5.58689166</v>
      </c>
      <c r="BF503" s="31">
        <v>12.695203769999999</v>
      </c>
      <c r="BG503"/>
      <c r="BH503" s="60">
        <v>500</v>
      </c>
      <c r="BI503" s="54" t="s">
        <v>616</v>
      </c>
      <c r="BJ503" s="31" t="s">
        <v>1317</v>
      </c>
      <c r="BK503" s="31" t="s">
        <v>1317</v>
      </c>
      <c r="BL503" s="31" t="s">
        <v>1317</v>
      </c>
      <c r="BM503" s="31" t="s">
        <v>1317</v>
      </c>
      <c r="BN503" s="31" t="s">
        <v>1317</v>
      </c>
      <c r="BO503" s="31" t="s">
        <v>1317</v>
      </c>
      <c r="BP503" s="31" t="s">
        <v>1317</v>
      </c>
      <c r="BQ503" s="31" t="s">
        <v>1317</v>
      </c>
      <c r="BR503" s="31" t="s">
        <v>1317</v>
      </c>
      <c r="BS503" s="31" t="s">
        <v>1317</v>
      </c>
      <c r="BT503" s="31" t="s">
        <v>1317</v>
      </c>
      <c r="BU503" s="31" t="s">
        <v>1317</v>
      </c>
      <c r="BV503" s="31" t="s">
        <v>1317</v>
      </c>
      <c r="BW503" s="31" t="s">
        <v>1317</v>
      </c>
      <c r="BX503" s="58">
        <v>13.961537849999999</v>
      </c>
      <c r="BY503" s="31">
        <v>13.961537849999999</v>
      </c>
    </row>
    <row r="504" spans="1:77" ht="56">
      <c r="A504" s="116" t="str">
        <f t="shared" si="264"/>
        <v>ALIVE INVESTIMENTOS</v>
      </c>
      <c r="B504" s="24" t="str">
        <f t="shared" si="265"/>
        <v/>
      </c>
      <c r="C504" s="24" t="str">
        <f t="shared" si="266"/>
        <v/>
      </c>
      <c r="D504" s="24" t="str">
        <f t="shared" si="267"/>
        <v/>
      </c>
      <c r="E504" s="24" t="str">
        <f t="shared" si="268"/>
        <v/>
      </c>
      <c r="F504" s="24" t="str">
        <f t="shared" si="269"/>
        <v/>
      </c>
      <c r="G504" s="24" t="str">
        <f t="shared" si="270"/>
        <v/>
      </c>
      <c r="H504" s="24" t="str">
        <f t="shared" si="271"/>
        <v/>
      </c>
      <c r="I504" s="24" t="str">
        <f t="shared" si="272"/>
        <v/>
      </c>
      <c r="J504" s="24" t="str">
        <f t="shared" si="273"/>
        <v/>
      </c>
      <c r="K504" s="24" t="str">
        <f t="shared" si="274"/>
        <v/>
      </c>
      <c r="L504" s="24" t="str">
        <f t="shared" si="275"/>
        <v/>
      </c>
      <c r="M504" s="24" t="str">
        <f t="shared" si="276"/>
        <v/>
      </c>
      <c r="N504" s="24" t="str">
        <f t="shared" si="277"/>
        <v/>
      </c>
      <c r="O504" s="24" t="str">
        <f t="shared" si="278"/>
        <v/>
      </c>
      <c r="P504" s="24" t="str">
        <f t="shared" si="279"/>
        <v/>
      </c>
      <c r="Q504" s="24" t="str">
        <f t="shared" si="280"/>
        <v/>
      </c>
      <c r="R504" s="24" t="e">
        <f t="shared" si="281"/>
        <v>#N/A</v>
      </c>
      <c r="S504" s="24">
        <f t="shared" si="282"/>
        <v>0</v>
      </c>
      <c r="T504" s="24">
        <f t="shared" si="283"/>
        <v>0</v>
      </c>
      <c r="V504" s="118" t="str">
        <f t="shared" si="284"/>
        <v>ALIVE INVESTIMENTOS</v>
      </c>
      <c r="W504" s="166" t="str">
        <f t="shared" si="285"/>
        <v/>
      </c>
      <c r="X504" s="166" t="str">
        <f t="shared" si="286"/>
        <v/>
      </c>
      <c r="Y504" s="166" t="str">
        <f t="shared" si="287"/>
        <v/>
      </c>
      <c r="Z504" s="166" t="str">
        <f t="shared" si="288"/>
        <v/>
      </c>
      <c r="AA504" s="166" t="str">
        <f t="shared" si="289"/>
        <v/>
      </c>
      <c r="AB504" s="166" t="str">
        <f t="shared" si="290"/>
        <v/>
      </c>
      <c r="AC504" s="166" t="str">
        <f t="shared" si="291"/>
        <v/>
      </c>
      <c r="AD504" s="166" t="str">
        <f t="shared" si="292"/>
        <v/>
      </c>
      <c r="AE504" s="166" t="str">
        <f t="shared" si="293"/>
        <v/>
      </c>
      <c r="AF504" s="166" t="str">
        <f t="shared" si="294"/>
        <v/>
      </c>
      <c r="AG504" s="166" t="str">
        <f t="shared" si="295"/>
        <v/>
      </c>
      <c r="AH504" s="166" t="str">
        <f t="shared" si="296"/>
        <v/>
      </c>
      <c r="AI504" s="166" t="str">
        <f t="shared" si="297"/>
        <v/>
      </c>
      <c r="AJ504" s="166" t="str">
        <f t="shared" si="298"/>
        <v/>
      </c>
      <c r="AK504" s="166" t="str">
        <f t="shared" si="299"/>
        <v/>
      </c>
      <c r="AL504" s="166" t="str">
        <f t="shared" si="300"/>
        <v/>
      </c>
      <c r="AO504" s="61">
        <v>501</v>
      </c>
      <c r="AP504" s="56" t="s">
        <v>178</v>
      </c>
      <c r="AQ504" s="30" t="s">
        <v>1317</v>
      </c>
      <c r="AR504" s="30" t="s">
        <v>1317</v>
      </c>
      <c r="AS504" s="30" t="s">
        <v>1317</v>
      </c>
      <c r="AT504" s="30" t="s">
        <v>1317</v>
      </c>
      <c r="AU504" s="30" t="s">
        <v>1317</v>
      </c>
      <c r="AV504" s="30" t="s">
        <v>1317</v>
      </c>
      <c r="AW504" s="30" t="s">
        <v>1317</v>
      </c>
      <c r="AX504" s="30" t="s">
        <v>1317</v>
      </c>
      <c r="AY504" s="30" t="s">
        <v>1317</v>
      </c>
      <c r="AZ504" s="30" t="s">
        <v>1317</v>
      </c>
      <c r="BA504" s="30" t="s">
        <v>1317</v>
      </c>
      <c r="BB504" s="30" t="s">
        <v>1317</v>
      </c>
      <c r="BC504" s="30" t="s">
        <v>1317</v>
      </c>
      <c r="BD504" s="30" t="s">
        <v>1317</v>
      </c>
      <c r="BE504" s="59">
        <v>12.374029869999999</v>
      </c>
      <c r="BF504" s="30">
        <v>12.374029869999999</v>
      </c>
      <c r="BG504"/>
      <c r="BH504" s="61">
        <v>501</v>
      </c>
      <c r="BI504" s="56" t="s">
        <v>28</v>
      </c>
      <c r="BJ504" s="30" t="s">
        <v>1317</v>
      </c>
      <c r="BK504" s="30" t="s">
        <v>1317</v>
      </c>
      <c r="BL504" s="30" t="s">
        <v>1317</v>
      </c>
      <c r="BM504" s="30" t="s">
        <v>1317</v>
      </c>
      <c r="BN504" s="30" t="s">
        <v>1317</v>
      </c>
      <c r="BO504" s="30" t="s">
        <v>1317</v>
      </c>
      <c r="BP504" s="30" t="s">
        <v>1317</v>
      </c>
      <c r="BQ504" s="30" t="s">
        <v>1317</v>
      </c>
      <c r="BR504" s="30" t="s">
        <v>1317</v>
      </c>
      <c r="BS504" s="30" t="s">
        <v>1317</v>
      </c>
      <c r="BT504" s="30" t="s">
        <v>1317</v>
      </c>
      <c r="BU504" s="30" t="s">
        <v>1317</v>
      </c>
      <c r="BV504" s="30" t="s">
        <v>1317</v>
      </c>
      <c r="BW504" s="30" t="s">
        <v>1317</v>
      </c>
      <c r="BX504" s="59">
        <v>12.794205509999999</v>
      </c>
      <c r="BY504" s="30">
        <v>12.794205509999999</v>
      </c>
    </row>
    <row r="505" spans="1:77" ht="70">
      <c r="A505" s="116" t="str">
        <f t="shared" si="264"/>
        <v>CONFRAPAR ADM E GESTAO DE RECURSOS</v>
      </c>
      <c r="B505" s="24" t="str">
        <f t="shared" si="265"/>
        <v/>
      </c>
      <c r="C505" s="24" t="str">
        <f t="shared" si="266"/>
        <v/>
      </c>
      <c r="D505" s="24" t="str">
        <f t="shared" si="267"/>
        <v/>
      </c>
      <c r="E505" s="24" t="str">
        <f t="shared" si="268"/>
        <v/>
      </c>
      <c r="F505" s="24" t="str">
        <f t="shared" si="269"/>
        <v/>
      </c>
      <c r="G505" s="24">
        <f t="shared" si="270"/>
        <v>-0.84316509585860899</v>
      </c>
      <c r="H505" s="24" t="str">
        <f t="shared" si="271"/>
        <v/>
      </c>
      <c r="I505" s="24" t="str">
        <f t="shared" si="272"/>
        <v/>
      </c>
      <c r="J505" s="24" t="str">
        <f t="shared" si="273"/>
        <v/>
      </c>
      <c r="K505" s="24" t="str">
        <f t="shared" si="274"/>
        <v/>
      </c>
      <c r="L505" s="24" t="str">
        <f t="shared" si="275"/>
        <v/>
      </c>
      <c r="M505" s="24" t="str">
        <f t="shared" si="276"/>
        <v/>
      </c>
      <c r="N505" s="24" t="str">
        <f t="shared" si="277"/>
        <v/>
      </c>
      <c r="O505" s="24">
        <f t="shared" si="278"/>
        <v>-0.8426312160418945</v>
      </c>
      <c r="P505" s="24">
        <f t="shared" si="279"/>
        <v>-0.8430884804377996</v>
      </c>
      <c r="Q505" s="24">
        <f t="shared" si="280"/>
        <v>-0.84303924489114479</v>
      </c>
      <c r="R505" s="24">
        <f t="shared" si="281"/>
        <v>-0.10702554999999947</v>
      </c>
      <c r="S505" s="24">
        <f t="shared" si="282"/>
        <v>-0.8426312160418945</v>
      </c>
      <c r="T505" s="24">
        <f t="shared" si="283"/>
        <v>-0.84316509585860899</v>
      </c>
      <c r="V505" s="118" t="str">
        <f t="shared" si="284"/>
        <v>CONFRAPAR ADM E GESTAO DE RECURSOS</v>
      </c>
      <c r="W505" s="166" t="str">
        <f t="shared" si="285"/>
        <v/>
      </c>
      <c r="X505" s="166" t="str">
        <f t="shared" si="286"/>
        <v/>
      </c>
      <c r="Y505" s="166" t="str">
        <f t="shared" si="287"/>
        <v/>
      </c>
      <c r="Z505" s="166" t="str">
        <f t="shared" si="288"/>
        <v/>
      </c>
      <c r="AA505" s="166" t="str">
        <f t="shared" si="289"/>
        <v/>
      </c>
      <c r="AB505" s="166">
        <f t="shared" si="290"/>
        <v>-4.1462150000000086E-2</v>
      </c>
      <c r="AC505" s="166" t="str">
        <f t="shared" si="291"/>
        <v/>
      </c>
      <c r="AD505" s="166" t="str">
        <f t="shared" si="292"/>
        <v/>
      </c>
      <c r="AE505" s="166" t="str">
        <f t="shared" si="293"/>
        <v/>
      </c>
      <c r="AF505" s="166" t="str">
        <f t="shared" si="294"/>
        <v/>
      </c>
      <c r="AG505" s="166" t="str">
        <f t="shared" si="295"/>
        <v/>
      </c>
      <c r="AH505" s="166" t="str">
        <f t="shared" si="296"/>
        <v/>
      </c>
      <c r="AI505" s="166" t="str">
        <f t="shared" si="297"/>
        <v/>
      </c>
      <c r="AJ505" s="166">
        <f t="shared" si="298"/>
        <v>-1.8460960000000082E-2</v>
      </c>
      <c r="AK505" s="166">
        <f t="shared" si="299"/>
        <v>-4.7102440000000634E-2</v>
      </c>
      <c r="AL505" s="166">
        <f t="shared" si="300"/>
        <v>-0.10702554999999947</v>
      </c>
      <c r="AO505" s="60">
        <v>502</v>
      </c>
      <c r="AP505" s="54" t="s">
        <v>622</v>
      </c>
      <c r="AQ505" s="31" t="s">
        <v>1317</v>
      </c>
      <c r="AR505" s="31" t="s">
        <v>1317</v>
      </c>
      <c r="AS505" s="31" t="s">
        <v>1317</v>
      </c>
      <c r="AT505" s="31" t="s">
        <v>1317</v>
      </c>
      <c r="AU505" s="31" t="s">
        <v>1317</v>
      </c>
      <c r="AV505" s="31" t="s">
        <v>1317</v>
      </c>
      <c r="AW505" s="31" t="s">
        <v>1317</v>
      </c>
      <c r="AX505" s="31" t="s">
        <v>1317</v>
      </c>
      <c r="AY505" s="31" t="s">
        <v>1317</v>
      </c>
      <c r="AZ505" s="31" t="s">
        <v>1317</v>
      </c>
      <c r="BA505" s="31" t="s">
        <v>1317</v>
      </c>
      <c r="BB505" s="31" t="s">
        <v>1317</v>
      </c>
      <c r="BC505" s="31" t="s">
        <v>1317</v>
      </c>
      <c r="BD505" s="31" t="s">
        <v>1317</v>
      </c>
      <c r="BE505" s="58">
        <v>12.123880060000001</v>
      </c>
      <c r="BF505" s="31">
        <v>12.123880060000001</v>
      </c>
      <c r="BG505"/>
      <c r="BH505" s="60">
        <v>502</v>
      </c>
      <c r="BI505" s="54" t="s">
        <v>180</v>
      </c>
      <c r="BJ505" s="31" t="s">
        <v>1317</v>
      </c>
      <c r="BK505" s="31" t="s">
        <v>1317</v>
      </c>
      <c r="BL505" s="31" t="s">
        <v>1317</v>
      </c>
      <c r="BM505" s="31" t="s">
        <v>1317</v>
      </c>
      <c r="BN505" s="31" t="s">
        <v>1317</v>
      </c>
      <c r="BO505" s="31">
        <v>4.87597931</v>
      </c>
      <c r="BP505" s="31" t="s">
        <v>1317</v>
      </c>
      <c r="BQ505" s="31" t="s">
        <v>1317</v>
      </c>
      <c r="BR505" s="31" t="s">
        <v>1317</v>
      </c>
      <c r="BS505" s="31" t="s">
        <v>1317</v>
      </c>
      <c r="BT505" s="31" t="s">
        <v>1317</v>
      </c>
      <c r="BU505" s="31" t="s">
        <v>1317</v>
      </c>
      <c r="BV505" s="31" t="s">
        <v>1317</v>
      </c>
      <c r="BW505" s="31">
        <v>2.1724096899999998</v>
      </c>
      <c r="BX505" s="58">
        <v>5.5397892199999994</v>
      </c>
      <c r="BY505" s="31">
        <v>12.58817822</v>
      </c>
    </row>
    <row r="506" spans="1:77" ht="84">
      <c r="A506" s="116" t="str">
        <f t="shared" si="264"/>
        <v>CONCEPTA GESTÃO DE RECURSOS LTDA.</v>
      </c>
      <c r="B506" s="24" t="str">
        <f t="shared" si="265"/>
        <v/>
      </c>
      <c r="C506" s="24" t="str">
        <f t="shared" si="266"/>
        <v/>
      </c>
      <c r="D506" s="24" t="str">
        <f t="shared" si="267"/>
        <v/>
      </c>
      <c r="E506" s="24" t="str">
        <f t="shared" si="268"/>
        <v/>
      </c>
      <c r="F506" s="24" t="str">
        <f t="shared" si="269"/>
        <v/>
      </c>
      <c r="G506" s="24" t="str">
        <f t="shared" si="270"/>
        <v/>
      </c>
      <c r="H506" s="24" t="str">
        <f t="shared" si="271"/>
        <v/>
      </c>
      <c r="I506" s="24" t="str">
        <f t="shared" si="272"/>
        <v/>
      </c>
      <c r="J506" s="24" t="str">
        <f t="shared" si="273"/>
        <v/>
      </c>
      <c r="K506" s="24" t="str">
        <f t="shared" si="274"/>
        <v/>
      </c>
      <c r="L506" s="24" t="str">
        <f t="shared" si="275"/>
        <v/>
      </c>
      <c r="M506" s="24" t="str">
        <f t="shared" si="276"/>
        <v/>
      </c>
      <c r="N506" s="24" t="str">
        <f t="shared" si="277"/>
        <v/>
      </c>
      <c r="O506" s="24" t="str">
        <f t="shared" si="278"/>
        <v/>
      </c>
      <c r="P506" s="24">
        <f t="shared" si="279"/>
        <v>-0.56785623388833528</v>
      </c>
      <c r="Q506" s="24">
        <f t="shared" si="280"/>
        <v>-0.56785623388833528</v>
      </c>
      <c r="R506" s="24">
        <f t="shared" si="281"/>
        <v>-7.026669999999946E-2</v>
      </c>
      <c r="S506" s="24">
        <f t="shared" si="282"/>
        <v>-0.56785623388833528</v>
      </c>
      <c r="T506" s="24">
        <f t="shared" si="283"/>
        <v>-0.56785623388833528</v>
      </c>
      <c r="V506" s="118" t="str">
        <f t="shared" si="284"/>
        <v>CONCEPTA GESTÃO DE RECURSOS LTDA.</v>
      </c>
      <c r="W506" s="166" t="str">
        <f t="shared" si="285"/>
        <v/>
      </c>
      <c r="X506" s="166" t="str">
        <f t="shared" si="286"/>
        <v/>
      </c>
      <c r="Y506" s="166" t="str">
        <f t="shared" si="287"/>
        <v/>
      </c>
      <c r="Z506" s="166" t="str">
        <f t="shared" si="288"/>
        <v/>
      </c>
      <c r="AA506" s="166" t="str">
        <f t="shared" si="289"/>
        <v/>
      </c>
      <c r="AB506" s="166" t="str">
        <f t="shared" si="290"/>
        <v/>
      </c>
      <c r="AC506" s="166" t="str">
        <f t="shared" si="291"/>
        <v/>
      </c>
      <c r="AD506" s="166" t="str">
        <f t="shared" si="292"/>
        <v/>
      </c>
      <c r="AE506" s="166" t="str">
        <f t="shared" si="293"/>
        <v/>
      </c>
      <c r="AF506" s="166" t="str">
        <f t="shared" si="294"/>
        <v/>
      </c>
      <c r="AG506" s="166" t="str">
        <f t="shared" si="295"/>
        <v/>
      </c>
      <c r="AH506" s="166" t="str">
        <f t="shared" si="296"/>
        <v/>
      </c>
      <c r="AI506" s="166" t="str">
        <f t="shared" si="297"/>
        <v/>
      </c>
      <c r="AJ506" s="166" t="str">
        <f t="shared" si="298"/>
        <v/>
      </c>
      <c r="AK506" s="166">
        <f t="shared" si="299"/>
        <v>-7.026669999999946E-2</v>
      </c>
      <c r="AL506" s="166">
        <f t="shared" si="300"/>
        <v>-7.026669999999946E-2</v>
      </c>
      <c r="AO506" s="61">
        <v>503</v>
      </c>
      <c r="AP506" s="56" t="s">
        <v>423</v>
      </c>
      <c r="AQ506" s="30" t="s">
        <v>1317</v>
      </c>
      <c r="AR506" s="30" t="s">
        <v>1317</v>
      </c>
      <c r="AS506" s="30">
        <v>11.900428849999999</v>
      </c>
      <c r="AT506" s="30" t="s">
        <v>1317</v>
      </c>
      <c r="AU506" s="30" t="s">
        <v>1317</v>
      </c>
      <c r="AV506" s="30" t="s">
        <v>1317</v>
      </c>
      <c r="AW506" s="30" t="s">
        <v>1317</v>
      </c>
      <c r="AX506" s="30" t="s">
        <v>1317</v>
      </c>
      <c r="AY506" s="30" t="s">
        <v>1317</v>
      </c>
      <c r="AZ506" s="30" t="s">
        <v>1317</v>
      </c>
      <c r="BA506" s="30" t="s">
        <v>1317</v>
      </c>
      <c r="BB506" s="30" t="s">
        <v>1317</v>
      </c>
      <c r="BC506" s="30" t="s">
        <v>1317</v>
      </c>
      <c r="BD506" s="30" t="s">
        <v>1317</v>
      </c>
      <c r="BE506" s="59" t="s">
        <v>1317</v>
      </c>
      <c r="BF506" s="30">
        <v>11.900428849999999</v>
      </c>
      <c r="BG506"/>
      <c r="BH506" s="61">
        <v>503</v>
      </c>
      <c r="BI506" s="56" t="s">
        <v>178</v>
      </c>
      <c r="BJ506" s="30" t="s">
        <v>1317</v>
      </c>
      <c r="BK506" s="30" t="s">
        <v>1317</v>
      </c>
      <c r="BL506" s="30" t="s">
        <v>1317</v>
      </c>
      <c r="BM506" s="30" t="s">
        <v>1317</v>
      </c>
      <c r="BN506" s="30" t="s">
        <v>1317</v>
      </c>
      <c r="BO506" s="30" t="s">
        <v>1317</v>
      </c>
      <c r="BP506" s="30" t="s">
        <v>1317</v>
      </c>
      <c r="BQ506" s="30" t="s">
        <v>1317</v>
      </c>
      <c r="BR506" s="30" t="s">
        <v>1317</v>
      </c>
      <c r="BS506" s="30" t="s">
        <v>1317</v>
      </c>
      <c r="BT506" s="30" t="s">
        <v>1317</v>
      </c>
      <c r="BU506" s="30" t="s">
        <v>1317</v>
      </c>
      <c r="BV506" s="30" t="s">
        <v>1317</v>
      </c>
      <c r="BW506" s="30" t="s">
        <v>1317</v>
      </c>
      <c r="BX506" s="59">
        <v>12.30376317</v>
      </c>
      <c r="BY506" s="30">
        <v>12.30376317</v>
      </c>
    </row>
    <row r="507" spans="1:77" ht="70">
      <c r="A507" s="116" t="str">
        <f t="shared" si="264"/>
        <v>TENDENCIA WEALTH MANAGEMENT LTDA</v>
      </c>
      <c r="B507" s="24" t="str">
        <f t="shared" si="265"/>
        <v/>
      </c>
      <c r="C507" s="24" t="str">
        <f t="shared" si="266"/>
        <v/>
      </c>
      <c r="D507" s="24" t="str">
        <f t="shared" si="267"/>
        <v/>
      </c>
      <c r="E507" s="24" t="str">
        <f t="shared" si="268"/>
        <v/>
      </c>
      <c r="F507" s="24" t="str">
        <f t="shared" si="269"/>
        <v/>
      </c>
      <c r="G507" s="24" t="str">
        <f t="shared" si="270"/>
        <v/>
      </c>
      <c r="H507" s="24" t="str">
        <f t="shared" si="271"/>
        <v/>
      </c>
      <c r="I507" s="24" t="str">
        <f t="shared" si="272"/>
        <v/>
      </c>
      <c r="J507" s="24" t="str">
        <f t="shared" si="273"/>
        <v/>
      </c>
      <c r="K507" s="24" t="str">
        <f t="shared" si="274"/>
        <v/>
      </c>
      <c r="L507" s="24" t="str">
        <f t="shared" si="275"/>
        <v/>
      </c>
      <c r="M507" s="24" t="str">
        <f t="shared" si="276"/>
        <v/>
      </c>
      <c r="N507" s="24" t="str">
        <f t="shared" si="277"/>
        <v/>
      </c>
      <c r="O507" s="24" t="str">
        <f t="shared" si="278"/>
        <v/>
      </c>
      <c r="P507" s="24">
        <f t="shared" si="279"/>
        <v>0.76093618167976729</v>
      </c>
      <c r="Q507" s="24">
        <f t="shared" si="280"/>
        <v>0.76093618167976729</v>
      </c>
      <c r="R507" s="24">
        <f t="shared" si="281"/>
        <v>9.2254989999998926E-2</v>
      </c>
      <c r="S507" s="24">
        <f t="shared" si="282"/>
        <v>0.76093618167976729</v>
      </c>
      <c r="T507" s="24">
        <f t="shared" si="283"/>
        <v>0.76093618167976729</v>
      </c>
      <c r="V507" s="118" t="str">
        <f t="shared" si="284"/>
        <v>TENDENCIA WEALTH MANAGEMENT LTDA</v>
      </c>
      <c r="W507" s="166" t="str">
        <f t="shared" si="285"/>
        <v/>
      </c>
      <c r="X507" s="166" t="str">
        <f t="shared" si="286"/>
        <v/>
      </c>
      <c r="Y507" s="166" t="str">
        <f t="shared" si="287"/>
        <v/>
      </c>
      <c r="Z507" s="166" t="str">
        <f t="shared" si="288"/>
        <v/>
      </c>
      <c r="AA507" s="166" t="str">
        <f t="shared" si="289"/>
        <v/>
      </c>
      <c r="AB507" s="166" t="str">
        <f t="shared" si="290"/>
        <v/>
      </c>
      <c r="AC507" s="166" t="str">
        <f t="shared" si="291"/>
        <v/>
      </c>
      <c r="AD507" s="166" t="str">
        <f t="shared" si="292"/>
        <v/>
      </c>
      <c r="AE507" s="166" t="str">
        <f t="shared" si="293"/>
        <v/>
      </c>
      <c r="AF507" s="166" t="str">
        <f t="shared" si="294"/>
        <v/>
      </c>
      <c r="AG507" s="166" t="str">
        <f t="shared" si="295"/>
        <v/>
      </c>
      <c r="AH507" s="166" t="str">
        <f t="shared" si="296"/>
        <v/>
      </c>
      <c r="AI507" s="166" t="str">
        <f t="shared" si="297"/>
        <v/>
      </c>
      <c r="AJ507" s="166" t="str">
        <f t="shared" si="298"/>
        <v/>
      </c>
      <c r="AK507" s="166">
        <f t="shared" si="299"/>
        <v>9.2254989999998926E-2</v>
      </c>
      <c r="AL507" s="166">
        <f t="shared" si="300"/>
        <v>9.2254989999998926E-2</v>
      </c>
      <c r="AO507" s="60">
        <v>504</v>
      </c>
      <c r="AP507" s="54" t="s">
        <v>325</v>
      </c>
      <c r="AQ507" s="31" t="s">
        <v>1317</v>
      </c>
      <c r="AR507" s="31" t="s">
        <v>1317</v>
      </c>
      <c r="AS507" s="31" t="s">
        <v>1317</v>
      </c>
      <c r="AT507" s="31" t="s">
        <v>1317</v>
      </c>
      <c r="AU507" s="31" t="s">
        <v>1317</v>
      </c>
      <c r="AV507" s="31" t="s">
        <v>1317</v>
      </c>
      <c r="AW507" s="31" t="s">
        <v>1317</v>
      </c>
      <c r="AX507" s="31" t="s">
        <v>1317</v>
      </c>
      <c r="AY507" s="31" t="s">
        <v>1317</v>
      </c>
      <c r="AZ507" s="31" t="s">
        <v>1317</v>
      </c>
      <c r="BA507" s="31" t="s">
        <v>1317</v>
      </c>
      <c r="BB507" s="31" t="s">
        <v>1317</v>
      </c>
      <c r="BC507" s="31">
        <v>11.58176643</v>
      </c>
      <c r="BD507" s="31" t="s">
        <v>1317</v>
      </c>
      <c r="BE507" s="58" t="s">
        <v>1317</v>
      </c>
      <c r="BF507" s="31">
        <v>11.58176643</v>
      </c>
      <c r="BG507"/>
      <c r="BH507" s="60">
        <v>504</v>
      </c>
      <c r="BI507" s="54" t="s">
        <v>622</v>
      </c>
      <c r="BJ507" s="31" t="s">
        <v>1317</v>
      </c>
      <c r="BK507" s="31" t="s">
        <v>1317</v>
      </c>
      <c r="BL507" s="31" t="s">
        <v>1317</v>
      </c>
      <c r="BM507" s="31" t="s">
        <v>1317</v>
      </c>
      <c r="BN507" s="31" t="s">
        <v>1317</v>
      </c>
      <c r="BO507" s="31" t="s">
        <v>1317</v>
      </c>
      <c r="BP507" s="31" t="s">
        <v>1317</v>
      </c>
      <c r="BQ507" s="31" t="s">
        <v>1317</v>
      </c>
      <c r="BR507" s="31" t="s">
        <v>1317</v>
      </c>
      <c r="BS507" s="31" t="s">
        <v>1317</v>
      </c>
      <c r="BT507" s="31" t="s">
        <v>1317</v>
      </c>
      <c r="BU507" s="31" t="s">
        <v>1317</v>
      </c>
      <c r="BV507" s="31" t="s">
        <v>1317</v>
      </c>
      <c r="BW507" s="31" t="s">
        <v>1317</v>
      </c>
      <c r="BX507" s="58">
        <v>12.21613505</v>
      </c>
      <c r="BY507" s="31">
        <v>12.21613505</v>
      </c>
    </row>
    <row r="508" spans="1:77" ht="84">
      <c r="A508" s="116" t="str">
        <f t="shared" si="264"/>
        <v>MACROINVEST GESTAO DE RECURSOS LTDA</v>
      </c>
      <c r="B508" s="24" t="str">
        <f t="shared" si="265"/>
        <v/>
      </c>
      <c r="C508" s="24" t="str">
        <f t="shared" si="266"/>
        <v/>
      </c>
      <c r="D508" s="24">
        <f t="shared" si="267"/>
        <v>0.30549630150514417</v>
      </c>
      <c r="E508" s="24" t="str">
        <f t="shared" si="268"/>
        <v/>
      </c>
      <c r="F508" s="24" t="str">
        <f t="shared" si="269"/>
        <v/>
      </c>
      <c r="G508" s="24" t="str">
        <f t="shared" si="270"/>
        <v/>
      </c>
      <c r="H508" s="24" t="str">
        <f t="shared" si="271"/>
        <v/>
      </c>
      <c r="I508" s="24" t="str">
        <f t="shared" si="272"/>
        <v/>
      </c>
      <c r="J508" s="24" t="str">
        <f t="shared" si="273"/>
        <v/>
      </c>
      <c r="K508" s="24" t="str">
        <f t="shared" si="274"/>
        <v/>
      </c>
      <c r="L508" s="24" t="str">
        <f t="shared" si="275"/>
        <v/>
      </c>
      <c r="M508" s="24" t="str">
        <f t="shared" si="276"/>
        <v/>
      </c>
      <c r="N508" s="24" t="str">
        <f t="shared" si="277"/>
        <v/>
      </c>
      <c r="O508" s="24" t="str">
        <f t="shared" si="278"/>
        <v/>
      </c>
      <c r="P508" s="24" t="str">
        <f t="shared" si="279"/>
        <v/>
      </c>
      <c r="Q508" s="24">
        <f t="shared" si="280"/>
        <v>0.30549630150514417</v>
      </c>
      <c r="R508" s="24">
        <f t="shared" si="281"/>
        <v>3.6355370000000775E-2</v>
      </c>
      <c r="S508" s="24">
        <f t="shared" si="282"/>
        <v>0.30549630150514417</v>
      </c>
      <c r="T508" s="24">
        <f t="shared" si="283"/>
        <v>0.30549630150514417</v>
      </c>
      <c r="V508" s="118" t="str">
        <f t="shared" si="284"/>
        <v>MACROINVEST GESTAO DE RECURSOS LTDA</v>
      </c>
      <c r="W508" s="166" t="str">
        <f t="shared" si="285"/>
        <v/>
      </c>
      <c r="X508" s="166" t="str">
        <f t="shared" si="286"/>
        <v/>
      </c>
      <c r="Y508" s="166">
        <f t="shared" si="287"/>
        <v>3.6355370000000775E-2</v>
      </c>
      <c r="Z508" s="166" t="str">
        <f t="shared" si="288"/>
        <v/>
      </c>
      <c r="AA508" s="166" t="str">
        <f t="shared" si="289"/>
        <v/>
      </c>
      <c r="AB508" s="166" t="str">
        <f t="shared" si="290"/>
        <v/>
      </c>
      <c r="AC508" s="166" t="str">
        <f t="shared" si="291"/>
        <v/>
      </c>
      <c r="AD508" s="166" t="str">
        <f t="shared" si="292"/>
        <v/>
      </c>
      <c r="AE508" s="166" t="str">
        <f t="shared" si="293"/>
        <v/>
      </c>
      <c r="AF508" s="166" t="str">
        <f t="shared" si="294"/>
        <v/>
      </c>
      <c r="AG508" s="166" t="str">
        <f t="shared" si="295"/>
        <v/>
      </c>
      <c r="AH508" s="166" t="str">
        <f t="shared" si="296"/>
        <v/>
      </c>
      <c r="AI508" s="166" t="str">
        <f t="shared" si="297"/>
        <v/>
      </c>
      <c r="AJ508" s="166" t="str">
        <f t="shared" si="298"/>
        <v/>
      </c>
      <c r="AK508" s="166" t="str">
        <f t="shared" si="299"/>
        <v/>
      </c>
      <c r="AL508" s="166">
        <f t="shared" si="300"/>
        <v>3.6355370000000775E-2</v>
      </c>
      <c r="AO508" s="61">
        <v>505</v>
      </c>
      <c r="AP508" s="56" t="s">
        <v>316</v>
      </c>
      <c r="AQ508" s="30" t="s">
        <v>1317</v>
      </c>
      <c r="AR508" s="30" t="s">
        <v>1317</v>
      </c>
      <c r="AS508" s="30" t="s">
        <v>1317</v>
      </c>
      <c r="AT508" s="30" t="s">
        <v>1317</v>
      </c>
      <c r="AU508" s="30" t="s">
        <v>1317</v>
      </c>
      <c r="AV508" s="30" t="s">
        <v>1317</v>
      </c>
      <c r="AW508" s="30" t="s">
        <v>1317</v>
      </c>
      <c r="AX508" s="30" t="s">
        <v>1317</v>
      </c>
      <c r="AY508" s="30" t="s">
        <v>1317</v>
      </c>
      <c r="AZ508" s="30" t="s">
        <v>1317</v>
      </c>
      <c r="BA508" s="30" t="s">
        <v>1317</v>
      </c>
      <c r="BB508" s="30" t="s">
        <v>1317</v>
      </c>
      <c r="BC508" s="30" t="s">
        <v>1317</v>
      </c>
      <c r="BD508" s="30" t="s">
        <v>1317</v>
      </c>
      <c r="BE508" s="59">
        <v>11.38964017</v>
      </c>
      <c r="BF508" s="30">
        <v>11.38964017</v>
      </c>
      <c r="BG508"/>
      <c r="BH508" s="61">
        <v>505</v>
      </c>
      <c r="BI508" s="56" t="s">
        <v>423</v>
      </c>
      <c r="BJ508" s="30" t="s">
        <v>1317</v>
      </c>
      <c r="BK508" s="30" t="s">
        <v>1317</v>
      </c>
      <c r="BL508" s="30">
        <v>11.93678422</v>
      </c>
      <c r="BM508" s="30" t="s">
        <v>1317</v>
      </c>
      <c r="BN508" s="30" t="s">
        <v>1317</v>
      </c>
      <c r="BO508" s="30" t="s">
        <v>1317</v>
      </c>
      <c r="BP508" s="30" t="s">
        <v>1317</v>
      </c>
      <c r="BQ508" s="30" t="s">
        <v>1317</v>
      </c>
      <c r="BR508" s="30" t="s">
        <v>1317</v>
      </c>
      <c r="BS508" s="30" t="s">
        <v>1317</v>
      </c>
      <c r="BT508" s="30" t="s">
        <v>1317</v>
      </c>
      <c r="BU508" s="30" t="s">
        <v>1317</v>
      </c>
      <c r="BV508" s="30" t="s">
        <v>1317</v>
      </c>
      <c r="BW508" s="30" t="s">
        <v>1317</v>
      </c>
      <c r="BX508" s="59" t="s">
        <v>1317</v>
      </c>
      <c r="BY508" s="30">
        <v>11.93678422</v>
      </c>
    </row>
    <row r="509" spans="1:77" ht="70">
      <c r="A509" s="116" t="str">
        <f t="shared" si="264"/>
        <v>IFCONSULTANT ASSET MANAG GES REC LTDA</v>
      </c>
      <c r="B509" s="24" t="str">
        <f t="shared" si="265"/>
        <v/>
      </c>
      <c r="C509" s="24" t="str">
        <f t="shared" si="266"/>
        <v/>
      </c>
      <c r="D509" s="24" t="str">
        <f t="shared" si="267"/>
        <v/>
      </c>
      <c r="E509" s="24" t="str">
        <f t="shared" si="268"/>
        <v/>
      </c>
      <c r="F509" s="24" t="str">
        <f t="shared" si="269"/>
        <v/>
      </c>
      <c r="G509" s="24" t="str">
        <f t="shared" si="270"/>
        <v/>
      </c>
      <c r="H509" s="24" t="str">
        <f t="shared" si="271"/>
        <v/>
      </c>
      <c r="I509" s="24" t="str">
        <f t="shared" si="272"/>
        <v/>
      </c>
      <c r="J509" s="24" t="str">
        <f t="shared" si="273"/>
        <v/>
      </c>
      <c r="K509" s="24" t="str">
        <f t="shared" si="274"/>
        <v/>
      </c>
      <c r="L509" s="24" t="str">
        <f t="shared" si="275"/>
        <v/>
      </c>
      <c r="M509" s="24" t="str">
        <f t="shared" si="276"/>
        <v/>
      </c>
      <c r="N509" s="24" t="str">
        <f t="shared" si="277"/>
        <v/>
      </c>
      <c r="O509" s="24" t="str">
        <f t="shared" si="278"/>
        <v/>
      </c>
      <c r="P509" s="24" t="str">
        <f t="shared" si="279"/>
        <v/>
      </c>
      <c r="Q509" s="24">
        <f t="shared" si="280"/>
        <v>0.11895163042068191</v>
      </c>
      <c r="R509" s="24">
        <f t="shared" si="281"/>
        <v>1.3776700000001085E-2</v>
      </c>
      <c r="S509" s="24">
        <f t="shared" si="282"/>
        <v>0.11895163042068191</v>
      </c>
      <c r="T509" s="24">
        <f t="shared" si="283"/>
        <v>0.11895163042068191</v>
      </c>
      <c r="V509" s="118" t="str">
        <f t="shared" si="284"/>
        <v>IFCONSULTANT ASSET MANAG GES REC LTDA</v>
      </c>
      <c r="W509" s="166" t="str">
        <f t="shared" si="285"/>
        <v/>
      </c>
      <c r="X509" s="166" t="str">
        <f t="shared" si="286"/>
        <v/>
      </c>
      <c r="Y509" s="166" t="str">
        <f t="shared" si="287"/>
        <v/>
      </c>
      <c r="Z509" s="166" t="str">
        <f t="shared" si="288"/>
        <v/>
      </c>
      <c r="AA509" s="166" t="str">
        <f t="shared" si="289"/>
        <v/>
      </c>
      <c r="AB509" s="166" t="str">
        <f t="shared" si="290"/>
        <v/>
      </c>
      <c r="AC509" s="166" t="str">
        <f t="shared" si="291"/>
        <v/>
      </c>
      <c r="AD509" s="166" t="str">
        <f t="shared" si="292"/>
        <v/>
      </c>
      <c r="AE509" s="166" t="str">
        <f t="shared" si="293"/>
        <v/>
      </c>
      <c r="AF509" s="166" t="str">
        <f t="shared" si="294"/>
        <v/>
      </c>
      <c r="AG509" s="166" t="str">
        <f t="shared" si="295"/>
        <v/>
      </c>
      <c r="AH509" s="166" t="str">
        <f t="shared" si="296"/>
        <v/>
      </c>
      <c r="AI509" s="166" t="str">
        <f t="shared" si="297"/>
        <v/>
      </c>
      <c r="AJ509" s="166" t="str">
        <f t="shared" si="298"/>
        <v/>
      </c>
      <c r="AK509" s="166" t="str">
        <f t="shared" si="299"/>
        <v/>
      </c>
      <c r="AL509" s="166">
        <f t="shared" si="300"/>
        <v>1.3776700000001085E-2</v>
      </c>
      <c r="AO509" s="60">
        <v>506</v>
      </c>
      <c r="AP509" s="54" t="s">
        <v>566</v>
      </c>
      <c r="AQ509" s="31">
        <v>0.26061007999999997</v>
      </c>
      <c r="AR509" s="31">
        <v>0.35088009999999997</v>
      </c>
      <c r="AS509" s="31" t="s">
        <v>1317</v>
      </c>
      <c r="AT509" s="31" t="s">
        <v>1317</v>
      </c>
      <c r="AU509" s="31" t="s">
        <v>1317</v>
      </c>
      <c r="AV509" s="31" t="s">
        <v>1317</v>
      </c>
      <c r="AW509" s="31" t="s">
        <v>1317</v>
      </c>
      <c r="AX509" s="31" t="s">
        <v>1317</v>
      </c>
      <c r="AY509" s="31" t="s">
        <v>1317</v>
      </c>
      <c r="AZ509" s="31" t="s">
        <v>1317</v>
      </c>
      <c r="BA509" s="31" t="s">
        <v>1317</v>
      </c>
      <c r="BB509" s="31">
        <v>10.664883099999999</v>
      </c>
      <c r="BC509" s="31" t="s">
        <v>1317</v>
      </c>
      <c r="BD509" s="31" t="s">
        <v>1317</v>
      </c>
      <c r="BE509" s="58" t="s">
        <v>1317</v>
      </c>
      <c r="BF509" s="31">
        <v>11.27637328</v>
      </c>
      <c r="BG509"/>
      <c r="BH509" s="60">
        <v>506</v>
      </c>
      <c r="BI509" s="54" t="s">
        <v>325</v>
      </c>
      <c r="BJ509" s="31" t="s">
        <v>1317</v>
      </c>
      <c r="BK509" s="31" t="s">
        <v>1317</v>
      </c>
      <c r="BL509" s="31" t="s">
        <v>1317</v>
      </c>
      <c r="BM509" s="31" t="s">
        <v>1317</v>
      </c>
      <c r="BN509" s="31" t="s">
        <v>1317</v>
      </c>
      <c r="BO509" s="31" t="s">
        <v>1317</v>
      </c>
      <c r="BP509" s="31" t="s">
        <v>1317</v>
      </c>
      <c r="BQ509" s="31">
        <v>11.595543130000001</v>
      </c>
      <c r="BR509" s="31" t="s">
        <v>1317</v>
      </c>
      <c r="BS509" s="31" t="s">
        <v>1317</v>
      </c>
      <c r="BT509" s="31" t="s">
        <v>1317</v>
      </c>
      <c r="BU509" s="31" t="s">
        <v>1317</v>
      </c>
      <c r="BV509" s="31" t="s">
        <v>1317</v>
      </c>
      <c r="BW509" s="31" t="s">
        <v>1317</v>
      </c>
      <c r="BX509" s="58" t="s">
        <v>1317</v>
      </c>
      <c r="BY509" s="31">
        <v>11.595543130000001</v>
      </c>
    </row>
    <row r="510" spans="1:77" ht="70">
      <c r="A510" s="116" t="str">
        <f t="shared" si="264"/>
        <v>RMW INVEST ADM REC MOBILIARIOS LTDA</v>
      </c>
      <c r="B510" s="24" t="str">
        <f t="shared" si="265"/>
        <v/>
      </c>
      <c r="C510" s="24" t="str">
        <f t="shared" si="266"/>
        <v/>
      </c>
      <c r="D510" s="24" t="str">
        <f t="shared" si="267"/>
        <v/>
      </c>
      <c r="E510" s="24" t="str">
        <f t="shared" si="268"/>
        <v/>
      </c>
      <c r="F510" s="24" t="str">
        <f t="shared" si="269"/>
        <v/>
      </c>
      <c r="G510" s="24" t="str">
        <f t="shared" si="270"/>
        <v/>
      </c>
      <c r="H510" s="24" t="str">
        <f t="shared" si="271"/>
        <v/>
      </c>
      <c r="I510" s="24" t="str">
        <f t="shared" si="272"/>
        <v/>
      </c>
      <c r="J510" s="24" t="str">
        <f t="shared" si="273"/>
        <v/>
      </c>
      <c r="K510" s="24">
        <f t="shared" si="274"/>
        <v>-51.629613560915963</v>
      </c>
      <c r="L510" s="24" t="str">
        <f t="shared" si="275"/>
        <v/>
      </c>
      <c r="M510" s="24" t="str">
        <f t="shared" si="276"/>
        <v/>
      </c>
      <c r="N510" s="24">
        <f t="shared" si="277"/>
        <v>0.41048670836592294</v>
      </c>
      <c r="O510" s="24" t="str">
        <f t="shared" si="278"/>
        <v/>
      </c>
      <c r="P510" s="24">
        <f t="shared" si="279"/>
        <v>-43.894906411914135</v>
      </c>
      <c r="Q510" s="24">
        <f t="shared" si="280"/>
        <v>-44.18711695632107</v>
      </c>
      <c r="R510" s="24">
        <f t="shared" si="281"/>
        <v>-9.1680177199999999</v>
      </c>
      <c r="S510" s="24">
        <f t="shared" si="282"/>
        <v>0.41048670836592294</v>
      </c>
      <c r="T510" s="24">
        <f t="shared" si="283"/>
        <v>-51.629613560915963</v>
      </c>
      <c r="V510" s="118" t="str">
        <f t="shared" si="284"/>
        <v>RMW INVEST ADM REC MOBILIARIOS LTDA</v>
      </c>
      <c r="W510" s="166" t="str">
        <f t="shared" si="285"/>
        <v/>
      </c>
      <c r="X510" s="166" t="str">
        <f t="shared" si="286"/>
        <v/>
      </c>
      <c r="Y510" s="166" t="str">
        <f t="shared" si="287"/>
        <v/>
      </c>
      <c r="Z510" s="166" t="str">
        <f t="shared" si="288"/>
        <v/>
      </c>
      <c r="AA510" s="166" t="str">
        <f t="shared" si="289"/>
        <v/>
      </c>
      <c r="AB510" s="166" t="str">
        <f t="shared" si="290"/>
        <v/>
      </c>
      <c r="AC510" s="166" t="str">
        <f t="shared" si="291"/>
        <v/>
      </c>
      <c r="AD510" s="166" t="str">
        <f t="shared" si="292"/>
        <v/>
      </c>
      <c r="AE510" s="166" t="str">
        <f t="shared" si="293"/>
        <v/>
      </c>
      <c r="AF510" s="166">
        <f t="shared" si="294"/>
        <v>-0.70729986</v>
      </c>
      <c r="AG510" s="166" t="str">
        <f t="shared" si="295"/>
        <v/>
      </c>
      <c r="AH510" s="166" t="str">
        <f t="shared" si="296"/>
        <v/>
      </c>
      <c r="AI510" s="166">
        <f t="shared" si="297"/>
        <v>4.2000999999999844E-4</v>
      </c>
      <c r="AJ510" s="166" t="str">
        <f t="shared" si="298"/>
        <v/>
      </c>
      <c r="AK510" s="166">
        <f t="shared" si="299"/>
        <v>-8.4611378699999999</v>
      </c>
      <c r="AL510" s="166">
        <f t="shared" si="300"/>
        <v>-9.1680177199999999</v>
      </c>
      <c r="AO510" s="61">
        <v>507</v>
      </c>
      <c r="AP510" s="56" t="s">
        <v>273</v>
      </c>
      <c r="AQ510" s="30" t="s">
        <v>1317</v>
      </c>
      <c r="AR510" s="30" t="s">
        <v>1317</v>
      </c>
      <c r="AS510" s="30" t="s">
        <v>1317</v>
      </c>
      <c r="AT510" s="30" t="s">
        <v>1317</v>
      </c>
      <c r="AU510" s="30" t="s">
        <v>1317</v>
      </c>
      <c r="AV510" s="30" t="s">
        <v>1317</v>
      </c>
      <c r="AW510" s="30" t="s">
        <v>1317</v>
      </c>
      <c r="AX510" s="30">
        <v>1.2269183700000001</v>
      </c>
      <c r="AY510" s="30">
        <v>0.46625984999999998</v>
      </c>
      <c r="AZ510" s="30">
        <v>0.20560735999999999</v>
      </c>
      <c r="BA510" s="30" t="s">
        <v>1317</v>
      </c>
      <c r="BB510" s="30" t="s">
        <v>1317</v>
      </c>
      <c r="BC510" s="30">
        <v>0.85731840000000004</v>
      </c>
      <c r="BD510" s="30">
        <v>8.2210000000000001</v>
      </c>
      <c r="BE510" s="59">
        <v>1.0000000000000001E-5</v>
      </c>
      <c r="BF510" s="30">
        <v>10.977113979999999</v>
      </c>
      <c r="BG510"/>
      <c r="BH510" s="61">
        <v>507</v>
      </c>
      <c r="BI510" s="56" t="s">
        <v>552</v>
      </c>
      <c r="BJ510" s="30" t="s">
        <v>1317</v>
      </c>
      <c r="BK510" s="30" t="s">
        <v>1317</v>
      </c>
      <c r="BL510" s="30" t="s">
        <v>1317</v>
      </c>
      <c r="BM510" s="30" t="s">
        <v>1317</v>
      </c>
      <c r="BN510" s="30" t="s">
        <v>1317</v>
      </c>
      <c r="BO510" s="30" t="s">
        <v>1317</v>
      </c>
      <c r="BP510" s="30" t="s">
        <v>1317</v>
      </c>
      <c r="BQ510" s="30" t="s">
        <v>1317</v>
      </c>
      <c r="BR510" s="30" t="s">
        <v>1317</v>
      </c>
      <c r="BS510" s="30">
        <v>0.66265007999999992</v>
      </c>
      <c r="BT510" s="30" t="s">
        <v>1317</v>
      </c>
      <c r="BU510" s="30" t="s">
        <v>1317</v>
      </c>
      <c r="BV510" s="30">
        <v>0.10274000999999999</v>
      </c>
      <c r="BW510" s="30" t="s">
        <v>1317</v>
      </c>
      <c r="BX510" s="59">
        <v>10.81476123</v>
      </c>
      <c r="BY510" s="30">
        <v>11.580151320000001</v>
      </c>
    </row>
    <row r="511" spans="1:77" ht="70">
      <c r="A511" s="116" t="str">
        <f t="shared" si="264"/>
        <v>SECURITY ADMINISTRADORA DE RECURSOS LTDA</v>
      </c>
      <c r="B511" s="24">
        <f t="shared" si="265"/>
        <v>0.23403162302857083</v>
      </c>
      <c r="C511" s="24">
        <f t="shared" si="266"/>
        <v>0.23366671407127626</v>
      </c>
      <c r="D511" s="24" t="str">
        <f t="shared" si="267"/>
        <v/>
      </c>
      <c r="E511" s="24" t="str">
        <f t="shared" si="268"/>
        <v/>
      </c>
      <c r="F511" s="24" t="str">
        <f t="shared" si="269"/>
        <v/>
      </c>
      <c r="G511" s="24" t="str">
        <f t="shared" si="270"/>
        <v/>
      </c>
      <c r="H511" s="24" t="str">
        <f t="shared" si="271"/>
        <v/>
      </c>
      <c r="I511" s="24" t="str">
        <f t="shared" si="272"/>
        <v/>
      </c>
      <c r="J511" s="24" t="str">
        <f t="shared" si="273"/>
        <v/>
      </c>
      <c r="K511" s="24" t="str">
        <f t="shared" si="274"/>
        <v/>
      </c>
      <c r="L511" s="24" t="str">
        <f t="shared" si="275"/>
        <v/>
      </c>
      <c r="M511" s="24">
        <f t="shared" si="276"/>
        <v>0.23363247178960478</v>
      </c>
      <c r="N511" s="24" t="str">
        <f t="shared" si="277"/>
        <v/>
      </c>
      <c r="O511" s="24" t="str">
        <f t="shared" si="278"/>
        <v/>
      </c>
      <c r="P511" s="24" t="str">
        <f t="shared" si="279"/>
        <v/>
      </c>
      <c r="Q511" s="24">
        <f t="shared" si="280"/>
        <v>0.23364276213462176</v>
      </c>
      <c r="R511" s="24">
        <f t="shared" si="281"/>
        <v>2.634643000000203E-2</v>
      </c>
      <c r="S511" s="24">
        <f t="shared" si="282"/>
        <v>0.23403162302857083</v>
      </c>
      <c r="T511" s="24">
        <f t="shared" si="283"/>
        <v>0.23363247178960478</v>
      </c>
      <c r="V511" s="118" t="str">
        <f t="shared" si="284"/>
        <v>SECURITY ADMINISTRADORA DE RECURSOS LTDA</v>
      </c>
      <c r="W511" s="166">
        <f t="shared" si="285"/>
        <v>6.099100000000468E-4</v>
      </c>
      <c r="X511" s="166">
        <f t="shared" si="286"/>
        <v>8.198900000000453E-4</v>
      </c>
      <c r="Y511" s="166" t="str">
        <f t="shared" si="287"/>
        <v/>
      </c>
      <c r="Z511" s="166" t="str">
        <f t="shared" si="288"/>
        <v/>
      </c>
      <c r="AA511" s="166" t="str">
        <f t="shared" si="289"/>
        <v/>
      </c>
      <c r="AB511" s="166" t="str">
        <f t="shared" si="290"/>
        <v/>
      </c>
      <c r="AC511" s="166" t="str">
        <f t="shared" si="291"/>
        <v/>
      </c>
      <c r="AD511" s="166" t="str">
        <f t="shared" si="292"/>
        <v/>
      </c>
      <c r="AE511" s="166" t="str">
        <f t="shared" si="293"/>
        <v/>
      </c>
      <c r="AF511" s="166" t="str">
        <f t="shared" si="294"/>
        <v/>
      </c>
      <c r="AG511" s="166" t="str">
        <f t="shared" si="295"/>
        <v/>
      </c>
      <c r="AH511" s="166">
        <f t="shared" si="296"/>
        <v>2.4916630000001661E-2</v>
      </c>
      <c r="AI511" s="166" t="str">
        <f t="shared" si="297"/>
        <v/>
      </c>
      <c r="AJ511" s="166" t="str">
        <f t="shared" si="298"/>
        <v/>
      </c>
      <c r="AK511" s="166" t="str">
        <f t="shared" si="299"/>
        <v/>
      </c>
      <c r="AL511" s="166">
        <f t="shared" si="300"/>
        <v>2.634643000000203E-2</v>
      </c>
      <c r="AO511" s="60">
        <v>508</v>
      </c>
      <c r="AP511" s="54" t="s">
        <v>16</v>
      </c>
      <c r="AQ511" s="31">
        <v>6.6891292099999999</v>
      </c>
      <c r="AR511" s="31" t="s">
        <v>1317</v>
      </c>
      <c r="AS511" s="31" t="s">
        <v>1317</v>
      </c>
      <c r="AT511" s="31" t="s">
        <v>1317</v>
      </c>
      <c r="AU511" s="31" t="s">
        <v>1317</v>
      </c>
      <c r="AV511" s="31" t="s">
        <v>1317</v>
      </c>
      <c r="AW511" s="31" t="s">
        <v>1317</v>
      </c>
      <c r="AX511" s="31" t="s">
        <v>1317</v>
      </c>
      <c r="AY511" s="31" t="s">
        <v>1317</v>
      </c>
      <c r="AZ511" s="31" t="s">
        <v>1317</v>
      </c>
      <c r="BA511" s="31" t="s">
        <v>1317</v>
      </c>
      <c r="BB511" s="31">
        <v>4.2581694900000002</v>
      </c>
      <c r="BC511" s="31" t="s">
        <v>1317</v>
      </c>
      <c r="BD511" s="31" t="s">
        <v>1317</v>
      </c>
      <c r="BE511" s="58" t="s">
        <v>1317</v>
      </c>
      <c r="BF511" s="31">
        <v>10.947298700000001</v>
      </c>
      <c r="BG511"/>
      <c r="BH511" s="60">
        <v>508</v>
      </c>
      <c r="BI511" s="54" t="s">
        <v>566</v>
      </c>
      <c r="BJ511" s="31">
        <v>0.26121999000000001</v>
      </c>
      <c r="BK511" s="31">
        <v>0.35169999000000002</v>
      </c>
      <c r="BL511" s="31" t="s">
        <v>1317</v>
      </c>
      <c r="BM511" s="31" t="s">
        <v>1317</v>
      </c>
      <c r="BN511" s="31" t="s">
        <v>1317</v>
      </c>
      <c r="BO511" s="31" t="s">
        <v>1317</v>
      </c>
      <c r="BP511" s="31" t="s">
        <v>1317</v>
      </c>
      <c r="BQ511" s="31" t="s">
        <v>1317</v>
      </c>
      <c r="BR511" s="31" t="s">
        <v>1317</v>
      </c>
      <c r="BS511" s="31" t="s">
        <v>1317</v>
      </c>
      <c r="BT511" s="31" t="s">
        <v>1317</v>
      </c>
      <c r="BU511" s="31">
        <v>10.689799730000001</v>
      </c>
      <c r="BV511" s="31" t="s">
        <v>1317</v>
      </c>
      <c r="BW511" s="31" t="s">
        <v>1317</v>
      </c>
      <c r="BX511" s="58" t="s">
        <v>1317</v>
      </c>
      <c r="BY511" s="31">
        <v>11.302719710000002</v>
      </c>
    </row>
    <row r="512" spans="1:77" ht="56">
      <c r="A512" s="116" t="str">
        <f t="shared" si="264"/>
        <v>ACRUX ADMINISTRAÇAO DE RECURSOS</v>
      </c>
      <c r="B512" s="24">
        <f t="shared" si="265"/>
        <v>-0.29254555242775382</v>
      </c>
      <c r="C512" s="24" t="str">
        <f t="shared" si="266"/>
        <v/>
      </c>
      <c r="D512" s="24" t="str">
        <f t="shared" si="267"/>
        <v/>
      </c>
      <c r="E512" s="24" t="str">
        <f t="shared" si="268"/>
        <v/>
      </c>
      <c r="F512" s="24" t="str">
        <f t="shared" si="269"/>
        <v/>
      </c>
      <c r="G512" s="24" t="str">
        <f t="shared" si="270"/>
        <v/>
      </c>
      <c r="H512" s="24" t="str">
        <f t="shared" si="271"/>
        <v/>
      </c>
      <c r="I512" s="24" t="str">
        <f t="shared" si="272"/>
        <v/>
      </c>
      <c r="J512" s="24" t="str">
        <f t="shared" si="273"/>
        <v/>
      </c>
      <c r="K512" s="24" t="str">
        <f t="shared" si="274"/>
        <v/>
      </c>
      <c r="L512" s="24" t="str">
        <f t="shared" si="275"/>
        <v/>
      </c>
      <c r="M512" s="24">
        <f t="shared" si="276"/>
        <v>-0.29282981875857672</v>
      </c>
      <c r="N512" s="24" t="str">
        <f t="shared" si="277"/>
        <v/>
      </c>
      <c r="O512" s="24" t="str">
        <f t="shared" si="278"/>
        <v/>
      </c>
      <c r="P512" s="24" t="str">
        <f t="shared" si="279"/>
        <v/>
      </c>
      <c r="Q512" s="24">
        <f t="shared" si="280"/>
        <v>-0.29265612346908654</v>
      </c>
      <c r="R512" s="24">
        <f t="shared" si="281"/>
        <v>-3.2037940000002152E-2</v>
      </c>
      <c r="S512" s="24">
        <f t="shared" si="282"/>
        <v>-0.29254555242775382</v>
      </c>
      <c r="T512" s="24">
        <f t="shared" si="283"/>
        <v>-0.29282981875857672</v>
      </c>
      <c r="V512" s="118" t="str">
        <f t="shared" si="284"/>
        <v>ACRUX ADMINISTRAÇAO DE RECURSOS</v>
      </c>
      <c r="W512" s="166">
        <f t="shared" si="285"/>
        <v>-1.9568750000000357E-2</v>
      </c>
      <c r="X512" s="166" t="str">
        <f t="shared" si="286"/>
        <v/>
      </c>
      <c r="Y512" s="166" t="str">
        <f t="shared" si="287"/>
        <v/>
      </c>
      <c r="Z512" s="166" t="str">
        <f t="shared" si="288"/>
        <v/>
      </c>
      <c r="AA512" s="166" t="str">
        <f t="shared" si="289"/>
        <v/>
      </c>
      <c r="AB512" s="166" t="str">
        <f t="shared" si="290"/>
        <v/>
      </c>
      <c r="AC512" s="166" t="str">
        <f t="shared" si="291"/>
        <v/>
      </c>
      <c r="AD512" s="166" t="str">
        <f t="shared" si="292"/>
        <v/>
      </c>
      <c r="AE512" s="166" t="str">
        <f t="shared" si="293"/>
        <v/>
      </c>
      <c r="AF512" s="166" t="str">
        <f t="shared" si="294"/>
        <v/>
      </c>
      <c r="AG512" s="166" t="str">
        <f t="shared" si="295"/>
        <v/>
      </c>
      <c r="AH512" s="166">
        <f t="shared" si="296"/>
        <v>-1.2469190000000019E-2</v>
      </c>
      <c r="AI512" s="166" t="str">
        <f t="shared" si="297"/>
        <v/>
      </c>
      <c r="AJ512" s="166" t="str">
        <f t="shared" si="298"/>
        <v/>
      </c>
      <c r="AK512" s="166" t="str">
        <f t="shared" si="299"/>
        <v/>
      </c>
      <c r="AL512" s="166">
        <f t="shared" si="300"/>
        <v>-3.2037940000002152E-2</v>
      </c>
      <c r="AO512" s="61">
        <v>509</v>
      </c>
      <c r="AP512" s="56" t="s">
        <v>486</v>
      </c>
      <c r="AQ512" s="30" t="s">
        <v>1317</v>
      </c>
      <c r="AR512" s="30" t="s">
        <v>1317</v>
      </c>
      <c r="AS512" s="30" t="s">
        <v>1317</v>
      </c>
      <c r="AT512" s="30" t="s">
        <v>1317</v>
      </c>
      <c r="AU512" s="30" t="s">
        <v>1317</v>
      </c>
      <c r="AV512" s="30" t="s">
        <v>1317</v>
      </c>
      <c r="AW512" s="30" t="s">
        <v>1317</v>
      </c>
      <c r="AX512" s="30">
        <v>9.0013726400000014</v>
      </c>
      <c r="AY512" s="30" t="s">
        <v>1317</v>
      </c>
      <c r="AZ512" s="30" t="s">
        <v>1317</v>
      </c>
      <c r="BA512" s="30" t="s">
        <v>1317</v>
      </c>
      <c r="BB512" s="30" t="s">
        <v>1317</v>
      </c>
      <c r="BC512" s="30">
        <v>1.9288605700000001</v>
      </c>
      <c r="BD512" s="30" t="s">
        <v>1317</v>
      </c>
      <c r="BE512" s="59" t="s">
        <v>1317</v>
      </c>
      <c r="BF512" s="30">
        <v>10.930233210000001</v>
      </c>
      <c r="BG512"/>
      <c r="BH512" s="61">
        <v>509</v>
      </c>
      <c r="BI512" s="56" t="s">
        <v>16</v>
      </c>
      <c r="BJ512" s="30">
        <v>6.6695604599999996</v>
      </c>
      <c r="BK512" s="30" t="s">
        <v>1317</v>
      </c>
      <c r="BL512" s="30" t="s">
        <v>1317</v>
      </c>
      <c r="BM512" s="30" t="s">
        <v>1317</v>
      </c>
      <c r="BN512" s="30" t="s">
        <v>1317</v>
      </c>
      <c r="BO512" s="30" t="s">
        <v>1317</v>
      </c>
      <c r="BP512" s="30" t="s">
        <v>1317</v>
      </c>
      <c r="BQ512" s="30" t="s">
        <v>1317</v>
      </c>
      <c r="BR512" s="30" t="s">
        <v>1317</v>
      </c>
      <c r="BS512" s="30" t="s">
        <v>1317</v>
      </c>
      <c r="BT512" s="30" t="s">
        <v>1317</v>
      </c>
      <c r="BU512" s="30">
        <v>4.2457003000000002</v>
      </c>
      <c r="BV512" s="30" t="s">
        <v>1317</v>
      </c>
      <c r="BW512" s="30" t="s">
        <v>1317</v>
      </c>
      <c r="BX512" s="59" t="s">
        <v>1317</v>
      </c>
      <c r="BY512" s="30">
        <v>10.915260759999999</v>
      </c>
    </row>
    <row r="513" spans="1:77" ht="42">
      <c r="A513" s="116" t="str">
        <f t="shared" si="264"/>
        <v>HOYA CORRETORA</v>
      </c>
      <c r="B513" s="24" t="str">
        <f t="shared" si="265"/>
        <v/>
      </c>
      <c r="C513" s="24" t="str">
        <f t="shared" si="266"/>
        <v/>
      </c>
      <c r="D513" s="24" t="str">
        <f t="shared" si="267"/>
        <v/>
      </c>
      <c r="E513" s="24" t="str">
        <f t="shared" si="268"/>
        <v/>
      </c>
      <c r="F513" s="24" t="str">
        <f t="shared" si="269"/>
        <v/>
      </c>
      <c r="G513" s="24" t="str">
        <f t="shared" si="270"/>
        <v/>
      </c>
      <c r="H513" s="24" t="str">
        <f t="shared" si="271"/>
        <v/>
      </c>
      <c r="I513" s="24" t="str">
        <f t="shared" si="272"/>
        <v/>
      </c>
      <c r="J513" s="24" t="str">
        <f t="shared" si="273"/>
        <v/>
      </c>
      <c r="K513" s="24" t="str">
        <f t="shared" si="274"/>
        <v/>
      </c>
      <c r="L513" s="24" t="str">
        <f t="shared" si="275"/>
        <v/>
      </c>
      <c r="M513" s="24" t="str">
        <f t="shared" si="276"/>
        <v/>
      </c>
      <c r="N513" s="24" t="str">
        <f t="shared" si="277"/>
        <v/>
      </c>
      <c r="O513" s="24" t="str">
        <f t="shared" si="278"/>
        <v/>
      </c>
      <c r="P513" s="24">
        <f t="shared" si="279"/>
        <v>-4.6514542346599939</v>
      </c>
      <c r="Q513" s="24">
        <f t="shared" si="280"/>
        <v>-4.6514542346599939</v>
      </c>
      <c r="R513" s="24">
        <f t="shared" si="281"/>
        <v>-0.52978389999999997</v>
      </c>
      <c r="S513" s="24">
        <f t="shared" si="282"/>
        <v>-4.6514542346599939</v>
      </c>
      <c r="T513" s="24">
        <f t="shared" si="283"/>
        <v>-4.6514542346599939</v>
      </c>
      <c r="V513" s="118" t="str">
        <f t="shared" si="284"/>
        <v>HOYA CORRETORA</v>
      </c>
      <c r="W513" s="166" t="str">
        <f t="shared" si="285"/>
        <v/>
      </c>
      <c r="X513" s="166" t="str">
        <f t="shared" si="286"/>
        <v/>
      </c>
      <c r="Y513" s="166" t="str">
        <f t="shared" si="287"/>
        <v/>
      </c>
      <c r="Z513" s="166" t="str">
        <f t="shared" si="288"/>
        <v/>
      </c>
      <c r="AA513" s="166" t="str">
        <f t="shared" si="289"/>
        <v/>
      </c>
      <c r="AB513" s="166" t="str">
        <f t="shared" si="290"/>
        <v/>
      </c>
      <c r="AC513" s="166" t="str">
        <f t="shared" si="291"/>
        <v/>
      </c>
      <c r="AD513" s="166" t="str">
        <f t="shared" si="292"/>
        <v/>
      </c>
      <c r="AE513" s="166" t="str">
        <f t="shared" si="293"/>
        <v/>
      </c>
      <c r="AF513" s="166" t="str">
        <f t="shared" si="294"/>
        <v/>
      </c>
      <c r="AG513" s="166" t="str">
        <f t="shared" si="295"/>
        <v/>
      </c>
      <c r="AH513" s="166" t="str">
        <f t="shared" si="296"/>
        <v/>
      </c>
      <c r="AI513" s="166" t="str">
        <f t="shared" si="297"/>
        <v/>
      </c>
      <c r="AJ513" s="166" t="str">
        <f t="shared" si="298"/>
        <v/>
      </c>
      <c r="AK513" s="166">
        <f t="shared" si="299"/>
        <v>-0.52978389999999997</v>
      </c>
      <c r="AL513" s="166">
        <f t="shared" si="300"/>
        <v>-0.52978389999999997</v>
      </c>
      <c r="AO513" s="60">
        <v>510</v>
      </c>
      <c r="AP513" s="54" t="s">
        <v>455</v>
      </c>
      <c r="AQ513" s="31" t="s">
        <v>1317</v>
      </c>
      <c r="AR513" s="31" t="s">
        <v>1317</v>
      </c>
      <c r="AS513" s="31" t="s">
        <v>1317</v>
      </c>
      <c r="AT513" s="31" t="s">
        <v>1317</v>
      </c>
      <c r="AU513" s="31" t="s">
        <v>1317</v>
      </c>
      <c r="AV513" s="31">
        <v>3.0296814100000002</v>
      </c>
      <c r="AW513" s="31" t="s">
        <v>1317</v>
      </c>
      <c r="AX513" s="31" t="s">
        <v>1317</v>
      </c>
      <c r="AY513" s="31" t="s">
        <v>1317</v>
      </c>
      <c r="AZ513" s="31">
        <v>3.51209163</v>
      </c>
      <c r="BA513" s="31" t="s">
        <v>1317</v>
      </c>
      <c r="BB513" s="31" t="s">
        <v>1317</v>
      </c>
      <c r="BC513" s="31" t="s">
        <v>1317</v>
      </c>
      <c r="BD513" s="31">
        <v>4.1789219500000003</v>
      </c>
      <c r="BE513" s="58" t="s">
        <v>1317</v>
      </c>
      <c r="BF513" s="31">
        <v>10.720694990000002</v>
      </c>
      <c r="BG513"/>
      <c r="BH513" s="60">
        <v>510</v>
      </c>
      <c r="BI513" s="54" t="s">
        <v>316</v>
      </c>
      <c r="BJ513" s="31" t="s">
        <v>1317</v>
      </c>
      <c r="BK513" s="31" t="s">
        <v>1317</v>
      </c>
      <c r="BL513" s="31" t="s">
        <v>1317</v>
      </c>
      <c r="BM513" s="31" t="s">
        <v>1317</v>
      </c>
      <c r="BN513" s="31" t="s">
        <v>1317</v>
      </c>
      <c r="BO513" s="31" t="s">
        <v>1317</v>
      </c>
      <c r="BP513" s="31" t="s">
        <v>1317</v>
      </c>
      <c r="BQ513" s="31" t="s">
        <v>1317</v>
      </c>
      <c r="BR513" s="31" t="s">
        <v>1317</v>
      </c>
      <c r="BS513" s="31" t="s">
        <v>1317</v>
      </c>
      <c r="BT513" s="31" t="s">
        <v>1317</v>
      </c>
      <c r="BU513" s="31" t="s">
        <v>1317</v>
      </c>
      <c r="BV513" s="31" t="s">
        <v>1317</v>
      </c>
      <c r="BW513" s="31" t="s">
        <v>1317</v>
      </c>
      <c r="BX513" s="58">
        <v>10.85985627</v>
      </c>
      <c r="BY513" s="31">
        <v>10.85985627</v>
      </c>
    </row>
    <row r="514" spans="1:77" ht="56">
      <c r="A514" s="116" t="str">
        <f t="shared" si="264"/>
        <v>CEDRO ASSET MANAGEMENT</v>
      </c>
      <c r="B514" s="24" t="str">
        <f t="shared" si="265"/>
        <v/>
      </c>
      <c r="C514" s="24" t="str">
        <f t="shared" si="266"/>
        <v/>
      </c>
      <c r="D514" s="24" t="str">
        <f t="shared" si="267"/>
        <v/>
      </c>
      <c r="E514" s="24" t="str">
        <f t="shared" si="268"/>
        <v/>
      </c>
      <c r="F514" s="24" t="str">
        <f t="shared" si="269"/>
        <v/>
      </c>
      <c r="G514" s="24" t="str">
        <f t="shared" si="270"/>
        <v/>
      </c>
      <c r="H514" s="24" t="str">
        <f t="shared" si="271"/>
        <v/>
      </c>
      <c r="I514" s="24">
        <f t="shared" si="272"/>
        <v>-1.409466814997586</v>
      </c>
      <c r="J514" s="24" t="str">
        <f t="shared" si="273"/>
        <v/>
      </c>
      <c r="K514" s="24">
        <f t="shared" si="274"/>
        <v>3.947660705782539</v>
      </c>
      <c r="L514" s="24" t="str">
        <f t="shared" si="275"/>
        <v/>
      </c>
      <c r="M514" s="24">
        <f t="shared" si="276"/>
        <v>-1.4085941787558056</v>
      </c>
      <c r="N514" s="24" t="str">
        <f t="shared" si="277"/>
        <v/>
      </c>
      <c r="O514" s="24" t="str">
        <f t="shared" si="278"/>
        <v/>
      </c>
      <c r="P514" s="24" t="str">
        <f t="shared" si="279"/>
        <v/>
      </c>
      <c r="Q514" s="24">
        <f t="shared" si="280"/>
        <v>0.63431615760009663</v>
      </c>
      <c r="R514" s="24">
        <f t="shared" si="281"/>
        <v>6.4146230000000415E-2</v>
      </c>
      <c r="S514" s="24">
        <f t="shared" si="282"/>
        <v>3.947660705782539</v>
      </c>
      <c r="T514" s="24">
        <f t="shared" si="283"/>
        <v>-1.409466814997586</v>
      </c>
      <c r="V514" s="118" t="str">
        <f t="shared" si="284"/>
        <v>CEDRO ASSET MANAGEMENT</v>
      </c>
      <c r="W514" s="166" t="str">
        <f t="shared" si="285"/>
        <v/>
      </c>
      <c r="X514" s="166" t="str">
        <f t="shared" si="286"/>
        <v/>
      </c>
      <c r="Y514" s="166" t="str">
        <f t="shared" si="287"/>
        <v/>
      </c>
      <c r="Z514" s="166" t="str">
        <f t="shared" si="288"/>
        <v/>
      </c>
      <c r="AA514" s="166" t="str">
        <f t="shared" si="289"/>
        <v/>
      </c>
      <c r="AB514" s="166" t="str">
        <f t="shared" si="290"/>
        <v/>
      </c>
      <c r="AC514" s="166" t="str">
        <f t="shared" si="291"/>
        <v/>
      </c>
      <c r="AD514" s="166">
        <f t="shared" si="292"/>
        <v>-7.8842099999999249E-2</v>
      </c>
      <c r="AE514" s="166" t="str">
        <f t="shared" si="293"/>
        <v/>
      </c>
      <c r="AF514" s="166">
        <f t="shared" si="294"/>
        <v>0.15229858000000007</v>
      </c>
      <c r="AG514" s="166" t="str">
        <f t="shared" si="295"/>
        <v/>
      </c>
      <c r="AH514" s="166">
        <f t="shared" si="296"/>
        <v>-9.3102499999999644E-3</v>
      </c>
      <c r="AI514" s="166" t="str">
        <f t="shared" si="297"/>
        <v/>
      </c>
      <c r="AJ514" s="166" t="str">
        <f t="shared" si="298"/>
        <v/>
      </c>
      <c r="AK514" s="166" t="str">
        <f t="shared" si="299"/>
        <v/>
      </c>
      <c r="AL514" s="166">
        <f t="shared" si="300"/>
        <v>6.4146230000000415E-2</v>
      </c>
      <c r="AO514" s="61">
        <v>511</v>
      </c>
      <c r="AP514" s="56" t="s">
        <v>302</v>
      </c>
      <c r="AQ514" s="30" t="s">
        <v>1317</v>
      </c>
      <c r="AR514" s="30" t="s">
        <v>1317</v>
      </c>
      <c r="AS514" s="30" t="s">
        <v>1317</v>
      </c>
      <c r="AT514" s="30" t="s">
        <v>1317</v>
      </c>
      <c r="AU514" s="30" t="s">
        <v>1317</v>
      </c>
      <c r="AV514" s="30">
        <v>1.3561858600000001</v>
      </c>
      <c r="AW514" s="30" t="s">
        <v>1317</v>
      </c>
      <c r="AX514" s="30">
        <v>7.8991373600000001</v>
      </c>
      <c r="AY514" s="30" t="s">
        <v>1317</v>
      </c>
      <c r="AZ514" s="30">
        <v>0.43341034000000001</v>
      </c>
      <c r="BA514" s="30" t="s">
        <v>1317</v>
      </c>
      <c r="BB514" s="30">
        <v>0.14105014999999999</v>
      </c>
      <c r="BC514" s="30">
        <v>0.33491061</v>
      </c>
      <c r="BD514" s="30" t="s">
        <v>1317</v>
      </c>
      <c r="BE514" s="59" t="s">
        <v>1317</v>
      </c>
      <c r="BF514" s="30">
        <v>10.164694320000001</v>
      </c>
      <c r="BG514"/>
      <c r="BH514" s="61">
        <v>511</v>
      </c>
      <c r="BI514" s="56" t="s">
        <v>166</v>
      </c>
      <c r="BJ514" s="30" t="s">
        <v>1317</v>
      </c>
      <c r="BK514" s="30" t="s">
        <v>1317</v>
      </c>
      <c r="BL514" s="30" t="s">
        <v>1317</v>
      </c>
      <c r="BM514" s="30" t="s">
        <v>1317</v>
      </c>
      <c r="BN514" s="30" t="s">
        <v>1317</v>
      </c>
      <c r="BO514" s="30" t="s">
        <v>1317</v>
      </c>
      <c r="BP514" s="30" t="s">
        <v>1317</v>
      </c>
      <c r="BQ514" s="30">
        <v>5.5149114500000005</v>
      </c>
      <c r="BR514" s="30" t="s">
        <v>1317</v>
      </c>
      <c r="BS514" s="30">
        <v>4.0102436099999998</v>
      </c>
      <c r="BT514" s="30" t="s">
        <v>1317</v>
      </c>
      <c r="BU514" s="30">
        <v>0.65165017000000003</v>
      </c>
      <c r="BV514" s="30" t="s">
        <v>1317</v>
      </c>
      <c r="BW514" s="30" t="s">
        <v>1317</v>
      </c>
      <c r="BX514" s="59" t="s">
        <v>1317</v>
      </c>
      <c r="BY514" s="30">
        <v>10.176805229999999</v>
      </c>
    </row>
    <row r="515" spans="1:77" ht="56">
      <c r="A515" s="116" t="str">
        <f t="shared" si="264"/>
        <v>PARATY INVESTIMENTOS SA</v>
      </c>
      <c r="B515" s="24" t="str">
        <f t="shared" si="265"/>
        <v/>
      </c>
      <c r="C515" s="24" t="str">
        <f t="shared" si="266"/>
        <v/>
      </c>
      <c r="D515" s="24" t="str">
        <f t="shared" si="267"/>
        <v/>
      </c>
      <c r="E515" s="24" t="str">
        <f t="shared" si="268"/>
        <v/>
      </c>
      <c r="F515" s="24" t="str">
        <f t="shared" si="269"/>
        <v/>
      </c>
      <c r="G515" s="24" t="str">
        <f t="shared" si="270"/>
        <v/>
      </c>
      <c r="H515" s="24" t="str">
        <f t="shared" si="271"/>
        <v/>
      </c>
      <c r="I515" s="24">
        <f t="shared" si="272"/>
        <v>-36.05577115625335</v>
      </c>
      <c r="J515" s="24" t="str">
        <f t="shared" si="273"/>
        <v/>
      </c>
      <c r="K515" s="24" t="str">
        <f t="shared" si="274"/>
        <v/>
      </c>
      <c r="L515" s="24" t="str">
        <f t="shared" si="275"/>
        <v/>
      </c>
      <c r="M515" s="24" t="str">
        <f t="shared" si="276"/>
        <v/>
      </c>
      <c r="N515" s="24">
        <f t="shared" si="277"/>
        <v>79.043993314664533</v>
      </c>
      <c r="O515" s="24" t="str">
        <f t="shared" si="278"/>
        <v/>
      </c>
      <c r="P515" s="24" t="str">
        <f t="shared" si="279"/>
        <v/>
      </c>
      <c r="Q515" s="24">
        <f t="shared" si="280"/>
        <v>-10.478057036808636</v>
      </c>
      <c r="R515" s="24">
        <f t="shared" si="281"/>
        <v>-1.1452760699999995</v>
      </c>
      <c r="S515" s="24">
        <f t="shared" si="282"/>
        <v>79.043993314664533</v>
      </c>
      <c r="T515" s="24">
        <f t="shared" si="283"/>
        <v>-36.05577115625335</v>
      </c>
      <c r="V515" s="118" t="str">
        <f t="shared" si="284"/>
        <v>PARATY INVESTIMENTOS SA</v>
      </c>
      <c r="W515" s="166" t="str">
        <f t="shared" si="285"/>
        <v/>
      </c>
      <c r="X515" s="166" t="str">
        <f t="shared" si="286"/>
        <v/>
      </c>
      <c r="Y515" s="166" t="str">
        <f t="shared" si="287"/>
        <v/>
      </c>
      <c r="Z515" s="166" t="str">
        <f t="shared" si="288"/>
        <v/>
      </c>
      <c r="AA515" s="166" t="str">
        <f t="shared" si="289"/>
        <v/>
      </c>
      <c r="AB515" s="166" t="str">
        <f t="shared" si="290"/>
        <v/>
      </c>
      <c r="AC515" s="166" t="str">
        <f t="shared" si="291"/>
        <v/>
      </c>
      <c r="AD515" s="166">
        <f t="shared" si="292"/>
        <v>-3.2455143200000007</v>
      </c>
      <c r="AE515" s="166" t="str">
        <f t="shared" si="293"/>
        <v/>
      </c>
      <c r="AF515" s="166" t="str">
        <f t="shared" si="294"/>
        <v/>
      </c>
      <c r="AG515" s="166" t="str">
        <f t="shared" si="295"/>
        <v/>
      </c>
      <c r="AH515" s="166" t="str">
        <f t="shared" si="296"/>
        <v/>
      </c>
      <c r="AI515" s="166">
        <f t="shared" si="297"/>
        <v>1.5246484200000003</v>
      </c>
      <c r="AJ515" s="166" t="str">
        <f t="shared" si="298"/>
        <v/>
      </c>
      <c r="AK515" s="166" t="str">
        <f t="shared" si="299"/>
        <v/>
      </c>
      <c r="AL515" s="166">
        <f t="shared" si="300"/>
        <v>-1.1452760699999995</v>
      </c>
      <c r="AO515" s="60">
        <v>512</v>
      </c>
      <c r="AP515" s="54" t="s">
        <v>166</v>
      </c>
      <c r="AQ515" s="31" t="s">
        <v>1317</v>
      </c>
      <c r="AR515" s="31" t="s">
        <v>1317</v>
      </c>
      <c r="AS515" s="31" t="s">
        <v>1317</v>
      </c>
      <c r="AT515" s="31" t="s">
        <v>1317</v>
      </c>
      <c r="AU515" s="31" t="s">
        <v>1317</v>
      </c>
      <c r="AV515" s="31" t="s">
        <v>1317</v>
      </c>
      <c r="AW515" s="31" t="s">
        <v>1317</v>
      </c>
      <c r="AX515" s="31">
        <v>5.5937535499999997</v>
      </c>
      <c r="AY515" s="31" t="s">
        <v>1317</v>
      </c>
      <c r="AZ515" s="31">
        <v>3.8579450299999998</v>
      </c>
      <c r="BA515" s="31" t="s">
        <v>1317</v>
      </c>
      <c r="BB515" s="31">
        <v>0.66096041999999999</v>
      </c>
      <c r="BC515" s="31" t="s">
        <v>1317</v>
      </c>
      <c r="BD515" s="31" t="s">
        <v>1317</v>
      </c>
      <c r="BE515" s="58" t="s">
        <v>1317</v>
      </c>
      <c r="BF515" s="31">
        <v>10.112658999999999</v>
      </c>
      <c r="BG515"/>
      <c r="BH515" s="60">
        <v>512</v>
      </c>
      <c r="BI515" s="54" t="s">
        <v>486</v>
      </c>
      <c r="BJ515" s="31" t="s">
        <v>1317</v>
      </c>
      <c r="BK515" s="31" t="s">
        <v>1317</v>
      </c>
      <c r="BL515" s="31" t="s">
        <v>1317</v>
      </c>
      <c r="BM515" s="31" t="s">
        <v>1317</v>
      </c>
      <c r="BN515" s="31" t="s">
        <v>1317</v>
      </c>
      <c r="BO515" s="31">
        <v>0.57558982999999997</v>
      </c>
      <c r="BP515" s="31" t="s">
        <v>1317</v>
      </c>
      <c r="BQ515" s="31">
        <v>5.7558583200000006</v>
      </c>
      <c r="BR515" s="31" t="s">
        <v>1317</v>
      </c>
      <c r="BS515" s="31" t="s">
        <v>1317</v>
      </c>
      <c r="BT515" s="31" t="s">
        <v>1317</v>
      </c>
      <c r="BU515" s="31" t="s">
        <v>1317</v>
      </c>
      <c r="BV515" s="31">
        <v>3.4535089900000004</v>
      </c>
      <c r="BW515" s="31" t="s">
        <v>1317</v>
      </c>
      <c r="BX515" s="58" t="s">
        <v>1317</v>
      </c>
      <c r="BY515" s="31">
        <v>9.7849571400000013</v>
      </c>
    </row>
    <row r="516" spans="1:77" ht="42">
      <c r="A516" s="116" t="str">
        <f t="shared" ref="A516:A579" si="301">BI516</f>
        <v>LAIC HFM GESTAO DE RECURSOS</v>
      </c>
      <c r="B516" s="24" t="str">
        <f t="shared" ref="B516:B579" si="302">IFERROR(BJ516/VLOOKUP($A516,$AP:$BF,B$1,0)*100-100,"")</f>
        <v/>
      </c>
      <c r="C516" s="24" t="str">
        <f t="shared" ref="C516:C579" si="303">IFERROR(BK516/VLOOKUP($A516,$AP:$BF,C$1,0)*100-100,"")</f>
        <v/>
      </c>
      <c r="D516" s="24" t="str">
        <f t="shared" ref="D516:D579" si="304">IFERROR(BL516/VLOOKUP($A516,$AP:$BF,D$1,0)*100-100,"")</f>
        <v/>
      </c>
      <c r="E516" s="24" t="str">
        <f t="shared" ref="E516:E579" si="305">IFERROR(BM516/VLOOKUP($A516,$AP:$BF,E$1,0)*100-100,"")</f>
        <v/>
      </c>
      <c r="F516" s="24" t="str">
        <f t="shared" ref="F516:F579" si="306">IFERROR(BN516/VLOOKUP($A516,$AP:$BF,F$1,0)*100-100,"")</f>
        <v/>
      </c>
      <c r="G516" s="24" t="str">
        <f t="shared" ref="G516:G579" si="307">IFERROR(BO516/VLOOKUP($A516,$AP:$BF,G$1,0)*100-100,"")</f>
        <v/>
      </c>
      <c r="H516" s="24" t="str">
        <f t="shared" ref="H516:H579" si="308">IFERROR(BP516/VLOOKUP($A516,$AP:$BF,H$1,0)*100-100,"")</f>
        <v/>
      </c>
      <c r="I516" s="24" t="str">
        <f t="shared" ref="I516:I579" si="309">IFERROR(BQ516/VLOOKUP($A516,$AP:$BF,I$1,0)*100-100,"")</f>
        <v/>
      </c>
      <c r="J516" s="24" t="str">
        <f t="shared" ref="J516:J579" si="310">IFERROR(BR516/VLOOKUP($A516,$AP:$BF,J$1,0)*100-100,"")</f>
        <v/>
      </c>
      <c r="K516" s="24">
        <f t="shared" ref="K516:K579" si="311">IFERROR(BS516/VLOOKUP($A516,$AP:$BF,K$1,0)*100-100,"")</f>
        <v>-4.5285552248262491</v>
      </c>
      <c r="L516" s="24" t="str">
        <f t="shared" ref="L516:L579" si="312">IFERROR(BT516/VLOOKUP($A516,$AP:$BF,L$1,0)*100-100,"")</f>
        <v/>
      </c>
      <c r="M516" s="24" t="str">
        <f t="shared" ref="M516:M579" si="313">IFERROR(BU516/VLOOKUP($A516,$AP:$BF,M$1,0)*100-100,"")</f>
        <v/>
      </c>
      <c r="N516" s="24">
        <f t="shared" ref="N516:N579" si="314">IFERROR(BV516/VLOOKUP($A516,$AP:$BF,N$1,0)*100-100,"")</f>
        <v>349.65691868544997</v>
      </c>
      <c r="O516" s="24" t="str">
        <f t="shared" ref="O516:O579" si="315">IFERROR(BW516/VLOOKUP($A516,$AP:$BF,O$1,0)*100-100,"")</f>
        <v/>
      </c>
      <c r="P516" s="24" t="str">
        <f t="shared" ref="P516:P579" si="316">IFERROR(BX516/VLOOKUP($A516,$AP:$BF,P$1,0)*100-100,"")</f>
        <v/>
      </c>
      <c r="Q516" s="24">
        <f t="shared" ref="Q516:Q579" si="317">IFERROR(BY516/VLOOKUP($A516,$AP:$BF,Q$1,0)*100-100,"")</f>
        <v>5.1865316909622834</v>
      </c>
      <c r="R516" s="24">
        <f t="shared" si="281"/>
        <v>0.47247530999999832</v>
      </c>
      <c r="S516" s="24">
        <f t="shared" si="282"/>
        <v>349.65691868544997</v>
      </c>
      <c r="T516" s="24">
        <f t="shared" si="283"/>
        <v>-4.5285552248262491</v>
      </c>
      <c r="V516" s="118" t="str">
        <f t="shared" si="284"/>
        <v>LAIC HFM GESTAO DE RECURSOS</v>
      </c>
      <c r="W516" s="166" t="str">
        <f t="shared" si="285"/>
        <v/>
      </c>
      <c r="X516" s="166" t="str">
        <f t="shared" si="286"/>
        <v/>
      </c>
      <c r="Y516" s="166" t="str">
        <f t="shared" si="287"/>
        <v/>
      </c>
      <c r="Z516" s="166" t="str">
        <f t="shared" si="288"/>
        <v/>
      </c>
      <c r="AA516" s="166" t="str">
        <f t="shared" si="289"/>
        <v/>
      </c>
      <c r="AB516" s="166" t="str">
        <f t="shared" si="290"/>
        <v/>
      </c>
      <c r="AC516" s="166" t="str">
        <f t="shared" si="291"/>
        <v/>
      </c>
      <c r="AD516" s="166" t="str">
        <f t="shared" si="292"/>
        <v/>
      </c>
      <c r="AE516" s="166" t="str">
        <f t="shared" si="293"/>
        <v/>
      </c>
      <c r="AF516" s="166">
        <f t="shared" si="294"/>
        <v>-0.40122030000000208</v>
      </c>
      <c r="AG516" s="166" t="str">
        <f t="shared" si="295"/>
        <v/>
      </c>
      <c r="AH516" s="166" t="str">
        <f t="shared" si="296"/>
        <v/>
      </c>
      <c r="AI516" s="166">
        <f t="shared" si="297"/>
        <v>0.87369561000000107</v>
      </c>
      <c r="AJ516" s="166" t="str">
        <f t="shared" si="298"/>
        <v/>
      </c>
      <c r="AK516" s="166" t="str">
        <f t="shared" si="299"/>
        <v/>
      </c>
      <c r="AL516" s="166">
        <f t="shared" si="300"/>
        <v>0.47247530999999832</v>
      </c>
      <c r="AO516" s="61">
        <v>513</v>
      </c>
      <c r="AP516" s="56" t="s">
        <v>107</v>
      </c>
      <c r="AQ516" s="30" t="s">
        <v>1317</v>
      </c>
      <c r="AR516" s="30" t="s">
        <v>1317</v>
      </c>
      <c r="AS516" s="30" t="s">
        <v>1317</v>
      </c>
      <c r="AT516" s="30" t="s">
        <v>1317</v>
      </c>
      <c r="AU516" s="30" t="s">
        <v>1317</v>
      </c>
      <c r="AV516" s="30" t="s">
        <v>1317</v>
      </c>
      <c r="AW516" s="30" t="s">
        <v>1317</v>
      </c>
      <c r="AX516" s="30" t="s">
        <v>1317</v>
      </c>
      <c r="AY516" s="30" t="s">
        <v>1317</v>
      </c>
      <c r="AZ516" s="30" t="s">
        <v>1317</v>
      </c>
      <c r="BA516" s="30" t="s">
        <v>1317</v>
      </c>
      <c r="BB516" s="30">
        <v>9.3698405299999994</v>
      </c>
      <c r="BC516" s="30" t="s">
        <v>1317</v>
      </c>
      <c r="BD516" s="30" t="s">
        <v>1317</v>
      </c>
      <c r="BE516" s="59" t="s">
        <v>1317</v>
      </c>
      <c r="BF516" s="30">
        <v>9.3698405299999994</v>
      </c>
      <c r="BG516"/>
      <c r="BH516" s="61">
        <v>513</v>
      </c>
      <c r="BI516" s="56" t="s">
        <v>390</v>
      </c>
      <c r="BJ516" s="30" t="s">
        <v>1317</v>
      </c>
      <c r="BK516" s="30" t="s">
        <v>1317</v>
      </c>
      <c r="BL516" s="30" t="s">
        <v>1317</v>
      </c>
      <c r="BM516" s="30" t="s">
        <v>1317</v>
      </c>
      <c r="BN516" s="30" t="s">
        <v>1317</v>
      </c>
      <c r="BO516" s="30" t="s">
        <v>1317</v>
      </c>
      <c r="BP516" s="30" t="s">
        <v>1317</v>
      </c>
      <c r="BQ516" s="30" t="s">
        <v>1317</v>
      </c>
      <c r="BR516" s="30" t="s">
        <v>1317</v>
      </c>
      <c r="BS516" s="30">
        <v>8.4585656599999997</v>
      </c>
      <c r="BT516" s="30" t="s">
        <v>1317</v>
      </c>
      <c r="BU516" s="30" t="s">
        <v>1317</v>
      </c>
      <c r="BV516" s="30">
        <v>1.1235678600000001</v>
      </c>
      <c r="BW516" s="30" t="s">
        <v>1317</v>
      </c>
      <c r="BX516" s="59" t="s">
        <v>1317</v>
      </c>
      <c r="BY516" s="30">
        <v>9.5821335199999993</v>
      </c>
    </row>
    <row r="517" spans="1:77" ht="56">
      <c r="A517" s="116" t="str">
        <f t="shared" si="301"/>
        <v>INVEXT CAPITAL</v>
      </c>
      <c r="B517" s="24" t="str">
        <f t="shared" si="302"/>
        <v/>
      </c>
      <c r="C517" s="24" t="str">
        <f t="shared" si="303"/>
        <v/>
      </c>
      <c r="D517" s="24" t="str">
        <f t="shared" si="304"/>
        <v/>
      </c>
      <c r="E517" s="24" t="str">
        <f t="shared" si="305"/>
        <v/>
      </c>
      <c r="F517" s="24" t="str">
        <f t="shared" si="306"/>
        <v/>
      </c>
      <c r="G517" s="24" t="str">
        <f t="shared" si="307"/>
        <v/>
      </c>
      <c r="H517" s="24">
        <f t="shared" si="308"/>
        <v>0.28893567267770948</v>
      </c>
      <c r="I517" s="24" t="str">
        <f t="shared" si="309"/>
        <v/>
      </c>
      <c r="J517" s="24">
        <f t="shared" si="310"/>
        <v>0.28870596569218776</v>
      </c>
      <c r="K517" s="24">
        <f t="shared" si="311"/>
        <v>71.927183493560477</v>
      </c>
      <c r="L517" s="24" t="str">
        <f t="shared" si="312"/>
        <v/>
      </c>
      <c r="M517" s="24" t="str">
        <f t="shared" si="313"/>
        <v/>
      </c>
      <c r="N517" s="24" t="str">
        <f t="shared" si="314"/>
        <v/>
      </c>
      <c r="O517" s="24" t="str">
        <f t="shared" si="315"/>
        <v/>
      </c>
      <c r="P517" s="24">
        <f t="shared" si="316"/>
        <v>176.19247506549198</v>
      </c>
      <c r="Q517" s="24">
        <f t="shared" si="317"/>
        <v>7.9355220584346426</v>
      </c>
      <c r="R517" s="24">
        <f t="shared" ref="R517:R580" si="318">BY517-VLOOKUP($A517,$AP:$BF,Q$1,0)</f>
        <v>0.68835796999999843</v>
      </c>
      <c r="S517" s="24">
        <f t="shared" ref="S517:S580" si="319">MAX(B517:Q517)</f>
        <v>176.19247506549198</v>
      </c>
      <c r="T517" s="24">
        <f t="shared" ref="T517:T580" si="320">MIN(B517:Q517)</f>
        <v>0.28870596569218776</v>
      </c>
      <c r="V517" s="118" t="str">
        <f t="shared" ref="V517:V580" si="321">A517</f>
        <v>INVEXT CAPITAL</v>
      </c>
      <c r="W517" s="166" t="str">
        <f t="shared" ref="W517:W580" si="322">IFERROR(BJ517-VLOOKUP($V517,$AP:$BF,W$1,0),"")</f>
        <v/>
      </c>
      <c r="X517" s="166" t="str">
        <f t="shared" ref="X517:X580" si="323">IFERROR(BK517-VLOOKUP($V517,$AP:$BF,X$1,0),"")</f>
        <v/>
      </c>
      <c r="Y517" s="166" t="str">
        <f t="shared" ref="Y517:Y580" si="324">IFERROR(BL517-VLOOKUP($V517,$AP:$BF,Y$1,0),"")</f>
        <v/>
      </c>
      <c r="Z517" s="166" t="str">
        <f t="shared" ref="Z517:Z580" si="325">IFERROR(BM517-VLOOKUP($V517,$AP:$BF,Z$1,0),"")</f>
        <v/>
      </c>
      <c r="AA517" s="166" t="str">
        <f t="shared" ref="AA517:AA580" si="326">IFERROR(BN517-VLOOKUP($V517,$AP:$BF,AA$1,0),"")</f>
        <v/>
      </c>
      <c r="AB517" s="166" t="str">
        <f t="shared" ref="AB517:AB580" si="327">IFERROR(BO517-VLOOKUP($V517,$AP:$BF,AB$1,0),"")</f>
        <v/>
      </c>
      <c r="AC517" s="166">
        <f t="shared" ref="AC517:AC580" si="328">IFERROR(BP517-VLOOKUP($V517,$AP:$BF,AC$1,0),"")</f>
        <v>3.7797400000001424E-3</v>
      </c>
      <c r="AD517" s="166" t="str">
        <f t="shared" ref="AD517:AD580" si="329">IFERROR(BQ517-VLOOKUP($V517,$AP:$BF,AD$1,0),"")</f>
        <v/>
      </c>
      <c r="AE517" s="166">
        <f t="shared" ref="AE517:AE580" si="330">IFERROR(BR517-VLOOKUP($V517,$AP:$BF,AE$1,0),"")</f>
        <v>1.8888669999999941E-2</v>
      </c>
      <c r="AF517" s="166">
        <f t="shared" ref="AF517:AF580" si="331">IFERROR(BS517-VLOOKUP($V517,$AP:$BF,AF$1,0),"")</f>
        <v>0.54194961999999991</v>
      </c>
      <c r="AG517" s="166" t="str">
        <f t="shared" ref="AG517:AG580" si="332">IFERROR(BT517-VLOOKUP($V517,$AP:$BF,AG$1,0),"")</f>
        <v/>
      </c>
      <c r="AH517" s="166" t="str">
        <f t="shared" ref="AH517:AH580" si="333">IFERROR(BU517-VLOOKUP($V517,$AP:$BF,AH$1,0),"")</f>
        <v/>
      </c>
      <c r="AI517" s="166" t="str">
        <f t="shared" ref="AI517:AI580" si="334">IFERROR(BV517-VLOOKUP($V517,$AP:$BF,AI$1,0),"")</f>
        <v/>
      </c>
      <c r="AJ517" s="166" t="str">
        <f t="shared" ref="AJ517:AJ580" si="335">IFERROR(BW517-VLOOKUP($V517,$AP:$BF,AJ$1,0),"")</f>
        <v/>
      </c>
      <c r="AK517" s="166">
        <f t="shared" ref="AK517:AK580" si="336">IFERROR(BX517-VLOOKUP($V517,$AP:$BF,AK$1,0),"")</f>
        <v>0.12373993999999999</v>
      </c>
      <c r="AL517" s="166">
        <f t="shared" ref="AL517:AL580" si="337">IFERROR(BY517-VLOOKUP($V517,$AP:$BF,AL$1,0),"")</f>
        <v>0.68835796999999843</v>
      </c>
      <c r="AO517" s="60">
        <v>514</v>
      </c>
      <c r="AP517" s="54" t="s">
        <v>631</v>
      </c>
      <c r="AQ517" s="31" t="s">
        <v>1317</v>
      </c>
      <c r="AR517" s="31" t="s">
        <v>1317</v>
      </c>
      <c r="AS517" s="31" t="s">
        <v>1317</v>
      </c>
      <c r="AT517" s="31" t="s">
        <v>1317</v>
      </c>
      <c r="AU517" s="31" t="s">
        <v>1317</v>
      </c>
      <c r="AV517" s="31" t="s">
        <v>1317</v>
      </c>
      <c r="AW517" s="31" t="s">
        <v>1317</v>
      </c>
      <c r="AX517" s="31" t="s">
        <v>1317</v>
      </c>
      <c r="AY517" s="31" t="s">
        <v>1317</v>
      </c>
      <c r="AZ517" s="31" t="s">
        <v>1317</v>
      </c>
      <c r="BA517" s="31" t="s">
        <v>1317</v>
      </c>
      <c r="BB517" s="31" t="s">
        <v>1317</v>
      </c>
      <c r="BC517" s="31">
        <v>9.2864261700000004</v>
      </c>
      <c r="BD517" s="31" t="s">
        <v>1317</v>
      </c>
      <c r="BE517" s="58" t="s">
        <v>1317</v>
      </c>
      <c r="BF517" s="31">
        <v>9.2864261700000004</v>
      </c>
      <c r="BG517"/>
      <c r="BH517" s="60">
        <v>514</v>
      </c>
      <c r="BI517" s="54" t="s">
        <v>347</v>
      </c>
      <c r="BJ517" s="31" t="s">
        <v>1317</v>
      </c>
      <c r="BK517" s="31" t="s">
        <v>1317</v>
      </c>
      <c r="BL517" s="31" t="s">
        <v>1317</v>
      </c>
      <c r="BM517" s="31" t="s">
        <v>1317</v>
      </c>
      <c r="BN517" s="31" t="s">
        <v>1317</v>
      </c>
      <c r="BO517" s="31" t="s">
        <v>1317</v>
      </c>
      <c r="BP517" s="31">
        <v>1.31193943</v>
      </c>
      <c r="BQ517" s="31" t="s">
        <v>1317</v>
      </c>
      <c r="BR517" s="31">
        <v>6.5614171399999996</v>
      </c>
      <c r="BS517" s="31">
        <v>1.2954194399999999</v>
      </c>
      <c r="BT517" s="31" t="s">
        <v>1317</v>
      </c>
      <c r="BU517" s="31" t="s">
        <v>1317</v>
      </c>
      <c r="BV517" s="31" t="s">
        <v>1317</v>
      </c>
      <c r="BW517" s="31" t="s">
        <v>1317</v>
      </c>
      <c r="BX517" s="58">
        <v>0.19396991999999999</v>
      </c>
      <c r="BY517" s="31">
        <v>9.3627459299999991</v>
      </c>
    </row>
    <row r="518" spans="1:77" ht="42">
      <c r="A518" s="116" t="str">
        <f t="shared" si="301"/>
        <v>BLUEJAY GESTAO DE ATIVOS S.A.</v>
      </c>
      <c r="B518" s="24" t="str">
        <f t="shared" si="302"/>
        <v/>
      </c>
      <c r="C518" s="24" t="str">
        <f t="shared" si="303"/>
        <v/>
      </c>
      <c r="D518" s="24" t="str">
        <f t="shared" si="304"/>
        <v/>
      </c>
      <c r="E518" s="24" t="str">
        <f t="shared" si="305"/>
        <v/>
      </c>
      <c r="F518" s="24" t="str">
        <f t="shared" si="306"/>
        <v/>
      </c>
      <c r="G518" s="24" t="str">
        <f t="shared" si="307"/>
        <v/>
      </c>
      <c r="H518" s="24" t="str">
        <f t="shared" si="308"/>
        <v/>
      </c>
      <c r="I518" s="24" t="str">
        <f t="shared" si="309"/>
        <v/>
      </c>
      <c r="J518" s="24" t="str">
        <f t="shared" si="310"/>
        <v/>
      </c>
      <c r="K518" s="24" t="str">
        <f t="shared" si="311"/>
        <v/>
      </c>
      <c r="L518" s="24" t="str">
        <f t="shared" si="312"/>
        <v/>
      </c>
      <c r="M518" s="24">
        <f t="shared" si="313"/>
        <v>-0.31266508652095126</v>
      </c>
      <c r="N518" s="24" t="str">
        <f t="shared" si="314"/>
        <v/>
      </c>
      <c r="O518" s="24" t="str">
        <f t="shared" si="315"/>
        <v/>
      </c>
      <c r="P518" s="24" t="str">
        <f t="shared" si="316"/>
        <v/>
      </c>
      <c r="Q518" s="24">
        <f t="shared" si="317"/>
        <v>-0.31266508652095126</v>
      </c>
      <c r="R518" s="24">
        <f t="shared" si="318"/>
        <v>-2.9296219999999096E-2</v>
      </c>
      <c r="S518" s="24">
        <f t="shared" si="319"/>
        <v>-0.31266508652095126</v>
      </c>
      <c r="T518" s="24">
        <f t="shared" si="320"/>
        <v>-0.31266508652095126</v>
      </c>
      <c r="V518" s="118" t="str">
        <f t="shared" si="321"/>
        <v>BLUEJAY GESTAO DE ATIVOS S.A.</v>
      </c>
      <c r="W518" s="166" t="str">
        <f t="shared" si="322"/>
        <v/>
      </c>
      <c r="X518" s="166" t="str">
        <f t="shared" si="323"/>
        <v/>
      </c>
      <c r="Y518" s="166" t="str">
        <f t="shared" si="324"/>
        <v/>
      </c>
      <c r="Z518" s="166" t="str">
        <f t="shared" si="325"/>
        <v/>
      </c>
      <c r="AA518" s="166" t="str">
        <f t="shared" si="326"/>
        <v/>
      </c>
      <c r="AB518" s="166" t="str">
        <f t="shared" si="327"/>
        <v/>
      </c>
      <c r="AC518" s="166" t="str">
        <f t="shared" si="328"/>
        <v/>
      </c>
      <c r="AD518" s="166" t="str">
        <f t="shared" si="329"/>
        <v/>
      </c>
      <c r="AE518" s="166" t="str">
        <f t="shared" si="330"/>
        <v/>
      </c>
      <c r="AF518" s="166" t="str">
        <f t="shared" si="331"/>
        <v/>
      </c>
      <c r="AG518" s="166" t="str">
        <f t="shared" si="332"/>
        <v/>
      </c>
      <c r="AH518" s="166">
        <f t="shared" si="333"/>
        <v>-2.9296219999999096E-2</v>
      </c>
      <c r="AI518" s="166" t="str">
        <f t="shared" si="334"/>
        <v/>
      </c>
      <c r="AJ518" s="166" t="str">
        <f t="shared" si="335"/>
        <v/>
      </c>
      <c r="AK518" s="166" t="str">
        <f t="shared" si="336"/>
        <v/>
      </c>
      <c r="AL518" s="166">
        <f t="shared" si="337"/>
        <v>-2.9296219999999096E-2</v>
      </c>
      <c r="AO518" s="61">
        <v>515</v>
      </c>
      <c r="AP518" s="56" t="s">
        <v>327</v>
      </c>
      <c r="AQ518" s="30" t="s">
        <v>1317</v>
      </c>
      <c r="AR518" s="30" t="s">
        <v>1317</v>
      </c>
      <c r="AS518" s="30" t="s">
        <v>1317</v>
      </c>
      <c r="AT518" s="30" t="s">
        <v>1317</v>
      </c>
      <c r="AU518" s="30" t="s">
        <v>1317</v>
      </c>
      <c r="AV518" s="30" t="s">
        <v>1317</v>
      </c>
      <c r="AW518" s="30" t="s">
        <v>1317</v>
      </c>
      <c r="AX518" s="30">
        <v>9.1183178900000001</v>
      </c>
      <c r="AY518" s="30" t="s">
        <v>1317</v>
      </c>
      <c r="AZ518" s="30" t="s">
        <v>1317</v>
      </c>
      <c r="BA518" s="30" t="s">
        <v>1317</v>
      </c>
      <c r="BB518" s="30" t="s">
        <v>1317</v>
      </c>
      <c r="BC518" s="30" t="s">
        <v>1317</v>
      </c>
      <c r="BD518" s="30" t="s">
        <v>1317</v>
      </c>
      <c r="BE518" s="59" t="s">
        <v>1317</v>
      </c>
      <c r="BF518" s="30">
        <v>9.1183178900000001</v>
      </c>
      <c r="BG518"/>
      <c r="BH518" s="61">
        <v>515</v>
      </c>
      <c r="BI518" s="56" t="s">
        <v>107</v>
      </c>
      <c r="BJ518" s="30" t="s">
        <v>1317</v>
      </c>
      <c r="BK518" s="30" t="s">
        <v>1317</v>
      </c>
      <c r="BL518" s="30" t="s">
        <v>1317</v>
      </c>
      <c r="BM518" s="30" t="s">
        <v>1317</v>
      </c>
      <c r="BN518" s="30" t="s">
        <v>1317</v>
      </c>
      <c r="BO518" s="30" t="s">
        <v>1317</v>
      </c>
      <c r="BP518" s="30" t="s">
        <v>1317</v>
      </c>
      <c r="BQ518" s="30" t="s">
        <v>1317</v>
      </c>
      <c r="BR518" s="30" t="s">
        <v>1317</v>
      </c>
      <c r="BS518" s="30" t="s">
        <v>1317</v>
      </c>
      <c r="BT518" s="30" t="s">
        <v>1317</v>
      </c>
      <c r="BU518" s="30">
        <v>9.3405443100000003</v>
      </c>
      <c r="BV518" s="30" t="s">
        <v>1317</v>
      </c>
      <c r="BW518" s="30" t="s">
        <v>1317</v>
      </c>
      <c r="BX518" s="59" t="s">
        <v>1317</v>
      </c>
      <c r="BY518" s="30">
        <v>9.3405443100000003</v>
      </c>
    </row>
    <row r="519" spans="1:77" ht="56">
      <c r="A519" s="116" t="str">
        <f t="shared" si="301"/>
        <v>TMJ CAPITAL GESTAO DE RECURSOS</v>
      </c>
      <c r="B519" s="24" t="str">
        <f t="shared" si="302"/>
        <v/>
      </c>
      <c r="C519" s="24" t="str">
        <f t="shared" si="303"/>
        <v/>
      </c>
      <c r="D519" s="24" t="str">
        <f t="shared" si="304"/>
        <v/>
      </c>
      <c r="E519" s="24" t="str">
        <f t="shared" si="305"/>
        <v/>
      </c>
      <c r="F519" s="24" t="str">
        <f t="shared" si="306"/>
        <v/>
      </c>
      <c r="G519" s="24" t="str">
        <f t="shared" si="307"/>
        <v/>
      </c>
      <c r="H519" s="24" t="str">
        <f t="shared" si="308"/>
        <v/>
      </c>
      <c r="I519" s="24" t="str">
        <f t="shared" si="309"/>
        <v/>
      </c>
      <c r="J519" s="24" t="str">
        <f t="shared" si="310"/>
        <v/>
      </c>
      <c r="K519" s="24" t="str">
        <f t="shared" si="311"/>
        <v/>
      </c>
      <c r="L519" s="24" t="str">
        <f t="shared" si="312"/>
        <v/>
      </c>
      <c r="M519" s="24" t="str">
        <f t="shared" si="313"/>
        <v/>
      </c>
      <c r="N519" s="24">
        <f t="shared" si="314"/>
        <v>-0.10253212404531098</v>
      </c>
      <c r="O519" s="24" t="str">
        <f t="shared" si="315"/>
        <v/>
      </c>
      <c r="P519" s="24" t="str">
        <f t="shared" si="316"/>
        <v/>
      </c>
      <c r="Q519" s="24">
        <f t="shared" si="317"/>
        <v>-0.10253212404531098</v>
      </c>
      <c r="R519" s="24">
        <f t="shared" si="318"/>
        <v>-9.5215700000004233E-3</v>
      </c>
      <c r="S519" s="24">
        <f t="shared" si="319"/>
        <v>-0.10253212404531098</v>
      </c>
      <c r="T519" s="24">
        <f t="shared" si="320"/>
        <v>-0.10253212404531098</v>
      </c>
      <c r="V519" s="118" t="str">
        <f t="shared" si="321"/>
        <v>TMJ CAPITAL GESTAO DE RECURSOS</v>
      </c>
      <c r="W519" s="166" t="str">
        <f t="shared" si="322"/>
        <v/>
      </c>
      <c r="X519" s="166" t="str">
        <f t="shared" si="323"/>
        <v/>
      </c>
      <c r="Y519" s="166" t="str">
        <f t="shared" si="324"/>
        <v/>
      </c>
      <c r="Z519" s="166" t="str">
        <f t="shared" si="325"/>
        <v/>
      </c>
      <c r="AA519" s="166" t="str">
        <f t="shared" si="326"/>
        <v/>
      </c>
      <c r="AB519" s="166" t="str">
        <f t="shared" si="327"/>
        <v/>
      </c>
      <c r="AC519" s="166" t="str">
        <f t="shared" si="328"/>
        <v/>
      </c>
      <c r="AD519" s="166" t="str">
        <f t="shared" si="329"/>
        <v/>
      </c>
      <c r="AE519" s="166" t="str">
        <f t="shared" si="330"/>
        <v/>
      </c>
      <c r="AF519" s="166" t="str">
        <f t="shared" si="331"/>
        <v/>
      </c>
      <c r="AG519" s="166" t="str">
        <f t="shared" si="332"/>
        <v/>
      </c>
      <c r="AH519" s="166" t="str">
        <f t="shared" si="333"/>
        <v/>
      </c>
      <c r="AI519" s="166">
        <f t="shared" si="334"/>
        <v>-9.5215700000004233E-3</v>
      </c>
      <c r="AJ519" s="166" t="str">
        <f t="shared" si="335"/>
        <v/>
      </c>
      <c r="AK519" s="166" t="str">
        <f t="shared" si="336"/>
        <v/>
      </c>
      <c r="AL519" s="166">
        <f t="shared" si="337"/>
        <v>-9.5215700000004233E-3</v>
      </c>
      <c r="AO519" s="60">
        <v>516</v>
      </c>
      <c r="AP519" s="54" t="s">
        <v>390</v>
      </c>
      <c r="AQ519" s="31" t="s">
        <v>1317</v>
      </c>
      <c r="AR519" s="31" t="s">
        <v>1317</v>
      </c>
      <c r="AS519" s="31" t="s">
        <v>1317</v>
      </c>
      <c r="AT519" s="31" t="s">
        <v>1317</v>
      </c>
      <c r="AU519" s="31" t="s">
        <v>1317</v>
      </c>
      <c r="AV519" s="31" t="s">
        <v>1317</v>
      </c>
      <c r="AW519" s="31" t="s">
        <v>1317</v>
      </c>
      <c r="AX519" s="31" t="s">
        <v>1317</v>
      </c>
      <c r="AY519" s="31" t="s">
        <v>1317</v>
      </c>
      <c r="AZ519" s="31">
        <v>8.8597859600000017</v>
      </c>
      <c r="BA519" s="31" t="s">
        <v>1317</v>
      </c>
      <c r="BB519" s="31" t="s">
        <v>1317</v>
      </c>
      <c r="BC519" s="31">
        <v>0.24987224999999907</v>
      </c>
      <c r="BD519" s="31" t="s">
        <v>1317</v>
      </c>
      <c r="BE519" s="58" t="s">
        <v>1317</v>
      </c>
      <c r="BF519" s="31">
        <v>9.109658210000001</v>
      </c>
      <c r="BG519"/>
      <c r="BH519" s="60">
        <v>516</v>
      </c>
      <c r="BI519" s="54" t="s">
        <v>631</v>
      </c>
      <c r="BJ519" s="31" t="s">
        <v>1317</v>
      </c>
      <c r="BK519" s="31" t="s">
        <v>1317</v>
      </c>
      <c r="BL519" s="31" t="s">
        <v>1317</v>
      </c>
      <c r="BM519" s="31" t="s">
        <v>1317</v>
      </c>
      <c r="BN519" s="31" t="s">
        <v>1317</v>
      </c>
      <c r="BO519" s="31" t="s">
        <v>1317</v>
      </c>
      <c r="BP519" s="31" t="s">
        <v>1317</v>
      </c>
      <c r="BQ519" s="31" t="s">
        <v>1317</v>
      </c>
      <c r="BR519" s="31" t="s">
        <v>1317</v>
      </c>
      <c r="BS519" s="31" t="s">
        <v>1317</v>
      </c>
      <c r="BT519" s="31" t="s">
        <v>1317</v>
      </c>
      <c r="BU519" s="31" t="s">
        <v>1317</v>
      </c>
      <c r="BV519" s="31">
        <v>9.2769045999999999</v>
      </c>
      <c r="BW519" s="31" t="s">
        <v>1317</v>
      </c>
      <c r="BX519" s="58" t="s">
        <v>1317</v>
      </c>
      <c r="BY519" s="31">
        <v>9.2769045999999999</v>
      </c>
    </row>
    <row r="520" spans="1:77" ht="42">
      <c r="A520" s="116" t="str">
        <f t="shared" si="301"/>
        <v>IGUANA INVESTIMENTOS LTDA</v>
      </c>
      <c r="B520" s="24" t="str">
        <f t="shared" si="302"/>
        <v/>
      </c>
      <c r="C520" s="24" t="str">
        <f t="shared" si="303"/>
        <v/>
      </c>
      <c r="D520" s="24" t="str">
        <f t="shared" si="304"/>
        <v/>
      </c>
      <c r="E520" s="24" t="str">
        <f t="shared" si="305"/>
        <v/>
      </c>
      <c r="F520" s="24" t="str">
        <f t="shared" si="306"/>
        <v/>
      </c>
      <c r="G520" s="24" t="str">
        <f t="shared" si="307"/>
        <v/>
      </c>
      <c r="H520" s="24" t="str">
        <f t="shared" si="308"/>
        <v/>
      </c>
      <c r="I520" s="24">
        <f t="shared" si="309"/>
        <v>-0.5874309345887383</v>
      </c>
      <c r="J520" s="24" t="str">
        <f t="shared" si="310"/>
        <v/>
      </c>
      <c r="K520" s="24" t="str">
        <f t="shared" si="311"/>
        <v/>
      </c>
      <c r="L520" s="24" t="str">
        <f t="shared" si="312"/>
        <v/>
      </c>
      <c r="M520" s="24" t="str">
        <f t="shared" si="313"/>
        <v/>
      </c>
      <c r="N520" s="24" t="str">
        <f t="shared" si="314"/>
        <v/>
      </c>
      <c r="O520" s="24" t="str">
        <f t="shared" si="315"/>
        <v/>
      </c>
      <c r="P520" s="24" t="str">
        <f t="shared" si="316"/>
        <v/>
      </c>
      <c r="Q520" s="24">
        <f t="shared" si="317"/>
        <v>-0.5874309345887383</v>
      </c>
      <c r="R520" s="24">
        <f t="shared" si="318"/>
        <v>-5.3563819999999041E-2</v>
      </c>
      <c r="S520" s="24">
        <f t="shared" si="319"/>
        <v>-0.5874309345887383</v>
      </c>
      <c r="T520" s="24">
        <f t="shared" si="320"/>
        <v>-0.5874309345887383</v>
      </c>
      <c r="V520" s="118" t="str">
        <f t="shared" si="321"/>
        <v>IGUANA INVESTIMENTOS LTDA</v>
      </c>
      <c r="W520" s="166" t="str">
        <f t="shared" si="322"/>
        <v/>
      </c>
      <c r="X520" s="166" t="str">
        <f t="shared" si="323"/>
        <v/>
      </c>
      <c r="Y520" s="166" t="str">
        <f t="shared" si="324"/>
        <v/>
      </c>
      <c r="Z520" s="166" t="str">
        <f t="shared" si="325"/>
        <v/>
      </c>
      <c r="AA520" s="166" t="str">
        <f t="shared" si="326"/>
        <v/>
      </c>
      <c r="AB520" s="166" t="str">
        <f t="shared" si="327"/>
        <v/>
      </c>
      <c r="AC520" s="166" t="str">
        <f t="shared" si="328"/>
        <v/>
      </c>
      <c r="AD520" s="166">
        <f t="shared" si="329"/>
        <v>-5.3563819999999041E-2</v>
      </c>
      <c r="AE520" s="166" t="str">
        <f t="shared" si="330"/>
        <v/>
      </c>
      <c r="AF520" s="166" t="str">
        <f t="shared" si="331"/>
        <v/>
      </c>
      <c r="AG520" s="166" t="str">
        <f t="shared" si="332"/>
        <v/>
      </c>
      <c r="AH520" s="166" t="str">
        <f t="shared" si="333"/>
        <v/>
      </c>
      <c r="AI520" s="166" t="str">
        <f t="shared" si="334"/>
        <v/>
      </c>
      <c r="AJ520" s="166" t="str">
        <f t="shared" si="335"/>
        <v/>
      </c>
      <c r="AK520" s="166" t="str">
        <f t="shared" si="336"/>
        <v/>
      </c>
      <c r="AL520" s="166">
        <f t="shared" si="337"/>
        <v>-5.3563819999999041E-2</v>
      </c>
      <c r="AO520" s="61">
        <v>517</v>
      </c>
      <c r="AP520" s="56" t="s">
        <v>64</v>
      </c>
      <c r="AQ520" s="30" t="s">
        <v>1317</v>
      </c>
      <c r="AR520" s="30" t="s">
        <v>1317</v>
      </c>
      <c r="AS520" s="30" t="s">
        <v>1317</v>
      </c>
      <c r="AT520" s="30" t="s">
        <v>1317</v>
      </c>
      <c r="AU520" s="30" t="s">
        <v>1317</v>
      </c>
      <c r="AV520" s="30">
        <v>0.13921916000000001</v>
      </c>
      <c r="AW520" s="30" t="s">
        <v>1317</v>
      </c>
      <c r="AX520" s="30" t="s">
        <v>1317</v>
      </c>
      <c r="AY520" s="30" t="s">
        <v>1317</v>
      </c>
      <c r="AZ520" s="30">
        <v>6.6252074900000002</v>
      </c>
      <c r="BA520" s="30" t="s">
        <v>1317</v>
      </c>
      <c r="BB520" s="30" t="s">
        <v>1317</v>
      </c>
      <c r="BC520" s="30" t="s">
        <v>1317</v>
      </c>
      <c r="BD520" s="30" t="s">
        <v>1317</v>
      </c>
      <c r="BE520" s="59">
        <v>2.0474965900000002</v>
      </c>
      <c r="BF520" s="30">
        <v>8.8119232400000005</v>
      </c>
      <c r="BG520"/>
      <c r="BH520" s="61">
        <v>517</v>
      </c>
      <c r="BI520" s="56" t="s">
        <v>327</v>
      </c>
      <c r="BJ520" s="30" t="s">
        <v>1317</v>
      </c>
      <c r="BK520" s="30" t="s">
        <v>1317</v>
      </c>
      <c r="BL520" s="30" t="s">
        <v>1317</v>
      </c>
      <c r="BM520" s="30" t="s">
        <v>1317</v>
      </c>
      <c r="BN520" s="30" t="s">
        <v>1317</v>
      </c>
      <c r="BO520" s="30" t="s">
        <v>1317</v>
      </c>
      <c r="BP520" s="30" t="s">
        <v>1317</v>
      </c>
      <c r="BQ520" s="30">
        <v>9.0647540700000011</v>
      </c>
      <c r="BR520" s="30" t="s">
        <v>1317</v>
      </c>
      <c r="BS520" s="30" t="s">
        <v>1317</v>
      </c>
      <c r="BT520" s="30" t="s">
        <v>1317</v>
      </c>
      <c r="BU520" s="30" t="s">
        <v>1317</v>
      </c>
      <c r="BV520" s="30" t="s">
        <v>1317</v>
      </c>
      <c r="BW520" s="30" t="s">
        <v>1317</v>
      </c>
      <c r="BX520" s="59" t="s">
        <v>1317</v>
      </c>
      <c r="BY520" s="30">
        <v>9.0647540700000011</v>
      </c>
    </row>
    <row r="521" spans="1:77" ht="42">
      <c r="A521" s="116" t="str">
        <f t="shared" si="301"/>
        <v>ATACAMA GESTAO DE RECURSOS</v>
      </c>
      <c r="B521" s="24" t="str">
        <f t="shared" si="302"/>
        <v/>
      </c>
      <c r="C521" s="24" t="str">
        <f t="shared" si="303"/>
        <v/>
      </c>
      <c r="D521" s="24" t="str">
        <f t="shared" si="304"/>
        <v/>
      </c>
      <c r="E521" s="24" t="str">
        <f t="shared" si="305"/>
        <v/>
      </c>
      <c r="F521" s="24" t="str">
        <f t="shared" si="306"/>
        <v/>
      </c>
      <c r="G521" s="24">
        <f t="shared" si="307"/>
        <v>29.431516466555308</v>
      </c>
      <c r="H521" s="24" t="str">
        <f t="shared" si="308"/>
        <v/>
      </c>
      <c r="I521" s="24" t="str">
        <f t="shared" si="309"/>
        <v/>
      </c>
      <c r="J521" s="24" t="str">
        <f t="shared" si="310"/>
        <v/>
      </c>
      <c r="K521" s="24">
        <f t="shared" si="311"/>
        <v>29.431512491392169</v>
      </c>
      <c r="L521" s="24" t="str">
        <f t="shared" si="312"/>
        <v/>
      </c>
      <c r="M521" s="24" t="str">
        <f t="shared" si="313"/>
        <v/>
      </c>
      <c r="N521" s="24" t="str">
        <f t="shared" si="314"/>
        <v/>
      </c>
      <c r="O521" s="24" t="str">
        <f t="shared" si="315"/>
        <v/>
      </c>
      <c r="P521" s="24" t="str">
        <f t="shared" si="316"/>
        <v/>
      </c>
      <c r="Q521" s="24">
        <f t="shared" si="317"/>
        <v>-0.64257833911861439</v>
      </c>
      <c r="R521" s="24">
        <f t="shared" si="318"/>
        <v>-5.6623509999999655E-2</v>
      </c>
      <c r="S521" s="24">
        <f t="shared" si="319"/>
        <v>29.431516466555308</v>
      </c>
      <c r="T521" s="24">
        <f t="shared" si="320"/>
        <v>-0.64257833911861439</v>
      </c>
      <c r="V521" s="118" t="str">
        <f t="shared" si="321"/>
        <v>ATACAMA GESTAO DE RECURSOS</v>
      </c>
      <c r="W521" s="166" t="str">
        <f t="shared" si="322"/>
        <v/>
      </c>
      <c r="X521" s="166" t="str">
        <f t="shared" si="323"/>
        <v/>
      </c>
      <c r="Y521" s="166" t="str">
        <f t="shared" si="324"/>
        <v/>
      </c>
      <c r="Z521" s="166" t="str">
        <f t="shared" si="325"/>
        <v/>
      </c>
      <c r="AA521" s="166" t="str">
        <f t="shared" si="326"/>
        <v/>
      </c>
      <c r="AB521" s="166">
        <f t="shared" si="327"/>
        <v>4.0974309999999986E-2</v>
      </c>
      <c r="AC521" s="166" t="str">
        <f t="shared" si="328"/>
        <v/>
      </c>
      <c r="AD521" s="166" t="str">
        <f t="shared" si="329"/>
        <v/>
      </c>
      <c r="AE521" s="166" t="str">
        <f t="shared" si="330"/>
        <v/>
      </c>
      <c r="AF521" s="166">
        <f t="shared" si="331"/>
        <v>1.9498987699999999</v>
      </c>
      <c r="AG521" s="166" t="str">
        <f t="shared" si="332"/>
        <v/>
      </c>
      <c r="AH521" s="166" t="str">
        <f t="shared" si="333"/>
        <v/>
      </c>
      <c r="AI521" s="166" t="str">
        <f t="shared" si="334"/>
        <v/>
      </c>
      <c r="AJ521" s="166" t="str">
        <f t="shared" si="335"/>
        <v/>
      </c>
      <c r="AK521" s="166" t="str">
        <f t="shared" si="336"/>
        <v/>
      </c>
      <c r="AL521" s="166">
        <f t="shared" si="337"/>
        <v>-5.6623509999999655E-2</v>
      </c>
      <c r="AO521" s="60">
        <v>518</v>
      </c>
      <c r="AP521" s="54" t="s">
        <v>347</v>
      </c>
      <c r="AQ521" s="31" t="s">
        <v>1317</v>
      </c>
      <c r="AR521" s="31" t="s">
        <v>1317</v>
      </c>
      <c r="AS521" s="31" t="s">
        <v>1317</v>
      </c>
      <c r="AT521" s="31" t="s">
        <v>1317</v>
      </c>
      <c r="AU521" s="31" t="s">
        <v>1317</v>
      </c>
      <c r="AV521" s="31" t="s">
        <v>1317</v>
      </c>
      <c r="AW521" s="31">
        <v>1.3081596899999999</v>
      </c>
      <c r="AX521" s="31" t="s">
        <v>1317</v>
      </c>
      <c r="AY521" s="31">
        <v>6.5425284699999997</v>
      </c>
      <c r="AZ521" s="31">
        <v>0.75346981999999996</v>
      </c>
      <c r="BA521" s="31" t="s">
        <v>1317</v>
      </c>
      <c r="BB521" s="31" t="s">
        <v>1317</v>
      </c>
      <c r="BC521" s="31" t="s">
        <v>1317</v>
      </c>
      <c r="BD521" s="31" t="s">
        <v>1317</v>
      </c>
      <c r="BE521" s="58">
        <v>7.0229979999999997E-2</v>
      </c>
      <c r="BF521" s="31">
        <v>8.6743879600000007</v>
      </c>
      <c r="BG521"/>
      <c r="BH521" s="60">
        <v>518</v>
      </c>
      <c r="BI521" s="54" t="s">
        <v>64</v>
      </c>
      <c r="BJ521" s="31" t="s">
        <v>1317</v>
      </c>
      <c r="BK521" s="31" t="s">
        <v>1317</v>
      </c>
      <c r="BL521" s="31" t="s">
        <v>1317</v>
      </c>
      <c r="BM521" s="31" t="s">
        <v>1317</v>
      </c>
      <c r="BN521" s="31" t="s">
        <v>1317</v>
      </c>
      <c r="BO521" s="31">
        <v>0.18019346999999999</v>
      </c>
      <c r="BP521" s="31" t="s">
        <v>1317</v>
      </c>
      <c r="BQ521" s="31" t="s">
        <v>1317</v>
      </c>
      <c r="BR521" s="31" t="s">
        <v>1317</v>
      </c>
      <c r="BS521" s="31">
        <v>8.5751062600000001</v>
      </c>
      <c r="BT521" s="31" t="s">
        <v>1317</v>
      </c>
      <c r="BU521" s="31" t="s">
        <v>1317</v>
      </c>
      <c r="BV521" s="31" t="s">
        <v>1317</v>
      </c>
      <c r="BW521" s="31" t="s">
        <v>1317</v>
      </c>
      <c r="BX521" s="58" t="s">
        <v>1317</v>
      </c>
      <c r="BY521" s="31">
        <v>8.7552997300000008</v>
      </c>
    </row>
    <row r="522" spans="1:77" ht="56">
      <c r="A522" s="116" t="str">
        <f t="shared" si="301"/>
        <v>HORTA INVESTIMENTOS LTDA</v>
      </c>
      <c r="B522" s="24" t="str">
        <f t="shared" si="302"/>
        <v/>
      </c>
      <c r="C522" s="24" t="str">
        <f t="shared" si="303"/>
        <v/>
      </c>
      <c r="D522" s="24" t="str">
        <f t="shared" si="304"/>
        <v/>
      </c>
      <c r="E522" s="24" t="str">
        <f t="shared" si="305"/>
        <v/>
      </c>
      <c r="F522" s="24" t="str">
        <f t="shared" si="306"/>
        <v/>
      </c>
      <c r="G522" s="24" t="str">
        <f t="shared" si="307"/>
        <v/>
      </c>
      <c r="H522" s="24" t="str">
        <f t="shared" si="308"/>
        <v/>
      </c>
      <c r="I522" s="24" t="str">
        <f t="shared" si="309"/>
        <v/>
      </c>
      <c r="J522" s="24">
        <f t="shared" si="310"/>
        <v>0.61312599862633022</v>
      </c>
      <c r="K522" s="24" t="str">
        <f t="shared" si="311"/>
        <v/>
      </c>
      <c r="L522" s="24" t="str">
        <f t="shared" si="312"/>
        <v/>
      </c>
      <c r="M522" s="24" t="str">
        <f t="shared" si="313"/>
        <v/>
      </c>
      <c r="N522" s="24" t="str">
        <f t="shared" si="314"/>
        <v/>
      </c>
      <c r="O522" s="24" t="str">
        <f t="shared" si="315"/>
        <v/>
      </c>
      <c r="P522" s="24" t="str">
        <f t="shared" si="316"/>
        <v/>
      </c>
      <c r="Q522" s="24">
        <f t="shared" si="317"/>
        <v>0.61312599862633022</v>
      </c>
      <c r="R522" s="24">
        <f t="shared" si="318"/>
        <v>4.3971260000001067E-2</v>
      </c>
      <c r="S522" s="24">
        <f t="shared" si="319"/>
        <v>0.61312599862633022</v>
      </c>
      <c r="T522" s="24">
        <f t="shared" si="320"/>
        <v>0.61312599862633022</v>
      </c>
      <c r="V522" s="118" t="str">
        <f t="shared" si="321"/>
        <v>HORTA INVESTIMENTOS LTDA</v>
      </c>
      <c r="W522" s="166" t="str">
        <f t="shared" si="322"/>
        <v/>
      </c>
      <c r="X522" s="166" t="str">
        <f t="shared" si="323"/>
        <v/>
      </c>
      <c r="Y522" s="166" t="str">
        <f t="shared" si="324"/>
        <v/>
      </c>
      <c r="Z522" s="166" t="str">
        <f t="shared" si="325"/>
        <v/>
      </c>
      <c r="AA522" s="166" t="str">
        <f t="shared" si="326"/>
        <v/>
      </c>
      <c r="AB522" s="166" t="str">
        <f t="shared" si="327"/>
        <v/>
      </c>
      <c r="AC522" s="166" t="str">
        <f t="shared" si="328"/>
        <v/>
      </c>
      <c r="AD522" s="166" t="str">
        <f t="shared" si="329"/>
        <v/>
      </c>
      <c r="AE522" s="166">
        <f t="shared" si="330"/>
        <v>4.3971260000001067E-2</v>
      </c>
      <c r="AF522" s="166" t="str">
        <f t="shared" si="331"/>
        <v/>
      </c>
      <c r="AG522" s="166" t="str">
        <f t="shared" si="332"/>
        <v/>
      </c>
      <c r="AH522" s="166" t="str">
        <f t="shared" si="333"/>
        <v/>
      </c>
      <c r="AI522" s="166" t="str">
        <f t="shared" si="334"/>
        <v/>
      </c>
      <c r="AJ522" s="166" t="str">
        <f t="shared" si="335"/>
        <v/>
      </c>
      <c r="AK522" s="166" t="str">
        <f t="shared" si="336"/>
        <v/>
      </c>
      <c r="AL522" s="166">
        <f t="shared" si="337"/>
        <v>4.3971260000001067E-2</v>
      </c>
      <c r="AO522" s="61">
        <v>519</v>
      </c>
      <c r="AP522" s="56" t="s">
        <v>217</v>
      </c>
      <c r="AQ522" s="30" t="s">
        <v>1317</v>
      </c>
      <c r="AR522" s="30">
        <v>4.60682115</v>
      </c>
      <c r="AS522" s="30">
        <v>0.43189010999999999</v>
      </c>
      <c r="AT522" s="30" t="s">
        <v>1317</v>
      </c>
      <c r="AU522" s="30" t="s">
        <v>1317</v>
      </c>
      <c r="AV522" s="30">
        <v>0.14396004000000001</v>
      </c>
      <c r="AW522" s="30" t="s">
        <v>1317</v>
      </c>
      <c r="AX522" s="30" t="s">
        <v>1317</v>
      </c>
      <c r="AY522" s="30" t="s">
        <v>1317</v>
      </c>
      <c r="AZ522" s="30" t="s">
        <v>1317</v>
      </c>
      <c r="BA522" s="30" t="s">
        <v>1317</v>
      </c>
      <c r="BB522" s="30">
        <v>0.64783016000000004</v>
      </c>
      <c r="BC522" s="30">
        <v>0.93576022999999997</v>
      </c>
      <c r="BD522" s="30" t="s">
        <v>1317</v>
      </c>
      <c r="BE522" s="59">
        <v>0.50388012999999998</v>
      </c>
      <c r="BF522" s="30">
        <v>7.2701418199999992</v>
      </c>
      <c r="BG522"/>
      <c r="BH522" s="61">
        <v>519</v>
      </c>
      <c r="BI522" s="56" t="s">
        <v>314</v>
      </c>
      <c r="BJ522" s="30" t="s">
        <v>1317</v>
      </c>
      <c r="BK522" s="30" t="s">
        <v>1317</v>
      </c>
      <c r="BL522" s="30" t="s">
        <v>1317</v>
      </c>
      <c r="BM522" s="30" t="s">
        <v>1317</v>
      </c>
      <c r="BN522" s="30" t="s">
        <v>1317</v>
      </c>
      <c r="BO522" s="30" t="s">
        <v>1317</v>
      </c>
      <c r="BP522" s="30" t="s">
        <v>1317</v>
      </c>
      <c r="BQ522" s="30" t="s">
        <v>1317</v>
      </c>
      <c r="BR522" s="30">
        <v>7.2156227800000003</v>
      </c>
      <c r="BS522" s="30" t="s">
        <v>1317</v>
      </c>
      <c r="BT522" s="30" t="s">
        <v>1317</v>
      </c>
      <c r="BU522" s="30" t="s">
        <v>1317</v>
      </c>
      <c r="BV522" s="30" t="s">
        <v>1317</v>
      </c>
      <c r="BW522" s="30" t="s">
        <v>1317</v>
      </c>
      <c r="BX522" s="59" t="s">
        <v>1317</v>
      </c>
      <c r="BY522" s="30">
        <v>7.2156227800000003</v>
      </c>
    </row>
    <row r="523" spans="1:77" ht="56">
      <c r="A523" s="116" t="str">
        <f t="shared" si="301"/>
        <v>ECO GESTAO DE ATIVOS LTDA</v>
      </c>
      <c r="B523" s="24" t="str">
        <f t="shared" si="302"/>
        <v/>
      </c>
      <c r="C523" s="24">
        <f t="shared" si="303"/>
        <v>-2.3621272989944373</v>
      </c>
      <c r="D523" s="24">
        <f t="shared" si="304"/>
        <v>-2.3570602253429485</v>
      </c>
      <c r="E523" s="24" t="str">
        <f t="shared" si="305"/>
        <v/>
      </c>
      <c r="F523" s="24" t="str">
        <f t="shared" si="306"/>
        <v/>
      </c>
      <c r="G523" s="24">
        <f t="shared" si="307"/>
        <v>-2.3547992901363415</v>
      </c>
      <c r="H523" s="24" t="str">
        <f t="shared" si="308"/>
        <v/>
      </c>
      <c r="I523" s="24" t="str">
        <f t="shared" si="309"/>
        <v/>
      </c>
      <c r="J523" s="24" t="str">
        <f t="shared" si="310"/>
        <v/>
      </c>
      <c r="K523" s="24" t="str">
        <f t="shared" si="311"/>
        <v/>
      </c>
      <c r="L523" s="24" t="str">
        <f t="shared" si="312"/>
        <v/>
      </c>
      <c r="M523" s="24">
        <f t="shared" si="313"/>
        <v>-2.3570761200744386</v>
      </c>
      <c r="N523" s="24">
        <f t="shared" si="314"/>
        <v>-2.3574190580850001</v>
      </c>
      <c r="O523" s="24" t="str">
        <f t="shared" si="315"/>
        <v/>
      </c>
      <c r="P523" s="24">
        <f t="shared" si="316"/>
        <v>-2.3199743954975958</v>
      </c>
      <c r="Q523" s="24">
        <f t="shared" si="317"/>
        <v>-2.3577035255138696</v>
      </c>
      <c r="R523" s="24">
        <f t="shared" si="318"/>
        <v>-0.17140838999999897</v>
      </c>
      <c r="S523" s="24">
        <f t="shared" si="319"/>
        <v>-2.3199743954975958</v>
      </c>
      <c r="T523" s="24">
        <f t="shared" si="320"/>
        <v>-2.3621272989944373</v>
      </c>
      <c r="V523" s="118" t="str">
        <f t="shared" si="321"/>
        <v>ECO GESTAO DE ATIVOS LTDA</v>
      </c>
      <c r="W523" s="166" t="str">
        <f t="shared" si="322"/>
        <v/>
      </c>
      <c r="X523" s="166">
        <f t="shared" si="323"/>
        <v>-0.10881897999999968</v>
      </c>
      <c r="Y523" s="166">
        <f t="shared" si="324"/>
        <v>-1.0179909999999959E-2</v>
      </c>
      <c r="Z523" s="166" t="str">
        <f t="shared" si="325"/>
        <v/>
      </c>
      <c r="AA523" s="166" t="str">
        <f t="shared" si="326"/>
        <v/>
      </c>
      <c r="AB523" s="166">
        <f t="shared" si="327"/>
        <v>-3.3899699999999922E-3</v>
      </c>
      <c r="AC523" s="166" t="str">
        <f t="shared" si="328"/>
        <v/>
      </c>
      <c r="AD523" s="166" t="str">
        <f t="shared" si="329"/>
        <v/>
      </c>
      <c r="AE523" s="166" t="str">
        <f t="shared" si="330"/>
        <v/>
      </c>
      <c r="AF523" s="166" t="str">
        <f t="shared" si="331"/>
        <v/>
      </c>
      <c r="AG523" s="166" t="str">
        <f t="shared" si="332"/>
        <v/>
      </c>
      <c r="AH523" s="166">
        <f t="shared" si="333"/>
        <v>-1.5269850000000029E-2</v>
      </c>
      <c r="AI523" s="166">
        <f t="shared" si="334"/>
        <v>-2.2059790000000024E-2</v>
      </c>
      <c r="AJ523" s="166" t="str">
        <f t="shared" si="335"/>
        <v/>
      </c>
      <c r="AK523" s="166">
        <f t="shared" si="336"/>
        <v>-1.1689889999999981E-2</v>
      </c>
      <c r="AL523" s="166">
        <f t="shared" si="337"/>
        <v>-0.17140838999999897</v>
      </c>
      <c r="AO523" s="60">
        <v>520</v>
      </c>
      <c r="AP523" s="54" t="s">
        <v>195</v>
      </c>
      <c r="AQ523" s="31" t="s">
        <v>1317</v>
      </c>
      <c r="AR523" s="31" t="s">
        <v>1317</v>
      </c>
      <c r="AS523" s="31" t="s">
        <v>1317</v>
      </c>
      <c r="AT523" s="31" t="s">
        <v>1317</v>
      </c>
      <c r="AU523" s="31" t="s">
        <v>1317</v>
      </c>
      <c r="AV523" s="31" t="s">
        <v>1317</v>
      </c>
      <c r="AW523" s="31" t="s">
        <v>1317</v>
      </c>
      <c r="AX523" s="31" t="s">
        <v>1317</v>
      </c>
      <c r="AY523" s="31" t="s">
        <v>1317</v>
      </c>
      <c r="AZ523" s="31" t="s">
        <v>1317</v>
      </c>
      <c r="BA523" s="31" t="s">
        <v>1317</v>
      </c>
      <c r="BB523" s="31" t="s">
        <v>1317</v>
      </c>
      <c r="BC523" s="31" t="s">
        <v>1317</v>
      </c>
      <c r="BD523" s="31" t="s">
        <v>1317</v>
      </c>
      <c r="BE523" s="58">
        <v>7.2458385499999993</v>
      </c>
      <c r="BF523" s="31">
        <v>7.2458385499999993</v>
      </c>
      <c r="BG523"/>
      <c r="BH523" s="60">
        <v>520</v>
      </c>
      <c r="BI523" s="54" t="s">
        <v>217</v>
      </c>
      <c r="BJ523" s="31" t="s">
        <v>1317</v>
      </c>
      <c r="BK523" s="31">
        <v>4.4980021700000004</v>
      </c>
      <c r="BL523" s="31">
        <v>0.42171020000000004</v>
      </c>
      <c r="BM523" s="31" t="s">
        <v>1317</v>
      </c>
      <c r="BN523" s="31" t="s">
        <v>1317</v>
      </c>
      <c r="BO523" s="31">
        <v>0.14057007000000002</v>
      </c>
      <c r="BP523" s="31" t="s">
        <v>1317</v>
      </c>
      <c r="BQ523" s="31" t="s">
        <v>1317</v>
      </c>
      <c r="BR523" s="31" t="s">
        <v>1317</v>
      </c>
      <c r="BS523" s="31" t="s">
        <v>1317</v>
      </c>
      <c r="BT523" s="31" t="s">
        <v>1317</v>
      </c>
      <c r="BU523" s="31">
        <v>0.63256031000000001</v>
      </c>
      <c r="BV523" s="31">
        <v>0.91370043999999995</v>
      </c>
      <c r="BW523" s="31" t="s">
        <v>1317</v>
      </c>
      <c r="BX523" s="58">
        <v>0.49219024</v>
      </c>
      <c r="BY523" s="31">
        <v>7.0987334300000002</v>
      </c>
    </row>
    <row r="524" spans="1:77" ht="42">
      <c r="A524" s="116" t="str">
        <f t="shared" si="301"/>
        <v>MSW CAPITAL</v>
      </c>
      <c r="B524" s="24" t="str">
        <f t="shared" si="302"/>
        <v/>
      </c>
      <c r="C524" s="24" t="str">
        <f t="shared" si="303"/>
        <v/>
      </c>
      <c r="D524" s="24" t="str">
        <f t="shared" si="304"/>
        <v/>
      </c>
      <c r="E524" s="24" t="str">
        <f t="shared" si="305"/>
        <v/>
      </c>
      <c r="F524" s="24" t="str">
        <f t="shared" si="306"/>
        <v/>
      </c>
      <c r="G524" s="24">
        <f t="shared" si="307"/>
        <v>-35.795602020081702</v>
      </c>
      <c r="H524" s="24" t="str">
        <f t="shared" si="308"/>
        <v/>
      </c>
      <c r="I524" s="24" t="str">
        <f t="shared" si="309"/>
        <v/>
      </c>
      <c r="J524" s="24" t="str">
        <f t="shared" si="310"/>
        <v/>
      </c>
      <c r="K524" s="24">
        <f t="shared" si="311"/>
        <v>-31.721074999401424</v>
      </c>
      <c r="L524" s="24" t="str">
        <f t="shared" si="312"/>
        <v/>
      </c>
      <c r="M524" s="24" t="str">
        <f t="shared" si="313"/>
        <v/>
      </c>
      <c r="N524" s="24" t="str">
        <f t="shared" si="314"/>
        <v/>
      </c>
      <c r="O524" s="24">
        <f t="shared" si="315"/>
        <v>-35.795684817707581</v>
      </c>
      <c r="P524" s="24" t="str">
        <f t="shared" si="316"/>
        <v/>
      </c>
      <c r="Q524" s="24">
        <f t="shared" si="317"/>
        <v>-34.460729024061166</v>
      </c>
      <c r="R524" s="24">
        <f t="shared" si="318"/>
        <v>-3.6944296500000018</v>
      </c>
      <c r="S524" s="24">
        <f t="shared" si="319"/>
        <v>-31.721074999401424</v>
      </c>
      <c r="T524" s="24">
        <f t="shared" si="320"/>
        <v>-35.795684817707581</v>
      </c>
      <c r="V524" s="118" t="str">
        <f t="shared" si="321"/>
        <v>MSW CAPITAL</v>
      </c>
      <c r="W524" s="166" t="str">
        <f t="shared" si="322"/>
        <v/>
      </c>
      <c r="X524" s="166" t="str">
        <f t="shared" si="323"/>
        <v/>
      </c>
      <c r="Y524" s="166" t="str">
        <f t="shared" si="324"/>
        <v/>
      </c>
      <c r="Z524" s="166" t="str">
        <f t="shared" si="325"/>
        <v/>
      </c>
      <c r="AA524" s="166" t="str">
        <f t="shared" si="326"/>
        <v/>
      </c>
      <c r="AB524" s="166">
        <f t="shared" si="327"/>
        <v>-1.0844927000000002</v>
      </c>
      <c r="AC524" s="166" t="str">
        <f t="shared" si="328"/>
        <v/>
      </c>
      <c r="AD524" s="166" t="str">
        <f t="shared" si="329"/>
        <v/>
      </c>
      <c r="AE524" s="166" t="str">
        <f t="shared" si="330"/>
        <v/>
      </c>
      <c r="AF524" s="166">
        <f t="shared" si="331"/>
        <v>-1.1140732199999999</v>
      </c>
      <c r="AG524" s="166" t="str">
        <f t="shared" si="332"/>
        <v/>
      </c>
      <c r="AH524" s="166" t="str">
        <f t="shared" si="333"/>
        <v/>
      </c>
      <c r="AI524" s="166" t="str">
        <f t="shared" si="334"/>
        <v/>
      </c>
      <c r="AJ524" s="166">
        <f t="shared" si="335"/>
        <v>-1.49587373</v>
      </c>
      <c r="AK524" s="166" t="str">
        <f t="shared" si="336"/>
        <v/>
      </c>
      <c r="AL524" s="166">
        <f t="shared" si="337"/>
        <v>-3.6944296500000018</v>
      </c>
      <c r="AO524" s="61">
        <v>521</v>
      </c>
      <c r="AP524" s="56" t="s">
        <v>314</v>
      </c>
      <c r="AQ524" s="30" t="s">
        <v>1317</v>
      </c>
      <c r="AR524" s="30" t="s">
        <v>1317</v>
      </c>
      <c r="AS524" s="30" t="s">
        <v>1317</v>
      </c>
      <c r="AT524" s="30" t="s">
        <v>1317</v>
      </c>
      <c r="AU524" s="30" t="s">
        <v>1317</v>
      </c>
      <c r="AV524" s="30" t="s">
        <v>1317</v>
      </c>
      <c r="AW524" s="30" t="s">
        <v>1317</v>
      </c>
      <c r="AX524" s="30" t="s">
        <v>1317</v>
      </c>
      <c r="AY524" s="30">
        <v>7.1716515199999993</v>
      </c>
      <c r="AZ524" s="30" t="s">
        <v>1317</v>
      </c>
      <c r="BA524" s="30" t="s">
        <v>1317</v>
      </c>
      <c r="BB524" s="30" t="s">
        <v>1317</v>
      </c>
      <c r="BC524" s="30" t="s">
        <v>1317</v>
      </c>
      <c r="BD524" s="30" t="s">
        <v>1317</v>
      </c>
      <c r="BE524" s="59" t="s">
        <v>1317</v>
      </c>
      <c r="BF524" s="30">
        <v>7.1716515199999993</v>
      </c>
      <c r="BG524"/>
      <c r="BH524" s="61">
        <v>521</v>
      </c>
      <c r="BI524" s="56" t="s">
        <v>455</v>
      </c>
      <c r="BJ524" s="30" t="s">
        <v>1317</v>
      </c>
      <c r="BK524" s="30" t="s">
        <v>1317</v>
      </c>
      <c r="BL524" s="30" t="s">
        <v>1317</v>
      </c>
      <c r="BM524" s="30" t="s">
        <v>1317</v>
      </c>
      <c r="BN524" s="30" t="s">
        <v>1317</v>
      </c>
      <c r="BO524" s="30">
        <v>1.94518871</v>
      </c>
      <c r="BP524" s="30" t="s">
        <v>1317</v>
      </c>
      <c r="BQ524" s="30" t="s">
        <v>1317</v>
      </c>
      <c r="BR524" s="30" t="s">
        <v>1317</v>
      </c>
      <c r="BS524" s="30">
        <v>2.3980184100000002</v>
      </c>
      <c r="BT524" s="30" t="s">
        <v>1317</v>
      </c>
      <c r="BU524" s="30" t="s">
        <v>1317</v>
      </c>
      <c r="BV524" s="30" t="s">
        <v>1317</v>
      </c>
      <c r="BW524" s="30">
        <v>2.6830482200000003</v>
      </c>
      <c r="BX524" s="59">
        <v>1.0000000000000001E-5</v>
      </c>
      <c r="BY524" s="30">
        <v>7.0262653400000001</v>
      </c>
    </row>
    <row r="525" spans="1:77" ht="98">
      <c r="A525" s="116" t="str">
        <f t="shared" si="301"/>
        <v>DAEMON INVESTIMENTOS</v>
      </c>
      <c r="B525" s="24" t="str">
        <f t="shared" si="302"/>
        <v/>
      </c>
      <c r="C525" s="24" t="str">
        <f t="shared" si="303"/>
        <v/>
      </c>
      <c r="D525" s="24" t="str">
        <f t="shared" si="304"/>
        <v/>
      </c>
      <c r="E525" s="24" t="str">
        <f t="shared" si="305"/>
        <v/>
      </c>
      <c r="F525" s="24" t="str">
        <f t="shared" si="306"/>
        <v/>
      </c>
      <c r="G525" s="24" t="str">
        <f t="shared" si="307"/>
        <v/>
      </c>
      <c r="H525" s="24" t="str">
        <f t="shared" si="308"/>
        <v/>
      </c>
      <c r="I525" s="24" t="str">
        <f t="shared" si="309"/>
        <v/>
      </c>
      <c r="J525" s="24" t="str">
        <f t="shared" si="310"/>
        <v/>
      </c>
      <c r="K525" s="24" t="str">
        <f t="shared" si="311"/>
        <v/>
      </c>
      <c r="L525" s="24" t="str">
        <f t="shared" si="312"/>
        <v/>
      </c>
      <c r="M525" s="24" t="str">
        <f t="shared" si="313"/>
        <v/>
      </c>
      <c r="N525" s="24" t="str">
        <f t="shared" si="314"/>
        <v/>
      </c>
      <c r="O525" s="24" t="str">
        <f t="shared" si="315"/>
        <v/>
      </c>
      <c r="P525" s="24">
        <f t="shared" si="316"/>
        <v>-3.5101615671522097</v>
      </c>
      <c r="Q525" s="24">
        <f t="shared" si="317"/>
        <v>-3.5101615671522097</v>
      </c>
      <c r="R525" s="24">
        <f t="shared" si="318"/>
        <v>-0.25434063999999967</v>
      </c>
      <c r="S525" s="24">
        <f t="shared" si="319"/>
        <v>-3.5101615671522097</v>
      </c>
      <c r="T525" s="24">
        <f t="shared" si="320"/>
        <v>-3.5101615671522097</v>
      </c>
      <c r="V525" s="118" t="str">
        <f t="shared" si="321"/>
        <v>DAEMON INVESTIMENTOS</v>
      </c>
      <c r="W525" s="166" t="str">
        <f t="shared" si="322"/>
        <v/>
      </c>
      <c r="X525" s="166" t="str">
        <f t="shared" si="323"/>
        <v/>
      </c>
      <c r="Y525" s="166" t="str">
        <f t="shared" si="324"/>
        <v/>
      </c>
      <c r="Z525" s="166" t="str">
        <f t="shared" si="325"/>
        <v/>
      </c>
      <c r="AA525" s="166" t="str">
        <f t="shared" si="326"/>
        <v/>
      </c>
      <c r="AB525" s="166" t="str">
        <f t="shared" si="327"/>
        <v/>
      </c>
      <c r="AC525" s="166" t="str">
        <f t="shared" si="328"/>
        <v/>
      </c>
      <c r="AD525" s="166" t="str">
        <f t="shared" si="329"/>
        <v/>
      </c>
      <c r="AE525" s="166" t="str">
        <f t="shared" si="330"/>
        <v/>
      </c>
      <c r="AF525" s="166" t="str">
        <f t="shared" si="331"/>
        <v/>
      </c>
      <c r="AG525" s="166" t="str">
        <f t="shared" si="332"/>
        <v/>
      </c>
      <c r="AH525" s="166" t="str">
        <f t="shared" si="333"/>
        <v/>
      </c>
      <c r="AI525" s="166" t="str">
        <f t="shared" si="334"/>
        <v/>
      </c>
      <c r="AJ525" s="166" t="str">
        <f t="shared" si="335"/>
        <v/>
      </c>
      <c r="AK525" s="166">
        <f t="shared" si="336"/>
        <v>-0.25434063999999967</v>
      </c>
      <c r="AL525" s="166">
        <f t="shared" si="337"/>
        <v>-0.25434063999999967</v>
      </c>
      <c r="AO525" s="60">
        <v>522</v>
      </c>
      <c r="AP525" s="54" t="s">
        <v>126</v>
      </c>
      <c r="AQ525" s="31" t="s">
        <v>1317</v>
      </c>
      <c r="AR525" s="31" t="s">
        <v>1317</v>
      </c>
      <c r="AS525" s="31" t="s">
        <v>1317</v>
      </c>
      <c r="AT525" s="31" t="s">
        <v>1317</v>
      </c>
      <c r="AU525" s="31" t="s">
        <v>1317</v>
      </c>
      <c r="AV525" s="31">
        <v>2.8861208500000002</v>
      </c>
      <c r="AW525" s="31" t="s">
        <v>1317</v>
      </c>
      <c r="AX525" s="31">
        <v>3.7734251400000001</v>
      </c>
      <c r="AY525" s="31" t="s">
        <v>1317</v>
      </c>
      <c r="AZ525" s="31" t="s">
        <v>1317</v>
      </c>
      <c r="BA525" s="31" t="s">
        <v>1317</v>
      </c>
      <c r="BB525" s="31" t="s">
        <v>1317</v>
      </c>
      <c r="BC525" s="31" t="s">
        <v>1317</v>
      </c>
      <c r="BD525" s="31" t="s">
        <v>1317</v>
      </c>
      <c r="BE525" s="58" t="s">
        <v>1317</v>
      </c>
      <c r="BF525" s="31">
        <v>6.6595459899999998</v>
      </c>
      <c r="BG525"/>
      <c r="BH525" s="60">
        <v>522</v>
      </c>
      <c r="BI525" s="54" t="s">
        <v>195</v>
      </c>
      <c r="BJ525" s="31" t="s">
        <v>1317</v>
      </c>
      <c r="BK525" s="31" t="s">
        <v>1317</v>
      </c>
      <c r="BL525" s="31" t="s">
        <v>1317</v>
      </c>
      <c r="BM525" s="31" t="s">
        <v>1317</v>
      </c>
      <c r="BN525" s="31" t="s">
        <v>1317</v>
      </c>
      <c r="BO525" s="31" t="s">
        <v>1317</v>
      </c>
      <c r="BP525" s="31" t="s">
        <v>1317</v>
      </c>
      <c r="BQ525" s="31" t="s">
        <v>1317</v>
      </c>
      <c r="BR525" s="31" t="s">
        <v>1317</v>
      </c>
      <c r="BS525" s="31" t="s">
        <v>1317</v>
      </c>
      <c r="BT525" s="31" t="s">
        <v>1317</v>
      </c>
      <c r="BU525" s="31" t="s">
        <v>1317</v>
      </c>
      <c r="BV525" s="31" t="s">
        <v>1317</v>
      </c>
      <c r="BW525" s="31" t="s">
        <v>1317</v>
      </c>
      <c r="BX525" s="58">
        <v>6.9914979099999996</v>
      </c>
      <c r="BY525" s="31">
        <v>6.9914979099999996</v>
      </c>
    </row>
    <row r="526" spans="1:77" ht="98">
      <c r="A526" s="116" t="str">
        <f t="shared" si="301"/>
        <v>BRAVA GESTORA DE RECURSOS E CONSULTORIA</v>
      </c>
      <c r="B526" s="24" t="str">
        <f t="shared" si="302"/>
        <v/>
      </c>
      <c r="C526" s="24" t="str">
        <f t="shared" si="303"/>
        <v/>
      </c>
      <c r="D526" s="24" t="str">
        <f t="shared" si="304"/>
        <v/>
      </c>
      <c r="E526" s="24" t="str">
        <f t="shared" si="305"/>
        <v/>
      </c>
      <c r="F526" s="24" t="str">
        <f t="shared" si="306"/>
        <v/>
      </c>
      <c r="G526" s="24">
        <f t="shared" si="307"/>
        <v>1.0514050373185029</v>
      </c>
      <c r="H526" s="24" t="str">
        <f t="shared" si="308"/>
        <v/>
      </c>
      <c r="I526" s="24">
        <f t="shared" si="309"/>
        <v>0.18865088708240307</v>
      </c>
      <c r="J526" s="24" t="str">
        <f t="shared" si="310"/>
        <v/>
      </c>
      <c r="K526" s="24" t="str">
        <f t="shared" si="311"/>
        <v/>
      </c>
      <c r="L526" s="24" t="str">
        <f t="shared" si="312"/>
        <v/>
      </c>
      <c r="M526" s="24" t="str">
        <f t="shared" si="313"/>
        <v/>
      </c>
      <c r="N526" s="24" t="str">
        <f t="shared" si="314"/>
        <v/>
      </c>
      <c r="O526" s="24" t="str">
        <f t="shared" si="315"/>
        <v/>
      </c>
      <c r="P526" s="24" t="str">
        <f t="shared" si="316"/>
        <v/>
      </c>
      <c r="Q526" s="24">
        <f t="shared" si="317"/>
        <v>0.56255216280891318</v>
      </c>
      <c r="R526" s="24">
        <f t="shared" si="318"/>
        <v>3.7463419999999914E-2</v>
      </c>
      <c r="S526" s="24">
        <f t="shared" si="319"/>
        <v>1.0514050373185029</v>
      </c>
      <c r="T526" s="24">
        <f t="shared" si="320"/>
        <v>0.18865088708240307</v>
      </c>
      <c r="V526" s="118" t="str">
        <f t="shared" si="321"/>
        <v>BRAVA GESTORA DE RECURSOS E CONSULTORIA</v>
      </c>
      <c r="W526" s="166" t="str">
        <f t="shared" si="322"/>
        <v/>
      </c>
      <c r="X526" s="166" t="str">
        <f t="shared" si="323"/>
        <v/>
      </c>
      <c r="Y526" s="166" t="str">
        <f t="shared" si="324"/>
        <v/>
      </c>
      <c r="Z526" s="166" t="str">
        <f t="shared" si="325"/>
        <v/>
      </c>
      <c r="AA526" s="166" t="str">
        <f t="shared" si="326"/>
        <v/>
      </c>
      <c r="AB526" s="166">
        <f t="shared" si="327"/>
        <v>3.0344819999999828E-2</v>
      </c>
      <c r="AC526" s="166" t="str">
        <f t="shared" si="328"/>
        <v/>
      </c>
      <c r="AD526" s="166">
        <f t="shared" si="329"/>
        <v>7.118600000000086E-3</v>
      </c>
      <c r="AE526" s="166" t="str">
        <f t="shared" si="330"/>
        <v/>
      </c>
      <c r="AF526" s="166" t="str">
        <f t="shared" si="331"/>
        <v/>
      </c>
      <c r="AG526" s="166" t="str">
        <f t="shared" si="332"/>
        <v/>
      </c>
      <c r="AH526" s="166" t="str">
        <f t="shared" si="333"/>
        <v/>
      </c>
      <c r="AI526" s="166" t="str">
        <f t="shared" si="334"/>
        <v/>
      </c>
      <c r="AJ526" s="166" t="str">
        <f t="shared" si="335"/>
        <v/>
      </c>
      <c r="AK526" s="166" t="str">
        <f t="shared" si="336"/>
        <v/>
      </c>
      <c r="AL526" s="166">
        <f t="shared" si="337"/>
        <v>3.7463419999999914E-2</v>
      </c>
      <c r="AO526" s="61">
        <v>523</v>
      </c>
      <c r="AP526" s="56" t="s">
        <v>286</v>
      </c>
      <c r="AQ526" s="30" t="s">
        <v>1317</v>
      </c>
      <c r="AR526" s="30" t="s">
        <v>1317</v>
      </c>
      <c r="AS526" s="30" t="s">
        <v>1317</v>
      </c>
      <c r="AT526" s="30" t="s">
        <v>1317</v>
      </c>
      <c r="AU526" s="30" t="s">
        <v>1317</v>
      </c>
      <c r="AV526" s="30">
        <v>0.73577032999999992</v>
      </c>
      <c r="AW526" s="30" t="s">
        <v>1317</v>
      </c>
      <c r="AX526" s="30">
        <v>5.4476124800000001</v>
      </c>
      <c r="AY526" s="30" t="s">
        <v>1317</v>
      </c>
      <c r="AZ526" s="30" t="s">
        <v>1317</v>
      </c>
      <c r="BA526" s="30" t="s">
        <v>1317</v>
      </c>
      <c r="BB526" s="30" t="s">
        <v>1317</v>
      </c>
      <c r="BC526" s="30" t="s">
        <v>1317</v>
      </c>
      <c r="BD526" s="30" t="s">
        <v>1317</v>
      </c>
      <c r="BE526" s="59" t="s">
        <v>1317</v>
      </c>
      <c r="BF526" s="30">
        <v>6.1833828100000003</v>
      </c>
      <c r="BG526"/>
      <c r="BH526" s="61">
        <v>523</v>
      </c>
      <c r="BI526" s="56" t="s">
        <v>126</v>
      </c>
      <c r="BJ526" s="30" t="s">
        <v>1317</v>
      </c>
      <c r="BK526" s="30" t="s">
        <v>1317</v>
      </c>
      <c r="BL526" s="30" t="s">
        <v>1317</v>
      </c>
      <c r="BM526" s="30" t="s">
        <v>1317</v>
      </c>
      <c r="BN526" s="30" t="s">
        <v>1317</v>
      </c>
      <c r="BO526" s="30">
        <v>2.91646567</v>
      </c>
      <c r="BP526" s="30" t="s">
        <v>1317</v>
      </c>
      <c r="BQ526" s="30">
        <v>3.7805437400000002</v>
      </c>
      <c r="BR526" s="30" t="s">
        <v>1317</v>
      </c>
      <c r="BS526" s="30" t="s">
        <v>1317</v>
      </c>
      <c r="BT526" s="30" t="s">
        <v>1317</v>
      </c>
      <c r="BU526" s="30" t="s">
        <v>1317</v>
      </c>
      <c r="BV526" s="30" t="s">
        <v>1317</v>
      </c>
      <c r="BW526" s="30" t="s">
        <v>1317</v>
      </c>
      <c r="BX526" s="59" t="s">
        <v>1317</v>
      </c>
      <c r="BY526" s="30">
        <v>6.6970094099999997</v>
      </c>
    </row>
    <row r="527" spans="1:77" ht="84">
      <c r="A527" s="116" t="str">
        <f t="shared" si="301"/>
        <v>STS GAEA CAPITAL E ASSESSORIA LTDA</v>
      </c>
      <c r="B527" s="24" t="str">
        <f t="shared" si="302"/>
        <v/>
      </c>
      <c r="C527" s="24" t="str">
        <f t="shared" si="303"/>
        <v/>
      </c>
      <c r="D527" s="24" t="str">
        <f t="shared" si="304"/>
        <v/>
      </c>
      <c r="E527" s="24" t="str">
        <f t="shared" si="305"/>
        <v/>
      </c>
      <c r="F527" s="24" t="str">
        <f t="shared" si="306"/>
        <v/>
      </c>
      <c r="G527" s="24" t="str">
        <f t="shared" si="307"/>
        <v/>
      </c>
      <c r="H527" s="24" t="str">
        <f t="shared" si="308"/>
        <v/>
      </c>
      <c r="I527" s="24">
        <f t="shared" si="309"/>
        <v>250.00987292092657</v>
      </c>
      <c r="J527" s="24" t="str">
        <f t="shared" si="310"/>
        <v/>
      </c>
      <c r="K527" s="24" t="str">
        <f t="shared" si="311"/>
        <v/>
      </c>
      <c r="L527" s="24" t="str">
        <f t="shared" si="312"/>
        <v/>
      </c>
      <c r="M527" s="24" t="str">
        <f t="shared" si="313"/>
        <v/>
      </c>
      <c r="N527" s="24" t="str">
        <f t="shared" si="314"/>
        <v/>
      </c>
      <c r="O527" s="24" t="str">
        <f t="shared" si="315"/>
        <v/>
      </c>
      <c r="P527" s="24" t="str">
        <f t="shared" si="316"/>
        <v/>
      </c>
      <c r="Q527" s="24">
        <f t="shared" si="317"/>
        <v>250.00987292092657</v>
      </c>
      <c r="R527" s="24">
        <f t="shared" si="318"/>
        <v>4.5308796500000001</v>
      </c>
      <c r="S527" s="24">
        <f t="shared" si="319"/>
        <v>250.00987292092657</v>
      </c>
      <c r="T527" s="24">
        <f t="shared" si="320"/>
        <v>250.00987292092657</v>
      </c>
      <c r="V527" s="118" t="str">
        <f t="shared" si="321"/>
        <v>STS GAEA CAPITAL E ASSESSORIA LTDA</v>
      </c>
      <c r="W527" s="166" t="str">
        <f t="shared" si="322"/>
        <v/>
      </c>
      <c r="X527" s="166" t="str">
        <f t="shared" si="323"/>
        <v/>
      </c>
      <c r="Y527" s="166" t="str">
        <f t="shared" si="324"/>
        <v/>
      </c>
      <c r="Z527" s="166" t="str">
        <f t="shared" si="325"/>
        <v/>
      </c>
      <c r="AA527" s="166" t="str">
        <f t="shared" si="326"/>
        <v/>
      </c>
      <c r="AB527" s="166" t="str">
        <f t="shared" si="327"/>
        <v/>
      </c>
      <c r="AC527" s="166" t="str">
        <f t="shared" si="328"/>
        <v/>
      </c>
      <c r="AD527" s="166">
        <f t="shared" si="329"/>
        <v>4.5308796500000001</v>
      </c>
      <c r="AE527" s="166" t="str">
        <f t="shared" si="330"/>
        <v/>
      </c>
      <c r="AF527" s="166" t="str">
        <f t="shared" si="331"/>
        <v/>
      </c>
      <c r="AG527" s="166" t="str">
        <f t="shared" si="332"/>
        <v/>
      </c>
      <c r="AH527" s="166" t="str">
        <f t="shared" si="333"/>
        <v/>
      </c>
      <c r="AI527" s="166" t="str">
        <f t="shared" si="334"/>
        <v/>
      </c>
      <c r="AJ527" s="166" t="str">
        <f t="shared" si="335"/>
        <v/>
      </c>
      <c r="AK527" s="166" t="str">
        <f t="shared" si="336"/>
        <v/>
      </c>
      <c r="AL527" s="166">
        <f t="shared" si="337"/>
        <v>4.5308796500000001</v>
      </c>
      <c r="AO527" s="60">
        <v>524</v>
      </c>
      <c r="AP527" s="54" t="s">
        <v>532</v>
      </c>
      <c r="AQ527" s="31" t="s">
        <v>1317</v>
      </c>
      <c r="AR527" s="31">
        <v>1.69513062</v>
      </c>
      <c r="AS527" s="31" t="s">
        <v>1317</v>
      </c>
      <c r="AT527" s="31" t="s">
        <v>1317</v>
      </c>
      <c r="AU527" s="31" t="s">
        <v>1317</v>
      </c>
      <c r="AV527" s="31" t="s">
        <v>1317</v>
      </c>
      <c r="AW527" s="31" t="s">
        <v>1317</v>
      </c>
      <c r="AX527" s="31" t="s">
        <v>1317</v>
      </c>
      <c r="AY527" s="31" t="s">
        <v>1317</v>
      </c>
      <c r="AZ527" s="31">
        <v>4.4012415599999999</v>
      </c>
      <c r="BA527" s="31" t="s">
        <v>1317</v>
      </c>
      <c r="BB527" s="31" t="s">
        <v>1317</v>
      </c>
      <c r="BC527" s="31" t="s">
        <v>1317</v>
      </c>
      <c r="BD527" s="31" t="s">
        <v>1317</v>
      </c>
      <c r="BE527" s="58" t="s">
        <v>1317</v>
      </c>
      <c r="BF527" s="31">
        <v>6.0963721799999995</v>
      </c>
      <c r="BG527"/>
      <c r="BH527" s="60">
        <v>524</v>
      </c>
      <c r="BI527" s="54" t="s">
        <v>604</v>
      </c>
      <c r="BJ527" s="31" t="s">
        <v>1317</v>
      </c>
      <c r="BK527" s="31" t="s">
        <v>1317</v>
      </c>
      <c r="BL527" s="31" t="s">
        <v>1317</v>
      </c>
      <c r="BM527" s="31" t="s">
        <v>1317</v>
      </c>
      <c r="BN527" s="31" t="s">
        <v>1317</v>
      </c>
      <c r="BO527" s="31" t="s">
        <v>1317</v>
      </c>
      <c r="BP527" s="31" t="s">
        <v>1317</v>
      </c>
      <c r="BQ527" s="31">
        <v>6.3431599400000005</v>
      </c>
      <c r="BR527" s="31" t="s">
        <v>1317</v>
      </c>
      <c r="BS527" s="31" t="s">
        <v>1317</v>
      </c>
      <c r="BT527" s="31" t="s">
        <v>1317</v>
      </c>
      <c r="BU527" s="31" t="s">
        <v>1317</v>
      </c>
      <c r="BV527" s="31" t="s">
        <v>1317</v>
      </c>
      <c r="BW527" s="31" t="s">
        <v>1317</v>
      </c>
      <c r="BX527" s="58" t="s">
        <v>1317</v>
      </c>
      <c r="BY527" s="31">
        <v>6.3431599400000005</v>
      </c>
    </row>
    <row r="528" spans="1:77" ht="84">
      <c r="A528" s="116" t="str">
        <f t="shared" si="301"/>
        <v>RBJ ADMINISTRADORA DE FUNDOS MOBILIARIOS</v>
      </c>
      <c r="B528" s="24" t="str">
        <f t="shared" si="302"/>
        <v/>
      </c>
      <c r="C528" s="24">
        <f t="shared" si="303"/>
        <v>0.5987868946642152</v>
      </c>
      <c r="D528" s="24" t="str">
        <f t="shared" si="304"/>
        <v/>
      </c>
      <c r="E528" s="24" t="str">
        <f t="shared" si="305"/>
        <v/>
      </c>
      <c r="F528" s="24" t="str">
        <f t="shared" si="306"/>
        <v/>
      </c>
      <c r="G528" s="24" t="str">
        <f t="shared" si="307"/>
        <v/>
      </c>
      <c r="H528" s="24" t="str">
        <f t="shared" si="308"/>
        <v/>
      </c>
      <c r="I528" s="24" t="str">
        <f t="shared" si="309"/>
        <v/>
      </c>
      <c r="J528" s="24" t="str">
        <f t="shared" si="310"/>
        <v/>
      </c>
      <c r="K528" s="24">
        <f t="shared" si="311"/>
        <v>1.6243284769854824</v>
      </c>
      <c r="L528" s="24" t="str">
        <f t="shared" si="312"/>
        <v/>
      </c>
      <c r="M528" s="24" t="str">
        <f t="shared" si="313"/>
        <v/>
      </c>
      <c r="N528" s="24" t="str">
        <f t="shared" si="314"/>
        <v/>
      </c>
      <c r="O528" s="24" t="str">
        <f t="shared" si="315"/>
        <v/>
      </c>
      <c r="P528" s="24" t="str">
        <f t="shared" si="316"/>
        <v/>
      </c>
      <c r="Q528" s="24">
        <f t="shared" si="317"/>
        <v>1.3391708640727984</v>
      </c>
      <c r="R528" s="24">
        <f t="shared" si="318"/>
        <v>8.1640840000000381E-2</v>
      </c>
      <c r="S528" s="24">
        <f t="shared" si="319"/>
        <v>1.6243284769854824</v>
      </c>
      <c r="T528" s="24">
        <f t="shared" si="320"/>
        <v>0.5987868946642152</v>
      </c>
      <c r="V528" s="118" t="str">
        <f t="shared" si="321"/>
        <v>RBJ ADMINISTRADORA DE FUNDOS MOBILIARIOS</v>
      </c>
      <c r="W528" s="166" t="str">
        <f t="shared" si="322"/>
        <v/>
      </c>
      <c r="X528" s="166">
        <f t="shared" si="323"/>
        <v>1.0150220000000099E-2</v>
      </c>
      <c r="Y528" s="166" t="str">
        <f t="shared" si="324"/>
        <v/>
      </c>
      <c r="Z528" s="166" t="str">
        <f t="shared" si="325"/>
        <v/>
      </c>
      <c r="AA528" s="166" t="str">
        <f t="shared" si="326"/>
        <v/>
      </c>
      <c r="AB528" s="166" t="str">
        <f t="shared" si="327"/>
        <v/>
      </c>
      <c r="AC528" s="166" t="str">
        <f t="shared" si="328"/>
        <v/>
      </c>
      <c r="AD528" s="166" t="str">
        <f t="shared" si="329"/>
        <v/>
      </c>
      <c r="AE528" s="166" t="str">
        <f t="shared" si="330"/>
        <v/>
      </c>
      <c r="AF528" s="166">
        <f t="shared" si="331"/>
        <v>7.1490619999999616E-2</v>
      </c>
      <c r="AG528" s="166" t="str">
        <f t="shared" si="332"/>
        <v/>
      </c>
      <c r="AH528" s="166" t="str">
        <f t="shared" si="333"/>
        <v/>
      </c>
      <c r="AI528" s="166" t="str">
        <f t="shared" si="334"/>
        <v/>
      </c>
      <c r="AJ528" s="166" t="str">
        <f t="shared" si="335"/>
        <v/>
      </c>
      <c r="AK528" s="166" t="str">
        <f t="shared" si="336"/>
        <v/>
      </c>
      <c r="AL528" s="166">
        <f t="shared" si="337"/>
        <v>8.1640840000000381E-2</v>
      </c>
      <c r="AO528" s="61">
        <v>525</v>
      </c>
      <c r="AP528" s="56" t="s">
        <v>54</v>
      </c>
      <c r="AQ528" s="30" t="s">
        <v>1317</v>
      </c>
      <c r="AR528" s="30" t="s">
        <v>1317</v>
      </c>
      <c r="AS528" s="30" t="s">
        <v>1317</v>
      </c>
      <c r="AT528" s="30" t="s">
        <v>1317</v>
      </c>
      <c r="AU528" s="30" t="s">
        <v>1317</v>
      </c>
      <c r="AV528" s="30" t="s">
        <v>1317</v>
      </c>
      <c r="AW528" s="30" t="s">
        <v>1317</v>
      </c>
      <c r="AX528" s="30">
        <v>5.9670050000000002E-2</v>
      </c>
      <c r="AY528" s="30">
        <v>0.80132064000000003</v>
      </c>
      <c r="AZ528" s="30">
        <v>5.0280039999999998E-2</v>
      </c>
      <c r="BA528" s="30" t="s">
        <v>1317</v>
      </c>
      <c r="BB528" s="30" t="s">
        <v>1317</v>
      </c>
      <c r="BC528" s="30">
        <v>5.0277740399999997</v>
      </c>
      <c r="BD528" s="30" t="s">
        <v>1317</v>
      </c>
      <c r="BE528" s="59" t="s">
        <v>1317</v>
      </c>
      <c r="BF528" s="30">
        <v>5.9390447699999998</v>
      </c>
      <c r="BG528"/>
      <c r="BH528" s="61">
        <v>525</v>
      </c>
      <c r="BI528" s="56" t="s">
        <v>532</v>
      </c>
      <c r="BJ528" s="30" t="s">
        <v>1317</v>
      </c>
      <c r="BK528" s="30">
        <v>1.7052808400000001</v>
      </c>
      <c r="BL528" s="30" t="s">
        <v>1317</v>
      </c>
      <c r="BM528" s="30" t="s">
        <v>1317</v>
      </c>
      <c r="BN528" s="30" t="s">
        <v>1317</v>
      </c>
      <c r="BO528" s="30" t="s">
        <v>1317</v>
      </c>
      <c r="BP528" s="30" t="s">
        <v>1317</v>
      </c>
      <c r="BQ528" s="30" t="s">
        <v>1317</v>
      </c>
      <c r="BR528" s="30" t="s">
        <v>1317</v>
      </c>
      <c r="BS528" s="30">
        <v>4.4727321799999995</v>
      </c>
      <c r="BT528" s="30" t="s">
        <v>1317</v>
      </c>
      <c r="BU528" s="30" t="s">
        <v>1317</v>
      </c>
      <c r="BV528" s="30" t="s">
        <v>1317</v>
      </c>
      <c r="BW528" s="30" t="s">
        <v>1317</v>
      </c>
      <c r="BX528" s="59" t="s">
        <v>1317</v>
      </c>
      <c r="BY528" s="30">
        <v>6.1780130199999999</v>
      </c>
    </row>
    <row r="529" spans="1:77" ht="70">
      <c r="A529" s="116" t="str">
        <f t="shared" si="301"/>
        <v>GOLDRING GESTAO DE RECURSOS LTDA.</v>
      </c>
      <c r="B529" s="24" t="str">
        <f t="shared" si="302"/>
        <v/>
      </c>
      <c r="C529" s="24" t="str">
        <f t="shared" si="303"/>
        <v/>
      </c>
      <c r="D529" s="24" t="str">
        <f t="shared" si="304"/>
        <v/>
      </c>
      <c r="E529" s="24" t="str">
        <f t="shared" si="305"/>
        <v/>
      </c>
      <c r="F529" s="24" t="str">
        <f t="shared" si="306"/>
        <v/>
      </c>
      <c r="G529" s="24">
        <f t="shared" si="307"/>
        <v>-0.48528186778065674</v>
      </c>
      <c r="H529" s="24" t="str">
        <f t="shared" si="308"/>
        <v/>
      </c>
      <c r="I529" s="24">
        <f t="shared" si="309"/>
        <v>-2.3495457958859873</v>
      </c>
      <c r="J529" s="24" t="str">
        <f t="shared" si="310"/>
        <v/>
      </c>
      <c r="K529" s="24" t="str">
        <f t="shared" si="311"/>
        <v/>
      </c>
      <c r="L529" s="24" t="str">
        <f t="shared" si="312"/>
        <v/>
      </c>
      <c r="M529" s="24" t="str">
        <f t="shared" si="313"/>
        <v/>
      </c>
      <c r="N529" s="24" t="str">
        <f t="shared" si="314"/>
        <v/>
      </c>
      <c r="O529" s="24" t="str">
        <f t="shared" si="315"/>
        <v/>
      </c>
      <c r="P529" s="24" t="str">
        <f t="shared" si="316"/>
        <v/>
      </c>
      <c r="Q529" s="24">
        <f t="shared" si="317"/>
        <v>-2.1277141338755428</v>
      </c>
      <c r="R529" s="24">
        <f t="shared" si="318"/>
        <v>-0.13156471000000014</v>
      </c>
      <c r="S529" s="24">
        <f t="shared" si="319"/>
        <v>-0.48528186778065674</v>
      </c>
      <c r="T529" s="24">
        <f t="shared" si="320"/>
        <v>-2.3495457958859873</v>
      </c>
      <c r="V529" s="118" t="str">
        <f t="shared" si="321"/>
        <v>GOLDRING GESTAO DE RECURSOS LTDA.</v>
      </c>
      <c r="W529" s="166" t="str">
        <f t="shared" si="322"/>
        <v/>
      </c>
      <c r="X529" s="166" t="str">
        <f t="shared" si="323"/>
        <v/>
      </c>
      <c r="Y529" s="166" t="str">
        <f t="shared" si="324"/>
        <v/>
      </c>
      <c r="Z529" s="166" t="str">
        <f t="shared" si="325"/>
        <v/>
      </c>
      <c r="AA529" s="166" t="str">
        <f t="shared" si="326"/>
        <v/>
      </c>
      <c r="AB529" s="166">
        <f t="shared" si="327"/>
        <v>-3.5705599999998894E-3</v>
      </c>
      <c r="AC529" s="166" t="str">
        <f t="shared" si="328"/>
        <v/>
      </c>
      <c r="AD529" s="166">
        <f t="shared" si="329"/>
        <v>-0.12799415000000014</v>
      </c>
      <c r="AE529" s="166" t="str">
        <f t="shared" si="330"/>
        <v/>
      </c>
      <c r="AF529" s="166" t="str">
        <f t="shared" si="331"/>
        <v/>
      </c>
      <c r="AG529" s="166" t="str">
        <f t="shared" si="332"/>
        <v/>
      </c>
      <c r="AH529" s="166" t="str">
        <f t="shared" si="333"/>
        <v/>
      </c>
      <c r="AI529" s="166" t="str">
        <f t="shared" si="334"/>
        <v/>
      </c>
      <c r="AJ529" s="166" t="str">
        <f t="shared" si="335"/>
        <v/>
      </c>
      <c r="AK529" s="166" t="str">
        <f t="shared" si="336"/>
        <v/>
      </c>
      <c r="AL529" s="166">
        <f t="shared" si="337"/>
        <v>-0.13156471000000014</v>
      </c>
      <c r="AO529" s="60">
        <v>526</v>
      </c>
      <c r="AP529" s="54" t="s">
        <v>293</v>
      </c>
      <c r="AQ529" s="31" t="s">
        <v>1317</v>
      </c>
      <c r="AR529" s="31" t="s">
        <v>1317</v>
      </c>
      <c r="AS529" s="31" t="s">
        <v>1317</v>
      </c>
      <c r="AT529" s="31" t="s">
        <v>1317</v>
      </c>
      <c r="AU529" s="31" t="s">
        <v>1317</v>
      </c>
      <c r="AV529" s="31">
        <v>5.8777272099999998</v>
      </c>
      <c r="AW529" s="31" t="s">
        <v>1317</v>
      </c>
      <c r="AX529" s="31" t="s">
        <v>1317</v>
      </c>
      <c r="AY529" s="31" t="s">
        <v>1317</v>
      </c>
      <c r="AZ529" s="31" t="s">
        <v>1317</v>
      </c>
      <c r="BA529" s="31" t="s">
        <v>1317</v>
      </c>
      <c r="BB529" s="31" t="s">
        <v>1317</v>
      </c>
      <c r="BC529" s="31" t="s">
        <v>1317</v>
      </c>
      <c r="BD529" s="31" t="s">
        <v>1317</v>
      </c>
      <c r="BE529" s="58" t="s">
        <v>1317</v>
      </c>
      <c r="BF529" s="31">
        <v>5.8777272099999998</v>
      </c>
      <c r="BG529"/>
      <c r="BH529" s="60">
        <v>526</v>
      </c>
      <c r="BI529" s="54" t="s">
        <v>286</v>
      </c>
      <c r="BJ529" s="31" t="s">
        <v>1317</v>
      </c>
      <c r="BK529" s="31" t="s">
        <v>1317</v>
      </c>
      <c r="BL529" s="31" t="s">
        <v>1317</v>
      </c>
      <c r="BM529" s="31" t="s">
        <v>1317</v>
      </c>
      <c r="BN529" s="31" t="s">
        <v>1317</v>
      </c>
      <c r="BO529" s="31">
        <v>0.73219977000000003</v>
      </c>
      <c r="BP529" s="31" t="s">
        <v>1317</v>
      </c>
      <c r="BQ529" s="31">
        <v>5.31961833</v>
      </c>
      <c r="BR529" s="31" t="s">
        <v>1317</v>
      </c>
      <c r="BS529" s="31" t="s">
        <v>1317</v>
      </c>
      <c r="BT529" s="31" t="s">
        <v>1317</v>
      </c>
      <c r="BU529" s="31" t="s">
        <v>1317</v>
      </c>
      <c r="BV529" s="31" t="s">
        <v>1317</v>
      </c>
      <c r="BW529" s="31" t="s">
        <v>1317</v>
      </c>
      <c r="BX529" s="58" t="s">
        <v>1317</v>
      </c>
      <c r="BY529" s="31">
        <v>6.0518181000000002</v>
      </c>
    </row>
    <row r="530" spans="1:77" ht="42">
      <c r="A530" s="116" t="str">
        <f t="shared" si="301"/>
        <v>ARKON INVESTIMENTOS LTDA</v>
      </c>
      <c r="B530" s="24" t="str">
        <f t="shared" si="302"/>
        <v/>
      </c>
      <c r="C530" s="24" t="str">
        <f t="shared" si="303"/>
        <v/>
      </c>
      <c r="D530" s="24" t="str">
        <f t="shared" si="304"/>
        <v/>
      </c>
      <c r="E530" s="24" t="str">
        <f t="shared" si="305"/>
        <v/>
      </c>
      <c r="F530" s="24" t="str">
        <f t="shared" si="306"/>
        <v/>
      </c>
      <c r="G530" s="24" t="str">
        <f t="shared" si="307"/>
        <v/>
      </c>
      <c r="H530" s="24" t="str">
        <f t="shared" si="308"/>
        <v/>
      </c>
      <c r="I530" s="24">
        <f t="shared" si="309"/>
        <v>0.80433986564449356</v>
      </c>
      <c r="J530" s="24">
        <f t="shared" si="310"/>
        <v>0.77863837377256573</v>
      </c>
      <c r="K530" s="24">
        <f t="shared" si="311"/>
        <v>0.77557615308181482</v>
      </c>
      <c r="L530" s="24" t="str">
        <f t="shared" si="312"/>
        <v/>
      </c>
      <c r="M530" s="24" t="str">
        <f t="shared" si="313"/>
        <v/>
      </c>
      <c r="N530" s="24">
        <f t="shared" si="314"/>
        <v>0.77939302140951838</v>
      </c>
      <c r="O530" s="24" t="str">
        <f t="shared" si="315"/>
        <v/>
      </c>
      <c r="P530" s="24" t="str">
        <f t="shared" si="316"/>
        <v/>
      </c>
      <c r="Q530" s="24">
        <f t="shared" si="317"/>
        <v>0.77950953045264271</v>
      </c>
      <c r="R530" s="24">
        <f t="shared" si="318"/>
        <v>4.6295419999999865E-2</v>
      </c>
      <c r="S530" s="24">
        <f t="shared" si="319"/>
        <v>0.80433986564449356</v>
      </c>
      <c r="T530" s="24">
        <f t="shared" si="320"/>
        <v>0.77557615308181482</v>
      </c>
      <c r="V530" s="118" t="str">
        <f t="shared" si="321"/>
        <v>ARKON INVESTIMENTOS LTDA</v>
      </c>
      <c r="W530" s="166" t="str">
        <f t="shared" si="322"/>
        <v/>
      </c>
      <c r="X530" s="166" t="str">
        <f t="shared" si="323"/>
        <v/>
      </c>
      <c r="Y530" s="166" t="str">
        <f t="shared" si="324"/>
        <v/>
      </c>
      <c r="Z530" s="166" t="str">
        <f t="shared" si="325"/>
        <v/>
      </c>
      <c r="AA530" s="166" t="str">
        <f t="shared" si="326"/>
        <v/>
      </c>
      <c r="AB530" s="166" t="str">
        <f t="shared" si="327"/>
        <v/>
      </c>
      <c r="AC530" s="166" t="str">
        <f t="shared" si="328"/>
        <v/>
      </c>
      <c r="AD530" s="166">
        <f t="shared" si="329"/>
        <v>4.7994999999999982E-4</v>
      </c>
      <c r="AE530" s="166">
        <f t="shared" si="330"/>
        <v>6.2393899999999558E-3</v>
      </c>
      <c r="AF530" s="166">
        <f t="shared" si="331"/>
        <v>3.8996000000000169E-4</v>
      </c>
      <c r="AG530" s="166" t="str">
        <f t="shared" si="332"/>
        <v/>
      </c>
      <c r="AH530" s="166" t="str">
        <f t="shared" si="333"/>
        <v/>
      </c>
      <c r="AI530" s="166">
        <f t="shared" si="334"/>
        <v>3.9186120000000102E-2</v>
      </c>
      <c r="AJ530" s="166" t="str">
        <f t="shared" si="335"/>
        <v/>
      </c>
      <c r="AK530" s="166" t="str">
        <f t="shared" si="336"/>
        <v/>
      </c>
      <c r="AL530" s="166">
        <f t="shared" si="337"/>
        <v>4.6295419999999865E-2</v>
      </c>
      <c r="AO530" s="61">
        <v>527</v>
      </c>
      <c r="AP530" s="56" t="s">
        <v>403</v>
      </c>
      <c r="AQ530" s="30" t="s">
        <v>1317</v>
      </c>
      <c r="AR530" s="30" t="s">
        <v>1317</v>
      </c>
      <c r="AS530" s="30" t="s">
        <v>1317</v>
      </c>
      <c r="AT530" s="30" t="s">
        <v>1317</v>
      </c>
      <c r="AU530" s="30" t="s">
        <v>1317</v>
      </c>
      <c r="AV530" s="30">
        <v>8.0880020000000011E-2</v>
      </c>
      <c r="AW530" s="30" t="s">
        <v>1317</v>
      </c>
      <c r="AX530" s="30" t="s">
        <v>1317</v>
      </c>
      <c r="AY530" s="30" t="s">
        <v>1317</v>
      </c>
      <c r="AZ530" s="30" t="s">
        <v>1317</v>
      </c>
      <c r="BA530" s="30" t="s">
        <v>1317</v>
      </c>
      <c r="BB530" s="30">
        <v>5.7560212699999997</v>
      </c>
      <c r="BC530" s="30" t="s">
        <v>1317</v>
      </c>
      <c r="BD530" s="30" t="s">
        <v>1317</v>
      </c>
      <c r="BE530" s="59" t="s">
        <v>1317</v>
      </c>
      <c r="BF530" s="30">
        <v>5.8369012900000001</v>
      </c>
      <c r="BG530"/>
      <c r="BH530" s="61">
        <v>527</v>
      </c>
      <c r="BI530" s="56" t="s">
        <v>54</v>
      </c>
      <c r="BJ530" s="30" t="s">
        <v>1317</v>
      </c>
      <c r="BK530" s="30" t="s">
        <v>1317</v>
      </c>
      <c r="BL530" s="30" t="s">
        <v>1317</v>
      </c>
      <c r="BM530" s="30" t="s">
        <v>1317</v>
      </c>
      <c r="BN530" s="30" t="s">
        <v>1317</v>
      </c>
      <c r="BO530" s="30" t="s">
        <v>1317</v>
      </c>
      <c r="BP530" s="30" t="s">
        <v>1317</v>
      </c>
      <c r="BQ530" s="30">
        <v>6.0150000000000002E-2</v>
      </c>
      <c r="BR530" s="30">
        <v>0.80756002999999998</v>
      </c>
      <c r="BS530" s="30">
        <v>5.067E-2</v>
      </c>
      <c r="BT530" s="30" t="s">
        <v>1317</v>
      </c>
      <c r="BU530" s="30" t="s">
        <v>1317</v>
      </c>
      <c r="BV530" s="30">
        <v>5.0669601599999998</v>
      </c>
      <c r="BW530" s="30" t="s">
        <v>1317</v>
      </c>
      <c r="BX530" s="59" t="s">
        <v>1317</v>
      </c>
      <c r="BY530" s="30">
        <v>5.9853401899999996</v>
      </c>
    </row>
    <row r="531" spans="1:77" ht="42">
      <c r="A531" s="116" t="str">
        <f t="shared" si="301"/>
        <v>LEME</v>
      </c>
      <c r="B531" s="24" t="str">
        <f t="shared" si="302"/>
        <v/>
      </c>
      <c r="C531" s="24" t="str">
        <f t="shared" si="303"/>
        <v/>
      </c>
      <c r="D531" s="24" t="str">
        <f t="shared" si="304"/>
        <v/>
      </c>
      <c r="E531" s="24" t="str">
        <f t="shared" si="305"/>
        <v/>
      </c>
      <c r="F531" s="24" t="str">
        <f t="shared" si="306"/>
        <v/>
      </c>
      <c r="G531" s="24">
        <f t="shared" si="307"/>
        <v>-6.8150329339701443E-2</v>
      </c>
      <c r="H531" s="24" t="str">
        <f t="shared" si="308"/>
        <v/>
      </c>
      <c r="I531" s="24" t="str">
        <f t="shared" si="309"/>
        <v/>
      </c>
      <c r="J531" s="24" t="str">
        <f t="shared" si="310"/>
        <v/>
      </c>
      <c r="K531" s="24" t="str">
        <f t="shared" si="311"/>
        <v/>
      </c>
      <c r="L531" s="24" t="str">
        <f t="shared" si="312"/>
        <v/>
      </c>
      <c r="M531" s="24">
        <f t="shared" si="313"/>
        <v>-6.8151415986676511E-2</v>
      </c>
      <c r="N531" s="24" t="str">
        <f t="shared" si="314"/>
        <v/>
      </c>
      <c r="O531" s="24" t="str">
        <f t="shared" si="315"/>
        <v/>
      </c>
      <c r="P531" s="24" t="str">
        <f t="shared" si="316"/>
        <v/>
      </c>
      <c r="Q531" s="24">
        <f t="shared" si="317"/>
        <v>-6.8151400929380657E-2</v>
      </c>
      <c r="R531" s="24">
        <f t="shared" si="318"/>
        <v>-3.9779300000004625E-3</v>
      </c>
      <c r="S531" s="24">
        <f t="shared" si="319"/>
        <v>-6.8150329339701443E-2</v>
      </c>
      <c r="T531" s="24">
        <f t="shared" si="320"/>
        <v>-6.8151415986676511E-2</v>
      </c>
      <c r="V531" s="118" t="str">
        <f t="shared" si="321"/>
        <v>LEME</v>
      </c>
      <c r="W531" s="166" t="str">
        <f t="shared" si="322"/>
        <v/>
      </c>
      <c r="X531" s="166" t="str">
        <f t="shared" si="323"/>
        <v/>
      </c>
      <c r="Y531" s="166" t="str">
        <f t="shared" si="324"/>
        <v/>
      </c>
      <c r="Z531" s="166" t="str">
        <f t="shared" si="325"/>
        <v/>
      </c>
      <c r="AA531" s="166" t="str">
        <f t="shared" si="326"/>
        <v/>
      </c>
      <c r="AB531" s="166">
        <f t="shared" si="327"/>
        <v>-5.5120000000019598E-5</v>
      </c>
      <c r="AC531" s="166" t="str">
        <f t="shared" si="328"/>
        <v/>
      </c>
      <c r="AD531" s="166" t="str">
        <f t="shared" si="329"/>
        <v/>
      </c>
      <c r="AE531" s="166" t="str">
        <f t="shared" si="330"/>
        <v/>
      </c>
      <c r="AF531" s="166" t="str">
        <f t="shared" si="331"/>
        <v/>
      </c>
      <c r="AG531" s="166" t="str">
        <f t="shared" si="332"/>
        <v/>
      </c>
      <c r="AH531" s="166">
        <f t="shared" si="333"/>
        <v>-3.9228099999997212E-3</v>
      </c>
      <c r="AI531" s="166" t="str">
        <f t="shared" si="334"/>
        <v/>
      </c>
      <c r="AJ531" s="166" t="str">
        <f t="shared" si="335"/>
        <v/>
      </c>
      <c r="AK531" s="166" t="str">
        <f t="shared" si="336"/>
        <v/>
      </c>
      <c r="AL531" s="166">
        <f t="shared" si="337"/>
        <v>-3.9779300000004625E-3</v>
      </c>
      <c r="AO531" s="60">
        <v>528</v>
      </c>
      <c r="AP531" s="54" t="s">
        <v>1345</v>
      </c>
      <c r="AQ531" s="31" t="s">
        <v>1317</v>
      </c>
      <c r="AR531" s="31" t="s">
        <v>1317</v>
      </c>
      <c r="AS531" s="31" t="s">
        <v>1317</v>
      </c>
      <c r="AT531" s="31" t="s">
        <v>1317</v>
      </c>
      <c r="AU531" s="31" t="s">
        <v>1317</v>
      </c>
      <c r="AV531" s="31" t="s">
        <v>1317</v>
      </c>
      <c r="AW531" s="31" t="s">
        <v>1317</v>
      </c>
      <c r="AX531" s="31">
        <v>5.2619384800000004</v>
      </c>
      <c r="AY531" s="31" t="s">
        <v>1317</v>
      </c>
      <c r="AZ531" s="31" t="s">
        <v>1317</v>
      </c>
      <c r="BA531" s="31" t="s">
        <v>1317</v>
      </c>
      <c r="BB531" s="31" t="s">
        <v>1317</v>
      </c>
      <c r="BC531" s="31" t="s">
        <v>1317</v>
      </c>
      <c r="BD531" s="31" t="s">
        <v>1317</v>
      </c>
      <c r="BE531" s="58" t="s">
        <v>1317</v>
      </c>
      <c r="BF531" s="31">
        <v>5.2619384800000004</v>
      </c>
      <c r="BG531"/>
      <c r="BH531" s="60">
        <v>528</v>
      </c>
      <c r="BI531" s="54" t="s">
        <v>403</v>
      </c>
      <c r="BJ531" s="31" t="s">
        <v>1317</v>
      </c>
      <c r="BK531" s="31" t="s">
        <v>1317</v>
      </c>
      <c r="BL531" s="31" t="s">
        <v>1317</v>
      </c>
      <c r="BM531" s="31" t="s">
        <v>1317</v>
      </c>
      <c r="BN531" s="31" t="s">
        <v>1317</v>
      </c>
      <c r="BO531" s="31">
        <v>8.0824899999999991E-2</v>
      </c>
      <c r="BP531" s="31" t="s">
        <v>1317</v>
      </c>
      <c r="BQ531" s="31" t="s">
        <v>1317</v>
      </c>
      <c r="BR531" s="31" t="s">
        <v>1317</v>
      </c>
      <c r="BS531" s="31" t="s">
        <v>1317</v>
      </c>
      <c r="BT531" s="31" t="s">
        <v>1317</v>
      </c>
      <c r="BU531" s="31">
        <v>5.75209846</v>
      </c>
      <c r="BV531" s="31" t="s">
        <v>1317</v>
      </c>
      <c r="BW531" s="31" t="s">
        <v>1317</v>
      </c>
      <c r="BX531" s="58" t="s">
        <v>1317</v>
      </c>
      <c r="BY531" s="31">
        <v>5.8329233599999997</v>
      </c>
    </row>
    <row r="532" spans="1:77" ht="84">
      <c r="A532" s="116" t="str">
        <f t="shared" si="301"/>
        <v>GUARDA INVESTIMENTOS GESTORA DE RECURSOS</v>
      </c>
      <c r="B532" s="24" t="str">
        <f t="shared" si="302"/>
        <v/>
      </c>
      <c r="C532" s="24" t="str">
        <f t="shared" si="303"/>
        <v/>
      </c>
      <c r="D532" s="24" t="str">
        <f t="shared" si="304"/>
        <v/>
      </c>
      <c r="E532" s="24" t="str">
        <f t="shared" si="305"/>
        <v/>
      </c>
      <c r="F532" s="24" t="str">
        <f t="shared" si="306"/>
        <v/>
      </c>
      <c r="G532" s="24">
        <f t="shared" si="307"/>
        <v>27.179175669149757</v>
      </c>
      <c r="H532" s="24" t="str">
        <f t="shared" si="308"/>
        <v/>
      </c>
      <c r="I532" s="24" t="str">
        <f t="shared" si="309"/>
        <v/>
      </c>
      <c r="J532" s="24" t="str">
        <f t="shared" si="310"/>
        <v/>
      </c>
      <c r="K532" s="24" t="str">
        <f t="shared" si="311"/>
        <v/>
      </c>
      <c r="L532" s="24" t="str">
        <f t="shared" si="312"/>
        <v/>
      </c>
      <c r="M532" s="24" t="str">
        <f t="shared" si="313"/>
        <v/>
      </c>
      <c r="N532" s="24" t="str">
        <f t="shared" si="314"/>
        <v/>
      </c>
      <c r="O532" s="24" t="str">
        <f t="shared" si="315"/>
        <v/>
      </c>
      <c r="P532" s="24" t="str">
        <f t="shared" si="316"/>
        <v/>
      </c>
      <c r="Q532" s="24">
        <f t="shared" si="317"/>
        <v>27.179175669149757</v>
      </c>
      <c r="R532" s="24">
        <f t="shared" si="318"/>
        <v>1.2179830899999997</v>
      </c>
      <c r="S532" s="24">
        <f t="shared" si="319"/>
        <v>27.179175669149757</v>
      </c>
      <c r="T532" s="24">
        <f t="shared" si="320"/>
        <v>27.179175669149757</v>
      </c>
      <c r="V532" s="118" t="str">
        <f t="shared" si="321"/>
        <v>GUARDA INVESTIMENTOS GESTORA DE RECURSOS</v>
      </c>
      <c r="W532" s="166" t="str">
        <f t="shared" si="322"/>
        <v/>
      </c>
      <c r="X532" s="166" t="str">
        <f t="shared" si="323"/>
        <v/>
      </c>
      <c r="Y532" s="166" t="str">
        <f t="shared" si="324"/>
        <v/>
      </c>
      <c r="Z532" s="166" t="str">
        <f t="shared" si="325"/>
        <v/>
      </c>
      <c r="AA532" s="166" t="str">
        <f t="shared" si="326"/>
        <v/>
      </c>
      <c r="AB532" s="166">
        <f t="shared" si="327"/>
        <v>1.2179830899999997</v>
      </c>
      <c r="AC532" s="166" t="str">
        <f t="shared" si="328"/>
        <v/>
      </c>
      <c r="AD532" s="166" t="str">
        <f t="shared" si="329"/>
        <v/>
      </c>
      <c r="AE532" s="166" t="str">
        <f t="shared" si="330"/>
        <v/>
      </c>
      <c r="AF532" s="166" t="str">
        <f t="shared" si="331"/>
        <v/>
      </c>
      <c r="AG532" s="166" t="str">
        <f t="shared" si="332"/>
        <v/>
      </c>
      <c r="AH532" s="166" t="str">
        <f t="shared" si="333"/>
        <v/>
      </c>
      <c r="AI532" s="166" t="str">
        <f t="shared" si="334"/>
        <v/>
      </c>
      <c r="AJ532" s="166" t="str">
        <f t="shared" si="335"/>
        <v/>
      </c>
      <c r="AK532" s="166" t="str">
        <f t="shared" si="336"/>
        <v/>
      </c>
      <c r="AL532" s="166">
        <f t="shared" si="337"/>
        <v>1.2179830899999997</v>
      </c>
      <c r="AO532" s="61">
        <v>529</v>
      </c>
      <c r="AP532" s="56" t="s">
        <v>1346</v>
      </c>
      <c r="AQ532" s="30" t="s">
        <v>1317</v>
      </c>
      <c r="AR532" s="30" t="s">
        <v>1317</v>
      </c>
      <c r="AS532" s="30" t="s">
        <v>1317</v>
      </c>
      <c r="AT532" s="30" t="s">
        <v>1317</v>
      </c>
      <c r="AU532" s="30" t="s">
        <v>1317</v>
      </c>
      <c r="AV532" s="30">
        <v>7.2500029999999993E-2</v>
      </c>
      <c r="AW532" s="30" t="s">
        <v>1317</v>
      </c>
      <c r="AX532" s="30" t="s">
        <v>1317</v>
      </c>
      <c r="AY532" s="30">
        <v>4.3785415399999996</v>
      </c>
      <c r="AZ532" s="30">
        <v>0.60070020999999996</v>
      </c>
      <c r="BA532" s="30" t="s">
        <v>1317</v>
      </c>
      <c r="BB532" s="30" t="s">
        <v>1317</v>
      </c>
      <c r="BC532" s="30" t="s">
        <v>1317</v>
      </c>
      <c r="BD532" s="30" t="s">
        <v>1317</v>
      </c>
      <c r="BE532" s="59">
        <v>9.7560029999999992E-2</v>
      </c>
      <c r="BF532" s="30">
        <v>5.1493018099999999</v>
      </c>
      <c r="BG532"/>
      <c r="BH532" s="61">
        <v>529</v>
      </c>
      <c r="BI532" s="56" t="s">
        <v>297</v>
      </c>
      <c r="BJ532" s="30" t="s">
        <v>1317</v>
      </c>
      <c r="BK532" s="30" t="s">
        <v>1317</v>
      </c>
      <c r="BL532" s="30" t="s">
        <v>1317</v>
      </c>
      <c r="BM532" s="30" t="s">
        <v>1317</v>
      </c>
      <c r="BN532" s="30" t="s">
        <v>1317</v>
      </c>
      <c r="BO532" s="30">
        <v>5.69929299</v>
      </c>
      <c r="BP532" s="30" t="s">
        <v>1317</v>
      </c>
      <c r="BQ532" s="30" t="s">
        <v>1317</v>
      </c>
      <c r="BR532" s="30" t="s">
        <v>1317</v>
      </c>
      <c r="BS532" s="30" t="s">
        <v>1317</v>
      </c>
      <c r="BT532" s="30" t="s">
        <v>1317</v>
      </c>
      <c r="BU532" s="30" t="s">
        <v>1317</v>
      </c>
      <c r="BV532" s="30" t="s">
        <v>1317</v>
      </c>
      <c r="BW532" s="30" t="s">
        <v>1317</v>
      </c>
      <c r="BX532" s="59" t="s">
        <v>1317</v>
      </c>
      <c r="BY532" s="30">
        <v>5.69929299</v>
      </c>
    </row>
    <row r="533" spans="1:77" ht="70">
      <c r="A533" s="116" t="str">
        <f t="shared" si="301"/>
        <v>MCAP INVESTIMENTOS LTDA</v>
      </c>
      <c r="B533" s="24" t="str">
        <f t="shared" si="302"/>
        <v/>
      </c>
      <c r="C533" s="24" t="str">
        <f t="shared" si="303"/>
        <v/>
      </c>
      <c r="D533" s="24" t="str">
        <f t="shared" si="304"/>
        <v/>
      </c>
      <c r="E533" s="24" t="str">
        <f t="shared" si="305"/>
        <v/>
      </c>
      <c r="F533" s="24" t="str">
        <f t="shared" si="306"/>
        <v/>
      </c>
      <c r="G533" s="24" t="str">
        <f t="shared" si="307"/>
        <v/>
      </c>
      <c r="H533" s="24" t="str">
        <f t="shared" si="308"/>
        <v/>
      </c>
      <c r="I533" s="24">
        <f t="shared" si="309"/>
        <v>7.0035324700337327</v>
      </c>
      <c r="J533" s="24" t="str">
        <f t="shared" si="310"/>
        <v/>
      </c>
      <c r="K533" s="24" t="str">
        <f t="shared" si="311"/>
        <v/>
      </c>
      <c r="L533" s="24" t="str">
        <f t="shared" si="312"/>
        <v/>
      </c>
      <c r="M533" s="24" t="str">
        <f t="shared" si="313"/>
        <v/>
      </c>
      <c r="N533" s="24" t="str">
        <f t="shared" si="314"/>
        <v/>
      </c>
      <c r="O533" s="24" t="str">
        <f t="shared" si="315"/>
        <v/>
      </c>
      <c r="P533" s="24" t="str">
        <f t="shared" si="316"/>
        <v/>
      </c>
      <c r="Q533" s="24">
        <f t="shared" si="317"/>
        <v>7.0035324700337327</v>
      </c>
      <c r="R533" s="24">
        <f t="shared" si="318"/>
        <v>0.36852156999999952</v>
      </c>
      <c r="S533" s="24">
        <f t="shared" si="319"/>
        <v>7.0035324700337327</v>
      </c>
      <c r="T533" s="24">
        <f t="shared" si="320"/>
        <v>7.0035324700337327</v>
      </c>
      <c r="V533" s="118" t="str">
        <f t="shared" si="321"/>
        <v>MCAP INVESTIMENTOS LTDA</v>
      </c>
      <c r="W533" s="166" t="str">
        <f t="shared" si="322"/>
        <v/>
      </c>
      <c r="X533" s="166" t="str">
        <f t="shared" si="323"/>
        <v/>
      </c>
      <c r="Y533" s="166" t="str">
        <f t="shared" si="324"/>
        <v/>
      </c>
      <c r="Z533" s="166" t="str">
        <f t="shared" si="325"/>
        <v/>
      </c>
      <c r="AA533" s="166" t="str">
        <f t="shared" si="326"/>
        <v/>
      </c>
      <c r="AB533" s="166" t="str">
        <f t="shared" si="327"/>
        <v/>
      </c>
      <c r="AC533" s="166" t="str">
        <f t="shared" si="328"/>
        <v/>
      </c>
      <c r="AD533" s="166">
        <f t="shared" si="329"/>
        <v>0.36852156999999952</v>
      </c>
      <c r="AE533" s="166" t="str">
        <f t="shared" si="330"/>
        <v/>
      </c>
      <c r="AF533" s="166" t="str">
        <f t="shared" si="331"/>
        <v/>
      </c>
      <c r="AG533" s="166" t="str">
        <f t="shared" si="332"/>
        <v/>
      </c>
      <c r="AH533" s="166" t="str">
        <f t="shared" si="333"/>
        <v/>
      </c>
      <c r="AI533" s="166" t="str">
        <f t="shared" si="334"/>
        <v/>
      </c>
      <c r="AJ533" s="166" t="str">
        <f t="shared" si="335"/>
        <v/>
      </c>
      <c r="AK533" s="166" t="str">
        <f t="shared" si="336"/>
        <v/>
      </c>
      <c r="AL533" s="166">
        <f t="shared" si="337"/>
        <v>0.36852156999999952</v>
      </c>
      <c r="AO533" s="60">
        <v>530</v>
      </c>
      <c r="AP533" s="54" t="s">
        <v>449</v>
      </c>
      <c r="AQ533" s="31" t="s">
        <v>1317</v>
      </c>
      <c r="AR533" s="31" t="s">
        <v>1317</v>
      </c>
      <c r="AS533" s="31" t="s">
        <v>1317</v>
      </c>
      <c r="AT533" s="31" t="s">
        <v>1317</v>
      </c>
      <c r="AU533" s="31" t="s">
        <v>1317</v>
      </c>
      <c r="AV533" s="31" t="s">
        <v>1317</v>
      </c>
      <c r="AW533" s="31" t="s">
        <v>1317</v>
      </c>
      <c r="AX533" s="31" t="s">
        <v>1317</v>
      </c>
      <c r="AY533" s="31" t="s">
        <v>1317</v>
      </c>
      <c r="AZ533" s="31" t="s">
        <v>1317</v>
      </c>
      <c r="BA533" s="31" t="s">
        <v>1317</v>
      </c>
      <c r="BB533" s="31" t="s">
        <v>1317</v>
      </c>
      <c r="BC533" s="31" t="s">
        <v>1317</v>
      </c>
      <c r="BD533" s="31" t="s">
        <v>1317</v>
      </c>
      <c r="BE533" s="58">
        <v>4.9769105999999992</v>
      </c>
      <c r="BF533" s="31">
        <v>4.9769105999999992</v>
      </c>
      <c r="BG533"/>
      <c r="BH533" s="60">
        <v>530</v>
      </c>
      <c r="BI533" s="54" t="s">
        <v>1345</v>
      </c>
      <c r="BJ533" s="31" t="s">
        <v>1317</v>
      </c>
      <c r="BK533" s="31" t="s">
        <v>1317</v>
      </c>
      <c r="BL533" s="31" t="s">
        <v>1317</v>
      </c>
      <c r="BM533" s="31" t="s">
        <v>1317</v>
      </c>
      <c r="BN533" s="31" t="s">
        <v>1317</v>
      </c>
      <c r="BO533" s="31" t="s">
        <v>1317</v>
      </c>
      <c r="BP533" s="31" t="s">
        <v>1317</v>
      </c>
      <c r="BQ533" s="31">
        <v>5.6304600499999999</v>
      </c>
      <c r="BR533" s="31" t="s">
        <v>1317</v>
      </c>
      <c r="BS533" s="31" t="s">
        <v>1317</v>
      </c>
      <c r="BT533" s="31" t="s">
        <v>1317</v>
      </c>
      <c r="BU533" s="31" t="s">
        <v>1317</v>
      </c>
      <c r="BV533" s="31" t="s">
        <v>1317</v>
      </c>
      <c r="BW533" s="31" t="s">
        <v>1317</v>
      </c>
      <c r="BX533" s="58" t="s">
        <v>1317</v>
      </c>
      <c r="BY533" s="31">
        <v>5.6304600499999999</v>
      </c>
    </row>
    <row r="534" spans="1:77" ht="70">
      <c r="A534" s="116" t="str">
        <f t="shared" si="301"/>
        <v>IPE INVESTIMENTOS ASSET MANAGEMENT LTDA</v>
      </c>
      <c r="B534" s="24" t="str">
        <f t="shared" si="302"/>
        <v/>
      </c>
      <c r="C534" s="24" t="str">
        <f t="shared" si="303"/>
        <v/>
      </c>
      <c r="D534" s="24" t="str">
        <f t="shared" si="304"/>
        <v/>
      </c>
      <c r="E534" s="24" t="str">
        <f t="shared" si="305"/>
        <v/>
      </c>
      <c r="F534" s="24" t="str">
        <f t="shared" si="306"/>
        <v/>
      </c>
      <c r="G534" s="24">
        <f t="shared" si="307"/>
        <v>248.71712466877602</v>
      </c>
      <c r="H534" s="24" t="str">
        <f t="shared" si="308"/>
        <v/>
      </c>
      <c r="I534" s="24" t="str">
        <f t="shared" si="309"/>
        <v/>
      </c>
      <c r="J534" s="24">
        <f t="shared" si="310"/>
        <v>-10.733508993956008</v>
      </c>
      <c r="K534" s="24">
        <f t="shared" si="311"/>
        <v>0.18309465881493736</v>
      </c>
      <c r="L534" s="24" t="str">
        <f t="shared" si="312"/>
        <v/>
      </c>
      <c r="M534" s="24" t="str">
        <f t="shared" si="313"/>
        <v/>
      </c>
      <c r="N534" s="24" t="str">
        <f t="shared" si="314"/>
        <v/>
      </c>
      <c r="O534" s="24" t="str">
        <f t="shared" si="315"/>
        <v/>
      </c>
      <c r="P534" s="24">
        <f t="shared" si="316"/>
        <v>-23.780250990082706</v>
      </c>
      <c r="Q534" s="24">
        <f t="shared" si="317"/>
        <v>-6.0542446627341633</v>
      </c>
      <c r="R534" s="24">
        <f t="shared" si="318"/>
        <v>-0.31175132999999899</v>
      </c>
      <c r="S534" s="24">
        <f t="shared" si="319"/>
        <v>248.71712466877602</v>
      </c>
      <c r="T534" s="24">
        <f t="shared" si="320"/>
        <v>-23.780250990082706</v>
      </c>
      <c r="V534" s="118" t="str">
        <f t="shared" si="321"/>
        <v>IPE INVESTIMENTOS ASSET MANAGEMENT LTDA</v>
      </c>
      <c r="W534" s="166" t="str">
        <f t="shared" si="322"/>
        <v/>
      </c>
      <c r="X534" s="166" t="str">
        <f t="shared" si="323"/>
        <v/>
      </c>
      <c r="Y534" s="166" t="str">
        <f t="shared" si="324"/>
        <v/>
      </c>
      <c r="Z534" s="166" t="str">
        <f t="shared" si="325"/>
        <v/>
      </c>
      <c r="AA534" s="166" t="str">
        <f t="shared" si="326"/>
        <v/>
      </c>
      <c r="AB534" s="166">
        <f t="shared" si="327"/>
        <v>0.18031998999999999</v>
      </c>
      <c r="AC534" s="166" t="str">
        <f t="shared" si="328"/>
        <v/>
      </c>
      <c r="AD534" s="166" t="str">
        <f t="shared" si="329"/>
        <v/>
      </c>
      <c r="AE534" s="166">
        <f t="shared" si="330"/>
        <v>-0.46997114999999967</v>
      </c>
      <c r="AF534" s="166">
        <f t="shared" si="331"/>
        <v>1.0998500000001243E-3</v>
      </c>
      <c r="AG534" s="166" t="str">
        <f t="shared" si="332"/>
        <v/>
      </c>
      <c r="AH534" s="166" t="str">
        <f t="shared" si="333"/>
        <v/>
      </c>
      <c r="AI534" s="166" t="str">
        <f t="shared" si="334"/>
        <v/>
      </c>
      <c r="AJ534" s="166" t="str">
        <f t="shared" si="335"/>
        <v/>
      </c>
      <c r="AK534" s="166">
        <f t="shared" si="336"/>
        <v>-2.3200019999999988E-2</v>
      </c>
      <c r="AL534" s="166">
        <f t="shared" si="337"/>
        <v>-0.31175132999999899</v>
      </c>
      <c r="AO534" s="61">
        <v>531</v>
      </c>
      <c r="AP534" s="56" t="s">
        <v>127</v>
      </c>
      <c r="AQ534" s="30" t="s">
        <v>1317</v>
      </c>
      <c r="AR534" s="30" t="s">
        <v>1317</v>
      </c>
      <c r="AS534" s="30" t="s">
        <v>1317</v>
      </c>
      <c r="AT534" s="30" t="s">
        <v>1317</v>
      </c>
      <c r="AU534" s="30" t="s">
        <v>1317</v>
      </c>
      <c r="AV534" s="30" t="s">
        <v>1317</v>
      </c>
      <c r="AW534" s="30" t="s">
        <v>1317</v>
      </c>
      <c r="AX534" s="30">
        <v>4.4843509599999996</v>
      </c>
      <c r="AY534" s="30" t="s">
        <v>1317</v>
      </c>
      <c r="AZ534" s="30">
        <v>9.9540020000000007E-2</v>
      </c>
      <c r="BA534" s="30" t="s">
        <v>1317</v>
      </c>
      <c r="BB534" s="30" t="s">
        <v>1317</v>
      </c>
      <c r="BC534" s="30" t="s">
        <v>1317</v>
      </c>
      <c r="BD534" s="30" t="s">
        <v>1317</v>
      </c>
      <c r="BE534" s="59" t="s">
        <v>1317</v>
      </c>
      <c r="BF534" s="30">
        <v>4.5838909799999996</v>
      </c>
      <c r="BG534"/>
      <c r="BH534" s="61">
        <v>531</v>
      </c>
      <c r="BI534" s="56" t="s">
        <v>1346</v>
      </c>
      <c r="BJ534" s="30" t="s">
        <v>1317</v>
      </c>
      <c r="BK534" s="30" t="s">
        <v>1317</v>
      </c>
      <c r="BL534" s="30" t="s">
        <v>1317</v>
      </c>
      <c r="BM534" s="30" t="s">
        <v>1317</v>
      </c>
      <c r="BN534" s="30" t="s">
        <v>1317</v>
      </c>
      <c r="BO534" s="30">
        <v>0.25282001999999998</v>
      </c>
      <c r="BP534" s="30" t="s">
        <v>1317</v>
      </c>
      <c r="BQ534" s="30" t="s">
        <v>1317</v>
      </c>
      <c r="BR534" s="30">
        <v>3.9085703899999999</v>
      </c>
      <c r="BS534" s="30">
        <v>0.60180006000000008</v>
      </c>
      <c r="BT534" s="30" t="s">
        <v>1317</v>
      </c>
      <c r="BU534" s="30" t="s">
        <v>1317</v>
      </c>
      <c r="BV534" s="30" t="s">
        <v>1317</v>
      </c>
      <c r="BW534" s="30" t="s">
        <v>1317</v>
      </c>
      <c r="BX534" s="59">
        <v>7.4360010000000004E-2</v>
      </c>
      <c r="BY534" s="30">
        <v>4.8375504800000009</v>
      </c>
    </row>
    <row r="535" spans="1:77" ht="84">
      <c r="A535" s="116" t="str">
        <f t="shared" si="301"/>
        <v>BRAVIA CAPITAL INVESTIMENTOS LTDA</v>
      </c>
      <c r="B535" s="24" t="str">
        <f t="shared" si="302"/>
        <v/>
      </c>
      <c r="C535" s="24" t="str">
        <f t="shared" si="303"/>
        <v/>
      </c>
      <c r="D535" s="24" t="str">
        <f t="shared" si="304"/>
        <v/>
      </c>
      <c r="E535" s="24" t="str">
        <f t="shared" si="305"/>
        <v/>
      </c>
      <c r="F535" s="24" t="str">
        <f t="shared" si="306"/>
        <v/>
      </c>
      <c r="G535" s="24" t="str">
        <f t="shared" si="307"/>
        <v/>
      </c>
      <c r="H535" s="24" t="str">
        <f t="shared" si="308"/>
        <v/>
      </c>
      <c r="I535" s="24">
        <f t="shared" si="309"/>
        <v>5.1825640337481502</v>
      </c>
      <c r="J535" s="24" t="str">
        <f t="shared" si="310"/>
        <v/>
      </c>
      <c r="K535" s="24">
        <f t="shared" si="311"/>
        <v>8.4487324796599097</v>
      </c>
      <c r="L535" s="24" t="str">
        <f t="shared" si="312"/>
        <v/>
      </c>
      <c r="M535" s="24" t="str">
        <f t="shared" si="313"/>
        <v/>
      </c>
      <c r="N535" s="24" t="str">
        <f t="shared" si="314"/>
        <v/>
      </c>
      <c r="O535" s="24" t="str">
        <f t="shared" si="315"/>
        <v/>
      </c>
      <c r="P535" s="24" t="str">
        <f t="shared" si="316"/>
        <v/>
      </c>
      <c r="Q535" s="24">
        <f t="shared" si="317"/>
        <v>5.5196386891382758</v>
      </c>
      <c r="R535" s="24">
        <f t="shared" si="318"/>
        <v>0.25301421999999985</v>
      </c>
      <c r="S535" s="24">
        <f t="shared" si="319"/>
        <v>8.4487324796599097</v>
      </c>
      <c r="T535" s="24">
        <f t="shared" si="320"/>
        <v>5.1825640337481502</v>
      </c>
      <c r="V535" s="118" t="str">
        <f t="shared" si="321"/>
        <v>BRAVIA CAPITAL INVESTIMENTOS LTDA</v>
      </c>
      <c r="W535" s="166" t="str">
        <f t="shared" si="322"/>
        <v/>
      </c>
      <c r="X535" s="166" t="str">
        <f t="shared" si="323"/>
        <v/>
      </c>
      <c r="Y535" s="166" t="str">
        <f t="shared" si="324"/>
        <v/>
      </c>
      <c r="Z535" s="166" t="str">
        <f t="shared" si="325"/>
        <v/>
      </c>
      <c r="AA535" s="166" t="str">
        <f t="shared" si="326"/>
        <v/>
      </c>
      <c r="AB535" s="166" t="str">
        <f t="shared" si="327"/>
        <v/>
      </c>
      <c r="AC535" s="166" t="str">
        <f t="shared" si="328"/>
        <v/>
      </c>
      <c r="AD535" s="166">
        <f t="shared" si="329"/>
        <v>0.23240436000000031</v>
      </c>
      <c r="AE535" s="166" t="str">
        <f t="shared" si="330"/>
        <v/>
      </c>
      <c r="AF535" s="166">
        <f t="shared" si="331"/>
        <v>8.409869999999986E-3</v>
      </c>
      <c r="AG535" s="166" t="str">
        <f t="shared" si="332"/>
        <v/>
      </c>
      <c r="AH535" s="166" t="str">
        <f t="shared" si="333"/>
        <v/>
      </c>
      <c r="AI535" s="166" t="str">
        <f t="shared" si="334"/>
        <v/>
      </c>
      <c r="AJ535" s="166" t="str">
        <f t="shared" si="335"/>
        <v/>
      </c>
      <c r="AK535" s="166" t="str">
        <f t="shared" si="336"/>
        <v/>
      </c>
      <c r="AL535" s="166">
        <f t="shared" si="337"/>
        <v>0.25301421999999985</v>
      </c>
      <c r="AO535" s="60">
        <v>532</v>
      </c>
      <c r="AP535" s="54" t="s">
        <v>297</v>
      </c>
      <c r="AQ535" s="31" t="s">
        <v>1317</v>
      </c>
      <c r="AR535" s="31" t="s">
        <v>1317</v>
      </c>
      <c r="AS535" s="31" t="s">
        <v>1317</v>
      </c>
      <c r="AT535" s="31" t="s">
        <v>1317</v>
      </c>
      <c r="AU535" s="31" t="s">
        <v>1317</v>
      </c>
      <c r="AV535" s="31">
        <v>4.4813099000000003</v>
      </c>
      <c r="AW535" s="31" t="s">
        <v>1317</v>
      </c>
      <c r="AX535" s="31" t="s">
        <v>1317</v>
      </c>
      <c r="AY535" s="31" t="s">
        <v>1317</v>
      </c>
      <c r="AZ535" s="31" t="s">
        <v>1317</v>
      </c>
      <c r="BA535" s="31" t="s">
        <v>1317</v>
      </c>
      <c r="BB535" s="31" t="s">
        <v>1317</v>
      </c>
      <c r="BC535" s="31" t="s">
        <v>1317</v>
      </c>
      <c r="BD535" s="31" t="s">
        <v>1317</v>
      </c>
      <c r="BE535" s="58" t="s">
        <v>1317</v>
      </c>
      <c r="BF535" s="31">
        <v>4.4813099000000003</v>
      </c>
      <c r="BG535"/>
      <c r="BH535" s="60">
        <v>532</v>
      </c>
      <c r="BI535" s="54" t="s">
        <v>127</v>
      </c>
      <c r="BJ535" s="31" t="s">
        <v>1317</v>
      </c>
      <c r="BK535" s="31" t="s">
        <v>1317</v>
      </c>
      <c r="BL535" s="31" t="s">
        <v>1317</v>
      </c>
      <c r="BM535" s="31" t="s">
        <v>1317</v>
      </c>
      <c r="BN535" s="31" t="s">
        <v>1317</v>
      </c>
      <c r="BO535" s="31" t="s">
        <v>1317</v>
      </c>
      <c r="BP535" s="31" t="s">
        <v>1317</v>
      </c>
      <c r="BQ535" s="31">
        <v>4.7167553199999999</v>
      </c>
      <c r="BR535" s="31" t="s">
        <v>1317</v>
      </c>
      <c r="BS535" s="31">
        <v>0.10794988999999999</v>
      </c>
      <c r="BT535" s="31" t="s">
        <v>1317</v>
      </c>
      <c r="BU535" s="31" t="s">
        <v>1317</v>
      </c>
      <c r="BV535" s="31" t="s">
        <v>1317</v>
      </c>
      <c r="BW535" s="31" t="s">
        <v>1317</v>
      </c>
      <c r="BX535" s="58">
        <v>1.2199989999999999E-2</v>
      </c>
      <c r="BY535" s="31">
        <v>4.8369051999999995</v>
      </c>
    </row>
    <row r="536" spans="1:77" ht="70">
      <c r="A536" s="116" t="str">
        <f t="shared" si="301"/>
        <v>GRAYCLIFF PARTNERS BRA ADM DE REC LTDA</v>
      </c>
      <c r="B536" s="24" t="str">
        <f t="shared" si="302"/>
        <v/>
      </c>
      <c r="C536" s="24" t="str">
        <f t="shared" si="303"/>
        <v/>
      </c>
      <c r="D536" s="24" t="str">
        <f t="shared" si="304"/>
        <v/>
      </c>
      <c r="E536" s="24" t="str">
        <f t="shared" si="305"/>
        <v/>
      </c>
      <c r="F536" s="24" t="str">
        <f t="shared" si="306"/>
        <v/>
      </c>
      <c r="G536" s="24">
        <f t="shared" si="307"/>
        <v>-25.834474716971428</v>
      </c>
      <c r="H536" s="24" t="str">
        <f t="shared" si="308"/>
        <v/>
      </c>
      <c r="I536" s="24" t="str">
        <f t="shared" si="309"/>
        <v/>
      </c>
      <c r="J536" s="24" t="str">
        <f t="shared" si="310"/>
        <v/>
      </c>
      <c r="K536" s="24" t="str">
        <f t="shared" si="311"/>
        <v/>
      </c>
      <c r="L536" s="24" t="str">
        <f t="shared" si="312"/>
        <v/>
      </c>
      <c r="M536" s="24" t="str">
        <f t="shared" si="313"/>
        <v/>
      </c>
      <c r="N536" s="24" t="str">
        <f t="shared" si="314"/>
        <v/>
      </c>
      <c r="O536" s="24" t="str">
        <f t="shared" si="315"/>
        <v/>
      </c>
      <c r="P536" s="24" t="str">
        <f t="shared" si="316"/>
        <v/>
      </c>
      <c r="Q536" s="24">
        <f t="shared" si="317"/>
        <v>-25.834474716971428</v>
      </c>
      <c r="R536" s="24">
        <f t="shared" si="318"/>
        <v>-1.5184799499999997</v>
      </c>
      <c r="S536" s="24">
        <f t="shared" si="319"/>
        <v>-25.834474716971428</v>
      </c>
      <c r="T536" s="24">
        <f t="shared" si="320"/>
        <v>-25.834474716971428</v>
      </c>
      <c r="V536" s="118" t="str">
        <f t="shared" si="321"/>
        <v>GRAYCLIFF PARTNERS BRA ADM DE REC LTDA</v>
      </c>
      <c r="W536" s="166" t="str">
        <f t="shared" si="322"/>
        <v/>
      </c>
      <c r="X536" s="166" t="str">
        <f t="shared" si="323"/>
        <v/>
      </c>
      <c r="Y536" s="166" t="str">
        <f t="shared" si="324"/>
        <v/>
      </c>
      <c r="Z536" s="166" t="str">
        <f t="shared" si="325"/>
        <v/>
      </c>
      <c r="AA536" s="166" t="str">
        <f t="shared" si="326"/>
        <v/>
      </c>
      <c r="AB536" s="166">
        <f t="shared" si="327"/>
        <v>-1.5184799499999997</v>
      </c>
      <c r="AC536" s="166" t="str">
        <f t="shared" si="328"/>
        <v/>
      </c>
      <c r="AD536" s="166" t="str">
        <f t="shared" si="329"/>
        <v/>
      </c>
      <c r="AE536" s="166" t="str">
        <f t="shared" si="330"/>
        <v/>
      </c>
      <c r="AF536" s="166" t="str">
        <f t="shared" si="331"/>
        <v/>
      </c>
      <c r="AG536" s="166" t="str">
        <f t="shared" si="332"/>
        <v/>
      </c>
      <c r="AH536" s="166" t="str">
        <f t="shared" si="333"/>
        <v/>
      </c>
      <c r="AI536" s="166" t="str">
        <f t="shared" si="334"/>
        <v/>
      </c>
      <c r="AJ536" s="166" t="str">
        <f t="shared" si="335"/>
        <v/>
      </c>
      <c r="AK536" s="166" t="str">
        <f t="shared" si="336"/>
        <v/>
      </c>
      <c r="AL536" s="166">
        <f t="shared" si="337"/>
        <v>-1.5184799499999997</v>
      </c>
      <c r="AO536" s="61">
        <v>533</v>
      </c>
      <c r="AP536" s="56" t="s">
        <v>412</v>
      </c>
      <c r="AQ536" s="30" t="s">
        <v>1317</v>
      </c>
      <c r="AR536" s="30" t="s">
        <v>1317</v>
      </c>
      <c r="AS536" s="30" t="s">
        <v>1317</v>
      </c>
      <c r="AT536" s="30" t="s">
        <v>1317</v>
      </c>
      <c r="AU536" s="30" t="s">
        <v>1317</v>
      </c>
      <c r="AV536" s="30" t="s">
        <v>1317</v>
      </c>
      <c r="AW536" s="30" t="s">
        <v>1317</v>
      </c>
      <c r="AX536" s="30" t="s">
        <v>1317</v>
      </c>
      <c r="AY536" s="30" t="s">
        <v>1317</v>
      </c>
      <c r="AZ536" s="30">
        <v>4.12345892</v>
      </c>
      <c r="BA536" s="30" t="s">
        <v>1317</v>
      </c>
      <c r="BB536" s="30" t="s">
        <v>1317</v>
      </c>
      <c r="BC536" s="30" t="s">
        <v>1317</v>
      </c>
      <c r="BD536" s="30" t="s">
        <v>1317</v>
      </c>
      <c r="BE536" s="59" t="s">
        <v>1317</v>
      </c>
      <c r="BF536" s="30">
        <v>4.12345892</v>
      </c>
      <c r="BG536"/>
      <c r="BH536" s="61">
        <v>533</v>
      </c>
      <c r="BI536" s="56" t="s">
        <v>293</v>
      </c>
      <c r="BJ536" s="30" t="s">
        <v>1317</v>
      </c>
      <c r="BK536" s="30" t="s">
        <v>1317</v>
      </c>
      <c r="BL536" s="30" t="s">
        <v>1317</v>
      </c>
      <c r="BM536" s="30" t="s">
        <v>1317</v>
      </c>
      <c r="BN536" s="30" t="s">
        <v>1317</v>
      </c>
      <c r="BO536" s="30">
        <v>4.3592472600000001</v>
      </c>
      <c r="BP536" s="30" t="s">
        <v>1317</v>
      </c>
      <c r="BQ536" s="30" t="s">
        <v>1317</v>
      </c>
      <c r="BR536" s="30" t="s">
        <v>1317</v>
      </c>
      <c r="BS536" s="30" t="s">
        <v>1317</v>
      </c>
      <c r="BT536" s="30" t="s">
        <v>1317</v>
      </c>
      <c r="BU536" s="30" t="s">
        <v>1317</v>
      </c>
      <c r="BV536" s="30" t="s">
        <v>1317</v>
      </c>
      <c r="BW536" s="30" t="s">
        <v>1317</v>
      </c>
      <c r="BX536" s="59" t="s">
        <v>1317</v>
      </c>
      <c r="BY536" s="30">
        <v>4.3592472600000001</v>
      </c>
    </row>
    <row r="537" spans="1:77" ht="70">
      <c r="A537" s="116" t="str">
        <f t="shared" si="301"/>
        <v>LITUS GESTÃO DE RECURSOS LTDA.</v>
      </c>
      <c r="B537" s="24" t="str">
        <f t="shared" si="302"/>
        <v/>
      </c>
      <c r="C537" s="24" t="str">
        <f t="shared" si="303"/>
        <v/>
      </c>
      <c r="D537" s="24" t="str">
        <f t="shared" si="304"/>
        <v/>
      </c>
      <c r="E537" s="24" t="str">
        <f t="shared" si="305"/>
        <v/>
      </c>
      <c r="F537" s="24" t="str">
        <f t="shared" si="306"/>
        <v/>
      </c>
      <c r="G537" s="24" t="str">
        <f t="shared" si="307"/>
        <v/>
      </c>
      <c r="H537" s="24" t="str">
        <f t="shared" si="308"/>
        <v/>
      </c>
      <c r="I537" s="24" t="str">
        <f t="shared" si="309"/>
        <v/>
      </c>
      <c r="J537" s="24" t="str">
        <f t="shared" si="310"/>
        <v/>
      </c>
      <c r="K537" s="24">
        <f t="shared" si="311"/>
        <v>2.0959139323740317</v>
      </c>
      <c r="L537" s="24" t="str">
        <f t="shared" si="312"/>
        <v/>
      </c>
      <c r="M537" s="24" t="str">
        <f t="shared" si="313"/>
        <v/>
      </c>
      <c r="N537" s="24" t="str">
        <f t="shared" si="314"/>
        <v/>
      </c>
      <c r="O537" s="24" t="str">
        <f t="shared" si="315"/>
        <v/>
      </c>
      <c r="P537" s="24" t="str">
        <f t="shared" si="316"/>
        <v/>
      </c>
      <c r="Q537" s="24">
        <f t="shared" si="317"/>
        <v>2.0959139323740317</v>
      </c>
      <c r="R537" s="24">
        <f t="shared" si="318"/>
        <v>8.6424150000000033E-2</v>
      </c>
      <c r="S537" s="24">
        <f t="shared" si="319"/>
        <v>2.0959139323740317</v>
      </c>
      <c r="T537" s="24">
        <f t="shared" si="320"/>
        <v>2.0959139323740317</v>
      </c>
      <c r="V537" s="118" t="str">
        <f t="shared" si="321"/>
        <v>LITUS GESTÃO DE RECURSOS LTDA.</v>
      </c>
      <c r="W537" s="166" t="str">
        <f t="shared" si="322"/>
        <v/>
      </c>
      <c r="X537" s="166" t="str">
        <f t="shared" si="323"/>
        <v/>
      </c>
      <c r="Y537" s="166" t="str">
        <f t="shared" si="324"/>
        <v/>
      </c>
      <c r="Z537" s="166" t="str">
        <f t="shared" si="325"/>
        <v/>
      </c>
      <c r="AA537" s="166" t="str">
        <f t="shared" si="326"/>
        <v/>
      </c>
      <c r="AB537" s="166" t="str">
        <f t="shared" si="327"/>
        <v/>
      </c>
      <c r="AC537" s="166" t="str">
        <f t="shared" si="328"/>
        <v/>
      </c>
      <c r="AD537" s="166" t="str">
        <f t="shared" si="329"/>
        <v/>
      </c>
      <c r="AE537" s="166" t="str">
        <f t="shared" si="330"/>
        <v/>
      </c>
      <c r="AF537" s="166">
        <f t="shared" si="331"/>
        <v>8.6424150000000033E-2</v>
      </c>
      <c r="AG537" s="166" t="str">
        <f t="shared" si="332"/>
        <v/>
      </c>
      <c r="AH537" s="166" t="str">
        <f t="shared" si="333"/>
        <v/>
      </c>
      <c r="AI537" s="166" t="str">
        <f t="shared" si="334"/>
        <v/>
      </c>
      <c r="AJ537" s="166" t="str">
        <f t="shared" si="335"/>
        <v/>
      </c>
      <c r="AK537" s="166" t="str">
        <f t="shared" si="336"/>
        <v/>
      </c>
      <c r="AL537" s="166">
        <f t="shared" si="337"/>
        <v>8.6424150000000033E-2</v>
      </c>
      <c r="AO537" s="60">
        <v>534</v>
      </c>
      <c r="AP537" s="54" t="s">
        <v>72</v>
      </c>
      <c r="AQ537" s="31" t="s">
        <v>1317</v>
      </c>
      <c r="AR537" s="31" t="s">
        <v>1317</v>
      </c>
      <c r="AS537" s="31" t="s">
        <v>1317</v>
      </c>
      <c r="AT537" s="31" t="s">
        <v>1317</v>
      </c>
      <c r="AU537" s="31" t="s">
        <v>1317</v>
      </c>
      <c r="AV537" s="31" t="s">
        <v>1317</v>
      </c>
      <c r="AW537" s="31" t="s">
        <v>1317</v>
      </c>
      <c r="AX537" s="31">
        <v>2.1935191299999999</v>
      </c>
      <c r="AY537" s="31">
        <v>1.57639347</v>
      </c>
      <c r="AZ537" s="31">
        <v>0.25109849000000001</v>
      </c>
      <c r="BA537" s="31" t="s">
        <v>1317</v>
      </c>
      <c r="BB537" s="31" t="s">
        <v>1317</v>
      </c>
      <c r="BC537" s="31" t="s">
        <v>1317</v>
      </c>
      <c r="BD537" s="31" t="s">
        <v>1317</v>
      </c>
      <c r="BE537" s="58">
        <v>1.7989999999999999E-5</v>
      </c>
      <c r="BF537" s="31">
        <v>4.0210290799999999</v>
      </c>
      <c r="BG537"/>
      <c r="BH537" s="60">
        <v>534</v>
      </c>
      <c r="BI537" s="54" t="s">
        <v>412</v>
      </c>
      <c r="BJ537" s="31" t="s">
        <v>1317</v>
      </c>
      <c r="BK537" s="31" t="s">
        <v>1317</v>
      </c>
      <c r="BL537" s="31" t="s">
        <v>1317</v>
      </c>
      <c r="BM537" s="31" t="s">
        <v>1317</v>
      </c>
      <c r="BN537" s="31" t="s">
        <v>1317</v>
      </c>
      <c r="BO537" s="31" t="s">
        <v>1317</v>
      </c>
      <c r="BP537" s="31" t="s">
        <v>1317</v>
      </c>
      <c r="BQ537" s="31" t="s">
        <v>1317</v>
      </c>
      <c r="BR537" s="31" t="s">
        <v>1317</v>
      </c>
      <c r="BS537" s="31">
        <v>4.2098830700000001</v>
      </c>
      <c r="BT537" s="31" t="s">
        <v>1317</v>
      </c>
      <c r="BU537" s="31" t="s">
        <v>1317</v>
      </c>
      <c r="BV537" s="31" t="s">
        <v>1317</v>
      </c>
      <c r="BW537" s="31" t="s">
        <v>1317</v>
      </c>
      <c r="BX537" s="58" t="s">
        <v>1317</v>
      </c>
      <c r="BY537" s="31">
        <v>4.2098830700000001</v>
      </c>
    </row>
    <row r="538" spans="1:77" ht="70">
      <c r="A538" s="116" t="str">
        <f t="shared" si="301"/>
        <v>AVANTGARDE CAPITAL GESTAO DE RECURSOS</v>
      </c>
      <c r="B538" s="24" t="str">
        <f t="shared" si="302"/>
        <v/>
      </c>
      <c r="C538" s="24" t="str">
        <f t="shared" si="303"/>
        <v/>
      </c>
      <c r="D538" s="24" t="str">
        <f t="shared" si="304"/>
        <v/>
      </c>
      <c r="E538" s="24" t="str">
        <f t="shared" si="305"/>
        <v/>
      </c>
      <c r="F538" s="24" t="str">
        <f t="shared" si="306"/>
        <v/>
      </c>
      <c r="G538" s="24" t="str">
        <f t="shared" si="307"/>
        <v/>
      </c>
      <c r="H538" s="24" t="str">
        <f t="shared" si="308"/>
        <v/>
      </c>
      <c r="I538" s="24">
        <f t="shared" si="309"/>
        <v>0.44090611600913121</v>
      </c>
      <c r="J538" s="24">
        <f t="shared" si="310"/>
        <v>0.44090578477211295</v>
      </c>
      <c r="K538" s="24">
        <f t="shared" si="311"/>
        <v>0.44090667371199288</v>
      </c>
      <c r="L538" s="24" t="str">
        <f t="shared" si="312"/>
        <v/>
      </c>
      <c r="M538" s="24" t="str">
        <f t="shared" si="313"/>
        <v/>
      </c>
      <c r="N538" s="24" t="str">
        <f t="shared" si="314"/>
        <v/>
      </c>
      <c r="O538" s="24" t="str">
        <f t="shared" si="315"/>
        <v/>
      </c>
      <c r="P538" s="24">
        <f t="shared" si="316"/>
        <v>0.38910505836575737</v>
      </c>
      <c r="Q538" s="24">
        <f t="shared" si="317"/>
        <v>0.44090578922151735</v>
      </c>
      <c r="R538" s="24">
        <f t="shared" si="318"/>
        <v>1.772895000000041E-2</v>
      </c>
      <c r="S538" s="24">
        <f t="shared" si="319"/>
        <v>0.44090667371199288</v>
      </c>
      <c r="T538" s="24">
        <f t="shared" si="320"/>
        <v>0.38910505836575737</v>
      </c>
      <c r="V538" s="118" t="str">
        <f t="shared" si="321"/>
        <v>AVANTGARDE CAPITAL GESTAO DE RECURSOS</v>
      </c>
      <c r="W538" s="166" t="str">
        <f t="shared" si="322"/>
        <v/>
      </c>
      <c r="X538" s="166" t="str">
        <f t="shared" si="323"/>
        <v/>
      </c>
      <c r="Y538" s="166" t="str">
        <f t="shared" si="324"/>
        <v/>
      </c>
      <c r="Z538" s="166" t="str">
        <f t="shared" si="325"/>
        <v/>
      </c>
      <c r="AA538" s="166" t="str">
        <f t="shared" si="326"/>
        <v/>
      </c>
      <c r="AB538" s="166" t="str">
        <f t="shared" si="327"/>
        <v/>
      </c>
      <c r="AC538" s="166" t="str">
        <f t="shared" si="328"/>
        <v/>
      </c>
      <c r="AD538" s="166">
        <f t="shared" si="329"/>
        <v>9.6713600000004618E-3</v>
      </c>
      <c r="AE538" s="166">
        <f t="shared" si="330"/>
        <v>6.9504099999999625E-3</v>
      </c>
      <c r="AF538" s="166">
        <f t="shared" si="331"/>
        <v>1.1071100000000222E-3</v>
      </c>
      <c r="AG538" s="166" t="str">
        <f t="shared" si="332"/>
        <v/>
      </c>
      <c r="AH538" s="166" t="str">
        <f t="shared" si="333"/>
        <v/>
      </c>
      <c r="AI538" s="166" t="str">
        <f t="shared" si="334"/>
        <v/>
      </c>
      <c r="AJ538" s="166" t="str">
        <f t="shared" si="335"/>
        <v/>
      </c>
      <c r="AK538" s="166">
        <f t="shared" si="336"/>
        <v>7.0000000000001024E-8</v>
      </c>
      <c r="AL538" s="166">
        <f t="shared" si="337"/>
        <v>1.772895000000041E-2</v>
      </c>
      <c r="AO538" s="61">
        <v>535</v>
      </c>
      <c r="AP538" s="56" t="s">
        <v>422</v>
      </c>
      <c r="AQ538" s="30" t="s">
        <v>1317</v>
      </c>
      <c r="AR538" s="30" t="s">
        <v>1317</v>
      </c>
      <c r="AS538" s="30" t="s">
        <v>1317</v>
      </c>
      <c r="AT538" s="30" t="s">
        <v>1317</v>
      </c>
      <c r="AU538" s="30" t="s">
        <v>1317</v>
      </c>
      <c r="AV538" s="30" t="s">
        <v>1317</v>
      </c>
      <c r="AW538" s="30" t="s">
        <v>1317</v>
      </c>
      <c r="AX538" s="30">
        <v>3.1547130099999996</v>
      </c>
      <c r="AY538" s="30" t="s">
        <v>1317</v>
      </c>
      <c r="AZ538" s="30">
        <v>0.74366071</v>
      </c>
      <c r="BA538" s="30" t="s">
        <v>1317</v>
      </c>
      <c r="BB538" s="30" t="s">
        <v>1317</v>
      </c>
      <c r="BC538" s="30" t="s">
        <v>1317</v>
      </c>
      <c r="BD538" s="30" t="s">
        <v>1317</v>
      </c>
      <c r="BE538" s="59" t="s">
        <v>1317</v>
      </c>
      <c r="BF538" s="30">
        <v>3.8983737199999995</v>
      </c>
      <c r="BG538"/>
      <c r="BH538" s="61">
        <v>535</v>
      </c>
      <c r="BI538" s="56" t="s">
        <v>72</v>
      </c>
      <c r="BJ538" s="30" t="s">
        <v>1317</v>
      </c>
      <c r="BK538" s="30" t="s">
        <v>1317</v>
      </c>
      <c r="BL538" s="30" t="s">
        <v>1317</v>
      </c>
      <c r="BM538" s="30" t="s">
        <v>1317</v>
      </c>
      <c r="BN538" s="30" t="s">
        <v>1317</v>
      </c>
      <c r="BO538" s="30" t="s">
        <v>1317</v>
      </c>
      <c r="BP538" s="30" t="s">
        <v>1317</v>
      </c>
      <c r="BQ538" s="30">
        <v>2.2031904900000003</v>
      </c>
      <c r="BR538" s="30">
        <v>1.5833438799999999</v>
      </c>
      <c r="BS538" s="30">
        <v>0.25220560000000003</v>
      </c>
      <c r="BT538" s="30" t="s">
        <v>1317</v>
      </c>
      <c r="BU538" s="30" t="s">
        <v>1317</v>
      </c>
      <c r="BV538" s="30" t="s">
        <v>1317</v>
      </c>
      <c r="BW538" s="30" t="s">
        <v>1317</v>
      </c>
      <c r="BX538" s="59">
        <v>1.806E-5</v>
      </c>
      <c r="BY538" s="30">
        <v>4.0387580300000003</v>
      </c>
    </row>
    <row r="539" spans="1:77" ht="84">
      <c r="A539" s="116" t="str">
        <f t="shared" si="301"/>
        <v>COPACABANA GESTAO DE RECURSOS FIN</v>
      </c>
      <c r="B539" s="24" t="str">
        <f t="shared" si="302"/>
        <v/>
      </c>
      <c r="C539" s="24" t="str">
        <f t="shared" si="303"/>
        <v/>
      </c>
      <c r="D539" s="24" t="str">
        <f t="shared" si="304"/>
        <v/>
      </c>
      <c r="E539" s="24" t="str">
        <f t="shared" si="305"/>
        <v/>
      </c>
      <c r="F539" s="24" t="str">
        <f t="shared" si="306"/>
        <v/>
      </c>
      <c r="G539" s="24">
        <f t="shared" si="307"/>
        <v>3.0037522519427853</v>
      </c>
      <c r="H539" s="24" t="str">
        <f t="shared" si="308"/>
        <v/>
      </c>
      <c r="I539" s="24">
        <f t="shared" si="309"/>
        <v>3.0025555786292131</v>
      </c>
      <c r="J539" s="24">
        <f t="shared" si="310"/>
        <v>3.0038717121819758</v>
      </c>
      <c r="K539" s="24">
        <f t="shared" si="311"/>
        <v>3.0030757702170519</v>
      </c>
      <c r="L539" s="24" t="str">
        <f t="shared" si="312"/>
        <v/>
      </c>
      <c r="M539" s="24" t="str">
        <f t="shared" si="313"/>
        <v/>
      </c>
      <c r="N539" s="24" t="str">
        <f t="shared" si="314"/>
        <v/>
      </c>
      <c r="O539" s="24" t="str">
        <f t="shared" si="315"/>
        <v/>
      </c>
      <c r="P539" s="24" t="str">
        <f t="shared" si="316"/>
        <v/>
      </c>
      <c r="Q539" s="24">
        <f t="shared" si="317"/>
        <v>3.0034555927181543</v>
      </c>
      <c r="R539" s="24">
        <f t="shared" si="318"/>
        <v>0.11592844999999974</v>
      </c>
      <c r="S539" s="24">
        <f t="shared" si="319"/>
        <v>3.0038717121819758</v>
      </c>
      <c r="T539" s="24">
        <f t="shared" si="320"/>
        <v>3.0025555786292131</v>
      </c>
      <c r="V539" s="118" t="str">
        <f t="shared" si="321"/>
        <v>COPACABANA GESTAO DE RECURSOS FIN</v>
      </c>
      <c r="W539" s="166" t="str">
        <f t="shared" si="322"/>
        <v/>
      </c>
      <c r="X539" s="166" t="str">
        <f t="shared" si="323"/>
        <v/>
      </c>
      <c r="Y539" s="166" t="str">
        <f t="shared" si="324"/>
        <v/>
      </c>
      <c r="Z539" s="166" t="str">
        <f t="shared" si="325"/>
        <v/>
      </c>
      <c r="AA539" s="166" t="str">
        <f t="shared" si="326"/>
        <v/>
      </c>
      <c r="AB539" s="166">
        <f t="shared" si="327"/>
        <v>7.326534000000029E-2</v>
      </c>
      <c r="AC539" s="166" t="str">
        <f t="shared" si="328"/>
        <v/>
      </c>
      <c r="AD539" s="166">
        <f t="shared" si="329"/>
        <v>1.9811439999999902E-2</v>
      </c>
      <c r="AE539" s="166">
        <f t="shared" si="330"/>
        <v>6.010439999999978E-3</v>
      </c>
      <c r="AF539" s="166">
        <f t="shared" si="331"/>
        <v>1.6841229999999929E-2</v>
      </c>
      <c r="AG539" s="166" t="str">
        <f t="shared" si="332"/>
        <v/>
      </c>
      <c r="AH539" s="166" t="str">
        <f t="shared" si="333"/>
        <v/>
      </c>
      <c r="AI539" s="166" t="str">
        <f t="shared" si="334"/>
        <v/>
      </c>
      <c r="AJ539" s="166" t="str">
        <f t="shared" si="335"/>
        <v/>
      </c>
      <c r="AK539" s="166" t="str">
        <f t="shared" si="336"/>
        <v/>
      </c>
      <c r="AL539" s="166">
        <f t="shared" si="337"/>
        <v>0.11592844999999974</v>
      </c>
      <c r="AO539" s="60">
        <v>536</v>
      </c>
      <c r="AP539" s="54" t="s">
        <v>185</v>
      </c>
      <c r="AQ539" s="31" t="s">
        <v>1317</v>
      </c>
      <c r="AR539" s="31" t="s">
        <v>1317</v>
      </c>
      <c r="AS539" s="31" t="s">
        <v>1317</v>
      </c>
      <c r="AT539" s="31" t="s">
        <v>1317</v>
      </c>
      <c r="AU539" s="31" t="s">
        <v>1317</v>
      </c>
      <c r="AV539" s="31">
        <v>2.4391272599999998</v>
      </c>
      <c r="AW539" s="31" t="s">
        <v>1317</v>
      </c>
      <c r="AX539" s="31">
        <v>0.65981926000000002</v>
      </c>
      <c r="AY539" s="31">
        <v>0.20008977</v>
      </c>
      <c r="AZ539" s="31">
        <v>0.56079937000000002</v>
      </c>
      <c r="BA539" s="31" t="s">
        <v>1317</v>
      </c>
      <c r="BB539" s="31" t="s">
        <v>1317</v>
      </c>
      <c r="BC539" s="31" t="s">
        <v>1317</v>
      </c>
      <c r="BD539" s="31" t="s">
        <v>1317</v>
      </c>
      <c r="BE539" s="58" t="s">
        <v>1317</v>
      </c>
      <c r="BF539" s="31">
        <v>3.8598356599999999</v>
      </c>
      <c r="BG539"/>
      <c r="BH539" s="60">
        <v>536</v>
      </c>
      <c r="BI539" s="54" t="s">
        <v>185</v>
      </c>
      <c r="BJ539" s="31" t="s">
        <v>1317</v>
      </c>
      <c r="BK539" s="31" t="s">
        <v>1317</v>
      </c>
      <c r="BL539" s="31" t="s">
        <v>1317</v>
      </c>
      <c r="BM539" s="31" t="s">
        <v>1317</v>
      </c>
      <c r="BN539" s="31" t="s">
        <v>1317</v>
      </c>
      <c r="BO539" s="31">
        <v>2.5123926000000001</v>
      </c>
      <c r="BP539" s="31" t="s">
        <v>1317</v>
      </c>
      <c r="BQ539" s="31">
        <v>0.67963069999999992</v>
      </c>
      <c r="BR539" s="31">
        <v>0.20610020999999998</v>
      </c>
      <c r="BS539" s="31">
        <v>0.57764059999999995</v>
      </c>
      <c r="BT539" s="31" t="s">
        <v>1317</v>
      </c>
      <c r="BU539" s="31" t="s">
        <v>1317</v>
      </c>
      <c r="BV539" s="31" t="s">
        <v>1317</v>
      </c>
      <c r="BW539" s="31" t="s">
        <v>1317</v>
      </c>
      <c r="BX539" s="58" t="s">
        <v>1317</v>
      </c>
      <c r="BY539" s="31">
        <v>3.9757641099999996</v>
      </c>
    </row>
    <row r="540" spans="1:77" ht="70">
      <c r="A540" s="116" t="str">
        <f t="shared" si="301"/>
        <v>MACHADO DE ALMEIDA ASSET MANAGEMENT LTDA</v>
      </c>
      <c r="B540" s="24" t="str">
        <f t="shared" si="302"/>
        <v/>
      </c>
      <c r="C540" s="24" t="str">
        <f t="shared" si="303"/>
        <v/>
      </c>
      <c r="D540" s="24" t="str">
        <f t="shared" si="304"/>
        <v/>
      </c>
      <c r="E540" s="24" t="str">
        <f t="shared" si="305"/>
        <v/>
      </c>
      <c r="F540" s="24" t="str">
        <f t="shared" si="306"/>
        <v/>
      </c>
      <c r="G540" s="24" t="str">
        <f t="shared" si="307"/>
        <v/>
      </c>
      <c r="H540" s="24" t="str">
        <f t="shared" si="308"/>
        <v/>
      </c>
      <c r="I540" s="24">
        <f t="shared" si="309"/>
        <v>0.45972866482711083</v>
      </c>
      <c r="J540" s="24" t="str">
        <f t="shared" si="310"/>
        <v/>
      </c>
      <c r="K540" s="24">
        <f t="shared" si="311"/>
        <v>-0.24495176032630184</v>
      </c>
      <c r="L540" s="24" t="str">
        <f t="shared" si="312"/>
        <v/>
      </c>
      <c r="M540" s="24" t="str">
        <f t="shared" si="313"/>
        <v/>
      </c>
      <c r="N540" s="24" t="str">
        <f t="shared" si="314"/>
        <v/>
      </c>
      <c r="O540" s="24" t="str">
        <f t="shared" si="315"/>
        <v/>
      </c>
      <c r="P540" s="24" t="str">
        <f t="shared" si="316"/>
        <v/>
      </c>
      <c r="Q540" s="24">
        <f t="shared" si="317"/>
        <v>0.32555908980424419</v>
      </c>
      <c r="R540" s="24">
        <f t="shared" si="318"/>
        <v>1.2691510000000239E-2</v>
      </c>
      <c r="S540" s="24">
        <f t="shared" si="319"/>
        <v>0.45972866482711083</v>
      </c>
      <c r="T540" s="24">
        <f t="shared" si="320"/>
        <v>-0.24495176032630184</v>
      </c>
      <c r="V540" s="118" t="str">
        <f t="shared" si="321"/>
        <v>MACHADO DE ALMEIDA ASSET MANAGEMENT LTDA</v>
      </c>
      <c r="W540" s="166" t="str">
        <f t="shared" si="322"/>
        <v/>
      </c>
      <c r="X540" s="166" t="str">
        <f t="shared" si="323"/>
        <v/>
      </c>
      <c r="Y540" s="166" t="str">
        <f t="shared" si="324"/>
        <v/>
      </c>
      <c r="Z540" s="166" t="str">
        <f t="shared" si="325"/>
        <v/>
      </c>
      <c r="AA540" s="166" t="str">
        <f t="shared" si="326"/>
        <v/>
      </c>
      <c r="AB540" s="166" t="str">
        <f t="shared" si="327"/>
        <v/>
      </c>
      <c r="AC540" s="166" t="str">
        <f t="shared" si="328"/>
        <v/>
      </c>
      <c r="AD540" s="166">
        <f t="shared" si="329"/>
        <v>1.4503120000000091E-2</v>
      </c>
      <c r="AE540" s="166" t="str">
        <f t="shared" si="330"/>
        <v/>
      </c>
      <c r="AF540" s="166">
        <f t="shared" si="331"/>
        <v>-1.821610000000029E-3</v>
      </c>
      <c r="AG540" s="166" t="str">
        <f t="shared" si="332"/>
        <v/>
      </c>
      <c r="AH540" s="166" t="str">
        <f t="shared" si="333"/>
        <v/>
      </c>
      <c r="AI540" s="166" t="str">
        <f t="shared" si="334"/>
        <v/>
      </c>
      <c r="AJ540" s="166" t="str">
        <f t="shared" si="335"/>
        <v/>
      </c>
      <c r="AK540" s="166" t="str">
        <f t="shared" si="336"/>
        <v/>
      </c>
      <c r="AL540" s="166">
        <f t="shared" si="337"/>
        <v>1.2691510000000239E-2</v>
      </c>
      <c r="AO540" s="61">
        <v>537</v>
      </c>
      <c r="AP540" s="56" t="s">
        <v>150</v>
      </c>
      <c r="AQ540" s="30" t="s">
        <v>1317</v>
      </c>
      <c r="AR540" s="30" t="s">
        <v>1317</v>
      </c>
      <c r="AS540" s="30" t="s">
        <v>1317</v>
      </c>
      <c r="AT540" s="30">
        <v>3.6460816899999999</v>
      </c>
      <c r="AU540" s="30" t="s">
        <v>1317</v>
      </c>
      <c r="AV540" s="30" t="s">
        <v>1317</v>
      </c>
      <c r="AW540" s="30" t="s">
        <v>1317</v>
      </c>
      <c r="AX540" s="30" t="s">
        <v>1317</v>
      </c>
      <c r="AY540" s="30" t="s">
        <v>1317</v>
      </c>
      <c r="AZ540" s="30" t="s">
        <v>1317</v>
      </c>
      <c r="BA540" s="30" t="s">
        <v>1317</v>
      </c>
      <c r="BB540" s="30" t="s">
        <v>1317</v>
      </c>
      <c r="BC540" s="30" t="s">
        <v>1317</v>
      </c>
      <c r="BD540" s="30" t="s">
        <v>1317</v>
      </c>
      <c r="BE540" s="59" t="s">
        <v>1317</v>
      </c>
      <c r="BF540" s="30">
        <v>3.6460816899999999</v>
      </c>
      <c r="BG540"/>
      <c r="BH540" s="61">
        <v>537</v>
      </c>
      <c r="BI540" s="56" t="s">
        <v>422</v>
      </c>
      <c r="BJ540" s="30" t="s">
        <v>1317</v>
      </c>
      <c r="BK540" s="30" t="s">
        <v>1317</v>
      </c>
      <c r="BL540" s="30" t="s">
        <v>1317</v>
      </c>
      <c r="BM540" s="30" t="s">
        <v>1317</v>
      </c>
      <c r="BN540" s="30" t="s">
        <v>1317</v>
      </c>
      <c r="BO540" s="30" t="s">
        <v>1317</v>
      </c>
      <c r="BP540" s="30" t="s">
        <v>1317</v>
      </c>
      <c r="BQ540" s="30">
        <v>3.1692161299999997</v>
      </c>
      <c r="BR540" s="30" t="s">
        <v>1317</v>
      </c>
      <c r="BS540" s="30">
        <v>0.74183909999999997</v>
      </c>
      <c r="BT540" s="30" t="s">
        <v>1317</v>
      </c>
      <c r="BU540" s="30" t="s">
        <v>1317</v>
      </c>
      <c r="BV540" s="30" t="s">
        <v>1317</v>
      </c>
      <c r="BW540" s="30" t="s">
        <v>1317</v>
      </c>
      <c r="BX540" s="59">
        <v>1.0000000000000001E-5</v>
      </c>
      <c r="BY540" s="30">
        <v>3.9110652299999997</v>
      </c>
    </row>
    <row r="541" spans="1:77" ht="56">
      <c r="A541" s="116" t="str">
        <f t="shared" si="301"/>
        <v>CAIXA VIDA E PREVIDENCIA SA</v>
      </c>
      <c r="B541" s="24" t="str">
        <f t="shared" si="302"/>
        <v/>
      </c>
      <c r="C541" s="24" t="str">
        <f t="shared" si="303"/>
        <v/>
      </c>
      <c r="D541" s="24" t="str">
        <f t="shared" si="304"/>
        <v/>
      </c>
      <c r="E541" s="24">
        <f t="shared" si="305"/>
        <v>-7.0876908959220941E-2</v>
      </c>
      <c r="F541" s="24" t="str">
        <f t="shared" si="306"/>
        <v/>
      </c>
      <c r="G541" s="24" t="str">
        <f t="shared" si="307"/>
        <v/>
      </c>
      <c r="H541" s="24" t="str">
        <f t="shared" si="308"/>
        <v/>
      </c>
      <c r="I541" s="24" t="str">
        <f t="shared" si="309"/>
        <v/>
      </c>
      <c r="J541" s="24" t="str">
        <f t="shared" si="310"/>
        <v/>
      </c>
      <c r="K541" s="24" t="str">
        <f t="shared" si="311"/>
        <v/>
      </c>
      <c r="L541" s="24" t="str">
        <f t="shared" si="312"/>
        <v/>
      </c>
      <c r="M541" s="24" t="str">
        <f t="shared" si="313"/>
        <v/>
      </c>
      <c r="N541" s="24" t="str">
        <f t="shared" si="314"/>
        <v/>
      </c>
      <c r="O541" s="24" t="str">
        <f t="shared" si="315"/>
        <v/>
      </c>
      <c r="P541" s="24" t="str">
        <f t="shared" si="316"/>
        <v/>
      </c>
      <c r="Q541" s="24">
        <f t="shared" si="317"/>
        <v>-7.0876908959220941E-2</v>
      </c>
      <c r="R541" s="24">
        <f t="shared" si="318"/>
        <v>-2.5842300000000762E-3</v>
      </c>
      <c r="S541" s="24">
        <f t="shared" si="319"/>
        <v>-7.0876908959220941E-2</v>
      </c>
      <c r="T541" s="24">
        <f t="shared" si="320"/>
        <v>-7.0876908959220941E-2</v>
      </c>
      <c r="V541" s="118" t="str">
        <f t="shared" si="321"/>
        <v>CAIXA VIDA E PREVIDENCIA SA</v>
      </c>
      <c r="W541" s="166" t="str">
        <f t="shared" si="322"/>
        <v/>
      </c>
      <c r="X541" s="166" t="str">
        <f t="shared" si="323"/>
        <v/>
      </c>
      <c r="Y541" s="166" t="str">
        <f t="shared" si="324"/>
        <v/>
      </c>
      <c r="Z541" s="166">
        <f t="shared" si="325"/>
        <v>-2.5842300000000762E-3</v>
      </c>
      <c r="AA541" s="166" t="str">
        <f t="shared" si="326"/>
        <v/>
      </c>
      <c r="AB541" s="166" t="str">
        <f t="shared" si="327"/>
        <v/>
      </c>
      <c r="AC541" s="166" t="str">
        <f t="shared" si="328"/>
        <v/>
      </c>
      <c r="AD541" s="166" t="str">
        <f t="shared" si="329"/>
        <v/>
      </c>
      <c r="AE541" s="166" t="str">
        <f t="shared" si="330"/>
        <v/>
      </c>
      <c r="AF541" s="166" t="str">
        <f t="shared" si="331"/>
        <v/>
      </c>
      <c r="AG541" s="166" t="str">
        <f t="shared" si="332"/>
        <v/>
      </c>
      <c r="AH541" s="166" t="str">
        <f t="shared" si="333"/>
        <v/>
      </c>
      <c r="AI541" s="166" t="str">
        <f t="shared" si="334"/>
        <v/>
      </c>
      <c r="AJ541" s="166" t="str">
        <f t="shared" si="335"/>
        <v/>
      </c>
      <c r="AK541" s="166" t="str">
        <f t="shared" si="336"/>
        <v/>
      </c>
      <c r="AL541" s="166">
        <f t="shared" si="337"/>
        <v>-2.5842300000000762E-3</v>
      </c>
      <c r="AO541" s="60">
        <v>538</v>
      </c>
      <c r="AP541" s="54" t="s">
        <v>383</v>
      </c>
      <c r="AQ541" s="31" t="s">
        <v>1317</v>
      </c>
      <c r="AR541" s="31" t="s">
        <v>1317</v>
      </c>
      <c r="AS541" s="31" t="s">
        <v>1317</v>
      </c>
      <c r="AT541" s="31" t="s">
        <v>1317</v>
      </c>
      <c r="AU541" s="31" t="s">
        <v>1317</v>
      </c>
      <c r="AV541" s="31">
        <v>0.35840954999999997</v>
      </c>
      <c r="AW541" s="31" t="s">
        <v>1317</v>
      </c>
      <c r="AX541" s="31">
        <v>0.15483980999999999</v>
      </c>
      <c r="AY541" s="31">
        <v>0.24295969000000001</v>
      </c>
      <c r="AZ541" s="31">
        <v>2.56769677</v>
      </c>
      <c r="BA541" s="31" t="s">
        <v>1317</v>
      </c>
      <c r="BB541" s="31" t="s">
        <v>1317</v>
      </c>
      <c r="BC541" s="31" t="s">
        <v>1317</v>
      </c>
      <c r="BD541" s="31" t="s">
        <v>1317</v>
      </c>
      <c r="BE541" s="58">
        <v>2.0000000000000002E-5</v>
      </c>
      <c r="BF541" s="31">
        <v>3.3239258200000004</v>
      </c>
      <c r="BG541"/>
      <c r="BH541" s="60">
        <v>538</v>
      </c>
      <c r="BI541" s="54" t="s">
        <v>150</v>
      </c>
      <c r="BJ541" s="31" t="s">
        <v>1317</v>
      </c>
      <c r="BK541" s="31" t="s">
        <v>1317</v>
      </c>
      <c r="BL541" s="31" t="s">
        <v>1317</v>
      </c>
      <c r="BM541" s="31">
        <v>3.6434974599999999</v>
      </c>
      <c r="BN541" s="31" t="s">
        <v>1317</v>
      </c>
      <c r="BO541" s="31" t="s">
        <v>1317</v>
      </c>
      <c r="BP541" s="31" t="s">
        <v>1317</v>
      </c>
      <c r="BQ541" s="31" t="s">
        <v>1317</v>
      </c>
      <c r="BR541" s="31" t="s">
        <v>1317</v>
      </c>
      <c r="BS541" s="31" t="s">
        <v>1317</v>
      </c>
      <c r="BT541" s="31" t="s">
        <v>1317</v>
      </c>
      <c r="BU541" s="31" t="s">
        <v>1317</v>
      </c>
      <c r="BV541" s="31" t="s">
        <v>1317</v>
      </c>
      <c r="BW541" s="31" t="s">
        <v>1317</v>
      </c>
      <c r="BX541" s="58" t="s">
        <v>1317</v>
      </c>
      <c r="BY541" s="31">
        <v>3.6434974599999999</v>
      </c>
    </row>
    <row r="542" spans="1:77" ht="70">
      <c r="A542" s="116" t="str">
        <f t="shared" si="301"/>
        <v>KPR INVESTIMENTOS LTDA.</v>
      </c>
      <c r="B542" s="24" t="str">
        <f t="shared" si="302"/>
        <v/>
      </c>
      <c r="C542" s="24" t="str">
        <f t="shared" si="303"/>
        <v/>
      </c>
      <c r="D542" s="24" t="str">
        <f t="shared" si="304"/>
        <v/>
      </c>
      <c r="E542" s="24" t="str">
        <f t="shared" si="305"/>
        <v/>
      </c>
      <c r="F542" s="24" t="str">
        <f t="shared" si="306"/>
        <v/>
      </c>
      <c r="G542" s="24">
        <f t="shared" si="307"/>
        <v>4.9469691865074594</v>
      </c>
      <c r="H542" s="24" t="str">
        <f t="shared" si="308"/>
        <v/>
      </c>
      <c r="I542" s="24">
        <f t="shared" si="309"/>
        <v>4.9471579692586829</v>
      </c>
      <c r="J542" s="24">
        <f t="shared" si="310"/>
        <v>27.045753968487517</v>
      </c>
      <c r="K542" s="24">
        <f t="shared" si="311"/>
        <v>-2.5453558521242314</v>
      </c>
      <c r="L542" s="24" t="str">
        <f t="shared" si="312"/>
        <v/>
      </c>
      <c r="M542" s="24" t="str">
        <f t="shared" si="313"/>
        <v/>
      </c>
      <c r="N542" s="24" t="str">
        <f t="shared" si="314"/>
        <v/>
      </c>
      <c r="O542" s="24" t="str">
        <f t="shared" si="315"/>
        <v/>
      </c>
      <c r="P542" s="24">
        <f t="shared" si="316"/>
        <v>-50</v>
      </c>
      <c r="Q542" s="24">
        <f t="shared" si="317"/>
        <v>0.77420018958183334</v>
      </c>
      <c r="R542" s="24">
        <f t="shared" si="318"/>
        <v>2.5733839999999564E-2</v>
      </c>
      <c r="S542" s="24">
        <f t="shared" si="319"/>
        <v>27.045753968487517</v>
      </c>
      <c r="T542" s="24">
        <f t="shared" si="320"/>
        <v>-50</v>
      </c>
      <c r="V542" s="118" t="str">
        <f t="shared" si="321"/>
        <v>KPR INVESTIMENTOS LTDA.</v>
      </c>
      <c r="W542" s="166" t="str">
        <f t="shared" si="322"/>
        <v/>
      </c>
      <c r="X542" s="166" t="str">
        <f t="shared" si="323"/>
        <v/>
      </c>
      <c r="Y542" s="166" t="str">
        <f t="shared" si="324"/>
        <v/>
      </c>
      <c r="Z542" s="166" t="str">
        <f t="shared" si="325"/>
        <v/>
      </c>
      <c r="AA542" s="166" t="str">
        <f t="shared" si="326"/>
        <v/>
      </c>
      <c r="AB542" s="166">
        <f t="shared" si="327"/>
        <v>1.773041000000003E-2</v>
      </c>
      <c r="AC542" s="166" t="str">
        <f t="shared" si="328"/>
        <v/>
      </c>
      <c r="AD542" s="166">
        <f t="shared" si="329"/>
        <v>7.6601700000000217E-3</v>
      </c>
      <c r="AE542" s="166">
        <f t="shared" si="330"/>
        <v>6.5710279999999954E-2</v>
      </c>
      <c r="AF542" s="166">
        <f t="shared" si="331"/>
        <v>-6.5357019999999988E-2</v>
      </c>
      <c r="AG542" s="166" t="str">
        <f t="shared" si="332"/>
        <v/>
      </c>
      <c r="AH542" s="166" t="str">
        <f t="shared" si="333"/>
        <v/>
      </c>
      <c r="AI542" s="166" t="str">
        <f t="shared" si="334"/>
        <v/>
      </c>
      <c r="AJ542" s="166" t="str">
        <f t="shared" si="335"/>
        <v/>
      </c>
      <c r="AK542" s="166">
        <f t="shared" si="336"/>
        <v>-1.0000000000000001E-5</v>
      </c>
      <c r="AL542" s="166">
        <f t="shared" si="337"/>
        <v>2.5733839999999564E-2</v>
      </c>
      <c r="AO542" s="61">
        <v>539</v>
      </c>
      <c r="AP542" s="56" t="s">
        <v>63</v>
      </c>
      <c r="AQ542" s="30" t="s">
        <v>1317</v>
      </c>
      <c r="AR542" s="30" t="s">
        <v>1317</v>
      </c>
      <c r="AS542" s="30" t="s">
        <v>1317</v>
      </c>
      <c r="AT542" s="30" t="s">
        <v>1317</v>
      </c>
      <c r="AU542" s="30" t="s">
        <v>1317</v>
      </c>
      <c r="AV542" s="30" t="s">
        <v>1317</v>
      </c>
      <c r="AW542" s="30" t="s">
        <v>1317</v>
      </c>
      <c r="AX542" s="30" t="s">
        <v>1317</v>
      </c>
      <c r="AY542" s="30" t="s">
        <v>1317</v>
      </c>
      <c r="AZ542" s="30">
        <v>2.58463441</v>
      </c>
      <c r="BA542" s="30" t="s">
        <v>1317</v>
      </c>
      <c r="BB542" s="30" t="s">
        <v>1317</v>
      </c>
      <c r="BC542" s="30" t="s">
        <v>1317</v>
      </c>
      <c r="BD542" s="30" t="s">
        <v>1317</v>
      </c>
      <c r="BE542" s="59" t="s">
        <v>1317</v>
      </c>
      <c r="BF542" s="30">
        <v>2.58463441</v>
      </c>
      <c r="BG542"/>
      <c r="BH542" s="61">
        <v>539</v>
      </c>
      <c r="BI542" s="56" t="s">
        <v>383</v>
      </c>
      <c r="BJ542" s="30" t="s">
        <v>1317</v>
      </c>
      <c r="BK542" s="30" t="s">
        <v>1317</v>
      </c>
      <c r="BL542" s="30" t="s">
        <v>1317</v>
      </c>
      <c r="BM542" s="30" t="s">
        <v>1317</v>
      </c>
      <c r="BN542" s="30" t="s">
        <v>1317</v>
      </c>
      <c r="BO542" s="30">
        <v>0.37613996</v>
      </c>
      <c r="BP542" s="30" t="s">
        <v>1317</v>
      </c>
      <c r="BQ542" s="30">
        <v>0.16249998000000002</v>
      </c>
      <c r="BR542" s="30">
        <v>0.30866996999999996</v>
      </c>
      <c r="BS542" s="30">
        <v>2.50233975</v>
      </c>
      <c r="BT542" s="30" t="s">
        <v>1317</v>
      </c>
      <c r="BU542" s="30" t="s">
        <v>1317</v>
      </c>
      <c r="BV542" s="30" t="s">
        <v>1317</v>
      </c>
      <c r="BW542" s="30" t="s">
        <v>1317</v>
      </c>
      <c r="BX542" s="59">
        <v>1.0000000000000001E-5</v>
      </c>
      <c r="BY542" s="30">
        <v>3.3496596599999999</v>
      </c>
    </row>
    <row r="543" spans="1:77" ht="70">
      <c r="A543" s="116" t="str">
        <f t="shared" si="301"/>
        <v>ASTER ADMINISTRACAO DE RECURSOS LTDA</v>
      </c>
      <c r="B543" s="24" t="str">
        <f t="shared" si="302"/>
        <v/>
      </c>
      <c r="C543" s="24" t="str">
        <f t="shared" si="303"/>
        <v/>
      </c>
      <c r="D543" s="24" t="str">
        <f t="shared" si="304"/>
        <v/>
      </c>
      <c r="E543" s="24" t="str">
        <f t="shared" si="305"/>
        <v/>
      </c>
      <c r="F543" s="24" t="str">
        <f t="shared" si="306"/>
        <v/>
      </c>
      <c r="G543" s="24" t="str">
        <f t="shared" si="307"/>
        <v/>
      </c>
      <c r="H543" s="24" t="str">
        <f t="shared" si="308"/>
        <v/>
      </c>
      <c r="I543" s="24" t="str">
        <f t="shared" si="309"/>
        <v/>
      </c>
      <c r="J543" s="24" t="str">
        <f t="shared" si="310"/>
        <v/>
      </c>
      <c r="K543" s="24">
        <f t="shared" si="311"/>
        <v>23.086941723413787</v>
      </c>
      <c r="L543" s="24" t="str">
        <f t="shared" si="312"/>
        <v/>
      </c>
      <c r="M543" s="24" t="str">
        <f t="shared" si="313"/>
        <v/>
      </c>
      <c r="N543" s="24" t="str">
        <f t="shared" si="314"/>
        <v/>
      </c>
      <c r="O543" s="24" t="str">
        <f t="shared" si="315"/>
        <v/>
      </c>
      <c r="P543" s="24" t="str">
        <f t="shared" si="316"/>
        <v/>
      </c>
      <c r="Q543" s="24">
        <f t="shared" si="317"/>
        <v>23.086941723413787</v>
      </c>
      <c r="R543" s="24">
        <f t="shared" si="318"/>
        <v>0.59671304000000003</v>
      </c>
      <c r="S543" s="24">
        <f t="shared" si="319"/>
        <v>23.086941723413787</v>
      </c>
      <c r="T543" s="24">
        <f t="shared" si="320"/>
        <v>23.086941723413787</v>
      </c>
      <c r="V543" s="118" t="str">
        <f t="shared" si="321"/>
        <v>ASTER ADMINISTRACAO DE RECURSOS LTDA</v>
      </c>
      <c r="W543" s="166" t="str">
        <f t="shared" si="322"/>
        <v/>
      </c>
      <c r="X543" s="166" t="str">
        <f t="shared" si="323"/>
        <v/>
      </c>
      <c r="Y543" s="166" t="str">
        <f t="shared" si="324"/>
        <v/>
      </c>
      <c r="Z543" s="166" t="str">
        <f t="shared" si="325"/>
        <v/>
      </c>
      <c r="AA543" s="166" t="str">
        <f t="shared" si="326"/>
        <v/>
      </c>
      <c r="AB543" s="166" t="str">
        <f t="shared" si="327"/>
        <v/>
      </c>
      <c r="AC543" s="166" t="str">
        <f t="shared" si="328"/>
        <v/>
      </c>
      <c r="AD543" s="166" t="str">
        <f t="shared" si="329"/>
        <v/>
      </c>
      <c r="AE543" s="166" t="str">
        <f t="shared" si="330"/>
        <v/>
      </c>
      <c r="AF543" s="166">
        <f t="shared" si="331"/>
        <v>0.59671304000000003</v>
      </c>
      <c r="AG543" s="166" t="str">
        <f t="shared" si="332"/>
        <v/>
      </c>
      <c r="AH543" s="166" t="str">
        <f t="shared" si="333"/>
        <v/>
      </c>
      <c r="AI543" s="166" t="str">
        <f t="shared" si="334"/>
        <v/>
      </c>
      <c r="AJ543" s="166" t="str">
        <f t="shared" si="335"/>
        <v/>
      </c>
      <c r="AK543" s="166" t="str">
        <f t="shared" si="336"/>
        <v/>
      </c>
      <c r="AL543" s="166">
        <f t="shared" si="337"/>
        <v>0.59671304000000003</v>
      </c>
      <c r="AO543" s="60">
        <v>540</v>
      </c>
      <c r="AP543" s="54" t="s">
        <v>47</v>
      </c>
      <c r="AQ543" s="31" t="s">
        <v>1317</v>
      </c>
      <c r="AR543" s="31" t="s">
        <v>1317</v>
      </c>
      <c r="AS543" s="31" t="s">
        <v>1317</v>
      </c>
      <c r="AT543" s="31" t="s">
        <v>1317</v>
      </c>
      <c r="AU543" s="31" t="s">
        <v>1317</v>
      </c>
      <c r="AV543" s="31" t="s">
        <v>1317</v>
      </c>
      <c r="AW543" s="31" t="s">
        <v>1317</v>
      </c>
      <c r="AX543" s="31">
        <v>0.45387069000000002</v>
      </c>
      <c r="AY543" s="31">
        <v>0.51418078</v>
      </c>
      <c r="AZ543" s="31">
        <v>1.2828719499999999</v>
      </c>
      <c r="BA543" s="31" t="s">
        <v>1317</v>
      </c>
      <c r="BB543" s="31" t="s">
        <v>1317</v>
      </c>
      <c r="BC543" s="31" t="s">
        <v>1317</v>
      </c>
      <c r="BD543" s="31" t="s">
        <v>1317</v>
      </c>
      <c r="BE543" s="58">
        <v>1.0000000000000001E-5</v>
      </c>
      <c r="BF543" s="31">
        <v>2.25093342</v>
      </c>
      <c r="BG543"/>
      <c r="BH543" s="60">
        <v>540</v>
      </c>
      <c r="BI543" s="54" t="s">
        <v>63</v>
      </c>
      <c r="BJ543" s="31" t="s">
        <v>1317</v>
      </c>
      <c r="BK543" s="31" t="s">
        <v>1317</v>
      </c>
      <c r="BL543" s="31" t="s">
        <v>1317</v>
      </c>
      <c r="BM543" s="31" t="s">
        <v>1317</v>
      </c>
      <c r="BN543" s="31" t="s">
        <v>1317</v>
      </c>
      <c r="BO543" s="31" t="s">
        <v>1317</v>
      </c>
      <c r="BP543" s="31" t="s">
        <v>1317</v>
      </c>
      <c r="BQ543" s="31" t="s">
        <v>1317</v>
      </c>
      <c r="BR543" s="31" t="s">
        <v>1317</v>
      </c>
      <c r="BS543" s="31">
        <v>3.1813474500000001</v>
      </c>
      <c r="BT543" s="31" t="s">
        <v>1317</v>
      </c>
      <c r="BU543" s="31" t="s">
        <v>1317</v>
      </c>
      <c r="BV543" s="31" t="s">
        <v>1317</v>
      </c>
      <c r="BW543" s="31" t="s">
        <v>1317</v>
      </c>
      <c r="BX543" s="58" t="s">
        <v>1317</v>
      </c>
      <c r="BY543" s="31">
        <v>3.1813474500000001</v>
      </c>
    </row>
    <row r="544" spans="1:77" ht="56">
      <c r="A544" s="116" t="str">
        <f t="shared" si="301"/>
        <v>ARBELA INVESTIMENTOS LTDA</v>
      </c>
      <c r="B544" s="24" t="str">
        <f t="shared" si="302"/>
        <v/>
      </c>
      <c r="C544" s="24" t="str">
        <f t="shared" si="303"/>
        <v/>
      </c>
      <c r="D544" s="24" t="str">
        <f t="shared" si="304"/>
        <v/>
      </c>
      <c r="E544" s="24" t="str">
        <f t="shared" si="305"/>
        <v/>
      </c>
      <c r="F544" s="24" t="str">
        <f t="shared" si="306"/>
        <v/>
      </c>
      <c r="G544" s="24" t="str">
        <f t="shared" si="307"/>
        <v/>
      </c>
      <c r="H544" s="24" t="str">
        <f t="shared" si="308"/>
        <v/>
      </c>
      <c r="I544" s="24">
        <f t="shared" si="309"/>
        <v>31.694110937192249</v>
      </c>
      <c r="J544" s="24">
        <f t="shared" si="310"/>
        <v>27.679037322242948</v>
      </c>
      <c r="K544" s="24">
        <f t="shared" si="311"/>
        <v>7.6196459046438747</v>
      </c>
      <c r="L544" s="24" t="str">
        <f t="shared" si="312"/>
        <v/>
      </c>
      <c r="M544" s="24" t="str">
        <f t="shared" si="313"/>
        <v/>
      </c>
      <c r="N544" s="24" t="str">
        <f t="shared" si="314"/>
        <v/>
      </c>
      <c r="O544" s="24" t="str">
        <f t="shared" si="315"/>
        <v/>
      </c>
      <c r="P544" s="24" t="str">
        <f t="shared" si="316"/>
        <v/>
      </c>
      <c r="Q544" s="24">
        <f t="shared" si="317"/>
        <v>17.055629748480101</v>
      </c>
      <c r="R544" s="24">
        <f t="shared" si="318"/>
        <v>0.38391087000000024</v>
      </c>
      <c r="S544" s="24">
        <f t="shared" si="319"/>
        <v>31.694110937192249</v>
      </c>
      <c r="T544" s="24">
        <f t="shared" si="320"/>
        <v>7.6196459046438747</v>
      </c>
      <c r="V544" s="118" t="str">
        <f t="shared" si="321"/>
        <v>ARBELA INVESTIMENTOS LTDA</v>
      </c>
      <c r="W544" s="166" t="str">
        <f t="shared" si="322"/>
        <v/>
      </c>
      <c r="X544" s="166" t="str">
        <f t="shared" si="323"/>
        <v/>
      </c>
      <c r="Y544" s="166" t="str">
        <f t="shared" si="324"/>
        <v/>
      </c>
      <c r="Z544" s="166" t="str">
        <f t="shared" si="325"/>
        <v/>
      </c>
      <c r="AA544" s="166" t="str">
        <f t="shared" si="326"/>
        <v/>
      </c>
      <c r="AB544" s="166" t="str">
        <f t="shared" si="327"/>
        <v/>
      </c>
      <c r="AC544" s="166" t="str">
        <f t="shared" si="328"/>
        <v/>
      </c>
      <c r="AD544" s="166">
        <f t="shared" si="329"/>
        <v>0.14385028</v>
      </c>
      <c r="AE544" s="166">
        <f t="shared" si="330"/>
        <v>0.1423202899999999</v>
      </c>
      <c r="AF544" s="166">
        <f t="shared" si="331"/>
        <v>9.7750300000000179E-2</v>
      </c>
      <c r="AG544" s="166" t="str">
        <f t="shared" si="332"/>
        <v/>
      </c>
      <c r="AH544" s="166" t="str">
        <f t="shared" si="333"/>
        <v/>
      </c>
      <c r="AI544" s="166" t="str">
        <f t="shared" si="334"/>
        <v/>
      </c>
      <c r="AJ544" s="166" t="str">
        <f t="shared" si="335"/>
        <v/>
      </c>
      <c r="AK544" s="166" t="str">
        <f t="shared" si="336"/>
        <v/>
      </c>
      <c r="AL544" s="166">
        <f t="shared" si="337"/>
        <v>0.38391087000000024</v>
      </c>
      <c r="AO544" s="61">
        <v>541</v>
      </c>
      <c r="AP544" s="56" t="s">
        <v>102</v>
      </c>
      <c r="AQ544" s="30" t="s">
        <v>1317</v>
      </c>
      <c r="AR544" s="30" t="s">
        <v>1317</v>
      </c>
      <c r="AS544" s="30" t="s">
        <v>1317</v>
      </c>
      <c r="AT544" s="30" t="s">
        <v>1317</v>
      </c>
      <c r="AU544" s="30" t="s">
        <v>1317</v>
      </c>
      <c r="AV544" s="30">
        <v>1E-8</v>
      </c>
      <c r="AW544" s="30" t="s">
        <v>1317</v>
      </c>
      <c r="AX544" s="30" t="s">
        <v>1317</v>
      </c>
      <c r="AY544" s="30" t="s">
        <v>1317</v>
      </c>
      <c r="AZ544" s="30" t="s">
        <v>1317</v>
      </c>
      <c r="BA544" s="30" t="s">
        <v>1317</v>
      </c>
      <c r="BB544" s="30">
        <v>2.1779747299999999</v>
      </c>
      <c r="BC544" s="30" t="s">
        <v>1317</v>
      </c>
      <c r="BD544" s="30" t="s">
        <v>1317</v>
      </c>
      <c r="BE544" s="59">
        <v>1E-8</v>
      </c>
      <c r="BF544" s="30">
        <v>2.1779747499999997</v>
      </c>
      <c r="BG544"/>
      <c r="BH544" s="61">
        <v>541</v>
      </c>
      <c r="BI544" s="56" t="s">
        <v>47</v>
      </c>
      <c r="BJ544" s="30" t="s">
        <v>1317</v>
      </c>
      <c r="BK544" s="30" t="s">
        <v>1317</v>
      </c>
      <c r="BL544" s="30" t="s">
        <v>1317</v>
      </c>
      <c r="BM544" s="30" t="s">
        <v>1317</v>
      </c>
      <c r="BN544" s="30" t="s">
        <v>1317</v>
      </c>
      <c r="BO544" s="30" t="s">
        <v>1317</v>
      </c>
      <c r="BP544" s="30" t="s">
        <v>1317</v>
      </c>
      <c r="BQ544" s="30">
        <v>0.59772097000000002</v>
      </c>
      <c r="BR544" s="30">
        <v>0.65650106999999991</v>
      </c>
      <c r="BS544" s="30">
        <v>1.3806222500000001</v>
      </c>
      <c r="BT544" s="30" t="s">
        <v>1317</v>
      </c>
      <c r="BU544" s="30" t="s">
        <v>1317</v>
      </c>
      <c r="BV544" s="30" t="s">
        <v>1317</v>
      </c>
      <c r="BW544" s="30" t="s">
        <v>1317</v>
      </c>
      <c r="BX544" s="59" t="s">
        <v>1317</v>
      </c>
      <c r="BY544" s="30">
        <v>2.6348442900000002</v>
      </c>
    </row>
    <row r="545" spans="1:77" ht="70">
      <c r="A545" s="116" t="str">
        <f t="shared" si="301"/>
        <v>GAVEA JUS I LTDA</v>
      </c>
      <c r="B545" s="24" t="str">
        <f t="shared" si="302"/>
        <v/>
      </c>
      <c r="C545" s="24" t="str">
        <f t="shared" si="303"/>
        <v/>
      </c>
      <c r="D545" s="24" t="str">
        <f t="shared" si="304"/>
        <v/>
      </c>
      <c r="E545" s="24" t="str">
        <f t="shared" si="305"/>
        <v/>
      </c>
      <c r="F545" s="24" t="str">
        <f t="shared" si="306"/>
        <v/>
      </c>
      <c r="G545" s="24" t="str">
        <f t="shared" si="307"/>
        <v/>
      </c>
      <c r="H545" s="24" t="str">
        <f t="shared" si="308"/>
        <v/>
      </c>
      <c r="I545" s="24">
        <f t="shared" si="309"/>
        <v>0.17886520029850317</v>
      </c>
      <c r="J545" s="24">
        <f t="shared" si="310"/>
        <v>0.26821310048464397</v>
      </c>
      <c r="K545" s="24" t="str">
        <f t="shared" si="311"/>
        <v/>
      </c>
      <c r="L545" s="24" t="str">
        <f t="shared" si="312"/>
        <v/>
      </c>
      <c r="M545" s="24" t="str">
        <f t="shared" si="313"/>
        <v/>
      </c>
      <c r="N545" s="24">
        <f t="shared" si="314"/>
        <v>0.12997271492132256</v>
      </c>
      <c r="O545" s="24" t="str">
        <f t="shared" si="315"/>
        <v/>
      </c>
      <c r="P545" s="24" t="str">
        <f t="shared" si="316"/>
        <v/>
      </c>
      <c r="Q545" s="24">
        <f t="shared" si="317"/>
        <v>-76.723790928515072</v>
      </c>
      <c r="R545" s="24">
        <f t="shared" si="318"/>
        <v>-8.4220579799999982</v>
      </c>
      <c r="S545" s="24">
        <f t="shared" si="319"/>
        <v>0.26821310048464397</v>
      </c>
      <c r="T545" s="24">
        <f t="shared" si="320"/>
        <v>-76.723790928515072</v>
      </c>
      <c r="V545" s="118" t="str">
        <f t="shared" si="321"/>
        <v>GAVEA JUS I LTDA</v>
      </c>
      <c r="W545" s="166" t="str">
        <f t="shared" si="322"/>
        <v/>
      </c>
      <c r="X545" s="166" t="str">
        <f t="shared" si="323"/>
        <v/>
      </c>
      <c r="Y545" s="166" t="str">
        <f t="shared" si="324"/>
        <v/>
      </c>
      <c r="Z545" s="166" t="str">
        <f t="shared" si="325"/>
        <v/>
      </c>
      <c r="AA545" s="166" t="str">
        <f t="shared" si="326"/>
        <v/>
      </c>
      <c r="AB545" s="166" t="str">
        <f t="shared" si="327"/>
        <v/>
      </c>
      <c r="AC545" s="166" t="str">
        <f t="shared" si="328"/>
        <v/>
      </c>
      <c r="AD545" s="166">
        <f t="shared" si="329"/>
        <v>2.1945299999996948E-3</v>
      </c>
      <c r="AE545" s="166">
        <f t="shared" si="330"/>
        <v>1.2505700000000064E-3</v>
      </c>
      <c r="AF545" s="166" t="str">
        <f t="shared" si="331"/>
        <v/>
      </c>
      <c r="AG545" s="166" t="str">
        <f t="shared" si="332"/>
        <v/>
      </c>
      <c r="AH545" s="166" t="str">
        <f t="shared" si="333"/>
        <v/>
      </c>
      <c r="AI545" s="166">
        <f t="shared" si="334"/>
        <v>1.114280000000023E-3</v>
      </c>
      <c r="AJ545" s="166" t="str">
        <f t="shared" si="335"/>
        <v/>
      </c>
      <c r="AK545" s="166" t="str">
        <f t="shared" si="336"/>
        <v/>
      </c>
      <c r="AL545" s="166">
        <f t="shared" si="337"/>
        <v>-8.4220579799999982</v>
      </c>
      <c r="AO545" s="60">
        <v>542</v>
      </c>
      <c r="AP545" s="54" t="s">
        <v>206</v>
      </c>
      <c r="AQ545" s="31" t="s">
        <v>1317</v>
      </c>
      <c r="AR545" s="31" t="s">
        <v>1317</v>
      </c>
      <c r="AS545" s="31" t="s">
        <v>1317</v>
      </c>
      <c r="AT545" s="31" t="s">
        <v>1317</v>
      </c>
      <c r="AU545" s="31" t="s">
        <v>1317</v>
      </c>
      <c r="AV545" s="31" t="s">
        <v>1317</v>
      </c>
      <c r="AW545" s="31" t="s">
        <v>1317</v>
      </c>
      <c r="AX545" s="31">
        <v>2.1442055799999999</v>
      </c>
      <c r="AY545" s="31" t="s">
        <v>1317</v>
      </c>
      <c r="AZ545" s="31" t="s">
        <v>1317</v>
      </c>
      <c r="BA545" s="31" t="s">
        <v>1317</v>
      </c>
      <c r="BB545" s="31" t="s">
        <v>1317</v>
      </c>
      <c r="BC545" s="31" t="s">
        <v>1317</v>
      </c>
      <c r="BD545" s="31" t="s">
        <v>1317</v>
      </c>
      <c r="BE545" s="58" t="s">
        <v>1317</v>
      </c>
      <c r="BF545" s="31">
        <v>2.1442055799999999</v>
      </c>
      <c r="BG545"/>
      <c r="BH545" s="60">
        <v>542</v>
      </c>
      <c r="BI545" s="54" t="s">
        <v>273</v>
      </c>
      <c r="BJ545" s="31" t="s">
        <v>1317</v>
      </c>
      <c r="BK545" s="31" t="s">
        <v>1317</v>
      </c>
      <c r="BL545" s="31" t="s">
        <v>1317</v>
      </c>
      <c r="BM545" s="31" t="s">
        <v>1317</v>
      </c>
      <c r="BN545" s="31" t="s">
        <v>1317</v>
      </c>
      <c r="BO545" s="31" t="s">
        <v>1317</v>
      </c>
      <c r="BP545" s="31" t="s">
        <v>1317</v>
      </c>
      <c r="BQ545" s="31">
        <v>1.2291128999999998</v>
      </c>
      <c r="BR545" s="31">
        <v>0.46751041999999998</v>
      </c>
      <c r="BS545" s="31" t="s">
        <v>1317</v>
      </c>
      <c r="BT545" s="31" t="s">
        <v>1317</v>
      </c>
      <c r="BU545" s="31" t="s">
        <v>1317</v>
      </c>
      <c r="BV545" s="31">
        <v>0.85843268000000006</v>
      </c>
      <c r="BW545" s="31" t="s">
        <v>1317</v>
      </c>
      <c r="BX545" s="58" t="s">
        <v>1317</v>
      </c>
      <c r="BY545" s="31">
        <v>2.555056</v>
      </c>
    </row>
    <row r="546" spans="1:77" ht="70">
      <c r="A546" s="116" t="str">
        <f t="shared" si="301"/>
        <v>DIFERENCIAL CONSULTORIA</v>
      </c>
      <c r="B546" s="24" t="str">
        <f t="shared" si="302"/>
        <v/>
      </c>
      <c r="C546" s="24" t="str">
        <f t="shared" si="303"/>
        <v/>
      </c>
      <c r="D546" s="24" t="str">
        <f t="shared" si="304"/>
        <v/>
      </c>
      <c r="E546" s="24" t="str">
        <f t="shared" si="305"/>
        <v/>
      </c>
      <c r="F546" s="24" t="str">
        <f t="shared" si="306"/>
        <v/>
      </c>
      <c r="G546" s="24" t="str">
        <f t="shared" si="307"/>
        <v/>
      </c>
      <c r="H546" s="24" t="str">
        <f t="shared" si="308"/>
        <v/>
      </c>
      <c r="I546" s="24">
        <f t="shared" si="309"/>
        <v>-0.7890092329672882</v>
      </c>
      <c r="J546" s="24" t="str">
        <f t="shared" si="310"/>
        <v/>
      </c>
      <c r="K546" s="24" t="str">
        <f t="shared" si="311"/>
        <v/>
      </c>
      <c r="L546" s="24" t="str">
        <f t="shared" si="312"/>
        <v/>
      </c>
      <c r="M546" s="24" t="str">
        <f t="shared" si="313"/>
        <v/>
      </c>
      <c r="N546" s="24" t="str">
        <f t="shared" si="314"/>
        <v/>
      </c>
      <c r="O546" s="24" t="str">
        <f t="shared" si="315"/>
        <v/>
      </c>
      <c r="P546" s="24" t="str">
        <f t="shared" si="316"/>
        <v/>
      </c>
      <c r="Q546" s="24">
        <f t="shared" si="317"/>
        <v>-0.7890092329672882</v>
      </c>
      <c r="R546" s="24">
        <f t="shared" si="318"/>
        <v>-1.6917979999999666E-2</v>
      </c>
      <c r="S546" s="24">
        <f t="shared" si="319"/>
        <v>-0.7890092329672882</v>
      </c>
      <c r="T546" s="24">
        <f t="shared" si="320"/>
        <v>-0.7890092329672882</v>
      </c>
      <c r="V546" s="118" t="str">
        <f t="shared" si="321"/>
        <v>DIFERENCIAL CONSULTORIA</v>
      </c>
      <c r="W546" s="166" t="str">
        <f t="shared" si="322"/>
        <v/>
      </c>
      <c r="X546" s="166" t="str">
        <f t="shared" si="323"/>
        <v/>
      </c>
      <c r="Y546" s="166" t="str">
        <f t="shared" si="324"/>
        <v/>
      </c>
      <c r="Z546" s="166" t="str">
        <f t="shared" si="325"/>
        <v/>
      </c>
      <c r="AA546" s="166" t="str">
        <f t="shared" si="326"/>
        <v/>
      </c>
      <c r="AB546" s="166" t="str">
        <f t="shared" si="327"/>
        <v/>
      </c>
      <c r="AC546" s="166" t="str">
        <f t="shared" si="328"/>
        <v/>
      </c>
      <c r="AD546" s="166">
        <f t="shared" si="329"/>
        <v>-1.6917979999999666E-2</v>
      </c>
      <c r="AE546" s="166" t="str">
        <f t="shared" si="330"/>
        <v/>
      </c>
      <c r="AF546" s="166" t="str">
        <f t="shared" si="331"/>
        <v/>
      </c>
      <c r="AG546" s="166" t="str">
        <f t="shared" si="332"/>
        <v/>
      </c>
      <c r="AH546" s="166" t="str">
        <f t="shared" si="333"/>
        <v/>
      </c>
      <c r="AI546" s="166" t="str">
        <f t="shared" si="334"/>
        <v/>
      </c>
      <c r="AJ546" s="166" t="str">
        <f t="shared" si="335"/>
        <v/>
      </c>
      <c r="AK546" s="166" t="str">
        <f t="shared" si="336"/>
        <v/>
      </c>
      <c r="AL546" s="166">
        <f t="shared" si="337"/>
        <v>-1.6917979999999666E-2</v>
      </c>
      <c r="AO546" s="61">
        <v>543</v>
      </c>
      <c r="AP546" s="56" t="s">
        <v>1347</v>
      </c>
      <c r="AQ546" s="30" t="s">
        <v>1317</v>
      </c>
      <c r="AR546" s="30" t="s">
        <v>1317</v>
      </c>
      <c r="AS546" s="30" t="s">
        <v>1317</v>
      </c>
      <c r="AT546" s="30" t="s">
        <v>1317</v>
      </c>
      <c r="AU546" s="30" t="s">
        <v>1317</v>
      </c>
      <c r="AV546" s="30">
        <v>0.17352987</v>
      </c>
      <c r="AW546" s="30">
        <v>4.3700000000000005E-6</v>
      </c>
      <c r="AX546" s="30">
        <v>1.349999E-2</v>
      </c>
      <c r="AY546" s="30" t="s">
        <v>1317</v>
      </c>
      <c r="AZ546" s="30" t="s">
        <v>1317</v>
      </c>
      <c r="BA546" s="30" t="s">
        <v>1317</v>
      </c>
      <c r="BB546" s="30">
        <v>1E-8</v>
      </c>
      <c r="BC546" s="30" t="s">
        <v>1317</v>
      </c>
      <c r="BD546" s="30" t="s">
        <v>1317</v>
      </c>
      <c r="BE546" s="59">
        <v>1.88618855</v>
      </c>
      <c r="BF546" s="30">
        <v>2.07322279</v>
      </c>
      <c r="BG546"/>
      <c r="BH546" s="61">
        <v>543</v>
      </c>
      <c r="BI546" s="56" t="s">
        <v>206</v>
      </c>
      <c r="BJ546" s="30" t="s">
        <v>1317</v>
      </c>
      <c r="BK546" s="30" t="s">
        <v>1317</v>
      </c>
      <c r="BL546" s="30" t="s">
        <v>1317</v>
      </c>
      <c r="BM546" s="30" t="s">
        <v>1317</v>
      </c>
      <c r="BN546" s="30" t="s">
        <v>1317</v>
      </c>
      <c r="BO546" s="30" t="s">
        <v>1317</v>
      </c>
      <c r="BP546" s="30" t="s">
        <v>1317</v>
      </c>
      <c r="BQ546" s="30">
        <v>2.1272876000000003</v>
      </c>
      <c r="BR546" s="30" t="s">
        <v>1317</v>
      </c>
      <c r="BS546" s="30" t="s">
        <v>1317</v>
      </c>
      <c r="BT546" s="30" t="s">
        <v>1317</v>
      </c>
      <c r="BU546" s="30" t="s">
        <v>1317</v>
      </c>
      <c r="BV546" s="30" t="s">
        <v>1317</v>
      </c>
      <c r="BW546" s="30" t="s">
        <v>1317</v>
      </c>
      <c r="BX546" s="59" t="s">
        <v>1317</v>
      </c>
      <c r="BY546" s="30">
        <v>2.1272876000000003</v>
      </c>
    </row>
    <row r="547" spans="1:77" ht="56">
      <c r="A547" s="116" t="str">
        <f t="shared" si="301"/>
        <v>HIGHLINE</v>
      </c>
      <c r="B547" s="24" t="str">
        <f t="shared" si="302"/>
        <v/>
      </c>
      <c r="C547" s="24" t="str">
        <f t="shared" si="303"/>
        <v/>
      </c>
      <c r="D547" s="24" t="str">
        <f t="shared" si="304"/>
        <v/>
      </c>
      <c r="E547" s="24" t="str">
        <f t="shared" si="305"/>
        <v/>
      </c>
      <c r="F547" s="24" t="str">
        <f t="shared" si="306"/>
        <v/>
      </c>
      <c r="G547" s="24">
        <f t="shared" si="307"/>
        <v>0.85863603770349073</v>
      </c>
      <c r="H547" s="24">
        <f t="shared" si="308"/>
        <v>0</v>
      </c>
      <c r="I547" s="24">
        <f t="shared" si="309"/>
        <v>0.88888954732560421</v>
      </c>
      <c r="J547" s="24" t="str">
        <f t="shared" si="310"/>
        <v/>
      </c>
      <c r="K547" s="24" t="str">
        <f t="shared" si="311"/>
        <v/>
      </c>
      <c r="L547" s="24" t="str">
        <f t="shared" si="312"/>
        <v/>
      </c>
      <c r="M547" s="24">
        <f t="shared" si="313"/>
        <v>0</v>
      </c>
      <c r="N547" s="24" t="str">
        <f t="shared" si="314"/>
        <v/>
      </c>
      <c r="O547" s="24" t="str">
        <f t="shared" si="315"/>
        <v/>
      </c>
      <c r="P547" s="24">
        <f t="shared" si="316"/>
        <v>0.85515893943899357</v>
      </c>
      <c r="Q547" s="24">
        <f t="shared" si="317"/>
        <v>0.85566780789632446</v>
      </c>
      <c r="R547" s="24">
        <f t="shared" si="318"/>
        <v>1.7739900000000031E-2</v>
      </c>
      <c r="S547" s="24">
        <f t="shared" si="319"/>
        <v>0.88888954732560421</v>
      </c>
      <c r="T547" s="24">
        <f t="shared" si="320"/>
        <v>0</v>
      </c>
      <c r="V547" s="118" t="str">
        <f t="shared" si="321"/>
        <v>HIGHLINE</v>
      </c>
      <c r="W547" s="166" t="str">
        <f t="shared" si="322"/>
        <v/>
      </c>
      <c r="X547" s="166" t="str">
        <f t="shared" si="323"/>
        <v/>
      </c>
      <c r="Y547" s="166" t="str">
        <f t="shared" si="324"/>
        <v/>
      </c>
      <c r="Z547" s="166" t="str">
        <f t="shared" si="325"/>
        <v/>
      </c>
      <c r="AA547" s="166" t="str">
        <f t="shared" si="326"/>
        <v/>
      </c>
      <c r="AB547" s="166">
        <f t="shared" si="327"/>
        <v>1.4899899999999966E-3</v>
      </c>
      <c r="AC547" s="166">
        <f t="shared" si="328"/>
        <v>0</v>
      </c>
      <c r="AD547" s="166">
        <f t="shared" si="329"/>
        <v>1.2000000000000031E-4</v>
      </c>
      <c r="AE547" s="166" t="str">
        <f t="shared" si="330"/>
        <v/>
      </c>
      <c r="AF547" s="166" t="str">
        <f t="shared" si="331"/>
        <v/>
      </c>
      <c r="AG547" s="166" t="str">
        <f t="shared" si="332"/>
        <v/>
      </c>
      <c r="AH547" s="166">
        <f t="shared" si="333"/>
        <v>0</v>
      </c>
      <c r="AI547" s="166" t="str">
        <f t="shared" si="334"/>
        <v/>
      </c>
      <c r="AJ547" s="166" t="str">
        <f t="shared" si="335"/>
        <v/>
      </c>
      <c r="AK547" s="166">
        <f t="shared" si="336"/>
        <v>1.6129909999999859E-2</v>
      </c>
      <c r="AL547" s="166">
        <f t="shared" si="337"/>
        <v>1.7739900000000031E-2</v>
      </c>
      <c r="AO547" s="60">
        <v>544</v>
      </c>
      <c r="AP547" s="54" t="s">
        <v>604</v>
      </c>
      <c r="AQ547" s="31" t="s">
        <v>1317</v>
      </c>
      <c r="AR547" s="31" t="s">
        <v>1317</v>
      </c>
      <c r="AS547" s="31" t="s">
        <v>1317</v>
      </c>
      <c r="AT547" s="31" t="s">
        <v>1317</v>
      </c>
      <c r="AU547" s="31" t="s">
        <v>1317</v>
      </c>
      <c r="AV547" s="31" t="s">
        <v>1317</v>
      </c>
      <c r="AW547" s="31" t="s">
        <v>1317</v>
      </c>
      <c r="AX547" s="31">
        <v>1.8122802900000001</v>
      </c>
      <c r="AY547" s="31" t="s">
        <v>1317</v>
      </c>
      <c r="AZ547" s="31" t="s">
        <v>1317</v>
      </c>
      <c r="BA547" s="31" t="s">
        <v>1317</v>
      </c>
      <c r="BB547" s="31" t="s">
        <v>1317</v>
      </c>
      <c r="BC547" s="31" t="s">
        <v>1317</v>
      </c>
      <c r="BD547" s="31" t="s">
        <v>1317</v>
      </c>
      <c r="BE547" s="58" t="s">
        <v>1317</v>
      </c>
      <c r="BF547" s="31">
        <v>1.8122802900000001</v>
      </c>
      <c r="BG547"/>
      <c r="BH547" s="60">
        <v>544</v>
      </c>
      <c r="BI547" s="54" t="s">
        <v>1347</v>
      </c>
      <c r="BJ547" s="31" t="s">
        <v>1317</v>
      </c>
      <c r="BK547" s="31" t="s">
        <v>1317</v>
      </c>
      <c r="BL547" s="31" t="s">
        <v>1317</v>
      </c>
      <c r="BM547" s="31" t="s">
        <v>1317</v>
      </c>
      <c r="BN547" s="31" t="s">
        <v>1317</v>
      </c>
      <c r="BO547" s="31">
        <v>0.17501986</v>
      </c>
      <c r="BP547" s="31">
        <v>4.3700000000000005E-6</v>
      </c>
      <c r="BQ547" s="31">
        <v>1.361999E-2</v>
      </c>
      <c r="BR547" s="31" t="s">
        <v>1317</v>
      </c>
      <c r="BS547" s="31" t="s">
        <v>1317</v>
      </c>
      <c r="BT547" s="31" t="s">
        <v>1317</v>
      </c>
      <c r="BU547" s="31">
        <v>1E-8</v>
      </c>
      <c r="BV547" s="31" t="s">
        <v>1317</v>
      </c>
      <c r="BW547" s="31" t="s">
        <v>1317</v>
      </c>
      <c r="BX547" s="58">
        <v>1.9023184599999998</v>
      </c>
      <c r="BY547" s="31">
        <v>2.09096269</v>
      </c>
    </row>
    <row r="548" spans="1:77" ht="42">
      <c r="A548" s="116" t="str">
        <f t="shared" si="301"/>
        <v>A10 INVESTIMENTOS</v>
      </c>
      <c r="B548" s="24" t="str">
        <f t="shared" si="302"/>
        <v/>
      </c>
      <c r="C548" s="24" t="str">
        <f t="shared" si="303"/>
        <v/>
      </c>
      <c r="D548" s="24" t="str">
        <f t="shared" si="304"/>
        <v/>
      </c>
      <c r="E548" s="24" t="str">
        <f t="shared" si="305"/>
        <v/>
      </c>
      <c r="F548" s="24" t="str">
        <f t="shared" si="306"/>
        <v/>
      </c>
      <c r="G548" s="24" t="str">
        <f t="shared" si="307"/>
        <v/>
      </c>
      <c r="H548" s="24" t="str">
        <f t="shared" si="308"/>
        <v/>
      </c>
      <c r="I548" s="24">
        <f t="shared" si="309"/>
        <v>103.71539075300973</v>
      </c>
      <c r="J548" s="24" t="str">
        <f t="shared" si="310"/>
        <v/>
      </c>
      <c r="K548" s="24" t="str">
        <f t="shared" si="311"/>
        <v/>
      </c>
      <c r="L548" s="24" t="str">
        <f t="shared" si="312"/>
        <v/>
      </c>
      <c r="M548" s="24" t="str">
        <f t="shared" si="313"/>
        <v/>
      </c>
      <c r="N548" s="24" t="str">
        <f t="shared" si="314"/>
        <v/>
      </c>
      <c r="O548" s="24" t="str">
        <f t="shared" si="315"/>
        <v/>
      </c>
      <c r="P548" s="24" t="str">
        <f t="shared" si="316"/>
        <v/>
      </c>
      <c r="Q548" s="24">
        <f t="shared" si="317"/>
        <v>103.71539075300973</v>
      </c>
      <c r="R548" s="24">
        <f t="shared" si="318"/>
        <v>1.0618367599999996</v>
      </c>
      <c r="S548" s="24">
        <f t="shared" si="319"/>
        <v>103.71539075300973</v>
      </c>
      <c r="T548" s="24">
        <f t="shared" si="320"/>
        <v>103.71539075300973</v>
      </c>
      <c r="V548" s="118" t="str">
        <f t="shared" si="321"/>
        <v>A10 INVESTIMENTOS</v>
      </c>
      <c r="W548" s="166" t="str">
        <f t="shared" si="322"/>
        <v/>
      </c>
      <c r="X548" s="166" t="str">
        <f t="shared" si="323"/>
        <v/>
      </c>
      <c r="Y548" s="166" t="str">
        <f t="shared" si="324"/>
        <v/>
      </c>
      <c r="Z548" s="166" t="str">
        <f t="shared" si="325"/>
        <v/>
      </c>
      <c r="AA548" s="166" t="str">
        <f t="shared" si="326"/>
        <v/>
      </c>
      <c r="AB548" s="166" t="str">
        <f t="shared" si="327"/>
        <v/>
      </c>
      <c r="AC548" s="166" t="str">
        <f t="shared" si="328"/>
        <v/>
      </c>
      <c r="AD548" s="166">
        <f t="shared" si="329"/>
        <v>1.0618367599999996</v>
      </c>
      <c r="AE548" s="166" t="str">
        <f t="shared" si="330"/>
        <v/>
      </c>
      <c r="AF548" s="166" t="str">
        <f t="shared" si="331"/>
        <v/>
      </c>
      <c r="AG548" s="166" t="str">
        <f t="shared" si="332"/>
        <v/>
      </c>
      <c r="AH548" s="166" t="str">
        <f t="shared" si="333"/>
        <v/>
      </c>
      <c r="AI548" s="166" t="str">
        <f t="shared" si="334"/>
        <v/>
      </c>
      <c r="AJ548" s="166" t="str">
        <f t="shared" si="335"/>
        <v/>
      </c>
      <c r="AK548" s="166" t="str">
        <f t="shared" si="336"/>
        <v/>
      </c>
      <c r="AL548" s="166">
        <f t="shared" si="337"/>
        <v>1.0618367599999996</v>
      </c>
      <c r="AO548" s="61">
        <v>545</v>
      </c>
      <c r="AP548" s="56" t="s">
        <v>456</v>
      </c>
      <c r="AQ548" s="30" t="s">
        <v>1317</v>
      </c>
      <c r="AR548" s="30" t="s">
        <v>1317</v>
      </c>
      <c r="AS548" s="30" t="s">
        <v>1317</v>
      </c>
      <c r="AT548" s="30" t="s">
        <v>1317</v>
      </c>
      <c r="AU548" s="30" t="s">
        <v>1317</v>
      </c>
      <c r="AV548" s="30" t="s">
        <v>1317</v>
      </c>
      <c r="AW548" s="30" t="s">
        <v>1317</v>
      </c>
      <c r="AX548" s="30">
        <v>0.88974810999999998</v>
      </c>
      <c r="AY548" s="30">
        <v>0.88975804000000003</v>
      </c>
      <c r="AZ548" s="30" t="s">
        <v>1317</v>
      </c>
      <c r="BA548" s="30" t="s">
        <v>1317</v>
      </c>
      <c r="BB548" s="30" t="s">
        <v>1317</v>
      </c>
      <c r="BC548" s="30" t="s">
        <v>1317</v>
      </c>
      <c r="BD548" s="30" t="s">
        <v>1317</v>
      </c>
      <c r="BE548" s="59" t="s">
        <v>1317</v>
      </c>
      <c r="BF548" s="30">
        <v>1.77950615</v>
      </c>
      <c r="BG548"/>
      <c r="BH548" s="61">
        <v>545</v>
      </c>
      <c r="BI548" s="56" t="s">
        <v>6</v>
      </c>
      <c r="BJ548" s="30" t="s">
        <v>1317</v>
      </c>
      <c r="BK548" s="30" t="s">
        <v>1317</v>
      </c>
      <c r="BL548" s="30" t="s">
        <v>1317</v>
      </c>
      <c r="BM548" s="30" t="s">
        <v>1317</v>
      </c>
      <c r="BN548" s="30" t="s">
        <v>1317</v>
      </c>
      <c r="BO548" s="30" t="s">
        <v>1317</v>
      </c>
      <c r="BP548" s="30" t="s">
        <v>1317</v>
      </c>
      <c r="BQ548" s="30">
        <v>2.0856353999999997</v>
      </c>
      <c r="BR548" s="30" t="s">
        <v>1317</v>
      </c>
      <c r="BS548" s="30" t="s">
        <v>1317</v>
      </c>
      <c r="BT548" s="30" t="s">
        <v>1317</v>
      </c>
      <c r="BU548" s="30" t="s">
        <v>1317</v>
      </c>
      <c r="BV548" s="30" t="s">
        <v>1317</v>
      </c>
      <c r="BW548" s="30" t="s">
        <v>1317</v>
      </c>
      <c r="BX548" s="59" t="s">
        <v>1317</v>
      </c>
      <c r="BY548" s="30">
        <v>2.0856353999999997</v>
      </c>
    </row>
    <row r="549" spans="1:77" ht="56">
      <c r="A549" s="116" t="str">
        <f t="shared" si="301"/>
        <v>BI CAPITAL GESTÃO DE RECURSOS LTDA</v>
      </c>
      <c r="B549" s="24" t="str">
        <f t="shared" si="302"/>
        <v/>
      </c>
      <c r="C549" s="24" t="str">
        <f t="shared" si="303"/>
        <v/>
      </c>
      <c r="D549" s="24" t="str">
        <f t="shared" si="304"/>
        <v/>
      </c>
      <c r="E549" s="24" t="str">
        <f t="shared" si="305"/>
        <v/>
      </c>
      <c r="F549" s="24" t="str">
        <f t="shared" si="306"/>
        <v/>
      </c>
      <c r="G549" s="24">
        <f t="shared" si="307"/>
        <v>0</v>
      </c>
      <c r="H549" s="24" t="str">
        <f t="shared" si="308"/>
        <v/>
      </c>
      <c r="I549" s="24" t="str">
        <f t="shared" si="309"/>
        <v/>
      </c>
      <c r="J549" s="24" t="str">
        <f t="shared" si="310"/>
        <v/>
      </c>
      <c r="K549" s="24" t="str">
        <f t="shared" si="311"/>
        <v/>
      </c>
      <c r="L549" s="24" t="str">
        <f t="shared" si="312"/>
        <v/>
      </c>
      <c r="M549" s="24">
        <f t="shared" si="313"/>
        <v>-13.354398744562104</v>
      </c>
      <c r="N549" s="24" t="str">
        <f t="shared" si="314"/>
        <v/>
      </c>
      <c r="O549" s="24" t="str">
        <f t="shared" si="315"/>
        <v/>
      </c>
      <c r="P549" s="24">
        <f t="shared" si="316"/>
        <v>0</v>
      </c>
      <c r="Q549" s="24">
        <f t="shared" si="317"/>
        <v>-13.35439862193077</v>
      </c>
      <c r="R549" s="24">
        <f t="shared" si="318"/>
        <v>-0.29085542999999991</v>
      </c>
      <c r="S549" s="24">
        <f t="shared" si="319"/>
        <v>0</v>
      </c>
      <c r="T549" s="24">
        <f t="shared" si="320"/>
        <v>-13.354398744562104</v>
      </c>
      <c r="V549" s="118" t="str">
        <f t="shared" si="321"/>
        <v>BI CAPITAL GESTÃO DE RECURSOS LTDA</v>
      </c>
      <c r="W549" s="166" t="str">
        <f t="shared" si="322"/>
        <v/>
      </c>
      <c r="X549" s="166" t="str">
        <f t="shared" si="323"/>
        <v/>
      </c>
      <c r="Y549" s="166" t="str">
        <f t="shared" si="324"/>
        <v/>
      </c>
      <c r="Z549" s="166" t="str">
        <f t="shared" si="325"/>
        <v/>
      </c>
      <c r="AA549" s="166" t="str">
        <f t="shared" si="326"/>
        <v/>
      </c>
      <c r="AB549" s="166">
        <f t="shared" si="327"/>
        <v>0</v>
      </c>
      <c r="AC549" s="166" t="str">
        <f t="shared" si="328"/>
        <v/>
      </c>
      <c r="AD549" s="166" t="str">
        <f t="shared" si="329"/>
        <v/>
      </c>
      <c r="AE549" s="166" t="str">
        <f t="shared" si="330"/>
        <v/>
      </c>
      <c r="AF549" s="166" t="str">
        <f t="shared" si="331"/>
        <v/>
      </c>
      <c r="AG549" s="166" t="str">
        <f t="shared" si="332"/>
        <v/>
      </c>
      <c r="AH549" s="166">
        <f t="shared" si="333"/>
        <v>-0.29085542999999991</v>
      </c>
      <c r="AI549" s="166" t="str">
        <f t="shared" si="334"/>
        <v/>
      </c>
      <c r="AJ549" s="166" t="str">
        <f t="shared" si="335"/>
        <v/>
      </c>
      <c r="AK549" s="166">
        <f t="shared" si="336"/>
        <v>0</v>
      </c>
      <c r="AL549" s="166">
        <f t="shared" si="337"/>
        <v>-0.29085542999999991</v>
      </c>
      <c r="AO549" s="60">
        <v>546</v>
      </c>
      <c r="AP549" s="54" t="s">
        <v>246</v>
      </c>
      <c r="AQ549" s="31" t="s">
        <v>1317</v>
      </c>
      <c r="AR549" s="31" t="s">
        <v>1317</v>
      </c>
      <c r="AS549" s="31" t="s">
        <v>1317</v>
      </c>
      <c r="AT549" s="31" t="s">
        <v>1317</v>
      </c>
      <c r="AU549" s="31" t="s">
        <v>1317</v>
      </c>
      <c r="AV549" s="31" t="s">
        <v>1317</v>
      </c>
      <c r="AW549" s="31" t="s">
        <v>1317</v>
      </c>
      <c r="AX549" s="31" t="s">
        <v>1317</v>
      </c>
      <c r="AY549" s="31" t="s">
        <v>1317</v>
      </c>
      <c r="AZ549" s="31" t="s">
        <v>1317</v>
      </c>
      <c r="BA549" s="31" t="s">
        <v>1317</v>
      </c>
      <c r="BB549" s="31" t="s">
        <v>1317</v>
      </c>
      <c r="BC549" s="31" t="s">
        <v>1317</v>
      </c>
      <c r="BD549" s="31" t="s">
        <v>1317</v>
      </c>
      <c r="BE549" s="58">
        <v>1.7631520900000002</v>
      </c>
      <c r="BF549" s="31">
        <v>1.7631520900000002</v>
      </c>
      <c r="BG549"/>
      <c r="BH549" s="60">
        <v>546</v>
      </c>
      <c r="BI549" s="54" t="s">
        <v>102</v>
      </c>
      <c r="BJ549" s="31" t="s">
        <v>1317</v>
      </c>
      <c r="BK549" s="31" t="s">
        <v>1317</v>
      </c>
      <c r="BL549" s="31" t="s">
        <v>1317</v>
      </c>
      <c r="BM549" s="31" t="s">
        <v>1317</v>
      </c>
      <c r="BN549" s="31" t="s">
        <v>1317</v>
      </c>
      <c r="BO549" s="31">
        <v>1E-8</v>
      </c>
      <c r="BP549" s="31" t="s">
        <v>1317</v>
      </c>
      <c r="BQ549" s="31" t="s">
        <v>1317</v>
      </c>
      <c r="BR549" s="31" t="s">
        <v>1317</v>
      </c>
      <c r="BS549" s="31" t="s">
        <v>1317</v>
      </c>
      <c r="BT549" s="31" t="s">
        <v>1317</v>
      </c>
      <c r="BU549" s="31">
        <v>1.8871192999999999</v>
      </c>
      <c r="BV549" s="31" t="s">
        <v>1317</v>
      </c>
      <c r="BW549" s="31" t="s">
        <v>1317</v>
      </c>
      <c r="BX549" s="58">
        <v>1E-8</v>
      </c>
      <c r="BY549" s="31">
        <v>1.8871193199999998</v>
      </c>
    </row>
    <row r="550" spans="1:77" ht="56">
      <c r="A550" s="116" t="str">
        <f t="shared" si="301"/>
        <v>FLIT INVESTIMENTOS</v>
      </c>
      <c r="B550" s="24" t="str">
        <f t="shared" si="302"/>
        <v/>
      </c>
      <c r="C550" s="24" t="str">
        <f t="shared" si="303"/>
        <v/>
      </c>
      <c r="D550" s="24" t="str">
        <f t="shared" si="304"/>
        <v/>
      </c>
      <c r="E550" s="24" t="str">
        <f t="shared" si="305"/>
        <v/>
      </c>
      <c r="F550" s="24" t="str">
        <f t="shared" si="306"/>
        <v/>
      </c>
      <c r="G550" s="24" t="str">
        <f t="shared" si="307"/>
        <v/>
      </c>
      <c r="H550" s="24" t="str">
        <f t="shared" si="308"/>
        <v/>
      </c>
      <c r="I550" s="24" t="str">
        <f t="shared" si="309"/>
        <v/>
      </c>
      <c r="J550" s="24" t="str">
        <f t="shared" si="310"/>
        <v/>
      </c>
      <c r="K550" s="24" t="str">
        <f t="shared" si="311"/>
        <v/>
      </c>
      <c r="L550" s="24" t="str">
        <f t="shared" si="312"/>
        <v/>
      </c>
      <c r="M550" s="24" t="str">
        <f t="shared" si="313"/>
        <v/>
      </c>
      <c r="N550" s="24" t="str">
        <f t="shared" si="314"/>
        <v/>
      </c>
      <c r="O550" s="24" t="str">
        <f t="shared" si="315"/>
        <v/>
      </c>
      <c r="P550" s="24">
        <f t="shared" si="316"/>
        <v>-0.85751082313041138</v>
      </c>
      <c r="Q550" s="24">
        <f t="shared" si="317"/>
        <v>-0.85751082313041138</v>
      </c>
      <c r="R550" s="24">
        <f t="shared" si="318"/>
        <v>-1.51192200000001E-2</v>
      </c>
      <c r="S550" s="24">
        <f t="shared" si="319"/>
        <v>-0.85751082313041138</v>
      </c>
      <c r="T550" s="24">
        <f t="shared" si="320"/>
        <v>-0.85751082313041138</v>
      </c>
      <c r="V550" s="118" t="str">
        <f t="shared" si="321"/>
        <v>FLIT INVESTIMENTOS</v>
      </c>
      <c r="W550" s="166" t="str">
        <f t="shared" si="322"/>
        <v/>
      </c>
      <c r="X550" s="166" t="str">
        <f t="shared" si="323"/>
        <v/>
      </c>
      <c r="Y550" s="166" t="str">
        <f t="shared" si="324"/>
        <v/>
      </c>
      <c r="Z550" s="166" t="str">
        <f t="shared" si="325"/>
        <v/>
      </c>
      <c r="AA550" s="166" t="str">
        <f t="shared" si="326"/>
        <v/>
      </c>
      <c r="AB550" s="166" t="str">
        <f t="shared" si="327"/>
        <v/>
      </c>
      <c r="AC550" s="166" t="str">
        <f t="shared" si="328"/>
        <v/>
      </c>
      <c r="AD550" s="166" t="str">
        <f t="shared" si="329"/>
        <v/>
      </c>
      <c r="AE550" s="166" t="str">
        <f t="shared" si="330"/>
        <v/>
      </c>
      <c r="AF550" s="166" t="str">
        <f t="shared" si="331"/>
        <v/>
      </c>
      <c r="AG550" s="166" t="str">
        <f t="shared" si="332"/>
        <v/>
      </c>
      <c r="AH550" s="166" t="str">
        <f t="shared" si="333"/>
        <v/>
      </c>
      <c r="AI550" s="166" t="str">
        <f t="shared" si="334"/>
        <v/>
      </c>
      <c r="AJ550" s="166" t="str">
        <f t="shared" si="335"/>
        <v/>
      </c>
      <c r="AK550" s="166">
        <f t="shared" si="336"/>
        <v>-1.51192200000001E-2</v>
      </c>
      <c r="AL550" s="166">
        <f t="shared" si="337"/>
        <v>-1.51192200000001E-2</v>
      </c>
      <c r="AO550" s="61">
        <v>547</v>
      </c>
      <c r="AP550" s="56" t="s">
        <v>666</v>
      </c>
      <c r="AQ550" s="30" t="s">
        <v>1317</v>
      </c>
      <c r="AR550" s="30" t="s">
        <v>1317</v>
      </c>
      <c r="AS550" s="30" t="s">
        <v>1317</v>
      </c>
      <c r="AT550" s="30" t="s">
        <v>1317</v>
      </c>
      <c r="AU550" s="30" t="s">
        <v>1317</v>
      </c>
      <c r="AV550" s="30">
        <v>1.7121120600000002</v>
      </c>
      <c r="AW550" s="30" t="s">
        <v>1317</v>
      </c>
      <c r="AX550" s="30" t="s">
        <v>1317</v>
      </c>
      <c r="AY550" s="30" t="s">
        <v>1317</v>
      </c>
      <c r="AZ550" s="30" t="s">
        <v>1317</v>
      </c>
      <c r="BA550" s="30" t="s">
        <v>1317</v>
      </c>
      <c r="BB550" s="30" t="s">
        <v>1317</v>
      </c>
      <c r="BC550" s="30" t="s">
        <v>1317</v>
      </c>
      <c r="BD550" s="30" t="s">
        <v>1317</v>
      </c>
      <c r="BE550" s="59" t="s">
        <v>1317</v>
      </c>
      <c r="BF550" s="30">
        <v>1.7121120600000002</v>
      </c>
      <c r="BG550"/>
      <c r="BH550" s="61">
        <v>547</v>
      </c>
      <c r="BI550" s="56" t="s">
        <v>246</v>
      </c>
      <c r="BJ550" s="30" t="s">
        <v>1317</v>
      </c>
      <c r="BK550" s="30" t="s">
        <v>1317</v>
      </c>
      <c r="BL550" s="30" t="s">
        <v>1317</v>
      </c>
      <c r="BM550" s="30" t="s">
        <v>1317</v>
      </c>
      <c r="BN550" s="30" t="s">
        <v>1317</v>
      </c>
      <c r="BO550" s="30" t="s">
        <v>1317</v>
      </c>
      <c r="BP550" s="30" t="s">
        <v>1317</v>
      </c>
      <c r="BQ550" s="30" t="s">
        <v>1317</v>
      </c>
      <c r="BR550" s="30" t="s">
        <v>1317</v>
      </c>
      <c r="BS550" s="30" t="s">
        <v>1317</v>
      </c>
      <c r="BT550" s="30" t="s">
        <v>1317</v>
      </c>
      <c r="BU550" s="30" t="s">
        <v>1317</v>
      </c>
      <c r="BV550" s="30" t="s">
        <v>1317</v>
      </c>
      <c r="BW550" s="30" t="s">
        <v>1317</v>
      </c>
      <c r="BX550" s="59">
        <v>1.7480328700000001</v>
      </c>
      <c r="BY550" s="30">
        <v>1.7480328700000001</v>
      </c>
    </row>
    <row r="551" spans="1:77" ht="42">
      <c r="A551" s="116" t="str">
        <f t="shared" si="301"/>
        <v>TRIGONO CAPITAL LTDA</v>
      </c>
      <c r="B551" s="24" t="str">
        <f t="shared" si="302"/>
        <v/>
      </c>
      <c r="C551" s="24" t="str">
        <f t="shared" si="303"/>
        <v/>
      </c>
      <c r="D551" s="24" t="str">
        <f t="shared" si="304"/>
        <v/>
      </c>
      <c r="E551" s="24" t="str">
        <f t="shared" si="305"/>
        <v/>
      </c>
      <c r="F551" s="24" t="str">
        <f t="shared" si="306"/>
        <v/>
      </c>
      <c r="G551" s="24" t="str">
        <f t="shared" si="307"/>
        <v/>
      </c>
      <c r="H551" s="24" t="str">
        <f t="shared" si="308"/>
        <v/>
      </c>
      <c r="I551" s="24" t="str">
        <f t="shared" si="309"/>
        <v/>
      </c>
      <c r="J551" s="24" t="str">
        <f t="shared" si="310"/>
        <v/>
      </c>
      <c r="K551" s="24" t="str">
        <f t="shared" si="311"/>
        <v/>
      </c>
      <c r="L551" s="24" t="str">
        <f t="shared" si="312"/>
        <v/>
      </c>
      <c r="M551" s="24" t="str">
        <f t="shared" si="313"/>
        <v/>
      </c>
      <c r="N551" s="24" t="str">
        <f t="shared" si="314"/>
        <v/>
      </c>
      <c r="O551" s="24" t="str">
        <f t="shared" si="315"/>
        <v/>
      </c>
      <c r="P551" s="24" t="str">
        <f t="shared" si="316"/>
        <v/>
      </c>
      <c r="Q551" s="24" t="str">
        <f t="shared" si="317"/>
        <v/>
      </c>
      <c r="R551" s="24" t="e">
        <f t="shared" si="318"/>
        <v>#N/A</v>
      </c>
      <c r="S551" s="24">
        <f t="shared" si="319"/>
        <v>0</v>
      </c>
      <c r="T551" s="24">
        <f t="shared" si="320"/>
        <v>0</v>
      </c>
      <c r="V551" s="118" t="str">
        <f t="shared" si="321"/>
        <v>TRIGONO CAPITAL LTDA</v>
      </c>
      <c r="W551" s="166" t="str">
        <f t="shared" si="322"/>
        <v/>
      </c>
      <c r="X551" s="166" t="str">
        <f t="shared" si="323"/>
        <v/>
      </c>
      <c r="Y551" s="166" t="str">
        <f t="shared" si="324"/>
        <v/>
      </c>
      <c r="Z551" s="166" t="str">
        <f t="shared" si="325"/>
        <v/>
      </c>
      <c r="AA551" s="166" t="str">
        <f t="shared" si="326"/>
        <v/>
      </c>
      <c r="AB551" s="166" t="str">
        <f t="shared" si="327"/>
        <v/>
      </c>
      <c r="AC551" s="166" t="str">
        <f t="shared" si="328"/>
        <v/>
      </c>
      <c r="AD551" s="166" t="str">
        <f t="shared" si="329"/>
        <v/>
      </c>
      <c r="AE551" s="166" t="str">
        <f t="shared" si="330"/>
        <v/>
      </c>
      <c r="AF551" s="166" t="str">
        <f t="shared" si="331"/>
        <v/>
      </c>
      <c r="AG551" s="166" t="str">
        <f t="shared" si="332"/>
        <v/>
      </c>
      <c r="AH551" s="166" t="str">
        <f t="shared" si="333"/>
        <v/>
      </c>
      <c r="AI551" s="166" t="str">
        <f t="shared" si="334"/>
        <v/>
      </c>
      <c r="AJ551" s="166" t="str">
        <f t="shared" si="335"/>
        <v/>
      </c>
      <c r="AK551" s="166" t="str">
        <f t="shared" si="336"/>
        <v/>
      </c>
      <c r="AL551" s="166" t="str">
        <f t="shared" si="337"/>
        <v/>
      </c>
      <c r="AO551" s="60">
        <v>548</v>
      </c>
      <c r="AP551" s="54" t="s">
        <v>624</v>
      </c>
      <c r="AQ551" s="31" t="s">
        <v>1317</v>
      </c>
      <c r="AR551" s="31" t="s">
        <v>1317</v>
      </c>
      <c r="AS551" s="31" t="s">
        <v>1317</v>
      </c>
      <c r="AT551" s="31" t="s">
        <v>1317</v>
      </c>
      <c r="AU551" s="31" t="s">
        <v>1317</v>
      </c>
      <c r="AV551" s="31" t="s">
        <v>1317</v>
      </c>
      <c r="AW551" s="31">
        <v>1.47825121</v>
      </c>
      <c r="AX551" s="31" t="s">
        <v>1317</v>
      </c>
      <c r="AY551" s="31" t="s">
        <v>1317</v>
      </c>
      <c r="AZ551" s="31">
        <v>0.11590010000000001</v>
      </c>
      <c r="BA551" s="31" t="s">
        <v>1317</v>
      </c>
      <c r="BB551" s="31" t="s">
        <v>1317</v>
      </c>
      <c r="BC551" s="31" t="s">
        <v>1317</v>
      </c>
      <c r="BD551" s="31" t="s">
        <v>1317</v>
      </c>
      <c r="BE551" s="58" t="s">
        <v>1317</v>
      </c>
      <c r="BF551" s="31">
        <v>1.59415131</v>
      </c>
      <c r="BG551"/>
      <c r="BH551" s="60">
        <v>548</v>
      </c>
      <c r="BI551" s="54" t="s">
        <v>637</v>
      </c>
      <c r="BJ551" s="31" t="s">
        <v>1317</v>
      </c>
      <c r="BK551" s="31" t="s">
        <v>1317</v>
      </c>
      <c r="BL551" s="31" t="s">
        <v>1317</v>
      </c>
      <c r="BM551" s="31" t="s">
        <v>1317</v>
      </c>
      <c r="BN551" s="31" t="s">
        <v>1317</v>
      </c>
      <c r="BO551" s="31" t="s">
        <v>1317</v>
      </c>
      <c r="BP551" s="31" t="s">
        <v>1317</v>
      </c>
      <c r="BQ551" s="31">
        <v>1.7264761200000001</v>
      </c>
      <c r="BR551" s="31" t="s">
        <v>1317</v>
      </c>
      <c r="BS551" s="31" t="s">
        <v>1317</v>
      </c>
      <c r="BT551" s="31" t="s">
        <v>1317</v>
      </c>
      <c r="BU551" s="31" t="s">
        <v>1317</v>
      </c>
      <c r="BV551" s="31" t="s">
        <v>1317</v>
      </c>
      <c r="BW551" s="31" t="s">
        <v>1317</v>
      </c>
      <c r="BX551" s="58" t="s">
        <v>1317</v>
      </c>
      <c r="BY551" s="31">
        <v>1.7264761200000001</v>
      </c>
    </row>
    <row r="552" spans="1:77" ht="56">
      <c r="A552" s="116" t="str">
        <f t="shared" si="301"/>
        <v>VENERDI GESTAO DE RECURSOS LTDA</v>
      </c>
      <c r="B552" s="24" t="str">
        <f t="shared" si="302"/>
        <v/>
      </c>
      <c r="C552" s="24" t="str">
        <f t="shared" si="303"/>
        <v/>
      </c>
      <c r="D552" s="24" t="str">
        <f t="shared" si="304"/>
        <v/>
      </c>
      <c r="E552" s="24" t="str">
        <f t="shared" si="305"/>
        <v/>
      </c>
      <c r="F552" s="24" t="str">
        <f t="shared" si="306"/>
        <v/>
      </c>
      <c r="G552" s="24">
        <f t="shared" si="307"/>
        <v>-0.46720832046473504</v>
      </c>
      <c r="H552" s="24" t="str">
        <f t="shared" si="308"/>
        <v/>
      </c>
      <c r="I552" s="24" t="str">
        <f t="shared" si="309"/>
        <v/>
      </c>
      <c r="J552" s="24" t="str">
        <f t="shared" si="310"/>
        <v/>
      </c>
      <c r="K552" s="24" t="str">
        <f t="shared" si="311"/>
        <v/>
      </c>
      <c r="L552" s="24" t="str">
        <f t="shared" si="312"/>
        <v/>
      </c>
      <c r="M552" s="24" t="str">
        <f t="shared" si="313"/>
        <v/>
      </c>
      <c r="N552" s="24" t="str">
        <f t="shared" si="314"/>
        <v/>
      </c>
      <c r="O552" s="24" t="str">
        <f t="shared" si="315"/>
        <v/>
      </c>
      <c r="P552" s="24" t="str">
        <f t="shared" si="316"/>
        <v/>
      </c>
      <c r="Q552" s="24">
        <f t="shared" si="317"/>
        <v>-0.46720832046473504</v>
      </c>
      <c r="R552" s="24">
        <f t="shared" si="318"/>
        <v>-7.9991300000001875E-3</v>
      </c>
      <c r="S552" s="24">
        <f t="shared" si="319"/>
        <v>-0.46720832046473504</v>
      </c>
      <c r="T552" s="24">
        <f t="shared" si="320"/>
        <v>-0.46720832046473504</v>
      </c>
      <c r="V552" s="118" t="str">
        <f t="shared" si="321"/>
        <v>VENERDI GESTAO DE RECURSOS LTDA</v>
      </c>
      <c r="W552" s="166" t="str">
        <f t="shared" si="322"/>
        <v/>
      </c>
      <c r="X552" s="166" t="str">
        <f t="shared" si="323"/>
        <v/>
      </c>
      <c r="Y552" s="166" t="str">
        <f t="shared" si="324"/>
        <v/>
      </c>
      <c r="Z552" s="166" t="str">
        <f t="shared" si="325"/>
        <v/>
      </c>
      <c r="AA552" s="166" t="str">
        <f t="shared" si="326"/>
        <v/>
      </c>
      <c r="AB552" s="166">
        <f t="shared" si="327"/>
        <v>-7.9991300000001875E-3</v>
      </c>
      <c r="AC552" s="166" t="str">
        <f t="shared" si="328"/>
        <v/>
      </c>
      <c r="AD552" s="166" t="str">
        <f t="shared" si="329"/>
        <v/>
      </c>
      <c r="AE552" s="166" t="str">
        <f t="shared" si="330"/>
        <v/>
      </c>
      <c r="AF552" s="166" t="str">
        <f t="shared" si="331"/>
        <v/>
      </c>
      <c r="AG552" s="166" t="str">
        <f t="shared" si="332"/>
        <v/>
      </c>
      <c r="AH552" s="166" t="str">
        <f t="shared" si="333"/>
        <v/>
      </c>
      <c r="AI552" s="166" t="str">
        <f t="shared" si="334"/>
        <v/>
      </c>
      <c r="AJ552" s="166" t="str">
        <f t="shared" si="335"/>
        <v/>
      </c>
      <c r="AK552" s="166" t="str">
        <f t="shared" si="336"/>
        <v/>
      </c>
      <c r="AL552" s="166">
        <f t="shared" si="337"/>
        <v>-7.9991300000001875E-3</v>
      </c>
      <c r="AO552" s="61">
        <v>549</v>
      </c>
      <c r="AP552" s="56" t="s">
        <v>408</v>
      </c>
      <c r="AQ552" s="30" t="s">
        <v>1317</v>
      </c>
      <c r="AR552" s="30" t="s">
        <v>1317</v>
      </c>
      <c r="AS552" s="30" t="s">
        <v>1317</v>
      </c>
      <c r="AT552" s="30" t="s">
        <v>1317</v>
      </c>
      <c r="AU552" s="30" t="s">
        <v>1317</v>
      </c>
      <c r="AV552" s="30" t="s">
        <v>1317</v>
      </c>
      <c r="AW552" s="30" t="s">
        <v>1317</v>
      </c>
      <c r="AX552" s="30" t="s">
        <v>1317</v>
      </c>
      <c r="AY552" s="30" t="s">
        <v>1317</v>
      </c>
      <c r="AZ552" s="30" t="s">
        <v>1317</v>
      </c>
      <c r="BA552" s="30" t="s">
        <v>1317</v>
      </c>
      <c r="BB552" s="30" t="s">
        <v>1317</v>
      </c>
      <c r="BC552" s="30" t="s">
        <v>1317</v>
      </c>
      <c r="BD552" s="30" t="s">
        <v>1317</v>
      </c>
      <c r="BE552" s="59">
        <v>1.59403294</v>
      </c>
      <c r="BF552" s="30">
        <v>1.59403294</v>
      </c>
      <c r="BG552"/>
      <c r="BH552" s="61">
        <v>549</v>
      </c>
      <c r="BI552" s="56" t="s">
        <v>666</v>
      </c>
      <c r="BJ552" s="30" t="s">
        <v>1317</v>
      </c>
      <c r="BK552" s="30" t="s">
        <v>1317</v>
      </c>
      <c r="BL552" s="30" t="s">
        <v>1317</v>
      </c>
      <c r="BM552" s="30" t="s">
        <v>1317</v>
      </c>
      <c r="BN552" s="30" t="s">
        <v>1317</v>
      </c>
      <c r="BO552" s="30">
        <v>1.70411293</v>
      </c>
      <c r="BP552" s="30" t="s">
        <v>1317</v>
      </c>
      <c r="BQ552" s="30" t="s">
        <v>1317</v>
      </c>
      <c r="BR552" s="30" t="s">
        <v>1317</v>
      </c>
      <c r="BS552" s="30" t="s">
        <v>1317</v>
      </c>
      <c r="BT552" s="30" t="s">
        <v>1317</v>
      </c>
      <c r="BU552" s="30" t="s">
        <v>1317</v>
      </c>
      <c r="BV552" s="30" t="s">
        <v>1317</v>
      </c>
      <c r="BW552" s="30" t="s">
        <v>1317</v>
      </c>
      <c r="BX552" s="59" t="s">
        <v>1317</v>
      </c>
      <c r="BY552" s="30">
        <v>1.70411293</v>
      </c>
    </row>
    <row r="553" spans="1:77" ht="42">
      <c r="A553" s="116" t="str">
        <f t="shared" si="301"/>
        <v>LHYNQZ</v>
      </c>
      <c r="B553" s="24" t="str">
        <f t="shared" si="302"/>
        <v/>
      </c>
      <c r="C553" s="24" t="str">
        <f t="shared" si="303"/>
        <v/>
      </c>
      <c r="D553" s="24" t="str">
        <f t="shared" si="304"/>
        <v/>
      </c>
      <c r="E553" s="24" t="str">
        <f t="shared" si="305"/>
        <v/>
      </c>
      <c r="F553" s="24" t="str">
        <f t="shared" si="306"/>
        <v/>
      </c>
      <c r="G553" s="24" t="str">
        <f t="shared" si="307"/>
        <v/>
      </c>
      <c r="H553" s="24" t="str">
        <f t="shared" si="308"/>
        <v/>
      </c>
      <c r="I553" s="24" t="str">
        <f t="shared" si="309"/>
        <v/>
      </c>
      <c r="J553" s="24" t="str">
        <f t="shared" si="310"/>
        <v/>
      </c>
      <c r="K553" s="24" t="str">
        <f t="shared" si="311"/>
        <v/>
      </c>
      <c r="L553" s="24" t="str">
        <f t="shared" si="312"/>
        <v/>
      </c>
      <c r="M553" s="24" t="str">
        <f t="shared" si="313"/>
        <v/>
      </c>
      <c r="N553" s="24" t="str">
        <f t="shared" si="314"/>
        <v/>
      </c>
      <c r="O553" s="24" t="str">
        <f t="shared" si="315"/>
        <v/>
      </c>
      <c r="P553" s="24">
        <f t="shared" si="316"/>
        <v>-0.49331853832330808</v>
      </c>
      <c r="Q553" s="24">
        <f t="shared" si="317"/>
        <v>-0.49331853832330808</v>
      </c>
      <c r="R553" s="24">
        <f t="shared" si="318"/>
        <v>-7.863659999999939E-3</v>
      </c>
      <c r="S553" s="24">
        <f t="shared" si="319"/>
        <v>-0.49331853832330808</v>
      </c>
      <c r="T553" s="24">
        <f t="shared" si="320"/>
        <v>-0.49331853832330808</v>
      </c>
      <c r="V553" s="118" t="str">
        <f t="shared" si="321"/>
        <v>LHYNQZ</v>
      </c>
      <c r="W553" s="166" t="str">
        <f t="shared" si="322"/>
        <v/>
      </c>
      <c r="X553" s="166" t="str">
        <f t="shared" si="323"/>
        <v/>
      </c>
      <c r="Y553" s="166" t="str">
        <f t="shared" si="324"/>
        <v/>
      </c>
      <c r="Z553" s="166" t="str">
        <f t="shared" si="325"/>
        <v/>
      </c>
      <c r="AA553" s="166" t="str">
        <f t="shared" si="326"/>
        <v/>
      </c>
      <c r="AB553" s="166" t="str">
        <f t="shared" si="327"/>
        <v/>
      </c>
      <c r="AC553" s="166" t="str">
        <f t="shared" si="328"/>
        <v/>
      </c>
      <c r="AD553" s="166" t="str">
        <f t="shared" si="329"/>
        <v/>
      </c>
      <c r="AE553" s="166" t="str">
        <f t="shared" si="330"/>
        <v/>
      </c>
      <c r="AF553" s="166" t="str">
        <f t="shared" si="331"/>
        <v/>
      </c>
      <c r="AG553" s="166" t="str">
        <f t="shared" si="332"/>
        <v/>
      </c>
      <c r="AH553" s="166" t="str">
        <f t="shared" si="333"/>
        <v/>
      </c>
      <c r="AI553" s="166" t="str">
        <f t="shared" si="334"/>
        <v/>
      </c>
      <c r="AJ553" s="166" t="str">
        <f t="shared" si="335"/>
        <v/>
      </c>
      <c r="AK553" s="166">
        <f t="shared" si="336"/>
        <v>-7.863659999999939E-3</v>
      </c>
      <c r="AL553" s="166">
        <f t="shared" si="337"/>
        <v>-7.863659999999939E-3</v>
      </c>
      <c r="AO553" s="60">
        <v>550</v>
      </c>
      <c r="AP553" s="54" t="s">
        <v>573</v>
      </c>
      <c r="AQ553" s="31" t="s">
        <v>1317</v>
      </c>
      <c r="AR553" s="31" t="s">
        <v>1317</v>
      </c>
      <c r="AS553" s="31" t="s">
        <v>1317</v>
      </c>
      <c r="AT553" s="31" t="s">
        <v>1317</v>
      </c>
      <c r="AU553" s="31" t="s">
        <v>1317</v>
      </c>
      <c r="AV553" s="31" t="s">
        <v>1317</v>
      </c>
      <c r="AW553" s="31" t="s">
        <v>1317</v>
      </c>
      <c r="AX553" s="31" t="s">
        <v>1317</v>
      </c>
      <c r="AY553" s="31" t="s">
        <v>1317</v>
      </c>
      <c r="AZ553" s="31" t="s">
        <v>1317</v>
      </c>
      <c r="BA553" s="31" t="s">
        <v>1317</v>
      </c>
      <c r="BB553" s="31" t="s">
        <v>1317</v>
      </c>
      <c r="BC553" s="31" t="s">
        <v>1317</v>
      </c>
      <c r="BD553" s="31" t="s">
        <v>1317</v>
      </c>
      <c r="BE553" s="58">
        <v>1.55677299</v>
      </c>
      <c r="BF553" s="31">
        <v>1.55677299</v>
      </c>
      <c r="BG553"/>
      <c r="BH553" s="60">
        <v>550</v>
      </c>
      <c r="BI553" s="54" t="s">
        <v>408</v>
      </c>
      <c r="BJ553" s="31" t="s">
        <v>1317</v>
      </c>
      <c r="BK553" s="31" t="s">
        <v>1317</v>
      </c>
      <c r="BL553" s="31" t="s">
        <v>1317</v>
      </c>
      <c r="BM553" s="31" t="s">
        <v>1317</v>
      </c>
      <c r="BN553" s="31" t="s">
        <v>1317</v>
      </c>
      <c r="BO553" s="31" t="s">
        <v>1317</v>
      </c>
      <c r="BP553" s="31" t="s">
        <v>1317</v>
      </c>
      <c r="BQ553" s="31" t="s">
        <v>1317</v>
      </c>
      <c r="BR553" s="31" t="s">
        <v>1317</v>
      </c>
      <c r="BS553" s="31" t="s">
        <v>1317</v>
      </c>
      <c r="BT553" s="31" t="s">
        <v>1317</v>
      </c>
      <c r="BU553" s="31" t="s">
        <v>1317</v>
      </c>
      <c r="BV553" s="31" t="s">
        <v>1317</v>
      </c>
      <c r="BW553" s="31" t="s">
        <v>1317</v>
      </c>
      <c r="BX553" s="58">
        <v>1.58616928</v>
      </c>
      <c r="BY553" s="31">
        <v>1.58616928</v>
      </c>
    </row>
    <row r="554" spans="1:77" ht="56">
      <c r="A554" s="116" t="str">
        <f t="shared" si="301"/>
        <v>SFI INVESTIMENTOS LTDA</v>
      </c>
      <c r="B554" s="24" t="str">
        <f t="shared" si="302"/>
        <v/>
      </c>
      <c r="C554" s="24" t="str">
        <f t="shared" si="303"/>
        <v/>
      </c>
      <c r="D554" s="24" t="str">
        <f t="shared" si="304"/>
        <v/>
      </c>
      <c r="E554" s="24" t="str">
        <f t="shared" si="305"/>
        <v/>
      </c>
      <c r="F554" s="24" t="str">
        <f t="shared" si="306"/>
        <v/>
      </c>
      <c r="G554" s="24" t="str">
        <f t="shared" si="307"/>
        <v/>
      </c>
      <c r="H554" s="24" t="str">
        <f t="shared" si="308"/>
        <v/>
      </c>
      <c r="I554" s="24" t="str">
        <f t="shared" si="309"/>
        <v/>
      </c>
      <c r="J554" s="24" t="str">
        <f t="shared" si="310"/>
        <v/>
      </c>
      <c r="K554" s="24" t="str">
        <f t="shared" si="311"/>
        <v/>
      </c>
      <c r="L554" s="24" t="str">
        <f t="shared" si="312"/>
        <v/>
      </c>
      <c r="M554" s="24" t="str">
        <f t="shared" si="313"/>
        <v/>
      </c>
      <c r="N554" s="24" t="str">
        <f t="shared" si="314"/>
        <v/>
      </c>
      <c r="O554" s="24" t="str">
        <f t="shared" si="315"/>
        <v/>
      </c>
      <c r="P554" s="24">
        <f t="shared" si="316"/>
        <v>0.51609001772312979</v>
      </c>
      <c r="Q554" s="24">
        <f t="shared" si="317"/>
        <v>0.51609001772312979</v>
      </c>
      <c r="R554" s="24">
        <f t="shared" si="318"/>
        <v>8.0343499999999679E-3</v>
      </c>
      <c r="S554" s="24">
        <f t="shared" si="319"/>
        <v>0.51609001772312979</v>
      </c>
      <c r="T554" s="24">
        <f t="shared" si="320"/>
        <v>0.51609001772312979</v>
      </c>
      <c r="V554" s="118" t="str">
        <f t="shared" si="321"/>
        <v>SFI INVESTIMENTOS LTDA</v>
      </c>
      <c r="W554" s="166" t="str">
        <f t="shared" si="322"/>
        <v/>
      </c>
      <c r="X554" s="166" t="str">
        <f t="shared" si="323"/>
        <v/>
      </c>
      <c r="Y554" s="166" t="str">
        <f t="shared" si="324"/>
        <v/>
      </c>
      <c r="Z554" s="166" t="str">
        <f t="shared" si="325"/>
        <v/>
      </c>
      <c r="AA554" s="166" t="str">
        <f t="shared" si="326"/>
        <v/>
      </c>
      <c r="AB554" s="166" t="str">
        <f t="shared" si="327"/>
        <v/>
      </c>
      <c r="AC554" s="166" t="str">
        <f t="shared" si="328"/>
        <v/>
      </c>
      <c r="AD554" s="166" t="str">
        <f t="shared" si="329"/>
        <v/>
      </c>
      <c r="AE554" s="166" t="str">
        <f t="shared" si="330"/>
        <v/>
      </c>
      <c r="AF554" s="166" t="str">
        <f t="shared" si="331"/>
        <v/>
      </c>
      <c r="AG554" s="166" t="str">
        <f t="shared" si="332"/>
        <v/>
      </c>
      <c r="AH554" s="166" t="str">
        <f t="shared" si="333"/>
        <v/>
      </c>
      <c r="AI554" s="166" t="str">
        <f t="shared" si="334"/>
        <v/>
      </c>
      <c r="AJ554" s="166" t="str">
        <f t="shared" si="335"/>
        <v/>
      </c>
      <c r="AK554" s="166">
        <f t="shared" si="336"/>
        <v>8.0343499999999679E-3</v>
      </c>
      <c r="AL554" s="166">
        <f t="shared" si="337"/>
        <v>8.0343499999999679E-3</v>
      </c>
      <c r="AO554" s="61">
        <v>551</v>
      </c>
      <c r="AP554" s="56" t="s">
        <v>683</v>
      </c>
      <c r="AQ554" s="30" t="s">
        <v>1317</v>
      </c>
      <c r="AR554" s="30" t="s">
        <v>1317</v>
      </c>
      <c r="AS554" s="30" t="s">
        <v>1317</v>
      </c>
      <c r="AT554" s="30" t="s">
        <v>1317</v>
      </c>
      <c r="AU554" s="30" t="s">
        <v>1317</v>
      </c>
      <c r="AV554" s="30" t="s">
        <v>1317</v>
      </c>
      <c r="AW554" s="30" t="s">
        <v>1317</v>
      </c>
      <c r="AX554" s="30">
        <v>1.4291484399999999</v>
      </c>
      <c r="AY554" s="30" t="s">
        <v>1317</v>
      </c>
      <c r="AZ554" s="30" t="s">
        <v>1317</v>
      </c>
      <c r="BA554" s="30" t="s">
        <v>1317</v>
      </c>
      <c r="BB554" s="30" t="s">
        <v>1317</v>
      </c>
      <c r="BC554" s="30" t="s">
        <v>1317</v>
      </c>
      <c r="BD554" s="30" t="s">
        <v>1317</v>
      </c>
      <c r="BE554" s="59" t="s">
        <v>1317</v>
      </c>
      <c r="BF554" s="30">
        <v>1.4291484399999999</v>
      </c>
      <c r="BG554"/>
      <c r="BH554" s="61">
        <v>551</v>
      </c>
      <c r="BI554" s="56" t="s">
        <v>573</v>
      </c>
      <c r="BJ554" s="30" t="s">
        <v>1317</v>
      </c>
      <c r="BK554" s="30" t="s">
        <v>1317</v>
      </c>
      <c r="BL554" s="30" t="s">
        <v>1317</v>
      </c>
      <c r="BM554" s="30" t="s">
        <v>1317</v>
      </c>
      <c r="BN554" s="30" t="s">
        <v>1317</v>
      </c>
      <c r="BO554" s="30" t="s">
        <v>1317</v>
      </c>
      <c r="BP554" s="30" t="s">
        <v>1317</v>
      </c>
      <c r="BQ554" s="30" t="s">
        <v>1317</v>
      </c>
      <c r="BR554" s="30" t="s">
        <v>1317</v>
      </c>
      <c r="BS554" s="30" t="s">
        <v>1317</v>
      </c>
      <c r="BT554" s="30" t="s">
        <v>1317</v>
      </c>
      <c r="BU554" s="30" t="s">
        <v>1317</v>
      </c>
      <c r="BV554" s="30" t="s">
        <v>1317</v>
      </c>
      <c r="BW554" s="30" t="s">
        <v>1317</v>
      </c>
      <c r="BX554" s="59">
        <v>1.56480734</v>
      </c>
      <c r="BY554" s="30">
        <v>1.56480734</v>
      </c>
    </row>
    <row r="555" spans="1:77" ht="56">
      <c r="A555" s="116" t="str">
        <f t="shared" si="301"/>
        <v>VITORIA ASSET MANAGEMENT SA</v>
      </c>
      <c r="B555" s="24" t="str">
        <f t="shared" si="302"/>
        <v/>
      </c>
      <c r="C555" s="24" t="str">
        <f t="shared" si="303"/>
        <v/>
      </c>
      <c r="D555" s="24" t="str">
        <f t="shared" si="304"/>
        <v/>
      </c>
      <c r="E555" s="24" t="str">
        <f t="shared" si="305"/>
        <v/>
      </c>
      <c r="F555" s="24" t="str">
        <f t="shared" si="306"/>
        <v/>
      </c>
      <c r="G555" s="24" t="str">
        <f t="shared" si="307"/>
        <v/>
      </c>
      <c r="H555" s="24" t="str">
        <f t="shared" si="308"/>
        <v/>
      </c>
      <c r="I555" s="24">
        <f t="shared" si="309"/>
        <v>-0.20991521356592102</v>
      </c>
      <c r="J555" s="24" t="str">
        <f t="shared" si="310"/>
        <v/>
      </c>
      <c r="K555" s="24" t="str">
        <f t="shared" si="311"/>
        <v/>
      </c>
      <c r="L555" s="24" t="str">
        <f t="shared" si="312"/>
        <v/>
      </c>
      <c r="M555" s="24" t="str">
        <f t="shared" si="313"/>
        <v/>
      </c>
      <c r="N555" s="24" t="str">
        <f t="shared" si="314"/>
        <v/>
      </c>
      <c r="O555" s="24" t="str">
        <f t="shared" si="315"/>
        <v/>
      </c>
      <c r="P555" s="24" t="str">
        <f t="shared" si="316"/>
        <v/>
      </c>
      <c r="Q555" s="24">
        <f t="shared" si="317"/>
        <v>-0.20991521356592102</v>
      </c>
      <c r="R555" s="24">
        <f t="shared" si="318"/>
        <v>-2.9999999999998916E-3</v>
      </c>
      <c r="S555" s="24">
        <f t="shared" si="319"/>
        <v>-0.20991521356592102</v>
      </c>
      <c r="T555" s="24">
        <f t="shared" si="320"/>
        <v>-0.20991521356592102</v>
      </c>
      <c r="V555" s="118" t="str">
        <f t="shared" si="321"/>
        <v>VITORIA ASSET MANAGEMENT SA</v>
      </c>
      <c r="W555" s="166" t="str">
        <f t="shared" si="322"/>
        <v/>
      </c>
      <c r="X555" s="166" t="str">
        <f t="shared" si="323"/>
        <v/>
      </c>
      <c r="Y555" s="166" t="str">
        <f t="shared" si="324"/>
        <v/>
      </c>
      <c r="Z555" s="166" t="str">
        <f t="shared" si="325"/>
        <v/>
      </c>
      <c r="AA555" s="166" t="str">
        <f t="shared" si="326"/>
        <v/>
      </c>
      <c r="AB555" s="166" t="str">
        <f t="shared" si="327"/>
        <v/>
      </c>
      <c r="AC555" s="166" t="str">
        <f t="shared" si="328"/>
        <v/>
      </c>
      <c r="AD555" s="166">
        <f t="shared" si="329"/>
        <v>-2.9999999999998916E-3</v>
      </c>
      <c r="AE555" s="166" t="str">
        <f t="shared" si="330"/>
        <v/>
      </c>
      <c r="AF555" s="166" t="str">
        <f t="shared" si="331"/>
        <v/>
      </c>
      <c r="AG555" s="166" t="str">
        <f t="shared" si="332"/>
        <v/>
      </c>
      <c r="AH555" s="166" t="str">
        <f t="shared" si="333"/>
        <v/>
      </c>
      <c r="AI555" s="166" t="str">
        <f t="shared" si="334"/>
        <v/>
      </c>
      <c r="AJ555" s="166" t="str">
        <f t="shared" si="335"/>
        <v/>
      </c>
      <c r="AK555" s="166" t="str">
        <f t="shared" si="336"/>
        <v/>
      </c>
      <c r="AL555" s="166">
        <f t="shared" si="337"/>
        <v>-2.9999999999998916E-3</v>
      </c>
      <c r="AO555" s="60">
        <v>552</v>
      </c>
      <c r="AP555" s="54" t="s">
        <v>37</v>
      </c>
      <c r="AQ555" s="31" t="s">
        <v>1317</v>
      </c>
      <c r="AR555" s="31" t="s">
        <v>1317</v>
      </c>
      <c r="AS555" s="31" t="s">
        <v>1317</v>
      </c>
      <c r="AT555" s="31" t="s">
        <v>1317</v>
      </c>
      <c r="AU555" s="31" t="s">
        <v>1317</v>
      </c>
      <c r="AV555" s="31" t="s">
        <v>1317</v>
      </c>
      <c r="AW555" s="31" t="s">
        <v>1317</v>
      </c>
      <c r="AX555" s="31">
        <v>1.4423209999999999E-2</v>
      </c>
      <c r="AY555" s="31" t="s">
        <v>1317</v>
      </c>
      <c r="AZ555" s="31">
        <v>1.34538486</v>
      </c>
      <c r="BA555" s="31" t="s">
        <v>1317</v>
      </c>
      <c r="BB555" s="31" t="s">
        <v>1317</v>
      </c>
      <c r="BC555" s="31" t="s">
        <v>1317</v>
      </c>
      <c r="BD555" s="31" t="s">
        <v>1317</v>
      </c>
      <c r="BE555" s="58" t="s">
        <v>1317</v>
      </c>
      <c r="BF555" s="31">
        <v>1.3598080699999999</v>
      </c>
      <c r="BG555"/>
      <c r="BH555" s="60">
        <v>552</v>
      </c>
      <c r="BI555" s="54" t="s">
        <v>683</v>
      </c>
      <c r="BJ555" s="31" t="s">
        <v>1317</v>
      </c>
      <c r="BK555" s="31" t="s">
        <v>1317</v>
      </c>
      <c r="BL555" s="31" t="s">
        <v>1317</v>
      </c>
      <c r="BM555" s="31" t="s">
        <v>1317</v>
      </c>
      <c r="BN555" s="31" t="s">
        <v>1317</v>
      </c>
      <c r="BO555" s="31" t="s">
        <v>1317</v>
      </c>
      <c r="BP555" s="31" t="s">
        <v>1317</v>
      </c>
      <c r="BQ555" s="31">
        <v>1.42614844</v>
      </c>
      <c r="BR555" s="31" t="s">
        <v>1317</v>
      </c>
      <c r="BS555" s="31" t="s">
        <v>1317</v>
      </c>
      <c r="BT555" s="31" t="s">
        <v>1317</v>
      </c>
      <c r="BU555" s="31" t="s">
        <v>1317</v>
      </c>
      <c r="BV555" s="31" t="s">
        <v>1317</v>
      </c>
      <c r="BW555" s="31" t="s">
        <v>1317</v>
      </c>
      <c r="BX555" s="58" t="s">
        <v>1317</v>
      </c>
      <c r="BY555" s="31">
        <v>1.42614844</v>
      </c>
    </row>
    <row r="556" spans="1:77" ht="56">
      <c r="A556" s="116" t="str">
        <f t="shared" si="301"/>
        <v>TEORICA</v>
      </c>
      <c r="B556" s="24" t="str">
        <f t="shared" si="302"/>
        <v/>
      </c>
      <c r="C556" s="24" t="str">
        <f t="shared" si="303"/>
        <v/>
      </c>
      <c r="D556" s="24" t="str">
        <f t="shared" si="304"/>
        <v/>
      </c>
      <c r="E556" s="24" t="str">
        <f t="shared" si="305"/>
        <v/>
      </c>
      <c r="F556" s="24" t="str">
        <f t="shared" si="306"/>
        <v/>
      </c>
      <c r="G556" s="24" t="str">
        <f t="shared" si="307"/>
        <v/>
      </c>
      <c r="H556" s="24">
        <f t="shared" si="308"/>
        <v>-14.140977432381064</v>
      </c>
      <c r="I556" s="24" t="str">
        <f t="shared" si="309"/>
        <v/>
      </c>
      <c r="J556" s="24" t="str">
        <f t="shared" si="310"/>
        <v/>
      </c>
      <c r="K556" s="24">
        <f t="shared" si="311"/>
        <v>-7.6789666272936898</v>
      </c>
      <c r="L556" s="24" t="str">
        <f t="shared" si="312"/>
        <v/>
      </c>
      <c r="M556" s="24" t="str">
        <f t="shared" si="313"/>
        <v/>
      </c>
      <c r="N556" s="24" t="str">
        <f t="shared" si="314"/>
        <v/>
      </c>
      <c r="O556" s="24" t="str">
        <f t="shared" si="315"/>
        <v/>
      </c>
      <c r="P556" s="24" t="str">
        <f t="shared" si="316"/>
        <v/>
      </c>
      <c r="Q556" s="24">
        <f t="shared" si="317"/>
        <v>-13.671167763868027</v>
      </c>
      <c r="R556" s="24">
        <f t="shared" si="318"/>
        <v>-0.21793909999999994</v>
      </c>
      <c r="S556" s="24">
        <f t="shared" si="319"/>
        <v>-7.6789666272936898</v>
      </c>
      <c r="T556" s="24">
        <f t="shared" si="320"/>
        <v>-14.140977432381064</v>
      </c>
      <c r="V556" s="118" t="str">
        <f t="shared" si="321"/>
        <v>TEORICA</v>
      </c>
      <c r="W556" s="166" t="str">
        <f t="shared" si="322"/>
        <v/>
      </c>
      <c r="X556" s="166" t="str">
        <f t="shared" si="323"/>
        <v/>
      </c>
      <c r="Y556" s="166" t="str">
        <f t="shared" si="324"/>
        <v/>
      </c>
      <c r="Z556" s="166" t="str">
        <f t="shared" si="325"/>
        <v/>
      </c>
      <c r="AA556" s="166" t="str">
        <f t="shared" si="326"/>
        <v/>
      </c>
      <c r="AB556" s="166" t="str">
        <f t="shared" si="327"/>
        <v/>
      </c>
      <c r="AC556" s="166">
        <f t="shared" si="328"/>
        <v>-0.20903917000000005</v>
      </c>
      <c r="AD556" s="166" t="str">
        <f t="shared" si="329"/>
        <v/>
      </c>
      <c r="AE556" s="166" t="str">
        <f t="shared" si="330"/>
        <v/>
      </c>
      <c r="AF556" s="166">
        <f t="shared" si="331"/>
        <v>-8.8999300000000142E-3</v>
      </c>
      <c r="AG556" s="166" t="str">
        <f t="shared" si="332"/>
        <v/>
      </c>
      <c r="AH556" s="166" t="str">
        <f t="shared" si="333"/>
        <v/>
      </c>
      <c r="AI556" s="166" t="str">
        <f t="shared" si="334"/>
        <v/>
      </c>
      <c r="AJ556" s="166" t="str">
        <f t="shared" si="335"/>
        <v/>
      </c>
      <c r="AK556" s="166" t="str">
        <f t="shared" si="336"/>
        <v/>
      </c>
      <c r="AL556" s="166">
        <f t="shared" si="337"/>
        <v>-0.21793909999999994</v>
      </c>
      <c r="AO556" s="61">
        <v>553</v>
      </c>
      <c r="AP556" s="56" t="s">
        <v>546</v>
      </c>
      <c r="AQ556" s="30" t="s">
        <v>1317</v>
      </c>
      <c r="AR556" s="30" t="s">
        <v>1317</v>
      </c>
      <c r="AS556" s="30" t="s">
        <v>1317</v>
      </c>
      <c r="AT556" s="30" t="s">
        <v>1317</v>
      </c>
      <c r="AU556" s="30" t="s">
        <v>1317</v>
      </c>
      <c r="AV556" s="30" t="s">
        <v>1317</v>
      </c>
      <c r="AW556" s="30" t="s">
        <v>1317</v>
      </c>
      <c r="AX556" s="30">
        <v>1.3556577599999999</v>
      </c>
      <c r="AY556" s="30" t="s">
        <v>1317</v>
      </c>
      <c r="AZ556" s="30" t="s">
        <v>1317</v>
      </c>
      <c r="BA556" s="30" t="s">
        <v>1317</v>
      </c>
      <c r="BB556" s="30" t="s">
        <v>1317</v>
      </c>
      <c r="BC556" s="30" t="s">
        <v>1317</v>
      </c>
      <c r="BD556" s="30" t="s">
        <v>1317</v>
      </c>
      <c r="BE556" s="59" t="s">
        <v>1317</v>
      </c>
      <c r="BF556" s="30">
        <v>1.3556577599999999</v>
      </c>
      <c r="BG556"/>
      <c r="BH556" s="61">
        <v>553</v>
      </c>
      <c r="BI556" s="56" t="s">
        <v>624</v>
      </c>
      <c r="BJ556" s="30" t="s">
        <v>1317</v>
      </c>
      <c r="BK556" s="30" t="s">
        <v>1317</v>
      </c>
      <c r="BL556" s="30" t="s">
        <v>1317</v>
      </c>
      <c r="BM556" s="30" t="s">
        <v>1317</v>
      </c>
      <c r="BN556" s="30" t="s">
        <v>1317</v>
      </c>
      <c r="BO556" s="30" t="s">
        <v>1317</v>
      </c>
      <c r="BP556" s="30">
        <v>1.26921204</v>
      </c>
      <c r="BQ556" s="30" t="s">
        <v>1317</v>
      </c>
      <c r="BR556" s="30" t="s">
        <v>1317</v>
      </c>
      <c r="BS556" s="30">
        <v>0.10700016999999999</v>
      </c>
      <c r="BT556" s="30" t="s">
        <v>1317</v>
      </c>
      <c r="BU556" s="30" t="s">
        <v>1317</v>
      </c>
      <c r="BV556" s="30" t="s">
        <v>1317</v>
      </c>
      <c r="BW556" s="30" t="s">
        <v>1317</v>
      </c>
      <c r="BX556" s="59" t="s">
        <v>1317</v>
      </c>
      <c r="BY556" s="30">
        <v>1.37621221</v>
      </c>
    </row>
    <row r="557" spans="1:77" ht="56">
      <c r="A557" s="116" t="str">
        <f t="shared" si="301"/>
        <v>ANTARES ADMIN DE RECURSOS SC LTDA</v>
      </c>
      <c r="B557" s="24" t="str">
        <f t="shared" si="302"/>
        <v/>
      </c>
      <c r="C557" s="24" t="str">
        <f t="shared" si="303"/>
        <v/>
      </c>
      <c r="D557" s="24" t="str">
        <f t="shared" si="304"/>
        <v/>
      </c>
      <c r="E557" s="24" t="str">
        <f t="shared" si="305"/>
        <v/>
      </c>
      <c r="F557" s="24" t="str">
        <f t="shared" si="306"/>
        <v/>
      </c>
      <c r="G557" s="24" t="str">
        <f t="shared" si="307"/>
        <v/>
      </c>
      <c r="H557" s="24" t="str">
        <f t="shared" si="308"/>
        <v/>
      </c>
      <c r="I557" s="24">
        <f t="shared" si="309"/>
        <v>-9.7212756383634371</v>
      </c>
      <c r="J557" s="24" t="str">
        <f t="shared" si="310"/>
        <v/>
      </c>
      <c r="K557" s="24">
        <f t="shared" si="311"/>
        <v>-9.721253292533703</v>
      </c>
      <c r="L557" s="24" t="str">
        <f t="shared" si="312"/>
        <v/>
      </c>
      <c r="M557" s="24" t="str">
        <f t="shared" si="313"/>
        <v/>
      </c>
      <c r="N557" s="24" t="str">
        <f t="shared" si="314"/>
        <v/>
      </c>
      <c r="O557" s="24" t="str">
        <f t="shared" si="315"/>
        <v/>
      </c>
      <c r="P557" s="24" t="str">
        <f t="shared" si="316"/>
        <v/>
      </c>
      <c r="Q557" s="24">
        <f t="shared" si="317"/>
        <v>-9.7212535295514044</v>
      </c>
      <c r="R557" s="24">
        <f t="shared" si="318"/>
        <v>-0.13219038999999988</v>
      </c>
      <c r="S557" s="24">
        <f t="shared" si="319"/>
        <v>-9.721253292533703</v>
      </c>
      <c r="T557" s="24">
        <f t="shared" si="320"/>
        <v>-9.7212756383634371</v>
      </c>
      <c r="V557" s="118" t="str">
        <f t="shared" si="321"/>
        <v>ANTARES ADMIN DE RECURSOS SC LTDA</v>
      </c>
      <c r="W557" s="166" t="str">
        <f t="shared" si="322"/>
        <v/>
      </c>
      <c r="X557" s="166" t="str">
        <f t="shared" si="323"/>
        <v/>
      </c>
      <c r="Y557" s="166" t="str">
        <f t="shared" si="324"/>
        <v/>
      </c>
      <c r="Z557" s="166" t="str">
        <f t="shared" si="325"/>
        <v/>
      </c>
      <c r="AA557" s="166" t="str">
        <f t="shared" si="326"/>
        <v/>
      </c>
      <c r="AB557" s="166" t="str">
        <f t="shared" si="327"/>
        <v/>
      </c>
      <c r="AC557" s="166" t="str">
        <f t="shared" si="328"/>
        <v/>
      </c>
      <c r="AD557" s="166">
        <f t="shared" si="329"/>
        <v>-1.402119999999998E-3</v>
      </c>
      <c r="AE557" s="166" t="str">
        <f t="shared" si="330"/>
        <v/>
      </c>
      <c r="AF557" s="166">
        <f t="shared" si="331"/>
        <v>-0.13078827000000004</v>
      </c>
      <c r="AG557" s="166" t="str">
        <f t="shared" si="332"/>
        <v/>
      </c>
      <c r="AH557" s="166" t="str">
        <f t="shared" si="333"/>
        <v/>
      </c>
      <c r="AI557" s="166" t="str">
        <f t="shared" si="334"/>
        <v/>
      </c>
      <c r="AJ557" s="166" t="str">
        <f t="shared" si="335"/>
        <v/>
      </c>
      <c r="AK557" s="166" t="str">
        <f t="shared" si="336"/>
        <v/>
      </c>
      <c r="AL557" s="166">
        <f t="shared" si="337"/>
        <v>-0.13219038999999988</v>
      </c>
      <c r="AO557" s="60">
        <v>554</v>
      </c>
      <c r="AP557" s="54" t="s">
        <v>578</v>
      </c>
      <c r="AQ557" s="31" t="s">
        <v>1317</v>
      </c>
      <c r="AR557" s="31" t="s">
        <v>1317</v>
      </c>
      <c r="AS557" s="31" t="s">
        <v>1317</v>
      </c>
      <c r="AT557" s="31" t="s">
        <v>1317</v>
      </c>
      <c r="AU557" s="31" t="s">
        <v>1317</v>
      </c>
      <c r="AV557" s="31" t="s">
        <v>1317</v>
      </c>
      <c r="AW557" s="31" t="s">
        <v>1317</v>
      </c>
      <c r="AX557" s="31" t="s">
        <v>1317</v>
      </c>
      <c r="AY557" s="31" t="s">
        <v>1317</v>
      </c>
      <c r="AZ557" s="31" t="s">
        <v>1317</v>
      </c>
      <c r="BA557" s="31" t="s">
        <v>1317</v>
      </c>
      <c r="BB557" s="31" t="s">
        <v>1317</v>
      </c>
      <c r="BC557" s="31">
        <v>1.1594128799999999</v>
      </c>
      <c r="BD557" s="31" t="s">
        <v>1317</v>
      </c>
      <c r="BE557" s="58" t="s">
        <v>1317</v>
      </c>
      <c r="BF557" s="31">
        <v>1.1594128799999999</v>
      </c>
      <c r="BG557"/>
      <c r="BH557" s="113">
        <v>554</v>
      </c>
      <c r="BI557" s="54" t="s">
        <v>37</v>
      </c>
      <c r="BJ557" s="114" t="s">
        <v>1317</v>
      </c>
      <c r="BK557" s="114" t="s">
        <v>1317</v>
      </c>
      <c r="BL557" s="114" t="s">
        <v>1317</v>
      </c>
      <c r="BM557" s="114" t="s">
        <v>1317</v>
      </c>
      <c r="BN557" s="114" t="s">
        <v>1317</v>
      </c>
      <c r="BO557" s="114" t="s">
        <v>1317</v>
      </c>
      <c r="BP557" s="114" t="s">
        <v>1317</v>
      </c>
      <c r="BQ557" s="114">
        <v>1.3021090000000001E-2</v>
      </c>
      <c r="BR557" s="114" t="s">
        <v>1317</v>
      </c>
      <c r="BS557" s="114">
        <v>1.21459659</v>
      </c>
      <c r="BT557" s="114" t="s">
        <v>1317</v>
      </c>
      <c r="BU557" s="114" t="s">
        <v>1317</v>
      </c>
      <c r="BV557" s="114" t="s">
        <v>1317</v>
      </c>
      <c r="BW557" s="114" t="s">
        <v>1317</v>
      </c>
      <c r="BX557" s="115" t="s">
        <v>1317</v>
      </c>
      <c r="BY557" s="114">
        <v>1.22761768</v>
      </c>
    </row>
    <row r="558" spans="1:77" ht="56">
      <c r="A558" s="116" t="str">
        <f t="shared" si="301"/>
        <v>REVA GESTAO DE INVESTIMENTOS LTDA</v>
      </c>
      <c r="B558" s="24" t="str">
        <f t="shared" si="302"/>
        <v/>
      </c>
      <c r="C558" s="24" t="str">
        <f t="shared" si="303"/>
        <v/>
      </c>
      <c r="D558" s="24" t="str">
        <f t="shared" si="304"/>
        <v/>
      </c>
      <c r="E558" s="24" t="str">
        <f t="shared" si="305"/>
        <v/>
      </c>
      <c r="F558" s="24" t="str">
        <f t="shared" si="306"/>
        <v/>
      </c>
      <c r="G558" s="24" t="str">
        <f t="shared" si="307"/>
        <v/>
      </c>
      <c r="H558" s="24" t="str">
        <f t="shared" si="308"/>
        <v/>
      </c>
      <c r="I558" s="24">
        <f t="shared" si="309"/>
        <v>-9.8381799547992159</v>
      </c>
      <c r="J558" s="24" t="str">
        <f t="shared" si="310"/>
        <v/>
      </c>
      <c r="K558" s="24" t="str">
        <f t="shared" si="311"/>
        <v/>
      </c>
      <c r="L558" s="24" t="str">
        <f t="shared" si="312"/>
        <v/>
      </c>
      <c r="M558" s="24" t="str">
        <f t="shared" si="313"/>
        <v/>
      </c>
      <c r="N558" s="24" t="str">
        <f t="shared" si="314"/>
        <v/>
      </c>
      <c r="O558" s="24" t="str">
        <f t="shared" si="315"/>
        <v/>
      </c>
      <c r="P558" s="24" t="str">
        <f t="shared" si="316"/>
        <v/>
      </c>
      <c r="Q558" s="24">
        <f t="shared" si="317"/>
        <v>-9.8381799547992159</v>
      </c>
      <c r="R558" s="24">
        <f t="shared" si="318"/>
        <v>-0.13337204999999996</v>
      </c>
      <c r="S558" s="24">
        <f t="shared" si="319"/>
        <v>-9.8381799547992159</v>
      </c>
      <c r="T558" s="24">
        <f t="shared" si="320"/>
        <v>-9.8381799547992159</v>
      </c>
      <c r="V558" s="118" t="str">
        <f t="shared" si="321"/>
        <v>REVA GESTAO DE INVESTIMENTOS LTDA</v>
      </c>
      <c r="W558" s="166" t="str">
        <f t="shared" si="322"/>
        <v/>
      </c>
      <c r="X558" s="166" t="str">
        <f t="shared" si="323"/>
        <v/>
      </c>
      <c r="Y558" s="166" t="str">
        <f t="shared" si="324"/>
        <v/>
      </c>
      <c r="Z558" s="166" t="str">
        <f t="shared" si="325"/>
        <v/>
      </c>
      <c r="AA558" s="166" t="str">
        <f t="shared" si="326"/>
        <v/>
      </c>
      <c r="AB558" s="166" t="str">
        <f t="shared" si="327"/>
        <v/>
      </c>
      <c r="AC558" s="166" t="str">
        <f t="shared" si="328"/>
        <v/>
      </c>
      <c r="AD558" s="166">
        <f t="shared" si="329"/>
        <v>-0.13337204999999996</v>
      </c>
      <c r="AE558" s="166" t="str">
        <f t="shared" si="330"/>
        <v/>
      </c>
      <c r="AF558" s="166" t="str">
        <f t="shared" si="331"/>
        <v/>
      </c>
      <c r="AG558" s="166" t="str">
        <f t="shared" si="332"/>
        <v/>
      </c>
      <c r="AH558" s="166" t="str">
        <f t="shared" si="333"/>
        <v/>
      </c>
      <c r="AI558" s="166" t="str">
        <f t="shared" si="334"/>
        <v/>
      </c>
      <c r="AJ558" s="166" t="str">
        <f t="shared" si="335"/>
        <v/>
      </c>
      <c r="AK558" s="166" t="str">
        <f t="shared" si="336"/>
        <v/>
      </c>
      <c r="AL558" s="166">
        <f t="shared" si="337"/>
        <v>-0.13337204999999996</v>
      </c>
      <c r="AO558" s="61">
        <v>555</v>
      </c>
      <c r="AP558" s="56" t="s">
        <v>6</v>
      </c>
      <c r="AQ558" s="30" t="s">
        <v>1317</v>
      </c>
      <c r="AR558" s="30" t="s">
        <v>1317</v>
      </c>
      <c r="AS558" s="30" t="s">
        <v>1317</v>
      </c>
      <c r="AT558" s="30" t="s">
        <v>1317</v>
      </c>
      <c r="AU558" s="30" t="s">
        <v>1317</v>
      </c>
      <c r="AV558" s="30" t="s">
        <v>1317</v>
      </c>
      <c r="AW558" s="30" t="s">
        <v>1317</v>
      </c>
      <c r="AX558" s="30">
        <v>1.0237986400000001</v>
      </c>
      <c r="AY558" s="30" t="s">
        <v>1317</v>
      </c>
      <c r="AZ558" s="30" t="s">
        <v>1317</v>
      </c>
      <c r="BA558" s="30" t="s">
        <v>1317</v>
      </c>
      <c r="BB558" s="30" t="s">
        <v>1317</v>
      </c>
      <c r="BC558" s="30" t="s">
        <v>1317</v>
      </c>
      <c r="BD558" s="30" t="s">
        <v>1317</v>
      </c>
      <c r="BE558" s="59" t="s">
        <v>1317</v>
      </c>
      <c r="BF558" s="30">
        <v>1.0237986400000001</v>
      </c>
      <c r="BG558"/>
      <c r="BH558" s="61">
        <v>555</v>
      </c>
      <c r="BI558" s="56" t="s">
        <v>546</v>
      </c>
      <c r="BJ558" s="30" t="s">
        <v>1317</v>
      </c>
      <c r="BK558" s="30" t="s">
        <v>1317</v>
      </c>
      <c r="BL558" s="30" t="s">
        <v>1317</v>
      </c>
      <c r="BM558" s="30" t="s">
        <v>1317</v>
      </c>
      <c r="BN558" s="30" t="s">
        <v>1317</v>
      </c>
      <c r="BO558" s="30" t="s">
        <v>1317</v>
      </c>
      <c r="BP558" s="30" t="s">
        <v>1317</v>
      </c>
      <c r="BQ558" s="30">
        <v>1.22228571</v>
      </c>
      <c r="BR558" s="30" t="s">
        <v>1317</v>
      </c>
      <c r="BS558" s="30" t="s">
        <v>1317</v>
      </c>
      <c r="BT558" s="30" t="s">
        <v>1317</v>
      </c>
      <c r="BU558" s="30" t="s">
        <v>1317</v>
      </c>
      <c r="BV558" s="30" t="s">
        <v>1317</v>
      </c>
      <c r="BW558" s="30" t="s">
        <v>1317</v>
      </c>
      <c r="BX558" s="59" t="s">
        <v>1317</v>
      </c>
      <c r="BY558" s="30">
        <v>1.22228571</v>
      </c>
    </row>
    <row r="559" spans="1:77" ht="56">
      <c r="A559" s="116" t="str">
        <f t="shared" si="301"/>
        <v>SILVERADO GESTAO E INVESTIMENTOS LTDA</v>
      </c>
      <c r="B559" s="24" t="str">
        <f t="shared" si="302"/>
        <v/>
      </c>
      <c r="C559" s="24" t="str">
        <f t="shared" si="303"/>
        <v/>
      </c>
      <c r="D559" s="24" t="str">
        <f t="shared" si="304"/>
        <v/>
      </c>
      <c r="E559" s="24" t="str">
        <f t="shared" si="305"/>
        <v/>
      </c>
      <c r="F559" s="24" t="str">
        <f t="shared" si="306"/>
        <v/>
      </c>
      <c r="G559" s="24" t="str">
        <f t="shared" si="307"/>
        <v/>
      </c>
      <c r="H559" s="24" t="str">
        <f t="shared" si="308"/>
        <v/>
      </c>
      <c r="I559" s="24" t="str">
        <f t="shared" si="309"/>
        <v/>
      </c>
      <c r="J559" s="24" t="str">
        <f t="shared" si="310"/>
        <v/>
      </c>
      <c r="K559" s="24" t="str">
        <f t="shared" si="311"/>
        <v/>
      </c>
      <c r="L559" s="24" t="str">
        <f t="shared" si="312"/>
        <v/>
      </c>
      <c r="M559" s="24" t="str">
        <f t="shared" si="313"/>
        <v/>
      </c>
      <c r="N559" s="24">
        <f t="shared" si="314"/>
        <v>-3.9437693671300025</v>
      </c>
      <c r="O559" s="24" t="str">
        <f t="shared" si="315"/>
        <v/>
      </c>
      <c r="P559" s="24" t="str">
        <f t="shared" si="316"/>
        <v/>
      </c>
      <c r="Q559" s="24">
        <f t="shared" si="317"/>
        <v>-3.9437693671300025</v>
      </c>
      <c r="R559" s="24">
        <f t="shared" si="318"/>
        <v>-4.5724569999999742E-2</v>
      </c>
      <c r="S559" s="24">
        <f t="shared" si="319"/>
        <v>-3.9437693671300025</v>
      </c>
      <c r="T559" s="24">
        <f t="shared" si="320"/>
        <v>-3.9437693671300025</v>
      </c>
      <c r="V559" s="118" t="str">
        <f t="shared" si="321"/>
        <v>SILVERADO GESTAO E INVESTIMENTOS LTDA</v>
      </c>
      <c r="W559" s="166" t="str">
        <f t="shared" si="322"/>
        <v/>
      </c>
      <c r="X559" s="166" t="str">
        <f t="shared" si="323"/>
        <v/>
      </c>
      <c r="Y559" s="166" t="str">
        <f t="shared" si="324"/>
        <v/>
      </c>
      <c r="Z559" s="166" t="str">
        <f t="shared" si="325"/>
        <v/>
      </c>
      <c r="AA559" s="166" t="str">
        <f t="shared" si="326"/>
        <v/>
      </c>
      <c r="AB559" s="166" t="str">
        <f t="shared" si="327"/>
        <v/>
      </c>
      <c r="AC559" s="166" t="str">
        <f t="shared" si="328"/>
        <v/>
      </c>
      <c r="AD559" s="166" t="str">
        <f t="shared" si="329"/>
        <v/>
      </c>
      <c r="AE559" s="166" t="str">
        <f t="shared" si="330"/>
        <v/>
      </c>
      <c r="AF559" s="166" t="str">
        <f t="shared" si="331"/>
        <v/>
      </c>
      <c r="AG559" s="166" t="str">
        <f t="shared" si="332"/>
        <v/>
      </c>
      <c r="AH559" s="166" t="str">
        <f t="shared" si="333"/>
        <v/>
      </c>
      <c r="AI559" s="166">
        <f t="shared" si="334"/>
        <v>-4.5724569999999742E-2</v>
      </c>
      <c r="AJ559" s="166" t="str">
        <f t="shared" si="335"/>
        <v/>
      </c>
      <c r="AK559" s="166" t="str">
        <f t="shared" si="336"/>
        <v/>
      </c>
      <c r="AL559" s="166">
        <f t="shared" si="337"/>
        <v>-4.5724569999999742E-2</v>
      </c>
      <c r="AO559" s="32"/>
      <c r="AP559" s="33" t="s">
        <v>1257</v>
      </c>
      <c r="AQ559" s="37">
        <v>165595.69064611985</v>
      </c>
      <c r="AR559" s="37">
        <v>268573.43555827008</v>
      </c>
      <c r="AS559" s="37">
        <v>91354.557690579997</v>
      </c>
      <c r="AT559" s="37">
        <v>755939.53481667989</v>
      </c>
      <c r="AU559" s="37">
        <v>11389.042122880004</v>
      </c>
      <c r="AV559" s="37">
        <v>448040.51192940987</v>
      </c>
      <c r="AW559" s="37">
        <v>107790.32320940004</v>
      </c>
      <c r="AX559" s="37">
        <v>689508.54449535965</v>
      </c>
      <c r="AY559" s="37">
        <v>382722.79507750005</v>
      </c>
      <c r="AZ559" s="37">
        <v>310486.2046282902</v>
      </c>
      <c r="BA559" s="37">
        <v>224554.11026017001</v>
      </c>
      <c r="BB559" s="37">
        <v>142800.98276589005</v>
      </c>
      <c r="BC559" s="37">
        <v>182837.53897290002</v>
      </c>
      <c r="BD559" s="37">
        <v>193594.99299724994</v>
      </c>
      <c r="BE559" s="37">
        <v>176652.22945250981</v>
      </c>
      <c r="BF559" s="37">
        <v>4151840.4946232135</v>
      </c>
      <c r="BG559"/>
      <c r="BH559" s="113">
        <v>556</v>
      </c>
      <c r="BI559" s="54" t="s">
        <v>578</v>
      </c>
      <c r="BJ559" s="114" t="s">
        <v>1317</v>
      </c>
      <c r="BK559" s="114" t="s">
        <v>1317</v>
      </c>
      <c r="BL559" s="114" t="s">
        <v>1317</v>
      </c>
      <c r="BM559" s="114" t="s">
        <v>1317</v>
      </c>
      <c r="BN559" s="114" t="s">
        <v>1317</v>
      </c>
      <c r="BO559" s="114" t="s">
        <v>1317</v>
      </c>
      <c r="BP559" s="114" t="s">
        <v>1317</v>
      </c>
      <c r="BQ559" s="114" t="s">
        <v>1317</v>
      </c>
      <c r="BR559" s="114" t="s">
        <v>1317</v>
      </c>
      <c r="BS559" s="114" t="s">
        <v>1317</v>
      </c>
      <c r="BT559" s="114" t="s">
        <v>1317</v>
      </c>
      <c r="BU559" s="114" t="s">
        <v>1317</v>
      </c>
      <c r="BV559" s="114">
        <v>1.1136883100000001</v>
      </c>
      <c r="BW559" s="114" t="s">
        <v>1317</v>
      </c>
      <c r="BX559" s="115" t="s">
        <v>1317</v>
      </c>
      <c r="BY559" s="114">
        <v>1.1136883100000001</v>
      </c>
    </row>
    <row r="560" spans="1:77">
      <c r="A560" s="116" t="str">
        <f t="shared" si="301"/>
        <v>Subtotal</v>
      </c>
      <c r="B560" s="24">
        <f t="shared" si="302"/>
        <v>-0.54024282068519369</v>
      </c>
      <c r="C560" s="24">
        <f t="shared" si="303"/>
        <v>0.76856881149815592</v>
      </c>
      <c r="D560" s="24">
        <f t="shared" si="304"/>
        <v>-2.4745931216009041</v>
      </c>
      <c r="E560" s="24">
        <f t="shared" si="305"/>
        <v>1.3025116515420763</v>
      </c>
      <c r="F560" s="24">
        <f t="shared" si="306"/>
        <v>18.406649264019777</v>
      </c>
      <c r="G560" s="24">
        <f t="shared" si="307"/>
        <v>-0.24280439489282912</v>
      </c>
      <c r="H560" s="24">
        <f t="shared" si="308"/>
        <v>-0.46195618798981286</v>
      </c>
      <c r="I560" s="24">
        <f t="shared" si="309"/>
        <v>3.111491406536544</v>
      </c>
      <c r="J560" s="24">
        <f t="shared" si="310"/>
        <v>1.1655622140293929</v>
      </c>
      <c r="K560" s="24">
        <f t="shared" si="311"/>
        <v>4.0790038271282469E-2</v>
      </c>
      <c r="L560" s="24">
        <f t="shared" si="312"/>
        <v>-1.5675416386062864</v>
      </c>
      <c r="M560" s="24">
        <f t="shared" si="313"/>
        <v>0.69666864429143516</v>
      </c>
      <c r="N560" s="24">
        <f t="shared" si="314"/>
        <v>1.4127560041609968</v>
      </c>
      <c r="O560" s="24">
        <f t="shared" si="315"/>
        <v>4.9300285907784911</v>
      </c>
      <c r="P560" s="24">
        <f t="shared" si="316"/>
        <v>-4.3580646540889632</v>
      </c>
      <c r="Q560" s="24">
        <f t="shared" si="317"/>
        <v>0.89624691707183501</v>
      </c>
      <c r="R560" s="24">
        <f t="shared" si="318"/>
        <v>37210.742434801068</v>
      </c>
      <c r="S560" s="24">
        <f t="shared" si="319"/>
        <v>18.406649264019777</v>
      </c>
      <c r="T560" s="24">
        <f t="shared" si="320"/>
        <v>-4.3580646540889632</v>
      </c>
      <c r="V560" s="118" t="str">
        <f t="shared" si="321"/>
        <v>Subtotal</v>
      </c>
      <c r="W560" s="166">
        <f t="shared" si="322"/>
        <v>-894.61883007973665</v>
      </c>
      <c r="X560" s="166">
        <f t="shared" si="323"/>
        <v>2064.1716616699705</v>
      </c>
      <c r="Y560" s="166">
        <f t="shared" si="324"/>
        <v>-2260.6536008800176</v>
      </c>
      <c r="Z560" s="166">
        <f t="shared" si="325"/>
        <v>9846.2005196001846</v>
      </c>
      <c r="AA560" s="166">
        <f t="shared" si="326"/>
        <v>2096.341038089995</v>
      </c>
      <c r="AB560" s="166">
        <f t="shared" si="327"/>
        <v>-1087.8620538649266</v>
      </c>
      <c r="AC560" s="166">
        <f t="shared" si="328"/>
        <v>-497.94406812003581</v>
      </c>
      <c r="AD560" s="166">
        <f t="shared" si="329"/>
        <v>21453.999109308352</v>
      </c>
      <c r="AE560" s="166">
        <f t="shared" si="330"/>
        <v>4460.8722839005059</v>
      </c>
      <c r="AF560" s="166">
        <f t="shared" si="331"/>
        <v>126.64744169492042</v>
      </c>
      <c r="AG560" s="166">
        <f t="shared" si="332"/>
        <v>-3519.9791795300262</v>
      </c>
      <c r="AH560" s="166">
        <f t="shared" si="333"/>
        <v>994.84967066996614</v>
      </c>
      <c r="AI560" s="166">
        <f t="shared" si="334"/>
        <v>2583.0483096998651</v>
      </c>
      <c r="AJ560" s="166">
        <f t="shared" si="335"/>
        <v>9544.2885050800396</v>
      </c>
      <c r="AK560" s="166">
        <f t="shared" si="336"/>
        <v>-7698.6183724299772</v>
      </c>
      <c r="AL560" s="166">
        <f t="shared" si="337"/>
        <v>37210.742434801068</v>
      </c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 s="32"/>
      <c r="BI560" s="33" t="s">
        <v>1257</v>
      </c>
      <c r="BJ560" s="37">
        <v>164701.07181604012</v>
      </c>
      <c r="BK560" s="37">
        <v>270637.60721994005</v>
      </c>
      <c r="BL560" s="37">
        <v>89093.90408969998</v>
      </c>
      <c r="BM560" s="37">
        <v>765785.73533628008</v>
      </c>
      <c r="BN560" s="37">
        <v>13485.383160969999</v>
      </c>
      <c r="BO560" s="37">
        <v>446952.64987554494</v>
      </c>
      <c r="BP560" s="37">
        <v>107292.37914128001</v>
      </c>
      <c r="BQ560" s="37">
        <v>710962.543604668</v>
      </c>
      <c r="BR560" s="37">
        <v>387183.66736140056</v>
      </c>
      <c r="BS560" s="37">
        <v>310612.85206998512</v>
      </c>
      <c r="BT560" s="37">
        <v>221034.13108063999</v>
      </c>
      <c r="BU560" s="37">
        <v>143795.83243656001</v>
      </c>
      <c r="BV560" s="37">
        <v>185420.58728259988</v>
      </c>
      <c r="BW560" s="37">
        <v>203139.28150232998</v>
      </c>
      <c r="BX560" s="37">
        <v>168953.61108007983</v>
      </c>
      <c r="BY560" s="37">
        <v>4189051.2370580146</v>
      </c>
    </row>
    <row r="561" spans="1:77" ht="20">
      <c r="A561" s="116">
        <f t="shared" si="301"/>
        <v>0</v>
      </c>
      <c r="B561" s="24" t="str">
        <f t="shared" si="302"/>
        <v/>
      </c>
      <c r="C561" s="24" t="str">
        <f t="shared" si="303"/>
        <v/>
      </c>
      <c r="D561" s="24" t="str">
        <f t="shared" si="304"/>
        <v/>
      </c>
      <c r="E561" s="24" t="str">
        <f t="shared" si="305"/>
        <v/>
      </c>
      <c r="F561" s="24" t="str">
        <f t="shared" si="306"/>
        <v/>
      </c>
      <c r="G561" s="24" t="str">
        <f t="shared" si="307"/>
        <v/>
      </c>
      <c r="H561" s="24" t="str">
        <f t="shared" si="308"/>
        <v/>
      </c>
      <c r="I561" s="24" t="str">
        <f t="shared" si="309"/>
        <v/>
      </c>
      <c r="J561" s="24" t="str">
        <f t="shared" si="310"/>
        <v/>
      </c>
      <c r="K561" s="24" t="str">
        <f t="shared" si="311"/>
        <v/>
      </c>
      <c r="L561" s="24" t="str">
        <f t="shared" si="312"/>
        <v/>
      </c>
      <c r="M561" s="24" t="str">
        <f t="shared" si="313"/>
        <v/>
      </c>
      <c r="N561" s="24" t="str">
        <f t="shared" si="314"/>
        <v/>
      </c>
      <c r="O561" s="24" t="str">
        <f t="shared" si="315"/>
        <v/>
      </c>
      <c r="P561" s="24" t="str">
        <f t="shared" si="316"/>
        <v/>
      </c>
      <c r="Q561" s="24" t="str">
        <f t="shared" si="317"/>
        <v/>
      </c>
      <c r="R561" s="24" t="e">
        <f t="shared" si="318"/>
        <v>#N/A</v>
      </c>
      <c r="S561" s="24">
        <f t="shared" si="319"/>
        <v>0</v>
      </c>
      <c r="T561" s="24">
        <f t="shared" si="320"/>
        <v>0</v>
      </c>
      <c r="V561" s="118">
        <f t="shared" si="321"/>
        <v>0</v>
      </c>
      <c r="W561" s="166" t="str">
        <f t="shared" si="322"/>
        <v/>
      </c>
      <c r="X561" s="166" t="str">
        <f t="shared" si="323"/>
        <v/>
      </c>
      <c r="Y561" s="166" t="str">
        <f t="shared" si="324"/>
        <v/>
      </c>
      <c r="Z561" s="166" t="str">
        <f t="shared" si="325"/>
        <v/>
      </c>
      <c r="AA561" s="166" t="str">
        <f t="shared" si="326"/>
        <v/>
      </c>
      <c r="AB561" s="166" t="str">
        <f t="shared" si="327"/>
        <v/>
      </c>
      <c r="AC561" s="166" t="str">
        <f t="shared" si="328"/>
        <v/>
      </c>
      <c r="AD561" s="166" t="str">
        <f t="shared" si="329"/>
        <v/>
      </c>
      <c r="AE561" s="166" t="str">
        <f t="shared" si="330"/>
        <v/>
      </c>
      <c r="AF561" s="166" t="str">
        <f t="shared" si="331"/>
        <v/>
      </c>
      <c r="AG561" s="166" t="str">
        <f t="shared" si="332"/>
        <v/>
      </c>
      <c r="AH561" s="166" t="str">
        <f t="shared" si="333"/>
        <v/>
      </c>
      <c r="AI561" s="166" t="str">
        <f t="shared" si="334"/>
        <v/>
      </c>
      <c r="AJ561" s="166" t="str">
        <f t="shared" si="335"/>
        <v/>
      </c>
      <c r="AK561" s="166" t="str">
        <f t="shared" si="336"/>
        <v/>
      </c>
      <c r="AL561" s="166" t="str">
        <f t="shared" si="337"/>
        <v/>
      </c>
      <c r="AO561" s="51" t="s">
        <v>1284</v>
      </c>
      <c r="AP561" s="13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14"/>
      <c r="BF561" s="4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</row>
    <row r="562" spans="1:77" ht="20">
      <c r="A562" s="116">
        <f t="shared" si="301"/>
        <v>0</v>
      </c>
      <c r="B562" s="24" t="str">
        <f t="shared" si="302"/>
        <v/>
      </c>
      <c r="C562" s="24" t="str">
        <f t="shared" si="303"/>
        <v/>
      </c>
      <c r="D562" s="24" t="str">
        <f t="shared" si="304"/>
        <v/>
      </c>
      <c r="E562" s="24" t="str">
        <f t="shared" si="305"/>
        <v/>
      </c>
      <c r="F562" s="24" t="str">
        <f t="shared" si="306"/>
        <v/>
      </c>
      <c r="G562" s="24" t="str">
        <f t="shared" si="307"/>
        <v/>
      </c>
      <c r="H562" s="24" t="str">
        <f t="shared" si="308"/>
        <v/>
      </c>
      <c r="I562" s="24" t="str">
        <f t="shared" si="309"/>
        <v/>
      </c>
      <c r="J562" s="24" t="str">
        <f t="shared" si="310"/>
        <v/>
      </c>
      <c r="K562" s="24" t="str">
        <f t="shared" si="311"/>
        <v/>
      </c>
      <c r="L562" s="24" t="str">
        <f t="shared" si="312"/>
        <v/>
      </c>
      <c r="M562" s="24" t="str">
        <f t="shared" si="313"/>
        <v/>
      </c>
      <c r="N562" s="24" t="str">
        <f t="shared" si="314"/>
        <v/>
      </c>
      <c r="O562" s="24" t="str">
        <f t="shared" si="315"/>
        <v/>
      </c>
      <c r="P562" s="24" t="str">
        <f t="shared" si="316"/>
        <v/>
      </c>
      <c r="Q562" s="24" t="str">
        <f t="shared" si="317"/>
        <v/>
      </c>
      <c r="R562" s="24" t="e">
        <f t="shared" si="318"/>
        <v>#N/A</v>
      </c>
      <c r="S562" s="24">
        <f t="shared" si="319"/>
        <v>0</v>
      </c>
      <c r="T562" s="24">
        <f t="shared" si="320"/>
        <v>0</v>
      </c>
      <c r="V562" s="118">
        <f t="shared" si="321"/>
        <v>0</v>
      </c>
      <c r="W562" s="166" t="str">
        <f t="shared" si="322"/>
        <v/>
      </c>
      <c r="X562" s="166" t="str">
        <f t="shared" si="323"/>
        <v/>
      </c>
      <c r="Y562" s="166" t="str">
        <f t="shared" si="324"/>
        <v/>
      </c>
      <c r="Z562" s="166" t="str">
        <f t="shared" si="325"/>
        <v/>
      </c>
      <c r="AA562" s="166" t="str">
        <f t="shared" si="326"/>
        <v/>
      </c>
      <c r="AB562" s="166" t="str">
        <f t="shared" si="327"/>
        <v/>
      </c>
      <c r="AC562" s="166" t="str">
        <f t="shared" si="328"/>
        <v/>
      </c>
      <c r="AD562" s="166" t="str">
        <f t="shared" si="329"/>
        <v/>
      </c>
      <c r="AE562" s="166" t="str">
        <f t="shared" si="330"/>
        <v/>
      </c>
      <c r="AF562" s="166" t="str">
        <f t="shared" si="331"/>
        <v/>
      </c>
      <c r="AG562" s="166" t="str">
        <f t="shared" si="332"/>
        <v/>
      </c>
      <c r="AH562" s="166" t="str">
        <f t="shared" si="333"/>
        <v/>
      </c>
      <c r="AI562" s="166" t="str">
        <f t="shared" si="334"/>
        <v/>
      </c>
      <c r="AJ562" s="166" t="str">
        <f t="shared" si="335"/>
        <v/>
      </c>
      <c r="AK562" s="166" t="str">
        <f t="shared" si="336"/>
        <v/>
      </c>
      <c r="AL562" s="166" t="str">
        <f t="shared" si="337"/>
        <v/>
      </c>
      <c r="AO562" s="50" t="s">
        <v>1258</v>
      </c>
      <c r="AP562" s="13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14"/>
      <c r="BF562" s="4"/>
      <c r="BG562"/>
      <c r="BH562" s="51" t="s">
        <v>1284</v>
      </c>
      <c r="BI562" s="13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14"/>
      <c r="BY562" s="4"/>
    </row>
    <row r="563" spans="1:77" ht="51">
      <c r="A563" s="116">
        <f t="shared" si="301"/>
        <v>0</v>
      </c>
      <c r="B563" s="24" t="str">
        <f t="shared" si="302"/>
        <v/>
      </c>
      <c r="C563" s="24" t="str">
        <f t="shared" si="303"/>
        <v/>
      </c>
      <c r="D563" s="24" t="str">
        <f t="shared" si="304"/>
        <v/>
      </c>
      <c r="E563" s="24" t="str">
        <f t="shared" si="305"/>
        <v/>
      </c>
      <c r="F563" s="24" t="str">
        <f t="shared" si="306"/>
        <v/>
      </c>
      <c r="G563" s="24" t="str">
        <f t="shared" si="307"/>
        <v/>
      </c>
      <c r="H563" s="24" t="str">
        <f t="shared" si="308"/>
        <v/>
      </c>
      <c r="I563" s="24" t="str">
        <f t="shared" si="309"/>
        <v/>
      </c>
      <c r="J563" s="24" t="str">
        <f t="shared" si="310"/>
        <v/>
      </c>
      <c r="K563" s="24" t="str">
        <f t="shared" si="311"/>
        <v/>
      </c>
      <c r="L563" s="24" t="str">
        <f t="shared" si="312"/>
        <v/>
      </c>
      <c r="M563" s="24" t="str">
        <f t="shared" si="313"/>
        <v/>
      </c>
      <c r="N563" s="24" t="str">
        <f t="shared" si="314"/>
        <v/>
      </c>
      <c r="O563" s="24" t="str">
        <f t="shared" si="315"/>
        <v/>
      </c>
      <c r="P563" s="24" t="str">
        <f t="shared" si="316"/>
        <v/>
      </c>
      <c r="Q563" s="24" t="str">
        <f t="shared" si="317"/>
        <v/>
      </c>
      <c r="R563" s="24" t="e">
        <f t="shared" si="318"/>
        <v>#N/A</v>
      </c>
      <c r="S563" s="24">
        <f t="shared" si="319"/>
        <v>0</v>
      </c>
      <c r="T563" s="24">
        <f t="shared" si="320"/>
        <v>0</v>
      </c>
      <c r="V563" s="118">
        <f t="shared" si="321"/>
        <v>0</v>
      </c>
      <c r="W563" s="166" t="str">
        <f t="shared" si="322"/>
        <v/>
      </c>
      <c r="X563" s="166" t="str">
        <f t="shared" si="323"/>
        <v/>
      </c>
      <c r="Y563" s="166" t="str">
        <f t="shared" si="324"/>
        <v/>
      </c>
      <c r="Z563" s="166" t="str">
        <f t="shared" si="325"/>
        <v/>
      </c>
      <c r="AA563" s="166" t="str">
        <f t="shared" si="326"/>
        <v/>
      </c>
      <c r="AB563" s="166" t="str">
        <f t="shared" si="327"/>
        <v/>
      </c>
      <c r="AC563" s="166" t="str">
        <f t="shared" si="328"/>
        <v/>
      </c>
      <c r="AD563" s="166" t="str">
        <f t="shared" si="329"/>
        <v/>
      </c>
      <c r="AE563" s="166" t="str">
        <f t="shared" si="330"/>
        <v/>
      </c>
      <c r="AF563" s="166" t="str">
        <f t="shared" si="331"/>
        <v/>
      </c>
      <c r="AG563" s="166" t="str">
        <f t="shared" si="332"/>
        <v/>
      </c>
      <c r="AH563" s="166" t="str">
        <f t="shared" si="333"/>
        <v/>
      </c>
      <c r="AI563" s="166" t="str">
        <f t="shared" si="334"/>
        <v/>
      </c>
      <c r="AJ563" s="166" t="str">
        <f t="shared" si="335"/>
        <v/>
      </c>
      <c r="AK563" s="166" t="str">
        <f t="shared" si="336"/>
        <v/>
      </c>
      <c r="AL563" s="166" t="str">
        <f t="shared" si="337"/>
        <v/>
      </c>
      <c r="AO563" s="39" t="s">
        <v>1256</v>
      </c>
      <c r="AP563" s="40" t="s">
        <v>1239</v>
      </c>
      <c r="AQ563" s="41" t="s">
        <v>1277</v>
      </c>
      <c r="AR563" s="41" t="s">
        <v>1278</v>
      </c>
      <c r="AS563" s="41" t="s">
        <v>1272</v>
      </c>
      <c r="AT563" s="41" t="s">
        <v>1266</v>
      </c>
      <c r="AU563" s="41" t="s">
        <v>1263</v>
      </c>
      <c r="AV563" s="41" t="s">
        <v>1265</v>
      </c>
      <c r="AW563" s="41" t="s">
        <v>1296</v>
      </c>
      <c r="AX563" s="41" t="s">
        <v>1270</v>
      </c>
      <c r="AY563" s="41" t="s">
        <v>1274</v>
      </c>
      <c r="AZ563" s="41" t="s">
        <v>1273</v>
      </c>
      <c r="BA563" s="41" t="s">
        <v>1269</v>
      </c>
      <c r="BB563" s="41" t="s">
        <v>1271</v>
      </c>
      <c r="BC563" s="41" t="s">
        <v>1268</v>
      </c>
      <c r="BD563" s="41" t="s">
        <v>1267</v>
      </c>
      <c r="BE563" s="41" t="s">
        <v>1302</v>
      </c>
      <c r="BF563" s="42" t="s">
        <v>1298</v>
      </c>
      <c r="BG563"/>
      <c r="BH563" s="50" t="s">
        <v>1258</v>
      </c>
      <c r="BI563" s="13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14"/>
      <c r="BY563" s="4"/>
    </row>
    <row r="564" spans="1:77" ht="51">
      <c r="A564" s="116" t="str">
        <f t="shared" si="301"/>
        <v>Gestor</v>
      </c>
      <c r="B564" s="24" t="str">
        <f t="shared" si="302"/>
        <v/>
      </c>
      <c r="C564" s="24" t="str">
        <f t="shared" si="303"/>
        <v/>
      </c>
      <c r="D564" s="24" t="str">
        <f t="shared" si="304"/>
        <v/>
      </c>
      <c r="E564" s="24" t="str">
        <f t="shared" si="305"/>
        <v/>
      </c>
      <c r="F564" s="24" t="str">
        <f t="shared" si="306"/>
        <v/>
      </c>
      <c r="G564" s="24" t="str">
        <f t="shared" si="307"/>
        <v/>
      </c>
      <c r="H564" s="24" t="str">
        <f t="shared" si="308"/>
        <v/>
      </c>
      <c r="I564" s="24" t="str">
        <f t="shared" si="309"/>
        <v/>
      </c>
      <c r="J564" s="24" t="str">
        <f t="shared" si="310"/>
        <v/>
      </c>
      <c r="K564" s="24" t="str">
        <f t="shared" si="311"/>
        <v/>
      </c>
      <c r="L564" s="24" t="str">
        <f t="shared" si="312"/>
        <v/>
      </c>
      <c r="M564" s="24" t="str">
        <f t="shared" si="313"/>
        <v/>
      </c>
      <c r="N564" s="24" t="str">
        <f t="shared" si="314"/>
        <v/>
      </c>
      <c r="O564" s="24" t="str">
        <f t="shared" si="315"/>
        <v/>
      </c>
      <c r="P564" s="24" t="str">
        <f t="shared" si="316"/>
        <v/>
      </c>
      <c r="Q564" s="24" t="str">
        <f t="shared" si="317"/>
        <v/>
      </c>
      <c r="R564" s="24" t="e">
        <f t="shared" si="318"/>
        <v>#VALUE!</v>
      </c>
      <c r="S564" s="24">
        <f t="shared" si="319"/>
        <v>0</v>
      </c>
      <c r="T564" s="24">
        <f t="shared" si="320"/>
        <v>0</v>
      </c>
      <c r="V564" s="118" t="str">
        <f t="shared" si="321"/>
        <v>Gestor</v>
      </c>
      <c r="W564" s="166" t="str">
        <f t="shared" si="322"/>
        <v/>
      </c>
      <c r="X564" s="166" t="str">
        <f t="shared" si="323"/>
        <v/>
      </c>
      <c r="Y564" s="166" t="str">
        <f t="shared" si="324"/>
        <v/>
      </c>
      <c r="Z564" s="166" t="str">
        <f t="shared" si="325"/>
        <v/>
      </c>
      <c r="AA564" s="166" t="str">
        <f t="shared" si="326"/>
        <v/>
      </c>
      <c r="AB564" s="166" t="str">
        <f t="shared" si="327"/>
        <v/>
      </c>
      <c r="AC564" s="166" t="str">
        <f t="shared" si="328"/>
        <v/>
      </c>
      <c r="AD564" s="166" t="str">
        <f t="shared" si="329"/>
        <v/>
      </c>
      <c r="AE564" s="166" t="str">
        <f t="shared" si="330"/>
        <v/>
      </c>
      <c r="AF564" s="166" t="str">
        <f t="shared" si="331"/>
        <v/>
      </c>
      <c r="AG564" s="166" t="str">
        <f t="shared" si="332"/>
        <v/>
      </c>
      <c r="AH564" s="166" t="str">
        <f t="shared" si="333"/>
        <v/>
      </c>
      <c r="AI564" s="166" t="str">
        <f t="shared" si="334"/>
        <v/>
      </c>
      <c r="AJ564" s="166" t="str">
        <f t="shared" si="335"/>
        <v/>
      </c>
      <c r="AK564" s="166" t="str">
        <f t="shared" si="336"/>
        <v/>
      </c>
      <c r="AL564" s="166" t="str">
        <f t="shared" si="337"/>
        <v/>
      </c>
      <c r="AO564" s="43" t="s">
        <v>1303</v>
      </c>
      <c r="AP564" s="10" t="s">
        <v>1304</v>
      </c>
      <c r="AQ564" s="8" t="s">
        <v>1305</v>
      </c>
      <c r="AR564" s="8" t="s">
        <v>1306</v>
      </c>
      <c r="AS564" s="8" t="s">
        <v>1307</v>
      </c>
      <c r="AT564" s="8" t="s">
        <v>1308</v>
      </c>
      <c r="AU564" s="8" t="s">
        <v>1309</v>
      </c>
      <c r="AV564" s="8" t="s">
        <v>1265</v>
      </c>
      <c r="AW564" s="8" t="s">
        <v>1296</v>
      </c>
      <c r="AX564" s="8" t="s">
        <v>1270</v>
      </c>
      <c r="AY564" s="8" t="s">
        <v>1310</v>
      </c>
      <c r="AZ564" s="8" t="s">
        <v>1311</v>
      </c>
      <c r="BA564" s="8" t="s">
        <v>1312</v>
      </c>
      <c r="BB564" s="8"/>
      <c r="BC564" s="8" t="s">
        <v>1313</v>
      </c>
      <c r="BD564" s="8" t="s">
        <v>1314</v>
      </c>
      <c r="BE564" s="11" t="s">
        <v>1315</v>
      </c>
      <c r="BF564" s="44" t="s">
        <v>1316</v>
      </c>
      <c r="BG564"/>
      <c r="BH564" s="39" t="s">
        <v>1256</v>
      </c>
      <c r="BI564" s="40" t="s">
        <v>1239</v>
      </c>
      <c r="BJ564" s="41" t="s">
        <v>1277</v>
      </c>
      <c r="BK564" s="41" t="s">
        <v>1278</v>
      </c>
      <c r="BL564" s="41" t="s">
        <v>1272</v>
      </c>
      <c r="BM564" s="41" t="s">
        <v>1266</v>
      </c>
      <c r="BN564" s="41" t="s">
        <v>1263</v>
      </c>
      <c r="BO564" s="41" t="s">
        <v>1265</v>
      </c>
      <c r="BP564" s="41" t="s">
        <v>1296</v>
      </c>
      <c r="BQ564" s="41" t="s">
        <v>1270</v>
      </c>
      <c r="BR564" s="41" t="s">
        <v>1274</v>
      </c>
      <c r="BS564" s="41" t="s">
        <v>1273</v>
      </c>
      <c r="BT564" s="41" t="s">
        <v>1269</v>
      </c>
      <c r="BU564" s="41" t="s">
        <v>1271</v>
      </c>
      <c r="BV564" s="41" t="s">
        <v>1268</v>
      </c>
      <c r="BW564" s="41" t="s">
        <v>1267</v>
      </c>
      <c r="BX564" s="41" t="s">
        <v>1297</v>
      </c>
      <c r="BY564" s="42" t="s">
        <v>1298</v>
      </c>
    </row>
    <row r="565" spans="1:77" ht="36">
      <c r="A565" s="116" t="str">
        <f t="shared" si="301"/>
        <v>Manager</v>
      </c>
      <c r="B565" s="24" t="str">
        <f t="shared" si="302"/>
        <v/>
      </c>
      <c r="C565" s="24" t="str">
        <f t="shared" si="303"/>
        <v/>
      </c>
      <c r="D565" s="24" t="str">
        <f t="shared" si="304"/>
        <v/>
      </c>
      <c r="E565" s="24" t="str">
        <f t="shared" si="305"/>
        <v/>
      </c>
      <c r="F565" s="24" t="str">
        <f t="shared" si="306"/>
        <v/>
      </c>
      <c r="G565" s="24" t="str">
        <f t="shared" si="307"/>
        <v/>
      </c>
      <c r="H565" s="24" t="str">
        <f t="shared" si="308"/>
        <v/>
      </c>
      <c r="I565" s="24" t="str">
        <f t="shared" si="309"/>
        <v/>
      </c>
      <c r="J565" s="24" t="str">
        <f t="shared" si="310"/>
        <v/>
      </c>
      <c r="K565" s="24" t="str">
        <f t="shared" si="311"/>
        <v/>
      </c>
      <c r="L565" s="24" t="str">
        <f t="shared" si="312"/>
        <v/>
      </c>
      <c r="M565" s="24" t="str">
        <f t="shared" si="313"/>
        <v/>
      </c>
      <c r="N565" s="24" t="str">
        <f t="shared" si="314"/>
        <v/>
      </c>
      <c r="O565" s="24" t="str">
        <f t="shared" si="315"/>
        <v/>
      </c>
      <c r="P565" s="24" t="str">
        <f t="shared" si="316"/>
        <v/>
      </c>
      <c r="Q565" s="24" t="str">
        <f t="shared" si="317"/>
        <v/>
      </c>
      <c r="R565" s="24" t="e">
        <f t="shared" si="318"/>
        <v>#VALUE!</v>
      </c>
      <c r="S565" s="24">
        <f t="shared" si="319"/>
        <v>0</v>
      </c>
      <c r="T565" s="24">
        <f t="shared" si="320"/>
        <v>0</v>
      </c>
      <c r="V565" s="118" t="str">
        <f t="shared" si="321"/>
        <v>Manager</v>
      </c>
      <c r="W565" s="166" t="str">
        <f t="shared" si="322"/>
        <v/>
      </c>
      <c r="X565" s="166" t="str">
        <f t="shared" si="323"/>
        <v/>
      </c>
      <c r="Y565" s="166" t="str">
        <f t="shared" si="324"/>
        <v/>
      </c>
      <c r="Z565" s="166" t="str">
        <f t="shared" si="325"/>
        <v/>
      </c>
      <c r="AA565" s="166" t="str">
        <f t="shared" si="326"/>
        <v/>
      </c>
      <c r="AB565" s="166" t="str">
        <f t="shared" si="327"/>
        <v/>
      </c>
      <c r="AC565" s="166" t="str">
        <f t="shared" si="328"/>
        <v/>
      </c>
      <c r="AD565" s="166" t="str">
        <f t="shared" si="329"/>
        <v/>
      </c>
      <c r="AE565" s="166" t="str">
        <f t="shared" si="330"/>
        <v/>
      </c>
      <c r="AF565" s="166" t="str">
        <f t="shared" si="331"/>
        <v/>
      </c>
      <c r="AG565" s="166" t="str">
        <f t="shared" si="332"/>
        <v/>
      </c>
      <c r="AH565" s="166">
        <f t="shared" si="333"/>
        <v>0</v>
      </c>
      <c r="AI565" s="166" t="str">
        <f t="shared" si="334"/>
        <v/>
      </c>
      <c r="AJ565" s="166" t="str">
        <f t="shared" si="335"/>
        <v/>
      </c>
      <c r="AK565" s="166" t="str">
        <f t="shared" si="336"/>
        <v/>
      </c>
      <c r="AL565" s="166" t="str">
        <f t="shared" si="337"/>
        <v/>
      </c>
      <c r="AO565" s="45">
        <v>1</v>
      </c>
      <c r="AP565" s="46" t="s">
        <v>254</v>
      </c>
      <c r="AQ565" s="15" t="s">
        <v>1348</v>
      </c>
      <c r="AR565" s="47" t="s">
        <v>1348</v>
      </c>
      <c r="AS565" s="15" t="s">
        <v>1348</v>
      </c>
      <c r="AT565" s="47" t="s">
        <v>1348</v>
      </c>
      <c r="AU565" s="15" t="s">
        <v>1348</v>
      </c>
      <c r="AV565" s="47" t="s">
        <v>1348</v>
      </c>
      <c r="AW565" s="15" t="s">
        <v>1348</v>
      </c>
      <c r="AX565" s="47" t="s">
        <v>1348</v>
      </c>
      <c r="AY565" s="15" t="s">
        <v>1348</v>
      </c>
      <c r="AZ565" s="47" t="s">
        <v>1348</v>
      </c>
      <c r="BA565" s="15" t="s">
        <v>1348</v>
      </c>
      <c r="BB565" s="15" t="s">
        <v>1348</v>
      </c>
      <c r="BC565" s="47" t="s">
        <v>1348</v>
      </c>
      <c r="BD565" s="15" t="s">
        <v>1348</v>
      </c>
      <c r="BE565" s="15" t="s">
        <v>1348</v>
      </c>
      <c r="BF565" s="48" t="s">
        <v>1348</v>
      </c>
      <c r="BG565"/>
      <c r="BH565" s="43" t="s">
        <v>1303</v>
      </c>
      <c r="BI565" s="10" t="s">
        <v>1304</v>
      </c>
      <c r="BJ565" s="8" t="s">
        <v>1305</v>
      </c>
      <c r="BK565" s="8" t="s">
        <v>1306</v>
      </c>
      <c r="BL565" s="8" t="s">
        <v>1307</v>
      </c>
      <c r="BM565" s="8" t="s">
        <v>1308</v>
      </c>
      <c r="BN565" s="8" t="s">
        <v>1309</v>
      </c>
      <c r="BO565" s="8" t="s">
        <v>1265</v>
      </c>
      <c r="BP565" s="8" t="s">
        <v>1296</v>
      </c>
      <c r="BQ565" s="8" t="s">
        <v>1270</v>
      </c>
      <c r="BR565" s="8" t="s">
        <v>1310</v>
      </c>
      <c r="BS565" s="8" t="s">
        <v>1311</v>
      </c>
      <c r="BT565" s="8" t="s">
        <v>1312</v>
      </c>
      <c r="BU565" s="8"/>
      <c r="BV565" s="8" t="s">
        <v>1313</v>
      </c>
      <c r="BW565" s="8" t="s">
        <v>1314</v>
      </c>
      <c r="BX565" s="11" t="s">
        <v>1315</v>
      </c>
      <c r="BY565" s="44" t="s">
        <v>1316</v>
      </c>
    </row>
    <row r="566" spans="1:77" ht="14">
      <c r="A566" s="116" t="str">
        <f t="shared" si="301"/>
        <v>FUNCEF</v>
      </c>
      <c r="B566" s="24" t="str">
        <f t="shared" si="302"/>
        <v/>
      </c>
      <c r="C566" s="24" t="str">
        <f t="shared" si="303"/>
        <v/>
      </c>
      <c r="D566" s="24" t="str">
        <f t="shared" si="304"/>
        <v/>
      </c>
      <c r="E566" s="24" t="str">
        <f t="shared" si="305"/>
        <v/>
      </c>
      <c r="F566" s="24" t="str">
        <f t="shared" si="306"/>
        <v/>
      </c>
      <c r="G566" s="24" t="str">
        <f t="shared" si="307"/>
        <v/>
      </c>
      <c r="H566" s="24" t="str">
        <f t="shared" si="308"/>
        <v/>
      </c>
      <c r="I566" s="24" t="str">
        <f t="shared" si="309"/>
        <v/>
      </c>
      <c r="J566" s="24" t="str">
        <f t="shared" si="310"/>
        <v/>
      </c>
      <c r="K566" s="24" t="str">
        <f t="shared" si="311"/>
        <v/>
      </c>
      <c r="L566" s="24" t="str">
        <f t="shared" si="312"/>
        <v/>
      </c>
      <c r="M566" s="24" t="str">
        <f t="shared" si="313"/>
        <v/>
      </c>
      <c r="N566" s="24" t="str">
        <f t="shared" si="314"/>
        <v/>
      </c>
      <c r="O566" s="24" t="str">
        <f t="shared" si="315"/>
        <v/>
      </c>
      <c r="P566" s="24" t="str">
        <f t="shared" si="316"/>
        <v/>
      </c>
      <c r="Q566" s="24" t="str">
        <f t="shared" si="317"/>
        <v/>
      </c>
      <c r="R566" s="24" t="e">
        <f t="shared" si="318"/>
        <v>#VALUE!</v>
      </c>
      <c r="S566" s="24">
        <f t="shared" si="319"/>
        <v>0</v>
      </c>
      <c r="T566" s="24">
        <f t="shared" si="320"/>
        <v>0</v>
      </c>
      <c r="V566" s="118" t="str">
        <f t="shared" si="321"/>
        <v>FUNCEF</v>
      </c>
      <c r="W566" s="166" t="str">
        <f t="shared" si="322"/>
        <v/>
      </c>
      <c r="X566" s="166" t="str">
        <f t="shared" si="323"/>
        <v/>
      </c>
      <c r="Y566" s="166" t="str">
        <f t="shared" si="324"/>
        <v/>
      </c>
      <c r="Z566" s="166" t="str">
        <f t="shared" si="325"/>
        <v/>
      </c>
      <c r="AA566" s="166" t="str">
        <f t="shared" si="326"/>
        <v/>
      </c>
      <c r="AB566" s="166" t="str">
        <f t="shared" si="327"/>
        <v/>
      </c>
      <c r="AC566" s="166" t="str">
        <f t="shared" si="328"/>
        <v/>
      </c>
      <c r="AD566" s="166" t="str">
        <f t="shared" si="329"/>
        <v/>
      </c>
      <c r="AE566" s="166" t="str">
        <f t="shared" si="330"/>
        <v/>
      </c>
      <c r="AF566" s="166" t="str">
        <f t="shared" si="331"/>
        <v/>
      </c>
      <c r="AG566" s="166" t="str">
        <f t="shared" si="332"/>
        <v/>
      </c>
      <c r="AH566" s="166" t="str">
        <f t="shared" si="333"/>
        <v/>
      </c>
      <c r="AI566" s="166" t="str">
        <f t="shared" si="334"/>
        <v/>
      </c>
      <c r="AJ566" s="166" t="str">
        <f t="shared" si="335"/>
        <v/>
      </c>
      <c r="AK566" s="166" t="str">
        <f t="shared" si="336"/>
        <v/>
      </c>
      <c r="AL566" s="166" t="str">
        <f t="shared" si="337"/>
        <v/>
      </c>
      <c r="AO566" s="26">
        <v>1</v>
      </c>
      <c r="AP566" s="63" t="s">
        <v>254</v>
      </c>
      <c r="AQ566" s="62">
        <v>37469.739462050005</v>
      </c>
      <c r="AR566" s="31" t="s">
        <v>1317</v>
      </c>
      <c r="AS566" s="31" t="s">
        <v>1317</v>
      </c>
      <c r="AT566" s="31" t="s">
        <v>1317</v>
      </c>
      <c r="AU566" s="31" t="s">
        <v>1317</v>
      </c>
      <c r="AV566" s="31" t="s">
        <v>1317</v>
      </c>
      <c r="AW566" s="31" t="s">
        <v>1317</v>
      </c>
      <c r="AX566" s="31" t="s">
        <v>1317</v>
      </c>
      <c r="AY566" s="31" t="s">
        <v>1317</v>
      </c>
      <c r="AZ566" s="31" t="s">
        <v>1317</v>
      </c>
      <c r="BA566" s="31" t="s">
        <v>1317</v>
      </c>
      <c r="BB566" s="31" t="s">
        <v>1317</v>
      </c>
      <c r="BC566" s="31" t="s">
        <v>1317</v>
      </c>
      <c r="BD566" s="31" t="s">
        <v>1317</v>
      </c>
      <c r="BE566" s="31" t="s">
        <v>1317</v>
      </c>
      <c r="BF566" s="31">
        <v>37469.739462050005</v>
      </c>
      <c r="BG566"/>
      <c r="BH566" s="45">
        <v>1</v>
      </c>
      <c r="BI566" s="46" t="s">
        <v>254</v>
      </c>
      <c r="BJ566" s="15" t="s">
        <v>1348</v>
      </c>
      <c r="BK566" s="47" t="s">
        <v>1348</v>
      </c>
      <c r="BL566" s="15" t="s">
        <v>1348</v>
      </c>
      <c r="BM566" s="47" t="s">
        <v>1348</v>
      </c>
      <c r="BN566" s="15" t="s">
        <v>1348</v>
      </c>
      <c r="BO566" s="47" t="s">
        <v>1348</v>
      </c>
      <c r="BP566" s="15" t="s">
        <v>1348</v>
      </c>
      <c r="BQ566" s="47" t="s">
        <v>1348</v>
      </c>
      <c r="BR566" s="15" t="s">
        <v>1348</v>
      </c>
      <c r="BS566" s="47" t="s">
        <v>1348</v>
      </c>
      <c r="BT566" s="15" t="s">
        <v>1348</v>
      </c>
      <c r="BU566" s="15" t="s">
        <v>1348</v>
      </c>
      <c r="BV566" s="47" t="s">
        <v>1348</v>
      </c>
      <c r="BW566" s="15" t="s">
        <v>1348</v>
      </c>
      <c r="BX566" s="15" t="s">
        <v>1348</v>
      </c>
      <c r="BY566" s="48" t="s">
        <v>1348</v>
      </c>
    </row>
    <row r="567" spans="1:77" ht="28">
      <c r="A567" s="116" t="str">
        <f t="shared" si="301"/>
        <v>FUNCEF</v>
      </c>
      <c r="B567" s="24" t="str">
        <f t="shared" si="302"/>
        <v/>
      </c>
      <c r="C567" s="24" t="str">
        <f t="shared" si="303"/>
        <v/>
      </c>
      <c r="D567" s="24" t="str">
        <f t="shared" si="304"/>
        <v/>
      </c>
      <c r="E567" s="24" t="str">
        <f t="shared" si="305"/>
        <v/>
      </c>
      <c r="F567" s="24" t="str">
        <f t="shared" si="306"/>
        <v/>
      </c>
      <c r="G567" s="24" t="str">
        <f t="shared" si="307"/>
        <v/>
      </c>
      <c r="H567" s="24" t="str">
        <f t="shared" si="308"/>
        <v/>
      </c>
      <c r="I567" s="24" t="str">
        <f t="shared" si="309"/>
        <v/>
      </c>
      <c r="J567" s="24" t="str">
        <f t="shared" si="310"/>
        <v/>
      </c>
      <c r="K567" s="24" t="str">
        <f t="shared" si="311"/>
        <v/>
      </c>
      <c r="L567" s="24" t="str">
        <f t="shared" si="312"/>
        <v/>
      </c>
      <c r="M567" s="24" t="str">
        <f t="shared" si="313"/>
        <v/>
      </c>
      <c r="N567" s="24" t="str">
        <f t="shared" si="314"/>
        <v/>
      </c>
      <c r="O567" s="24" t="str">
        <f t="shared" si="315"/>
        <v/>
      </c>
      <c r="P567" s="24" t="str">
        <f t="shared" si="316"/>
        <v/>
      </c>
      <c r="Q567" s="24" t="str">
        <f t="shared" si="317"/>
        <v/>
      </c>
      <c r="R567" s="24" t="e">
        <f t="shared" si="318"/>
        <v>#VALUE!</v>
      </c>
      <c r="S567" s="24">
        <f t="shared" si="319"/>
        <v>0</v>
      </c>
      <c r="T567" s="24">
        <f t="shared" si="320"/>
        <v>0</v>
      </c>
      <c r="V567" s="118" t="str">
        <f t="shared" si="321"/>
        <v>FUNCEF</v>
      </c>
      <c r="W567" s="166" t="str">
        <f t="shared" si="322"/>
        <v/>
      </c>
      <c r="X567" s="166" t="str">
        <f t="shared" si="323"/>
        <v/>
      </c>
      <c r="Y567" s="166" t="str">
        <f t="shared" si="324"/>
        <v/>
      </c>
      <c r="Z567" s="166" t="str">
        <f t="shared" si="325"/>
        <v/>
      </c>
      <c r="AA567" s="166" t="str">
        <f t="shared" si="326"/>
        <v/>
      </c>
      <c r="AB567" s="166" t="str">
        <f t="shared" si="327"/>
        <v/>
      </c>
      <c r="AC567" s="166" t="str">
        <f t="shared" si="328"/>
        <v/>
      </c>
      <c r="AD567" s="166" t="str">
        <f t="shared" si="329"/>
        <v/>
      </c>
      <c r="AE567" s="166" t="str">
        <f t="shared" si="330"/>
        <v/>
      </c>
      <c r="AF567" s="166" t="str">
        <f t="shared" si="331"/>
        <v/>
      </c>
      <c r="AG567" s="166" t="str">
        <f t="shared" si="332"/>
        <v/>
      </c>
      <c r="AH567" s="166" t="str">
        <f t="shared" si="333"/>
        <v/>
      </c>
      <c r="AI567" s="166" t="str">
        <f t="shared" si="334"/>
        <v/>
      </c>
      <c r="AJ567" s="166" t="str">
        <f t="shared" si="335"/>
        <v/>
      </c>
      <c r="AK567" s="166" t="str">
        <f t="shared" si="336"/>
        <v/>
      </c>
      <c r="AL567" s="166" t="str">
        <f t="shared" si="337"/>
        <v/>
      </c>
      <c r="AO567" s="28">
        <v>2</v>
      </c>
      <c r="AP567" s="56" t="s">
        <v>256</v>
      </c>
      <c r="AQ567" s="30" t="s">
        <v>1317</v>
      </c>
      <c r="AR567" s="30">
        <v>30301.638824379999</v>
      </c>
      <c r="AS567" s="30" t="s">
        <v>1317</v>
      </c>
      <c r="AT567" s="30" t="s">
        <v>1317</v>
      </c>
      <c r="AU567" s="30" t="s">
        <v>1317</v>
      </c>
      <c r="AV567" s="30" t="s">
        <v>1317</v>
      </c>
      <c r="AW567" s="30" t="s">
        <v>1317</v>
      </c>
      <c r="AX567" s="30" t="s">
        <v>1317</v>
      </c>
      <c r="AY567" s="30" t="s">
        <v>1317</v>
      </c>
      <c r="AZ567" s="30" t="s">
        <v>1317</v>
      </c>
      <c r="BA567" s="30" t="s">
        <v>1317</v>
      </c>
      <c r="BB567" s="30" t="s">
        <v>1317</v>
      </c>
      <c r="BC567" s="30" t="s">
        <v>1317</v>
      </c>
      <c r="BD567" s="30" t="s">
        <v>1317</v>
      </c>
      <c r="BE567" s="30" t="s">
        <v>1317</v>
      </c>
      <c r="BF567" s="30">
        <v>30301.638824379999</v>
      </c>
      <c r="BG567"/>
      <c r="BH567" s="26">
        <v>1</v>
      </c>
      <c r="BI567" s="63" t="s">
        <v>254</v>
      </c>
      <c r="BJ567" s="62">
        <v>37488.663455640002</v>
      </c>
      <c r="BK567" s="31" t="s">
        <v>1317</v>
      </c>
      <c r="BL567" s="31" t="s">
        <v>1317</v>
      </c>
      <c r="BM567" s="31" t="s">
        <v>1317</v>
      </c>
      <c r="BN567" s="31" t="s">
        <v>1317</v>
      </c>
      <c r="BO567" s="31" t="s">
        <v>1317</v>
      </c>
      <c r="BP567" s="31" t="s">
        <v>1317</v>
      </c>
      <c r="BQ567" s="31" t="s">
        <v>1317</v>
      </c>
      <c r="BR567" s="31" t="s">
        <v>1317</v>
      </c>
      <c r="BS567" s="31" t="s">
        <v>1317</v>
      </c>
      <c r="BT567" s="31" t="s">
        <v>1317</v>
      </c>
      <c r="BU567" s="31" t="s">
        <v>1317</v>
      </c>
      <c r="BV567" s="31" t="s">
        <v>1317</v>
      </c>
      <c r="BW567" s="31" t="s">
        <v>1317</v>
      </c>
      <c r="BX567" s="31" t="s">
        <v>1317</v>
      </c>
      <c r="BY567" s="31">
        <v>37488.663455640002</v>
      </c>
    </row>
    <row r="568" spans="1:77" ht="28">
      <c r="A568" s="116" t="str">
        <f t="shared" si="301"/>
        <v>FUNDAÇÃO CESP</v>
      </c>
      <c r="B568" s="24" t="str">
        <f t="shared" si="302"/>
        <v/>
      </c>
      <c r="C568" s="24">
        <f t="shared" si="303"/>
        <v>0.16364904303493688</v>
      </c>
      <c r="D568" s="24" t="str">
        <f t="shared" si="304"/>
        <v/>
      </c>
      <c r="E568" s="24" t="str">
        <f t="shared" si="305"/>
        <v/>
      </c>
      <c r="F568" s="24" t="str">
        <f t="shared" si="306"/>
        <v/>
      </c>
      <c r="G568" s="24" t="str">
        <f t="shared" si="307"/>
        <v/>
      </c>
      <c r="H568" s="24" t="str">
        <f t="shared" si="308"/>
        <v/>
      </c>
      <c r="I568" s="24" t="str">
        <f t="shared" si="309"/>
        <v/>
      </c>
      <c r="J568" s="24" t="str">
        <f t="shared" si="310"/>
        <v/>
      </c>
      <c r="K568" s="24" t="str">
        <f t="shared" si="311"/>
        <v/>
      </c>
      <c r="L568" s="24" t="str">
        <f t="shared" si="312"/>
        <v/>
      </c>
      <c r="M568" s="24" t="str">
        <f t="shared" si="313"/>
        <v/>
      </c>
      <c r="N568" s="24" t="str">
        <f t="shared" si="314"/>
        <v/>
      </c>
      <c r="O568" s="24" t="str">
        <f t="shared" si="315"/>
        <v/>
      </c>
      <c r="P568" s="24" t="str">
        <f t="shared" si="316"/>
        <v/>
      </c>
      <c r="Q568" s="24">
        <f t="shared" si="317"/>
        <v>0.1636491088729457</v>
      </c>
      <c r="R568" s="24">
        <f t="shared" si="318"/>
        <v>49.588361909998639</v>
      </c>
      <c r="S568" s="24">
        <f t="shared" si="319"/>
        <v>0.1636491088729457</v>
      </c>
      <c r="T568" s="24">
        <f t="shared" si="320"/>
        <v>0.16364904303493688</v>
      </c>
      <c r="V568" s="118" t="str">
        <f t="shared" si="321"/>
        <v>FUNDAÇÃO CESP</v>
      </c>
      <c r="W568" s="166" t="str">
        <f t="shared" si="322"/>
        <v/>
      </c>
      <c r="X568" s="166">
        <f t="shared" si="323"/>
        <v>49.588341959999525</v>
      </c>
      <c r="Y568" s="166" t="str">
        <f t="shared" si="324"/>
        <v/>
      </c>
      <c r="Z568" s="166" t="str">
        <f t="shared" si="325"/>
        <v/>
      </c>
      <c r="AA568" s="166" t="str">
        <f t="shared" si="326"/>
        <v/>
      </c>
      <c r="AB568" s="166" t="str">
        <f t="shared" si="327"/>
        <v/>
      </c>
      <c r="AC568" s="166" t="str">
        <f t="shared" si="328"/>
        <v/>
      </c>
      <c r="AD568" s="166" t="str">
        <f t="shared" si="329"/>
        <v/>
      </c>
      <c r="AE568" s="166" t="str">
        <f t="shared" si="330"/>
        <v/>
      </c>
      <c r="AF568" s="166" t="str">
        <f t="shared" si="331"/>
        <v/>
      </c>
      <c r="AG568" s="166" t="str">
        <f t="shared" si="332"/>
        <v/>
      </c>
      <c r="AH568" s="166" t="str">
        <f t="shared" si="333"/>
        <v/>
      </c>
      <c r="AI568" s="166" t="str">
        <f t="shared" si="334"/>
        <v/>
      </c>
      <c r="AJ568" s="166" t="str">
        <f t="shared" si="335"/>
        <v/>
      </c>
      <c r="AK568" s="166" t="str">
        <f t="shared" si="336"/>
        <v/>
      </c>
      <c r="AL568" s="166">
        <f t="shared" si="337"/>
        <v>49.588361909998639</v>
      </c>
      <c r="AO568" s="26">
        <v>3</v>
      </c>
      <c r="AP568" s="54" t="s">
        <v>540</v>
      </c>
      <c r="AQ568" s="31">
        <v>14229.390652709999</v>
      </c>
      <c r="AR568" s="31" t="s">
        <v>1317</v>
      </c>
      <c r="AS568" s="31" t="s">
        <v>1317</v>
      </c>
      <c r="AT568" s="31" t="s">
        <v>1317</v>
      </c>
      <c r="AU568" s="31" t="s">
        <v>1317</v>
      </c>
      <c r="AV568" s="31" t="s">
        <v>1317</v>
      </c>
      <c r="AW568" s="31" t="s">
        <v>1317</v>
      </c>
      <c r="AX568" s="31" t="s">
        <v>1317</v>
      </c>
      <c r="AY568" s="31" t="s">
        <v>1317</v>
      </c>
      <c r="AZ568" s="31" t="s">
        <v>1317</v>
      </c>
      <c r="BA568" s="31" t="s">
        <v>1317</v>
      </c>
      <c r="BB568" s="31" t="s">
        <v>1317</v>
      </c>
      <c r="BC568" s="31" t="s">
        <v>1317</v>
      </c>
      <c r="BD568" s="31" t="s">
        <v>1317</v>
      </c>
      <c r="BE568" s="31" t="s">
        <v>1317</v>
      </c>
      <c r="BF568" s="31">
        <v>14229.390652709999</v>
      </c>
      <c r="BG568"/>
      <c r="BH568" s="28">
        <v>2</v>
      </c>
      <c r="BI568" s="56" t="s">
        <v>256</v>
      </c>
      <c r="BJ568" s="30" t="s">
        <v>1317</v>
      </c>
      <c r="BK568" s="30">
        <v>30351.227166339999</v>
      </c>
      <c r="BL568" s="30" t="s">
        <v>1317</v>
      </c>
      <c r="BM568" s="30" t="s">
        <v>1317</v>
      </c>
      <c r="BN568" s="30" t="s">
        <v>1317</v>
      </c>
      <c r="BO568" s="30" t="s">
        <v>1317</v>
      </c>
      <c r="BP568" s="30" t="s">
        <v>1317</v>
      </c>
      <c r="BQ568" s="30" t="s">
        <v>1317</v>
      </c>
      <c r="BR568" s="30" t="s">
        <v>1317</v>
      </c>
      <c r="BS568" s="30" t="s">
        <v>1317</v>
      </c>
      <c r="BT568" s="30" t="s">
        <v>1317</v>
      </c>
      <c r="BU568" s="30" t="s">
        <v>1317</v>
      </c>
      <c r="BV568" s="30" t="s">
        <v>1317</v>
      </c>
      <c r="BW568" s="30" t="s">
        <v>1317</v>
      </c>
      <c r="BX568" s="30">
        <v>1.995E-5</v>
      </c>
      <c r="BY568" s="30">
        <v>30351.227186289998</v>
      </c>
    </row>
    <row r="569" spans="1:77" ht="28">
      <c r="A569" s="116" t="str">
        <f t="shared" si="301"/>
        <v>REAL GRANDEZA</v>
      </c>
      <c r="B569" s="24">
        <f t="shared" si="302"/>
        <v>-0.88576745108895238</v>
      </c>
      <c r="C569" s="24" t="str">
        <f t="shared" si="303"/>
        <v/>
      </c>
      <c r="D569" s="24" t="str">
        <f t="shared" si="304"/>
        <v/>
      </c>
      <c r="E569" s="24" t="str">
        <f t="shared" si="305"/>
        <v/>
      </c>
      <c r="F569" s="24" t="str">
        <f t="shared" si="306"/>
        <v/>
      </c>
      <c r="G569" s="24" t="str">
        <f t="shared" si="307"/>
        <v/>
      </c>
      <c r="H569" s="24" t="str">
        <f t="shared" si="308"/>
        <v/>
      </c>
      <c r="I569" s="24" t="str">
        <f t="shared" si="309"/>
        <v/>
      </c>
      <c r="J569" s="24" t="str">
        <f t="shared" si="310"/>
        <v/>
      </c>
      <c r="K569" s="24" t="str">
        <f t="shared" si="311"/>
        <v/>
      </c>
      <c r="L569" s="24" t="str">
        <f t="shared" si="312"/>
        <v/>
      </c>
      <c r="M569" s="24" t="str">
        <f t="shared" si="313"/>
        <v/>
      </c>
      <c r="N569" s="24" t="str">
        <f t="shared" si="314"/>
        <v/>
      </c>
      <c r="O569" s="24" t="str">
        <f t="shared" si="315"/>
        <v/>
      </c>
      <c r="P569" s="24" t="str">
        <f t="shared" si="316"/>
        <v/>
      </c>
      <c r="Q569" s="24">
        <f t="shared" si="317"/>
        <v>-0.88576745108895238</v>
      </c>
      <c r="R569" s="24">
        <f t="shared" si="318"/>
        <v>-126.03931088999889</v>
      </c>
      <c r="S569" s="24">
        <f t="shared" si="319"/>
        <v>-0.88576745108895238</v>
      </c>
      <c r="T569" s="24">
        <f t="shared" si="320"/>
        <v>-0.88576745108895238</v>
      </c>
      <c r="V569" s="118" t="str">
        <f t="shared" si="321"/>
        <v>REAL GRANDEZA</v>
      </c>
      <c r="W569" s="166">
        <f t="shared" si="322"/>
        <v>-126.03931088999889</v>
      </c>
      <c r="X569" s="166" t="str">
        <f t="shared" si="323"/>
        <v/>
      </c>
      <c r="Y569" s="166" t="str">
        <f t="shared" si="324"/>
        <v/>
      </c>
      <c r="Z569" s="166" t="str">
        <f t="shared" si="325"/>
        <v/>
      </c>
      <c r="AA569" s="166" t="str">
        <f t="shared" si="326"/>
        <v/>
      </c>
      <c r="AB569" s="166" t="str">
        <f t="shared" si="327"/>
        <v/>
      </c>
      <c r="AC569" s="166" t="str">
        <f t="shared" si="328"/>
        <v/>
      </c>
      <c r="AD569" s="166" t="str">
        <f t="shared" si="329"/>
        <v/>
      </c>
      <c r="AE569" s="166" t="str">
        <f t="shared" si="330"/>
        <v/>
      </c>
      <c r="AF569" s="166" t="str">
        <f t="shared" si="331"/>
        <v/>
      </c>
      <c r="AG569" s="166" t="str">
        <f t="shared" si="332"/>
        <v/>
      </c>
      <c r="AH569" s="166" t="str">
        <f t="shared" si="333"/>
        <v/>
      </c>
      <c r="AI569" s="166" t="str">
        <f t="shared" si="334"/>
        <v/>
      </c>
      <c r="AJ569" s="166" t="str">
        <f t="shared" si="335"/>
        <v/>
      </c>
      <c r="AK569" s="166" t="str">
        <f t="shared" si="336"/>
        <v/>
      </c>
      <c r="AL569" s="166">
        <f t="shared" si="337"/>
        <v>-126.03931088999889</v>
      </c>
      <c r="AO569" s="28">
        <v>4</v>
      </c>
      <c r="AP569" s="56" t="s">
        <v>494</v>
      </c>
      <c r="AQ569" s="30">
        <v>802.31847639</v>
      </c>
      <c r="AR569" s="30" t="s">
        <v>1317</v>
      </c>
      <c r="AS569" s="30" t="s">
        <v>1317</v>
      </c>
      <c r="AT569" s="30" t="s">
        <v>1317</v>
      </c>
      <c r="AU569" s="30" t="s">
        <v>1317</v>
      </c>
      <c r="AV569" s="30" t="s">
        <v>1317</v>
      </c>
      <c r="AW569" s="30" t="s">
        <v>1317</v>
      </c>
      <c r="AX569" s="30">
        <v>9547.8800728400001</v>
      </c>
      <c r="AY569" s="30" t="s">
        <v>1317</v>
      </c>
      <c r="AZ569" s="30">
        <v>15.436829380000001</v>
      </c>
      <c r="BA569" s="30" t="s">
        <v>1317</v>
      </c>
      <c r="BB569" s="30" t="s">
        <v>1317</v>
      </c>
      <c r="BC569" s="30">
        <v>112.76700901999999</v>
      </c>
      <c r="BD569" s="30" t="s">
        <v>1317</v>
      </c>
      <c r="BE569" s="30">
        <v>26.628920539999999</v>
      </c>
      <c r="BF569" s="30">
        <v>10505.031308170002</v>
      </c>
      <c r="BG569"/>
      <c r="BH569" s="26">
        <v>3</v>
      </c>
      <c r="BI569" s="54" t="s">
        <v>540</v>
      </c>
      <c r="BJ569" s="31">
        <v>14103.35134182</v>
      </c>
      <c r="BK569" s="31" t="s">
        <v>1317</v>
      </c>
      <c r="BL569" s="31" t="s">
        <v>1317</v>
      </c>
      <c r="BM569" s="31" t="s">
        <v>1317</v>
      </c>
      <c r="BN569" s="31" t="s">
        <v>1317</v>
      </c>
      <c r="BO569" s="31" t="s">
        <v>1317</v>
      </c>
      <c r="BP569" s="31" t="s">
        <v>1317</v>
      </c>
      <c r="BQ569" s="31" t="s">
        <v>1317</v>
      </c>
      <c r="BR569" s="31" t="s">
        <v>1317</v>
      </c>
      <c r="BS569" s="31" t="s">
        <v>1317</v>
      </c>
      <c r="BT569" s="31" t="s">
        <v>1317</v>
      </c>
      <c r="BU569" s="31" t="s">
        <v>1317</v>
      </c>
      <c r="BV569" s="31" t="s">
        <v>1317</v>
      </c>
      <c r="BW569" s="31" t="s">
        <v>1317</v>
      </c>
      <c r="BX569" s="31" t="s">
        <v>1317</v>
      </c>
      <c r="BY569" s="31">
        <v>14103.35134182</v>
      </c>
    </row>
    <row r="570" spans="1:77" ht="28">
      <c r="A570" s="116" t="str">
        <f t="shared" si="301"/>
        <v>PESSOAS FISICAS</v>
      </c>
      <c r="B570" s="24">
        <f t="shared" si="302"/>
        <v>3.8626287866933922</v>
      </c>
      <c r="C570" s="24" t="str">
        <f t="shared" si="303"/>
        <v/>
      </c>
      <c r="D570" s="24" t="str">
        <f t="shared" si="304"/>
        <v/>
      </c>
      <c r="E570" s="24" t="str">
        <f t="shared" si="305"/>
        <v/>
      </c>
      <c r="F570" s="24" t="str">
        <f t="shared" si="306"/>
        <v/>
      </c>
      <c r="G570" s="24" t="str">
        <f t="shared" si="307"/>
        <v/>
      </c>
      <c r="H570" s="24" t="str">
        <f t="shared" si="308"/>
        <v/>
      </c>
      <c r="I570" s="24">
        <f t="shared" si="309"/>
        <v>0.40753746154275916</v>
      </c>
      <c r="J570" s="24" t="str">
        <f t="shared" si="310"/>
        <v/>
      </c>
      <c r="K570" s="24">
        <f t="shared" si="311"/>
        <v>-22.25048327896981</v>
      </c>
      <c r="L570" s="24" t="str">
        <f t="shared" si="312"/>
        <v/>
      </c>
      <c r="M570" s="24" t="str">
        <f t="shared" si="313"/>
        <v/>
      </c>
      <c r="N570" s="24">
        <f t="shared" si="314"/>
        <v>80.061738237632682</v>
      </c>
      <c r="O570" s="24" t="str">
        <f t="shared" si="315"/>
        <v/>
      </c>
      <c r="P570" s="24">
        <f t="shared" si="316"/>
        <v>1.0981391061674799</v>
      </c>
      <c r="Q570" s="24">
        <f t="shared" si="317"/>
        <v>1.4949279914840474</v>
      </c>
      <c r="R570" s="24">
        <f t="shared" si="318"/>
        <v>157.04265353999654</v>
      </c>
      <c r="S570" s="24">
        <f t="shared" si="319"/>
        <v>80.061738237632682</v>
      </c>
      <c r="T570" s="24">
        <f t="shared" si="320"/>
        <v>-22.25048327896981</v>
      </c>
      <c r="V570" s="118" t="str">
        <f t="shared" si="321"/>
        <v>PESSOAS FISICAS</v>
      </c>
      <c r="W570" s="166">
        <f t="shared" si="322"/>
        <v>30.990584430000013</v>
      </c>
      <c r="X570" s="166" t="str">
        <f t="shared" si="323"/>
        <v/>
      </c>
      <c r="Y570" s="166" t="str">
        <f t="shared" si="324"/>
        <v/>
      </c>
      <c r="Z570" s="166" t="str">
        <f t="shared" si="325"/>
        <v/>
      </c>
      <c r="AA570" s="166" t="str">
        <f t="shared" si="326"/>
        <v/>
      </c>
      <c r="AB570" s="166" t="str">
        <f t="shared" si="327"/>
        <v/>
      </c>
      <c r="AC570" s="166" t="str">
        <f t="shared" si="328"/>
        <v/>
      </c>
      <c r="AD570" s="166">
        <f t="shared" si="329"/>
        <v>38.911188079999192</v>
      </c>
      <c r="AE570" s="166" t="str">
        <f t="shared" si="330"/>
        <v/>
      </c>
      <c r="AF570" s="166">
        <f t="shared" si="331"/>
        <v>-3.4347691400000002</v>
      </c>
      <c r="AG570" s="166" t="str">
        <f t="shared" si="332"/>
        <v/>
      </c>
      <c r="AH570" s="166" t="str">
        <f t="shared" si="333"/>
        <v/>
      </c>
      <c r="AI570" s="166">
        <f t="shared" si="334"/>
        <v>90.283227580000016</v>
      </c>
      <c r="AJ570" s="166" t="str">
        <f t="shared" si="335"/>
        <v/>
      </c>
      <c r="AK570" s="166">
        <f t="shared" si="336"/>
        <v>0.29242259000000104</v>
      </c>
      <c r="AL570" s="166">
        <f t="shared" si="337"/>
        <v>157.04265353999654</v>
      </c>
      <c r="AO570" s="26">
        <v>5</v>
      </c>
      <c r="AP570" s="54" t="s">
        <v>656</v>
      </c>
      <c r="AQ570" s="31" t="s">
        <v>1317</v>
      </c>
      <c r="AR570" s="31">
        <v>9769.7768531700003</v>
      </c>
      <c r="AS570" s="31" t="s">
        <v>1317</v>
      </c>
      <c r="AT570" s="31" t="s">
        <v>1317</v>
      </c>
      <c r="AU570" s="31" t="s">
        <v>1317</v>
      </c>
      <c r="AV570" s="31" t="s">
        <v>1317</v>
      </c>
      <c r="AW570" s="31" t="s">
        <v>1317</v>
      </c>
      <c r="AX570" s="31" t="s">
        <v>1317</v>
      </c>
      <c r="AY570" s="31" t="s">
        <v>1317</v>
      </c>
      <c r="AZ570" s="31" t="s">
        <v>1317</v>
      </c>
      <c r="BA570" s="31" t="s">
        <v>1317</v>
      </c>
      <c r="BB570" s="31" t="s">
        <v>1317</v>
      </c>
      <c r="BC570" s="31" t="s">
        <v>1317</v>
      </c>
      <c r="BD570" s="31" t="s">
        <v>1317</v>
      </c>
      <c r="BE570" s="31">
        <v>9.980000000000001E-6</v>
      </c>
      <c r="BF570" s="31">
        <v>9769.7768631500003</v>
      </c>
      <c r="BG570"/>
      <c r="BH570" s="28">
        <v>4</v>
      </c>
      <c r="BI570" s="56" t="s">
        <v>494</v>
      </c>
      <c r="BJ570" s="30">
        <v>833.30906082000001</v>
      </c>
      <c r="BK570" s="30" t="s">
        <v>1317</v>
      </c>
      <c r="BL570" s="30" t="s">
        <v>1317</v>
      </c>
      <c r="BM570" s="30" t="s">
        <v>1317</v>
      </c>
      <c r="BN570" s="30" t="s">
        <v>1317</v>
      </c>
      <c r="BO570" s="30" t="s">
        <v>1317</v>
      </c>
      <c r="BP570" s="30" t="s">
        <v>1317</v>
      </c>
      <c r="BQ570" s="30">
        <v>9586.7912609199993</v>
      </c>
      <c r="BR570" s="30" t="s">
        <v>1317</v>
      </c>
      <c r="BS570" s="30">
        <v>12.00206024</v>
      </c>
      <c r="BT570" s="30" t="s">
        <v>1317</v>
      </c>
      <c r="BU570" s="30" t="s">
        <v>1317</v>
      </c>
      <c r="BV570" s="30">
        <v>203.05023660000001</v>
      </c>
      <c r="BW570" s="30" t="s">
        <v>1317</v>
      </c>
      <c r="BX570" s="30">
        <v>26.92134313</v>
      </c>
      <c r="BY570" s="30">
        <v>10662.073961709999</v>
      </c>
    </row>
    <row r="571" spans="1:77" ht="28">
      <c r="A571" s="116" t="str">
        <f t="shared" si="301"/>
        <v>VALE DO RIO DOCE</v>
      </c>
      <c r="B571" s="24" t="str">
        <f t="shared" si="302"/>
        <v/>
      </c>
      <c r="C571" s="24">
        <f t="shared" si="303"/>
        <v>-1.9994187933434517</v>
      </c>
      <c r="D571" s="24" t="str">
        <f t="shared" si="304"/>
        <v/>
      </c>
      <c r="E571" s="24" t="str">
        <f t="shared" si="305"/>
        <v/>
      </c>
      <c r="F571" s="24" t="str">
        <f t="shared" si="306"/>
        <v/>
      </c>
      <c r="G571" s="24" t="str">
        <f t="shared" si="307"/>
        <v/>
      </c>
      <c r="H571" s="24" t="str">
        <f t="shared" si="308"/>
        <v/>
      </c>
      <c r="I571" s="24" t="str">
        <f t="shared" si="309"/>
        <v/>
      </c>
      <c r="J571" s="24" t="str">
        <f t="shared" si="310"/>
        <v/>
      </c>
      <c r="K571" s="24" t="str">
        <f t="shared" si="311"/>
        <v/>
      </c>
      <c r="L571" s="24" t="str">
        <f t="shared" si="312"/>
        <v/>
      </c>
      <c r="M571" s="24" t="str">
        <f t="shared" si="313"/>
        <v/>
      </c>
      <c r="N571" s="24" t="str">
        <f t="shared" si="314"/>
        <v/>
      </c>
      <c r="O571" s="24" t="str">
        <f t="shared" si="315"/>
        <v/>
      </c>
      <c r="P571" s="24" t="str">
        <f t="shared" si="316"/>
        <v/>
      </c>
      <c r="Q571" s="24">
        <f t="shared" si="317"/>
        <v>-1.9994188934527841</v>
      </c>
      <c r="R571" s="24">
        <f t="shared" si="318"/>
        <v>-195.33876444999987</v>
      </c>
      <c r="S571" s="24">
        <f t="shared" si="319"/>
        <v>-1.9994187933434517</v>
      </c>
      <c r="T571" s="24">
        <f t="shared" si="320"/>
        <v>-1.9994188934527841</v>
      </c>
      <c r="V571" s="118" t="str">
        <f t="shared" si="321"/>
        <v>VALE DO RIO DOCE</v>
      </c>
      <c r="W571" s="166" t="str">
        <f t="shared" si="322"/>
        <v/>
      </c>
      <c r="X571" s="166">
        <f t="shared" si="323"/>
        <v>-195.33875446999991</v>
      </c>
      <c r="Y571" s="166" t="str">
        <f t="shared" si="324"/>
        <v/>
      </c>
      <c r="Z571" s="166" t="str">
        <f t="shared" si="325"/>
        <v/>
      </c>
      <c r="AA571" s="166" t="str">
        <f t="shared" si="326"/>
        <v/>
      </c>
      <c r="AB571" s="166" t="str">
        <f t="shared" si="327"/>
        <v/>
      </c>
      <c r="AC571" s="166" t="str">
        <f t="shared" si="328"/>
        <v/>
      </c>
      <c r="AD571" s="166" t="str">
        <f t="shared" si="329"/>
        <v/>
      </c>
      <c r="AE571" s="166" t="str">
        <f t="shared" si="330"/>
        <v/>
      </c>
      <c r="AF571" s="166" t="str">
        <f t="shared" si="331"/>
        <v/>
      </c>
      <c r="AG571" s="166" t="str">
        <f t="shared" si="332"/>
        <v/>
      </c>
      <c r="AH571" s="166" t="str">
        <f t="shared" si="333"/>
        <v/>
      </c>
      <c r="AI571" s="166" t="str">
        <f t="shared" si="334"/>
        <v/>
      </c>
      <c r="AJ571" s="166" t="str">
        <f t="shared" si="335"/>
        <v/>
      </c>
      <c r="AK571" s="166" t="str">
        <f t="shared" si="336"/>
        <v/>
      </c>
      <c r="AL571" s="166">
        <f t="shared" si="337"/>
        <v>-195.33876444999987</v>
      </c>
      <c r="AO571" s="28">
        <v>6</v>
      </c>
      <c r="AP571" s="56" t="s">
        <v>234</v>
      </c>
      <c r="AQ571" s="30">
        <v>8644.2567325799992</v>
      </c>
      <c r="AR571" s="30" t="s">
        <v>1317</v>
      </c>
      <c r="AS571" s="30" t="s">
        <v>1317</v>
      </c>
      <c r="AT571" s="30" t="s">
        <v>1317</v>
      </c>
      <c r="AU571" s="30" t="s">
        <v>1317</v>
      </c>
      <c r="AV571" s="30" t="s">
        <v>1317</v>
      </c>
      <c r="AW571" s="30" t="s">
        <v>1317</v>
      </c>
      <c r="AX571" s="30" t="s">
        <v>1317</v>
      </c>
      <c r="AY571" s="30" t="s">
        <v>1317</v>
      </c>
      <c r="AZ571" s="30" t="s">
        <v>1317</v>
      </c>
      <c r="BA571" s="30" t="s">
        <v>1317</v>
      </c>
      <c r="BB571" s="30" t="s">
        <v>1317</v>
      </c>
      <c r="BC571" s="30" t="s">
        <v>1317</v>
      </c>
      <c r="BD571" s="30" t="s">
        <v>1317</v>
      </c>
      <c r="BE571" s="30" t="s">
        <v>1317</v>
      </c>
      <c r="BF571" s="30">
        <v>8644.2567325799992</v>
      </c>
      <c r="BG571"/>
      <c r="BH571" s="26">
        <v>5</v>
      </c>
      <c r="BI571" s="54" t="s">
        <v>656</v>
      </c>
      <c r="BJ571" s="31" t="s">
        <v>1317</v>
      </c>
      <c r="BK571" s="31">
        <v>9574.4380987000004</v>
      </c>
      <c r="BL571" s="31" t="s">
        <v>1317</v>
      </c>
      <c r="BM571" s="31" t="s">
        <v>1317</v>
      </c>
      <c r="BN571" s="31" t="s">
        <v>1317</v>
      </c>
      <c r="BO571" s="31" t="s">
        <v>1317</v>
      </c>
      <c r="BP571" s="31" t="s">
        <v>1317</v>
      </c>
      <c r="BQ571" s="31" t="s">
        <v>1317</v>
      </c>
      <c r="BR571" s="31" t="s">
        <v>1317</v>
      </c>
      <c r="BS571" s="31" t="s">
        <v>1317</v>
      </c>
      <c r="BT571" s="31" t="s">
        <v>1317</v>
      </c>
      <c r="BU571" s="31" t="s">
        <v>1317</v>
      </c>
      <c r="BV571" s="31" t="s">
        <v>1317</v>
      </c>
      <c r="BW571" s="31" t="s">
        <v>1317</v>
      </c>
      <c r="BX571" s="31" t="s">
        <v>1317</v>
      </c>
      <c r="BY571" s="31">
        <v>9574.4380987000004</v>
      </c>
    </row>
    <row r="572" spans="1:77" ht="42">
      <c r="A572" s="116" t="str">
        <f t="shared" si="301"/>
        <v>FAPES</v>
      </c>
      <c r="B572" s="24">
        <f t="shared" si="302"/>
        <v>5.2991918122202719E-2</v>
      </c>
      <c r="C572" s="24" t="str">
        <f t="shared" si="303"/>
        <v/>
      </c>
      <c r="D572" s="24" t="str">
        <f t="shared" si="304"/>
        <v/>
      </c>
      <c r="E572" s="24" t="str">
        <f t="shared" si="305"/>
        <v/>
      </c>
      <c r="F572" s="24" t="str">
        <f t="shared" si="306"/>
        <v/>
      </c>
      <c r="G572" s="24" t="str">
        <f t="shared" si="307"/>
        <v/>
      </c>
      <c r="H572" s="24" t="str">
        <f t="shared" si="308"/>
        <v/>
      </c>
      <c r="I572" s="24" t="str">
        <f t="shared" si="309"/>
        <v/>
      </c>
      <c r="J572" s="24" t="str">
        <f t="shared" si="310"/>
        <v/>
      </c>
      <c r="K572" s="24" t="str">
        <f t="shared" si="311"/>
        <v/>
      </c>
      <c r="L572" s="24" t="str">
        <f t="shared" si="312"/>
        <v/>
      </c>
      <c r="M572" s="24" t="str">
        <f t="shared" si="313"/>
        <v/>
      </c>
      <c r="N572" s="24" t="str">
        <f t="shared" si="314"/>
        <v/>
      </c>
      <c r="O572" s="24" t="str">
        <f t="shared" si="315"/>
        <v/>
      </c>
      <c r="P572" s="24" t="str">
        <f t="shared" si="316"/>
        <v/>
      </c>
      <c r="Q572" s="24">
        <f t="shared" si="317"/>
        <v>5.2991918122202719E-2</v>
      </c>
      <c r="R572" s="24">
        <f t="shared" si="318"/>
        <v>4.5807574500013288</v>
      </c>
      <c r="S572" s="24">
        <f t="shared" si="319"/>
        <v>5.2991918122202719E-2</v>
      </c>
      <c r="T572" s="24">
        <f t="shared" si="320"/>
        <v>5.2991918122202719E-2</v>
      </c>
      <c r="V572" s="118" t="str">
        <f t="shared" si="321"/>
        <v>FAPES</v>
      </c>
      <c r="W572" s="166">
        <f t="shared" si="322"/>
        <v>4.5807574500013288</v>
      </c>
      <c r="X572" s="166" t="str">
        <f t="shared" si="323"/>
        <v/>
      </c>
      <c r="Y572" s="166" t="str">
        <f t="shared" si="324"/>
        <v/>
      </c>
      <c r="Z572" s="166" t="str">
        <f t="shared" si="325"/>
        <v/>
      </c>
      <c r="AA572" s="166" t="str">
        <f t="shared" si="326"/>
        <v/>
      </c>
      <c r="AB572" s="166" t="str">
        <f t="shared" si="327"/>
        <v/>
      </c>
      <c r="AC572" s="166" t="str">
        <f t="shared" si="328"/>
        <v/>
      </c>
      <c r="AD572" s="166" t="str">
        <f t="shared" si="329"/>
        <v/>
      </c>
      <c r="AE572" s="166" t="str">
        <f t="shared" si="330"/>
        <v/>
      </c>
      <c r="AF572" s="166" t="str">
        <f t="shared" si="331"/>
        <v/>
      </c>
      <c r="AG572" s="166" t="str">
        <f t="shared" si="332"/>
        <v/>
      </c>
      <c r="AH572" s="166" t="str">
        <f t="shared" si="333"/>
        <v/>
      </c>
      <c r="AI572" s="166" t="str">
        <f t="shared" si="334"/>
        <v/>
      </c>
      <c r="AJ572" s="166" t="str">
        <f t="shared" si="335"/>
        <v/>
      </c>
      <c r="AK572" s="166" t="str">
        <f t="shared" si="336"/>
        <v/>
      </c>
      <c r="AL572" s="166">
        <f t="shared" si="337"/>
        <v>4.5807574500013288</v>
      </c>
      <c r="AO572" s="26">
        <v>7</v>
      </c>
      <c r="AP572" s="54" t="s">
        <v>168</v>
      </c>
      <c r="AQ572" s="31">
        <v>6082.6801891599998</v>
      </c>
      <c r="AR572" s="31">
        <v>62.122176979999999</v>
      </c>
      <c r="AS572" s="31" t="s">
        <v>1317</v>
      </c>
      <c r="AT572" s="31" t="s">
        <v>1317</v>
      </c>
      <c r="AU572" s="31" t="s">
        <v>1317</v>
      </c>
      <c r="AV572" s="31" t="s">
        <v>1317</v>
      </c>
      <c r="AW572" s="31" t="s">
        <v>1317</v>
      </c>
      <c r="AX572" s="31" t="s">
        <v>1317</v>
      </c>
      <c r="AY572" s="31" t="s">
        <v>1317</v>
      </c>
      <c r="AZ572" s="31" t="s">
        <v>1317</v>
      </c>
      <c r="BA572" s="31" t="s">
        <v>1317</v>
      </c>
      <c r="BB572" s="31" t="s">
        <v>1317</v>
      </c>
      <c r="BC572" s="31" t="s">
        <v>1317</v>
      </c>
      <c r="BD572" s="31" t="s">
        <v>1317</v>
      </c>
      <c r="BE572" s="31" t="s">
        <v>1317</v>
      </c>
      <c r="BF572" s="31">
        <v>6144.8023661400002</v>
      </c>
      <c r="BG572"/>
      <c r="BH572" s="28">
        <v>6</v>
      </c>
      <c r="BI572" s="56" t="s">
        <v>234</v>
      </c>
      <c r="BJ572" s="30">
        <v>8648.8374900300005</v>
      </c>
      <c r="BK572" s="30" t="s">
        <v>1317</v>
      </c>
      <c r="BL572" s="30" t="s">
        <v>1317</v>
      </c>
      <c r="BM572" s="30" t="s">
        <v>1317</v>
      </c>
      <c r="BN572" s="30" t="s">
        <v>1317</v>
      </c>
      <c r="BO572" s="30" t="s">
        <v>1317</v>
      </c>
      <c r="BP572" s="30" t="s">
        <v>1317</v>
      </c>
      <c r="BQ572" s="30" t="s">
        <v>1317</v>
      </c>
      <c r="BR572" s="30" t="s">
        <v>1317</v>
      </c>
      <c r="BS572" s="30" t="s">
        <v>1317</v>
      </c>
      <c r="BT572" s="30" t="s">
        <v>1317</v>
      </c>
      <c r="BU572" s="30" t="s">
        <v>1317</v>
      </c>
      <c r="BV572" s="30" t="s">
        <v>1317</v>
      </c>
      <c r="BW572" s="30" t="s">
        <v>1317</v>
      </c>
      <c r="BX572" s="30" t="s">
        <v>1317</v>
      </c>
      <c r="BY572" s="30">
        <v>8648.8374900300005</v>
      </c>
    </row>
    <row r="573" spans="1:77" ht="84">
      <c r="A573" s="116" t="str">
        <f t="shared" si="301"/>
        <v>CERES FUND.SEG SOCIAL</v>
      </c>
      <c r="B573" s="24">
        <f t="shared" si="302"/>
        <v>0.42987482897092377</v>
      </c>
      <c r="C573" s="24">
        <f t="shared" si="303"/>
        <v>0.50212940879458756</v>
      </c>
      <c r="D573" s="24" t="str">
        <f t="shared" si="304"/>
        <v/>
      </c>
      <c r="E573" s="24" t="str">
        <f t="shared" si="305"/>
        <v/>
      </c>
      <c r="F573" s="24" t="str">
        <f t="shared" si="306"/>
        <v/>
      </c>
      <c r="G573" s="24" t="str">
        <f t="shared" si="307"/>
        <v/>
      </c>
      <c r="H573" s="24" t="str">
        <f t="shared" si="308"/>
        <v/>
      </c>
      <c r="I573" s="24" t="str">
        <f t="shared" si="309"/>
        <v/>
      </c>
      <c r="J573" s="24" t="str">
        <f t="shared" si="310"/>
        <v/>
      </c>
      <c r="K573" s="24" t="str">
        <f t="shared" si="311"/>
        <v/>
      </c>
      <c r="L573" s="24" t="str">
        <f t="shared" si="312"/>
        <v/>
      </c>
      <c r="M573" s="24" t="str">
        <f t="shared" si="313"/>
        <v/>
      </c>
      <c r="N573" s="24" t="str">
        <f t="shared" si="314"/>
        <v/>
      </c>
      <c r="O573" s="24" t="str">
        <f t="shared" si="315"/>
        <v/>
      </c>
      <c r="P573" s="24" t="str">
        <f t="shared" si="316"/>
        <v/>
      </c>
      <c r="Q573" s="24">
        <f t="shared" si="317"/>
        <v>0.43060530190201973</v>
      </c>
      <c r="R573" s="24">
        <f t="shared" si="318"/>
        <v>26.459844779999912</v>
      </c>
      <c r="S573" s="24">
        <f t="shared" si="319"/>
        <v>0.50212940879458756</v>
      </c>
      <c r="T573" s="24">
        <f t="shared" si="320"/>
        <v>0.42987482897092377</v>
      </c>
      <c r="V573" s="118" t="str">
        <f t="shared" si="321"/>
        <v>CERES FUND.SEG SOCIAL</v>
      </c>
      <c r="W573" s="166">
        <f t="shared" si="322"/>
        <v>26.147911060000297</v>
      </c>
      <c r="X573" s="166">
        <f t="shared" si="323"/>
        <v>0.31193372000000608</v>
      </c>
      <c r="Y573" s="166" t="str">
        <f t="shared" si="324"/>
        <v/>
      </c>
      <c r="Z573" s="166" t="str">
        <f t="shared" si="325"/>
        <v/>
      </c>
      <c r="AA573" s="166" t="str">
        <f t="shared" si="326"/>
        <v/>
      </c>
      <c r="AB573" s="166" t="str">
        <f t="shared" si="327"/>
        <v/>
      </c>
      <c r="AC573" s="166" t="str">
        <f t="shared" si="328"/>
        <v/>
      </c>
      <c r="AD573" s="166" t="str">
        <f t="shared" si="329"/>
        <v/>
      </c>
      <c r="AE573" s="166" t="str">
        <f t="shared" si="330"/>
        <v/>
      </c>
      <c r="AF573" s="166" t="str">
        <f t="shared" si="331"/>
        <v/>
      </c>
      <c r="AG573" s="166" t="str">
        <f t="shared" si="332"/>
        <v/>
      </c>
      <c r="AH573" s="166" t="str">
        <f t="shared" si="333"/>
        <v/>
      </c>
      <c r="AI573" s="166" t="str">
        <f t="shared" si="334"/>
        <v/>
      </c>
      <c r="AJ573" s="166" t="str">
        <f t="shared" si="335"/>
        <v/>
      </c>
      <c r="AK573" s="166" t="str">
        <f t="shared" si="336"/>
        <v/>
      </c>
      <c r="AL573" s="166">
        <f t="shared" si="337"/>
        <v>26.459844779999912</v>
      </c>
      <c r="AO573" s="28">
        <v>8</v>
      </c>
      <c r="AP573" s="56" t="s">
        <v>124</v>
      </c>
      <c r="AQ573" s="30" t="s">
        <v>1317</v>
      </c>
      <c r="AR573" s="30" t="s">
        <v>1317</v>
      </c>
      <c r="AS573" s="30" t="s">
        <v>1317</v>
      </c>
      <c r="AT573" s="30">
        <v>5794.7508490700011</v>
      </c>
      <c r="AU573" s="30" t="s">
        <v>1317</v>
      </c>
      <c r="AV573" s="30" t="s">
        <v>1317</v>
      </c>
      <c r="AW573" s="30" t="s">
        <v>1317</v>
      </c>
      <c r="AX573" s="30" t="s">
        <v>1317</v>
      </c>
      <c r="AY573" s="30" t="s">
        <v>1317</v>
      </c>
      <c r="AZ573" s="30" t="s">
        <v>1317</v>
      </c>
      <c r="BA573" s="30" t="s">
        <v>1317</v>
      </c>
      <c r="BB573" s="30" t="s">
        <v>1317</v>
      </c>
      <c r="BC573" s="30" t="s">
        <v>1317</v>
      </c>
      <c r="BD573" s="30" t="s">
        <v>1317</v>
      </c>
      <c r="BE573" s="30" t="s">
        <v>1317</v>
      </c>
      <c r="BF573" s="30">
        <v>5794.7508490700011</v>
      </c>
      <c r="BG573"/>
      <c r="BH573" s="26">
        <v>7</v>
      </c>
      <c r="BI573" s="54" t="s">
        <v>168</v>
      </c>
      <c r="BJ573" s="31">
        <v>6108.8281002200001</v>
      </c>
      <c r="BK573" s="31">
        <v>62.434110700000005</v>
      </c>
      <c r="BL573" s="31" t="s">
        <v>1317</v>
      </c>
      <c r="BM573" s="31" t="s">
        <v>1317</v>
      </c>
      <c r="BN573" s="31" t="s">
        <v>1317</v>
      </c>
      <c r="BO573" s="31" t="s">
        <v>1317</v>
      </c>
      <c r="BP573" s="31" t="s">
        <v>1317</v>
      </c>
      <c r="BQ573" s="31" t="s">
        <v>1317</v>
      </c>
      <c r="BR573" s="31" t="s">
        <v>1317</v>
      </c>
      <c r="BS573" s="31" t="s">
        <v>1317</v>
      </c>
      <c r="BT573" s="31" t="s">
        <v>1317</v>
      </c>
      <c r="BU573" s="31" t="s">
        <v>1317</v>
      </c>
      <c r="BV573" s="31" t="s">
        <v>1317</v>
      </c>
      <c r="BW573" s="31" t="s">
        <v>1317</v>
      </c>
      <c r="BX573" s="31" t="s">
        <v>1317</v>
      </c>
      <c r="BY573" s="31">
        <v>6171.2622109200001</v>
      </c>
    </row>
    <row r="574" spans="1:77" ht="84">
      <c r="A574" s="116" t="str">
        <f t="shared" si="301"/>
        <v>BRASILPREV SEGUROS E PREVIDENCIA SA</v>
      </c>
      <c r="B574" s="24" t="str">
        <f t="shared" si="302"/>
        <v/>
      </c>
      <c r="C574" s="24" t="str">
        <f t="shared" si="303"/>
        <v/>
      </c>
      <c r="D574" s="24" t="str">
        <f t="shared" si="304"/>
        <v/>
      </c>
      <c r="E574" s="24">
        <f t="shared" si="305"/>
        <v>1.066709306749928</v>
      </c>
      <c r="F574" s="24" t="str">
        <f t="shared" si="306"/>
        <v/>
      </c>
      <c r="G574" s="24" t="str">
        <f t="shared" si="307"/>
        <v/>
      </c>
      <c r="H574" s="24" t="str">
        <f t="shared" si="308"/>
        <v/>
      </c>
      <c r="I574" s="24" t="str">
        <f t="shared" si="309"/>
        <v/>
      </c>
      <c r="J574" s="24" t="str">
        <f t="shared" si="310"/>
        <v/>
      </c>
      <c r="K574" s="24" t="str">
        <f t="shared" si="311"/>
        <v/>
      </c>
      <c r="L574" s="24" t="str">
        <f t="shared" si="312"/>
        <v/>
      </c>
      <c r="M574" s="24" t="str">
        <f t="shared" si="313"/>
        <v/>
      </c>
      <c r="N574" s="24" t="str">
        <f t="shared" si="314"/>
        <v/>
      </c>
      <c r="O574" s="24" t="str">
        <f t="shared" si="315"/>
        <v/>
      </c>
      <c r="P574" s="24" t="str">
        <f t="shared" si="316"/>
        <v/>
      </c>
      <c r="Q574" s="24">
        <f t="shared" si="317"/>
        <v>1.0667224227581755</v>
      </c>
      <c r="R574" s="24">
        <f t="shared" si="318"/>
        <v>61.813906649999808</v>
      </c>
      <c r="S574" s="24">
        <f t="shared" si="319"/>
        <v>1.0667224227581755</v>
      </c>
      <c r="T574" s="24">
        <f t="shared" si="320"/>
        <v>1.066709306749928</v>
      </c>
      <c r="V574" s="118" t="str">
        <f t="shared" si="321"/>
        <v>BRASILPREV SEGUROS E PREVIDENCIA SA</v>
      </c>
      <c r="W574" s="166" t="str">
        <f t="shared" si="322"/>
        <v/>
      </c>
      <c r="X574" s="166" t="str">
        <f t="shared" si="323"/>
        <v/>
      </c>
      <c r="Y574" s="166" t="str">
        <f t="shared" si="324"/>
        <v/>
      </c>
      <c r="Z574" s="166">
        <f t="shared" si="325"/>
        <v>61.813146609999421</v>
      </c>
      <c r="AA574" s="166" t="str">
        <f t="shared" si="326"/>
        <v/>
      </c>
      <c r="AB574" s="166" t="str">
        <f t="shared" si="327"/>
        <v/>
      </c>
      <c r="AC574" s="166" t="str">
        <f t="shared" si="328"/>
        <v/>
      </c>
      <c r="AD574" s="166" t="str">
        <f t="shared" si="329"/>
        <v/>
      </c>
      <c r="AE574" s="166" t="str">
        <f t="shared" si="330"/>
        <v/>
      </c>
      <c r="AF574" s="166" t="str">
        <f t="shared" si="331"/>
        <v/>
      </c>
      <c r="AG574" s="166" t="str">
        <f t="shared" si="332"/>
        <v/>
      </c>
      <c r="AH574" s="166" t="str">
        <f t="shared" si="333"/>
        <v/>
      </c>
      <c r="AI574" s="166" t="str">
        <f t="shared" si="334"/>
        <v/>
      </c>
      <c r="AJ574" s="166" t="str">
        <f t="shared" si="335"/>
        <v/>
      </c>
      <c r="AK574" s="166" t="str">
        <f t="shared" si="336"/>
        <v/>
      </c>
      <c r="AL574" s="166">
        <f t="shared" si="337"/>
        <v>61.813906649999808</v>
      </c>
      <c r="AO574" s="26">
        <v>9</v>
      </c>
      <c r="AP574" s="54" t="s">
        <v>149</v>
      </c>
      <c r="AQ574" s="31" t="s">
        <v>1317</v>
      </c>
      <c r="AR574" s="31" t="s">
        <v>1317</v>
      </c>
      <c r="AS574" s="31">
        <v>5259.6607219399993</v>
      </c>
      <c r="AT574" s="31" t="s">
        <v>1317</v>
      </c>
      <c r="AU574" s="31" t="s">
        <v>1317</v>
      </c>
      <c r="AV574" s="31" t="s">
        <v>1317</v>
      </c>
      <c r="AW574" s="31" t="s">
        <v>1317</v>
      </c>
      <c r="AX574" s="31" t="s">
        <v>1317</v>
      </c>
      <c r="AY574" s="31" t="s">
        <v>1317</v>
      </c>
      <c r="AZ574" s="31" t="s">
        <v>1317</v>
      </c>
      <c r="BA574" s="31" t="s">
        <v>1317</v>
      </c>
      <c r="BB574" s="31" t="s">
        <v>1317</v>
      </c>
      <c r="BC574" s="31" t="s">
        <v>1317</v>
      </c>
      <c r="BD574" s="31" t="s">
        <v>1317</v>
      </c>
      <c r="BE574" s="31" t="s">
        <v>1317</v>
      </c>
      <c r="BF574" s="31">
        <v>5259.6607219399993</v>
      </c>
      <c r="BG574"/>
      <c r="BH574" s="28">
        <v>8</v>
      </c>
      <c r="BI574" s="56" t="s">
        <v>124</v>
      </c>
      <c r="BJ574" s="30" t="s">
        <v>1317</v>
      </c>
      <c r="BK574" s="30" t="s">
        <v>1317</v>
      </c>
      <c r="BL574" s="30" t="s">
        <v>1317</v>
      </c>
      <c r="BM574" s="30">
        <v>5856.5639956800005</v>
      </c>
      <c r="BN574" s="30" t="s">
        <v>1317</v>
      </c>
      <c r="BO574" s="30" t="s">
        <v>1317</v>
      </c>
      <c r="BP574" s="30" t="s">
        <v>1317</v>
      </c>
      <c r="BQ574" s="30" t="s">
        <v>1317</v>
      </c>
      <c r="BR574" s="30" t="s">
        <v>1317</v>
      </c>
      <c r="BS574" s="30" t="s">
        <v>1317</v>
      </c>
      <c r="BT574" s="30" t="s">
        <v>1317</v>
      </c>
      <c r="BU574" s="30" t="s">
        <v>1317</v>
      </c>
      <c r="BV574" s="30" t="s">
        <v>1317</v>
      </c>
      <c r="BW574" s="30" t="s">
        <v>1317</v>
      </c>
      <c r="BX574" s="30">
        <v>7.6003999999999991E-4</v>
      </c>
      <c r="BY574" s="30">
        <v>5856.5647557200009</v>
      </c>
    </row>
    <row r="575" spans="1:77" ht="56">
      <c r="A575" s="116" t="str">
        <f t="shared" si="301"/>
        <v>TELOS EMBRATEL SEG SOCIAL</v>
      </c>
      <c r="B575" s="24" t="str">
        <f t="shared" si="302"/>
        <v/>
      </c>
      <c r="C575" s="24">
        <f t="shared" si="303"/>
        <v>0.6073883431951117</v>
      </c>
      <c r="D575" s="24" t="str">
        <f t="shared" si="304"/>
        <v/>
      </c>
      <c r="E575" s="24" t="str">
        <f t="shared" si="305"/>
        <v/>
      </c>
      <c r="F575" s="24" t="str">
        <f t="shared" si="306"/>
        <v/>
      </c>
      <c r="G575" s="24" t="str">
        <f t="shared" si="307"/>
        <v/>
      </c>
      <c r="H575" s="24" t="str">
        <f t="shared" si="308"/>
        <v/>
      </c>
      <c r="I575" s="24" t="str">
        <f t="shared" si="309"/>
        <v/>
      </c>
      <c r="J575" s="24" t="str">
        <f t="shared" si="310"/>
        <v/>
      </c>
      <c r="K575" s="24" t="str">
        <f t="shared" si="311"/>
        <v/>
      </c>
      <c r="L575" s="24" t="str">
        <f t="shared" si="312"/>
        <v/>
      </c>
      <c r="M575" s="24" t="str">
        <f t="shared" si="313"/>
        <v/>
      </c>
      <c r="N575" s="24" t="str">
        <f t="shared" si="314"/>
        <v/>
      </c>
      <c r="O575" s="24" t="str">
        <f t="shared" si="315"/>
        <v/>
      </c>
      <c r="P575" s="24" t="str">
        <f t="shared" si="316"/>
        <v/>
      </c>
      <c r="Q575" s="24">
        <f t="shared" si="317"/>
        <v>0.6073883431951117</v>
      </c>
      <c r="R575" s="24">
        <f t="shared" si="318"/>
        <v>30.128190780000295</v>
      </c>
      <c r="S575" s="24">
        <f t="shared" si="319"/>
        <v>0.6073883431951117</v>
      </c>
      <c r="T575" s="24">
        <f t="shared" si="320"/>
        <v>0.6073883431951117</v>
      </c>
      <c r="V575" s="118" t="str">
        <f t="shared" si="321"/>
        <v>TELOS EMBRATEL SEG SOCIAL</v>
      </c>
      <c r="W575" s="166" t="str">
        <f t="shared" si="322"/>
        <v/>
      </c>
      <c r="X575" s="166">
        <f t="shared" si="323"/>
        <v>30.128190780000295</v>
      </c>
      <c r="Y575" s="166" t="str">
        <f t="shared" si="324"/>
        <v/>
      </c>
      <c r="Z575" s="166" t="str">
        <f t="shared" si="325"/>
        <v/>
      </c>
      <c r="AA575" s="166" t="str">
        <f t="shared" si="326"/>
        <v/>
      </c>
      <c r="AB575" s="166" t="str">
        <f t="shared" si="327"/>
        <v/>
      </c>
      <c r="AC575" s="166" t="str">
        <f t="shared" si="328"/>
        <v/>
      </c>
      <c r="AD575" s="166" t="str">
        <f t="shared" si="329"/>
        <v/>
      </c>
      <c r="AE575" s="166" t="str">
        <f t="shared" si="330"/>
        <v/>
      </c>
      <c r="AF575" s="166" t="str">
        <f t="shared" si="331"/>
        <v/>
      </c>
      <c r="AG575" s="166" t="str">
        <f t="shared" si="332"/>
        <v/>
      </c>
      <c r="AH575" s="166" t="str">
        <f t="shared" si="333"/>
        <v/>
      </c>
      <c r="AI575" s="166" t="str">
        <f t="shared" si="334"/>
        <v/>
      </c>
      <c r="AJ575" s="166" t="str">
        <f t="shared" si="335"/>
        <v/>
      </c>
      <c r="AK575" s="166" t="str">
        <f t="shared" si="336"/>
        <v/>
      </c>
      <c r="AL575" s="166">
        <f t="shared" si="337"/>
        <v>30.128190780000295</v>
      </c>
      <c r="AO575" s="28">
        <v>10</v>
      </c>
      <c r="AP575" s="56" t="s">
        <v>619</v>
      </c>
      <c r="AQ575" s="30" t="s">
        <v>1317</v>
      </c>
      <c r="AR575" s="30">
        <v>4960.2846543799997</v>
      </c>
      <c r="AS575" s="30" t="s">
        <v>1317</v>
      </c>
      <c r="AT575" s="30" t="s">
        <v>1317</v>
      </c>
      <c r="AU575" s="30" t="s">
        <v>1317</v>
      </c>
      <c r="AV575" s="30" t="s">
        <v>1317</v>
      </c>
      <c r="AW575" s="30" t="s">
        <v>1317</v>
      </c>
      <c r="AX575" s="30" t="s">
        <v>1317</v>
      </c>
      <c r="AY575" s="30" t="s">
        <v>1317</v>
      </c>
      <c r="AZ575" s="30" t="s">
        <v>1317</v>
      </c>
      <c r="BA575" s="30" t="s">
        <v>1317</v>
      </c>
      <c r="BB575" s="30" t="s">
        <v>1317</v>
      </c>
      <c r="BC575" s="30" t="s">
        <v>1317</v>
      </c>
      <c r="BD575" s="30" t="s">
        <v>1317</v>
      </c>
      <c r="BE575" s="30" t="s">
        <v>1317</v>
      </c>
      <c r="BF575" s="30">
        <v>4960.2846543799997</v>
      </c>
      <c r="BG575"/>
      <c r="BH575" s="26">
        <v>9</v>
      </c>
      <c r="BI575" s="54" t="s">
        <v>619</v>
      </c>
      <c r="BJ575" s="31" t="s">
        <v>1317</v>
      </c>
      <c r="BK575" s="31">
        <v>4990.41284516</v>
      </c>
      <c r="BL575" s="31" t="s">
        <v>1317</v>
      </c>
      <c r="BM575" s="31" t="s">
        <v>1317</v>
      </c>
      <c r="BN575" s="31" t="s">
        <v>1317</v>
      </c>
      <c r="BO575" s="31" t="s">
        <v>1317</v>
      </c>
      <c r="BP575" s="31" t="s">
        <v>1317</v>
      </c>
      <c r="BQ575" s="31" t="s">
        <v>1317</v>
      </c>
      <c r="BR575" s="31" t="s">
        <v>1317</v>
      </c>
      <c r="BS575" s="31" t="s">
        <v>1317</v>
      </c>
      <c r="BT575" s="31" t="s">
        <v>1317</v>
      </c>
      <c r="BU575" s="31" t="s">
        <v>1317</v>
      </c>
      <c r="BV575" s="31" t="s">
        <v>1317</v>
      </c>
      <c r="BW575" s="31" t="s">
        <v>1317</v>
      </c>
      <c r="BX575" s="31" t="s">
        <v>1317</v>
      </c>
      <c r="BY575" s="31">
        <v>4990.41284516</v>
      </c>
    </row>
    <row r="576" spans="1:77" ht="56">
      <c r="A576" s="116" t="str">
        <f t="shared" si="301"/>
        <v>SERPROS FUNDO MULTIPATROCINADO</v>
      </c>
      <c r="B576" s="24">
        <f t="shared" si="302"/>
        <v>-0.16582767720871061</v>
      </c>
      <c r="C576" s="24" t="str">
        <f t="shared" si="303"/>
        <v/>
      </c>
      <c r="D576" s="24" t="str">
        <f t="shared" si="304"/>
        <v/>
      </c>
      <c r="E576" s="24" t="str">
        <f t="shared" si="305"/>
        <v/>
      </c>
      <c r="F576" s="24" t="str">
        <f t="shared" si="306"/>
        <v/>
      </c>
      <c r="G576" s="24" t="str">
        <f t="shared" si="307"/>
        <v/>
      </c>
      <c r="H576" s="24" t="str">
        <f t="shared" si="308"/>
        <v/>
      </c>
      <c r="I576" s="24" t="str">
        <f t="shared" si="309"/>
        <v/>
      </c>
      <c r="J576" s="24" t="str">
        <f t="shared" si="310"/>
        <v/>
      </c>
      <c r="K576" s="24" t="str">
        <f t="shared" si="311"/>
        <v/>
      </c>
      <c r="L576" s="24" t="str">
        <f t="shared" si="312"/>
        <v/>
      </c>
      <c r="M576" s="24" t="str">
        <f t="shared" si="313"/>
        <v/>
      </c>
      <c r="N576" s="24" t="str">
        <f t="shared" si="314"/>
        <v/>
      </c>
      <c r="O576" s="24" t="str">
        <f t="shared" si="315"/>
        <v/>
      </c>
      <c r="P576" s="24" t="str">
        <f t="shared" si="316"/>
        <v/>
      </c>
      <c r="Q576" s="24">
        <f t="shared" si="317"/>
        <v>-0.16582767720871061</v>
      </c>
      <c r="R576" s="24">
        <f t="shared" si="318"/>
        <v>-7.8076252099999692</v>
      </c>
      <c r="S576" s="24">
        <f t="shared" si="319"/>
        <v>-0.16582767720871061</v>
      </c>
      <c r="T576" s="24">
        <f t="shared" si="320"/>
        <v>-0.16582767720871061</v>
      </c>
      <c r="V576" s="118" t="str">
        <f t="shared" si="321"/>
        <v>SERPROS FUNDO MULTIPATROCINADO</v>
      </c>
      <c r="W576" s="166">
        <f t="shared" si="322"/>
        <v>-7.8076252099999692</v>
      </c>
      <c r="X576" s="166" t="str">
        <f t="shared" si="323"/>
        <v/>
      </c>
      <c r="Y576" s="166" t="str">
        <f t="shared" si="324"/>
        <v/>
      </c>
      <c r="Z576" s="166" t="str">
        <f t="shared" si="325"/>
        <v/>
      </c>
      <c r="AA576" s="166" t="str">
        <f t="shared" si="326"/>
        <v/>
      </c>
      <c r="AB576" s="166" t="str">
        <f t="shared" si="327"/>
        <v/>
      </c>
      <c r="AC576" s="166" t="str">
        <f t="shared" si="328"/>
        <v/>
      </c>
      <c r="AD576" s="166" t="str">
        <f t="shared" si="329"/>
        <v/>
      </c>
      <c r="AE576" s="166" t="str">
        <f t="shared" si="330"/>
        <v/>
      </c>
      <c r="AF576" s="166" t="str">
        <f t="shared" si="331"/>
        <v/>
      </c>
      <c r="AG576" s="166" t="str">
        <f t="shared" si="332"/>
        <v/>
      </c>
      <c r="AH576" s="166" t="str">
        <f t="shared" si="333"/>
        <v/>
      </c>
      <c r="AI576" s="166" t="str">
        <f t="shared" si="334"/>
        <v/>
      </c>
      <c r="AJ576" s="166" t="str">
        <f t="shared" si="335"/>
        <v/>
      </c>
      <c r="AK576" s="166" t="str">
        <f t="shared" si="336"/>
        <v/>
      </c>
      <c r="AL576" s="166">
        <f t="shared" si="337"/>
        <v>-7.8076252099999692</v>
      </c>
      <c r="AO576" s="26">
        <v>11</v>
      </c>
      <c r="AP576" s="54" t="s">
        <v>568</v>
      </c>
      <c r="AQ576" s="31">
        <v>4708.2762910399997</v>
      </c>
      <c r="AR576" s="31" t="s">
        <v>1317</v>
      </c>
      <c r="AS576" s="31" t="s">
        <v>1317</v>
      </c>
      <c r="AT576" s="31" t="s">
        <v>1317</v>
      </c>
      <c r="AU576" s="31" t="s">
        <v>1317</v>
      </c>
      <c r="AV576" s="31" t="s">
        <v>1317</v>
      </c>
      <c r="AW576" s="31" t="s">
        <v>1317</v>
      </c>
      <c r="AX576" s="31" t="s">
        <v>1317</v>
      </c>
      <c r="AY576" s="31" t="s">
        <v>1317</v>
      </c>
      <c r="AZ576" s="31" t="s">
        <v>1317</v>
      </c>
      <c r="BA576" s="31" t="s">
        <v>1317</v>
      </c>
      <c r="BB576" s="31" t="s">
        <v>1317</v>
      </c>
      <c r="BC576" s="31" t="s">
        <v>1317</v>
      </c>
      <c r="BD576" s="31" t="s">
        <v>1317</v>
      </c>
      <c r="BE576" s="31" t="s">
        <v>1317</v>
      </c>
      <c r="BF576" s="31">
        <v>4708.2762910399997</v>
      </c>
      <c r="BG576"/>
      <c r="BH576" s="28">
        <v>10</v>
      </c>
      <c r="BI576" s="56" t="s">
        <v>568</v>
      </c>
      <c r="BJ576" s="30">
        <v>4700.4686658299997</v>
      </c>
      <c r="BK576" s="30" t="s">
        <v>1317</v>
      </c>
      <c r="BL576" s="30" t="s">
        <v>1317</v>
      </c>
      <c r="BM576" s="30" t="s">
        <v>1317</v>
      </c>
      <c r="BN576" s="30" t="s">
        <v>1317</v>
      </c>
      <c r="BO576" s="30" t="s">
        <v>1317</v>
      </c>
      <c r="BP576" s="30" t="s">
        <v>1317</v>
      </c>
      <c r="BQ576" s="30" t="s">
        <v>1317</v>
      </c>
      <c r="BR576" s="30" t="s">
        <v>1317</v>
      </c>
      <c r="BS576" s="30" t="s">
        <v>1317</v>
      </c>
      <c r="BT576" s="30" t="s">
        <v>1317</v>
      </c>
      <c r="BU576" s="30" t="s">
        <v>1317</v>
      </c>
      <c r="BV576" s="30" t="s">
        <v>1317</v>
      </c>
      <c r="BW576" s="30" t="s">
        <v>1317</v>
      </c>
      <c r="BX576" s="30" t="s">
        <v>1317</v>
      </c>
      <c r="BY576" s="30">
        <v>4700.4686658299997</v>
      </c>
    </row>
    <row r="577" spans="1:77" ht="14">
      <c r="A577" s="116" t="str">
        <f t="shared" si="301"/>
        <v>CBS</v>
      </c>
      <c r="B577" s="24" t="str">
        <f t="shared" si="302"/>
        <v/>
      </c>
      <c r="C577" s="24">
        <f t="shared" si="303"/>
        <v>-4.6192498994127646</v>
      </c>
      <c r="D577" s="24" t="str">
        <f t="shared" si="304"/>
        <v/>
      </c>
      <c r="E577" s="24" t="str">
        <f t="shared" si="305"/>
        <v/>
      </c>
      <c r="F577" s="24" t="str">
        <f t="shared" si="306"/>
        <v/>
      </c>
      <c r="G577" s="24" t="str">
        <f t="shared" si="307"/>
        <v/>
      </c>
      <c r="H577" s="24" t="str">
        <f t="shared" si="308"/>
        <v/>
      </c>
      <c r="I577" s="24" t="str">
        <f t="shared" si="309"/>
        <v/>
      </c>
      <c r="J577" s="24" t="str">
        <f t="shared" si="310"/>
        <v/>
      </c>
      <c r="K577" s="24" t="str">
        <f t="shared" si="311"/>
        <v/>
      </c>
      <c r="L577" s="24" t="str">
        <f t="shared" si="312"/>
        <v/>
      </c>
      <c r="M577" s="24" t="str">
        <f t="shared" si="313"/>
        <v/>
      </c>
      <c r="N577" s="24" t="str">
        <f t="shared" si="314"/>
        <v/>
      </c>
      <c r="O577" s="24" t="str">
        <f t="shared" si="315"/>
        <v/>
      </c>
      <c r="P577" s="24" t="str">
        <f t="shared" si="316"/>
        <v/>
      </c>
      <c r="Q577" s="24">
        <f t="shared" si="317"/>
        <v>-4.6192501043801144</v>
      </c>
      <c r="R577" s="24">
        <f t="shared" si="318"/>
        <v>-215.59985357999903</v>
      </c>
      <c r="S577" s="24">
        <f t="shared" si="319"/>
        <v>-4.6192498994127646</v>
      </c>
      <c r="T577" s="24">
        <f t="shared" si="320"/>
        <v>-4.6192501043801144</v>
      </c>
      <c r="V577" s="118" t="str">
        <f t="shared" si="321"/>
        <v>CBS</v>
      </c>
      <c r="W577" s="166" t="str">
        <f t="shared" si="322"/>
        <v/>
      </c>
      <c r="X577" s="166">
        <f t="shared" si="323"/>
        <v>-215.5998435499987</v>
      </c>
      <c r="Y577" s="166" t="str">
        <f t="shared" si="324"/>
        <v/>
      </c>
      <c r="Z577" s="166" t="str">
        <f t="shared" si="325"/>
        <v/>
      </c>
      <c r="AA577" s="166" t="str">
        <f t="shared" si="326"/>
        <v/>
      </c>
      <c r="AB577" s="166" t="str">
        <f t="shared" si="327"/>
        <v/>
      </c>
      <c r="AC577" s="166" t="str">
        <f t="shared" si="328"/>
        <v/>
      </c>
      <c r="AD577" s="166" t="str">
        <f t="shared" si="329"/>
        <v/>
      </c>
      <c r="AE577" s="166" t="str">
        <f t="shared" si="330"/>
        <v/>
      </c>
      <c r="AF577" s="166" t="str">
        <f t="shared" si="331"/>
        <v/>
      </c>
      <c r="AG577" s="166" t="str">
        <f t="shared" si="332"/>
        <v/>
      </c>
      <c r="AH577" s="166" t="str">
        <f t="shared" si="333"/>
        <v/>
      </c>
      <c r="AI577" s="166" t="str">
        <f t="shared" si="334"/>
        <v/>
      </c>
      <c r="AJ577" s="166" t="str">
        <f t="shared" si="335"/>
        <v/>
      </c>
      <c r="AK577" s="166" t="str">
        <f t="shared" si="336"/>
        <v/>
      </c>
      <c r="AL577" s="166">
        <f t="shared" si="337"/>
        <v>-215.59985357999903</v>
      </c>
      <c r="AO577" s="28">
        <v>12</v>
      </c>
      <c r="AP577" s="56" t="s">
        <v>164</v>
      </c>
      <c r="AQ577" s="30" t="s">
        <v>1317</v>
      </c>
      <c r="AR577" s="30">
        <v>4667.4210801499994</v>
      </c>
      <c r="AS577" s="30" t="s">
        <v>1317</v>
      </c>
      <c r="AT577" s="30" t="s">
        <v>1317</v>
      </c>
      <c r="AU577" s="30" t="s">
        <v>1317</v>
      </c>
      <c r="AV577" s="30" t="s">
        <v>1317</v>
      </c>
      <c r="AW577" s="30" t="s">
        <v>1317</v>
      </c>
      <c r="AX577" s="30" t="s">
        <v>1317</v>
      </c>
      <c r="AY577" s="30" t="s">
        <v>1317</v>
      </c>
      <c r="AZ577" s="30" t="s">
        <v>1317</v>
      </c>
      <c r="BA577" s="30" t="s">
        <v>1317</v>
      </c>
      <c r="BB577" s="30" t="s">
        <v>1317</v>
      </c>
      <c r="BC577" s="30" t="s">
        <v>1317</v>
      </c>
      <c r="BD577" s="30" t="s">
        <v>1317</v>
      </c>
      <c r="BE577" s="30">
        <v>1.0029999999999999E-5</v>
      </c>
      <c r="BF577" s="30">
        <v>4667.4210901799997</v>
      </c>
      <c r="BG577"/>
      <c r="BH577" s="26">
        <v>11</v>
      </c>
      <c r="BI577" s="54" t="s">
        <v>164</v>
      </c>
      <c r="BJ577" s="31" t="s">
        <v>1317</v>
      </c>
      <c r="BK577" s="31">
        <v>4451.8212366000007</v>
      </c>
      <c r="BL577" s="31" t="s">
        <v>1317</v>
      </c>
      <c r="BM577" s="31" t="s">
        <v>1317</v>
      </c>
      <c r="BN577" s="31" t="s">
        <v>1317</v>
      </c>
      <c r="BO577" s="31" t="s">
        <v>1317</v>
      </c>
      <c r="BP577" s="31" t="s">
        <v>1317</v>
      </c>
      <c r="BQ577" s="31" t="s">
        <v>1317</v>
      </c>
      <c r="BR577" s="31" t="s">
        <v>1317</v>
      </c>
      <c r="BS577" s="31" t="s">
        <v>1317</v>
      </c>
      <c r="BT577" s="31" t="s">
        <v>1317</v>
      </c>
      <c r="BU577" s="31" t="s">
        <v>1317</v>
      </c>
      <c r="BV577" s="31" t="s">
        <v>1317</v>
      </c>
      <c r="BW577" s="31" t="s">
        <v>1317</v>
      </c>
      <c r="BX577" s="31" t="s">
        <v>1317</v>
      </c>
      <c r="BY577" s="31">
        <v>4451.8212366000007</v>
      </c>
    </row>
    <row r="578" spans="1:77" ht="42">
      <c r="A578" s="116" t="str">
        <f t="shared" si="301"/>
        <v>CAIXA SEGURADORA SA</v>
      </c>
      <c r="B578" s="24" t="str">
        <f t="shared" si="302"/>
        <v/>
      </c>
      <c r="C578" s="24" t="str">
        <f t="shared" si="303"/>
        <v/>
      </c>
      <c r="D578" s="24">
        <f t="shared" si="304"/>
        <v>-17.452686337939625</v>
      </c>
      <c r="E578" s="24" t="str">
        <f t="shared" si="305"/>
        <v/>
      </c>
      <c r="F578" s="24" t="str">
        <f t="shared" si="306"/>
        <v/>
      </c>
      <c r="G578" s="24" t="str">
        <f t="shared" si="307"/>
        <v/>
      </c>
      <c r="H578" s="24" t="str">
        <f t="shared" si="308"/>
        <v/>
      </c>
      <c r="I578" s="24" t="str">
        <f t="shared" si="309"/>
        <v/>
      </c>
      <c r="J578" s="24" t="str">
        <f t="shared" si="310"/>
        <v/>
      </c>
      <c r="K578" s="24" t="str">
        <f t="shared" si="311"/>
        <v/>
      </c>
      <c r="L578" s="24" t="str">
        <f t="shared" si="312"/>
        <v/>
      </c>
      <c r="M578" s="24" t="str">
        <f t="shared" si="313"/>
        <v/>
      </c>
      <c r="N578" s="24" t="str">
        <f t="shared" si="314"/>
        <v/>
      </c>
      <c r="O578" s="24" t="str">
        <f t="shared" si="315"/>
        <v/>
      </c>
      <c r="P578" s="24" t="str">
        <f t="shared" si="316"/>
        <v/>
      </c>
      <c r="Q578" s="24">
        <f t="shared" si="317"/>
        <v>-17.452686337939625</v>
      </c>
      <c r="R578" s="24">
        <f t="shared" si="318"/>
        <v>-917.95208823999928</v>
      </c>
      <c r="S578" s="24">
        <f t="shared" si="319"/>
        <v>-17.452686337939625</v>
      </c>
      <c r="T578" s="24">
        <f t="shared" si="320"/>
        <v>-17.452686337939625</v>
      </c>
      <c r="V578" s="118" t="str">
        <f t="shared" si="321"/>
        <v>CAIXA SEGURADORA SA</v>
      </c>
      <c r="W578" s="166" t="str">
        <f t="shared" si="322"/>
        <v/>
      </c>
      <c r="X578" s="166" t="str">
        <f t="shared" si="323"/>
        <v/>
      </c>
      <c r="Y578" s="166">
        <f t="shared" si="324"/>
        <v>-917.95208823999928</v>
      </c>
      <c r="Z578" s="166" t="str">
        <f t="shared" si="325"/>
        <v/>
      </c>
      <c r="AA578" s="166" t="str">
        <f t="shared" si="326"/>
        <v/>
      </c>
      <c r="AB578" s="166" t="str">
        <f t="shared" si="327"/>
        <v/>
      </c>
      <c r="AC578" s="166" t="str">
        <f t="shared" si="328"/>
        <v/>
      </c>
      <c r="AD578" s="166" t="str">
        <f t="shared" si="329"/>
        <v/>
      </c>
      <c r="AE578" s="166" t="str">
        <f t="shared" si="330"/>
        <v/>
      </c>
      <c r="AF578" s="166" t="str">
        <f t="shared" si="331"/>
        <v/>
      </c>
      <c r="AG578" s="166" t="str">
        <f t="shared" si="332"/>
        <v/>
      </c>
      <c r="AH578" s="166" t="str">
        <f t="shared" si="333"/>
        <v/>
      </c>
      <c r="AI578" s="166" t="str">
        <f t="shared" si="334"/>
        <v/>
      </c>
      <c r="AJ578" s="166" t="str">
        <f t="shared" si="335"/>
        <v/>
      </c>
      <c r="AK578" s="166" t="str">
        <f t="shared" si="336"/>
        <v/>
      </c>
      <c r="AL578" s="166">
        <f t="shared" si="337"/>
        <v>-917.95208823999928</v>
      </c>
      <c r="AO578" s="26">
        <v>13</v>
      </c>
      <c r="AP578" s="54" t="s">
        <v>352</v>
      </c>
      <c r="AQ578" s="31" t="s">
        <v>1317</v>
      </c>
      <c r="AR578" s="31" t="s">
        <v>1317</v>
      </c>
      <c r="AS578" s="31">
        <v>3205.8267001500003</v>
      </c>
      <c r="AT578" s="31" t="s">
        <v>1317</v>
      </c>
      <c r="AU578" s="31" t="s">
        <v>1317</v>
      </c>
      <c r="AV578" s="31" t="s">
        <v>1317</v>
      </c>
      <c r="AW578" s="31" t="s">
        <v>1317</v>
      </c>
      <c r="AX578" s="31" t="s">
        <v>1317</v>
      </c>
      <c r="AY578" s="31" t="s">
        <v>1317</v>
      </c>
      <c r="AZ578" s="31" t="s">
        <v>1317</v>
      </c>
      <c r="BA578" s="31" t="s">
        <v>1317</v>
      </c>
      <c r="BB578" s="31" t="s">
        <v>1317</v>
      </c>
      <c r="BC578" s="31" t="s">
        <v>1317</v>
      </c>
      <c r="BD578" s="31" t="s">
        <v>1317</v>
      </c>
      <c r="BE578" s="31" t="s">
        <v>1317</v>
      </c>
      <c r="BF578" s="31">
        <v>3205.8267001500003</v>
      </c>
      <c r="BG578"/>
      <c r="BH578" s="28">
        <v>12</v>
      </c>
      <c r="BI578" s="56" t="s">
        <v>149</v>
      </c>
      <c r="BJ578" s="30" t="s">
        <v>1317</v>
      </c>
      <c r="BK578" s="30" t="s">
        <v>1317</v>
      </c>
      <c r="BL578" s="30">
        <v>4341.7086337000001</v>
      </c>
      <c r="BM578" s="30" t="s">
        <v>1317</v>
      </c>
      <c r="BN578" s="30" t="s">
        <v>1317</v>
      </c>
      <c r="BO578" s="30" t="s">
        <v>1317</v>
      </c>
      <c r="BP578" s="30" t="s">
        <v>1317</v>
      </c>
      <c r="BQ578" s="30" t="s">
        <v>1317</v>
      </c>
      <c r="BR578" s="30" t="s">
        <v>1317</v>
      </c>
      <c r="BS578" s="30" t="s">
        <v>1317</v>
      </c>
      <c r="BT578" s="30" t="s">
        <v>1317</v>
      </c>
      <c r="BU578" s="30" t="s">
        <v>1317</v>
      </c>
      <c r="BV578" s="30" t="s">
        <v>1317</v>
      </c>
      <c r="BW578" s="30" t="s">
        <v>1317</v>
      </c>
      <c r="BX578" s="30" t="s">
        <v>1317</v>
      </c>
      <c r="BY578" s="30">
        <v>4341.7086337000001</v>
      </c>
    </row>
    <row r="579" spans="1:77" ht="42">
      <c r="A579" s="116" t="str">
        <f t="shared" si="301"/>
        <v>IRB BRASIL RESSEGUROS S/A</v>
      </c>
      <c r="B579" s="24" t="str">
        <f t="shared" si="302"/>
        <v/>
      </c>
      <c r="C579" s="24" t="str">
        <f t="shared" si="303"/>
        <v/>
      </c>
      <c r="D579" s="24">
        <f t="shared" si="304"/>
        <v>0.35151167714313658</v>
      </c>
      <c r="E579" s="24" t="str">
        <f t="shared" si="305"/>
        <v/>
      </c>
      <c r="F579" s="24" t="str">
        <f t="shared" si="306"/>
        <v/>
      </c>
      <c r="G579" s="24" t="str">
        <f t="shared" si="307"/>
        <v/>
      </c>
      <c r="H579" s="24" t="str">
        <f t="shared" si="308"/>
        <v/>
      </c>
      <c r="I579" s="24" t="str">
        <f t="shared" si="309"/>
        <v/>
      </c>
      <c r="J579" s="24" t="str">
        <f t="shared" si="310"/>
        <v/>
      </c>
      <c r="K579" s="24" t="str">
        <f t="shared" si="311"/>
        <v/>
      </c>
      <c r="L579" s="24" t="str">
        <f t="shared" si="312"/>
        <v/>
      </c>
      <c r="M579" s="24" t="str">
        <f t="shared" si="313"/>
        <v/>
      </c>
      <c r="N579" s="24" t="str">
        <f t="shared" si="314"/>
        <v/>
      </c>
      <c r="O579" s="24" t="str">
        <f t="shared" si="315"/>
        <v/>
      </c>
      <c r="P579" s="24" t="str">
        <f t="shared" si="316"/>
        <v/>
      </c>
      <c r="Q579" s="24">
        <f t="shared" si="317"/>
        <v>0.35151167714313658</v>
      </c>
      <c r="R579" s="24">
        <f t="shared" si="318"/>
        <v>11.268855199999507</v>
      </c>
      <c r="S579" s="24">
        <f t="shared" si="319"/>
        <v>0.35151167714313658</v>
      </c>
      <c r="T579" s="24">
        <f t="shared" si="320"/>
        <v>0.35151167714313658</v>
      </c>
      <c r="V579" s="118" t="str">
        <f t="shared" si="321"/>
        <v>IRB BRASIL RESSEGUROS S/A</v>
      </c>
      <c r="W579" s="166" t="str">
        <f t="shared" si="322"/>
        <v/>
      </c>
      <c r="X579" s="166" t="str">
        <f t="shared" si="323"/>
        <v/>
      </c>
      <c r="Y579" s="166">
        <f t="shared" si="324"/>
        <v>11.268855199999507</v>
      </c>
      <c r="Z579" s="166" t="str">
        <f t="shared" si="325"/>
        <v/>
      </c>
      <c r="AA579" s="166" t="str">
        <f t="shared" si="326"/>
        <v/>
      </c>
      <c r="AB579" s="166" t="str">
        <f t="shared" si="327"/>
        <v/>
      </c>
      <c r="AC579" s="166" t="str">
        <f t="shared" si="328"/>
        <v/>
      </c>
      <c r="AD579" s="166" t="str">
        <f t="shared" si="329"/>
        <v/>
      </c>
      <c r="AE579" s="166" t="str">
        <f t="shared" si="330"/>
        <v/>
      </c>
      <c r="AF579" s="166" t="str">
        <f t="shared" si="331"/>
        <v/>
      </c>
      <c r="AG579" s="166" t="str">
        <f t="shared" si="332"/>
        <v/>
      </c>
      <c r="AH579" s="166" t="str">
        <f t="shared" si="333"/>
        <v/>
      </c>
      <c r="AI579" s="166" t="str">
        <f t="shared" si="334"/>
        <v/>
      </c>
      <c r="AJ579" s="166" t="str">
        <f t="shared" si="335"/>
        <v/>
      </c>
      <c r="AK579" s="166" t="str">
        <f t="shared" si="336"/>
        <v/>
      </c>
      <c r="AL579" s="166">
        <f t="shared" si="337"/>
        <v>11.268855199999507</v>
      </c>
      <c r="AO579" s="28">
        <v>14</v>
      </c>
      <c r="AP579" s="56" t="s">
        <v>495</v>
      </c>
      <c r="AQ579" s="30">
        <v>1557.0962586500002</v>
      </c>
      <c r="AR579" s="30" t="s">
        <v>1317</v>
      </c>
      <c r="AS579" s="30" t="s">
        <v>1317</v>
      </c>
      <c r="AT579" s="30" t="s">
        <v>1317</v>
      </c>
      <c r="AU579" s="30" t="s">
        <v>1317</v>
      </c>
      <c r="AV579" s="30" t="s">
        <v>1317</v>
      </c>
      <c r="AW579" s="30" t="s">
        <v>1317</v>
      </c>
      <c r="AX579" s="30" t="s">
        <v>1317</v>
      </c>
      <c r="AY579" s="30" t="s">
        <v>1317</v>
      </c>
      <c r="AZ579" s="30" t="s">
        <v>1317</v>
      </c>
      <c r="BA579" s="30" t="s">
        <v>1317</v>
      </c>
      <c r="BB579" s="30" t="s">
        <v>1317</v>
      </c>
      <c r="BC579" s="30" t="s">
        <v>1317</v>
      </c>
      <c r="BD579" s="30" t="s">
        <v>1317</v>
      </c>
      <c r="BE579" s="30">
        <v>9.9700000000000011E-6</v>
      </c>
      <c r="BF579" s="30">
        <v>1557.0962686200003</v>
      </c>
      <c r="BG579"/>
      <c r="BH579" s="26">
        <v>13</v>
      </c>
      <c r="BI579" s="54" t="s">
        <v>352</v>
      </c>
      <c r="BJ579" s="31" t="s">
        <v>1317</v>
      </c>
      <c r="BK579" s="31" t="s">
        <v>1317</v>
      </c>
      <c r="BL579" s="31">
        <v>3217.0955553499998</v>
      </c>
      <c r="BM579" s="31" t="s">
        <v>1317</v>
      </c>
      <c r="BN579" s="31" t="s">
        <v>1317</v>
      </c>
      <c r="BO579" s="31" t="s">
        <v>1317</v>
      </c>
      <c r="BP579" s="31" t="s">
        <v>1317</v>
      </c>
      <c r="BQ579" s="31" t="s">
        <v>1317</v>
      </c>
      <c r="BR579" s="31" t="s">
        <v>1317</v>
      </c>
      <c r="BS579" s="31" t="s">
        <v>1317</v>
      </c>
      <c r="BT579" s="31" t="s">
        <v>1317</v>
      </c>
      <c r="BU579" s="31" t="s">
        <v>1317</v>
      </c>
      <c r="BV579" s="31" t="s">
        <v>1317</v>
      </c>
      <c r="BW579" s="31" t="s">
        <v>1317</v>
      </c>
      <c r="BX579" s="31" t="s">
        <v>1317</v>
      </c>
      <c r="BY579" s="31">
        <v>3217.0955553499998</v>
      </c>
    </row>
    <row r="580" spans="1:77" ht="84">
      <c r="A580" s="116" t="str">
        <f t="shared" ref="A580:A588" si="338">BI580</f>
        <v>PETROS</v>
      </c>
      <c r="B580" s="24">
        <f t="shared" ref="B580:B588" si="339">IFERROR(BJ580/VLOOKUP($A580,$AP:$BF,B$1,0)*100-100,"")</f>
        <v>0.2489364802250833</v>
      </c>
      <c r="C580" s="24" t="str">
        <f t="shared" ref="C580:C588" si="340">IFERROR(BK580/VLOOKUP($A580,$AP:$BF,C$1,0)*100-100,"")</f>
        <v/>
      </c>
      <c r="D580" s="24" t="str">
        <f t="shared" ref="D580:D588" si="341">IFERROR(BL580/VLOOKUP($A580,$AP:$BF,D$1,0)*100-100,"")</f>
        <v/>
      </c>
      <c r="E580" s="24" t="str">
        <f t="shared" ref="E580:E588" si="342">IFERROR(BM580/VLOOKUP($A580,$AP:$BF,E$1,0)*100-100,"")</f>
        <v/>
      </c>
      <c r="F580" s="24" t="str">
        <f t="shared" ref="F580:F588" si="343">IFERROR(BN580/VLOOKUP($A580,$AP:$BF,F$1,0)*100-100,"")</f>
        <v/>
      </c>
      <c r="G580" s="24" t="str">
        <f t="shared" ref="G580:G588" si="344">IFERROR(BO580/VLOOKUP($A580,$AP:$BF,G$1,0)*100-100,"")</f>
        <v/>
      </c>
      <c r="H580" s="24" t="str">
        <f t="shared" ref="H580:H588" si="345">IFERROR(BP580/VLOOKUP($A580,$AP:$BF,H$1,0)*100-100,"")</f>
        <v/>
      </c>
      <c r="I580" s="24" t="str">
        <f t="shared" ref="I580:I588" si="346">IFERROR(BQ580/VLOOKUP($A580,$AP:$BF,I$1,0)*100-100,"")</f>
        <v/>
      </c>
      <c r="J580" s="24" t="str">
        <f t="shared" ref="J580:J588" si="347">IFERROR(BR580/VLOOKUP($A580,$AP:$BF,J$1,0)*100-100,"")</f>
        <v/>
      </c>
      <c r="K580" s="24" t="str">
        <f t="shared" ref="K580:K588" si="348">IFERROR(BS580/VLOOKUP($A580,$AP:$BF,K$1,0)*100-100,"")</f>
        <v/>
      </c>
      <c r="L580" s="24" t="str">
        <f t="shared" ref="L580:L588" si="349">IFERROR(BT580/VLOOKUP($A580,$AP:$BF,L$1,0)*100-100,"")</f>
        <v/>
      </c>
      <c r="M580" s="24" t="str">
        <f t="shared" ref="M580:M588" si="350">IFERROR(BU580/VLOOKUP($A580,$AP:$BF,M$1,0)*100-100,"")</f>
        <v/>
      </c>
      <c r="N580" s="24" t="str">
        <f t="shared" ref="N580:N588" si="351">IFERROR(BV580/VLOOKUP($A580,$AP:$BF,N$1,0)*100-100,"")</f>
        <v/>
      </c>
      <c r="O580" s="24" t="str">
        <f t="shared" ref="O580:O588" si="352">IFERROR(BW580/VLOOKUP($A580,$AP:$BF,O$1,0)*100-100,"")</f>
        <v/>
      </c>
      <c r="P580" s="24" t="str">
        <f t="shared" ref="P580:P588" si="353">IFERROR(BX580/VLOOKUP($A580,$AP:$BF,P$1,0)*100-100,"")</f>
        <v/>
      </c>
      <c r="Q580" s="24">
        <f t="shared" ref="Q580:Q588" si="354">IFERROR(BY580/VLOOKUP($A580,$AP:$BF,Q$1,0)*100-100,"")</f>
        <v>0.24893583833676303</v>
      </c>
      <c r="R580" s="24">
        <f t="shared" si="318"/>
        <v>3.8761706499997217</v>
      </c>
      <c r="S580" s="24">
        <f t="shared" si="319"/>
        <v>0.2489364802250833</v>
      </c>
      <c r="T580" s="24">
        <f t="shared" si="320"/>
        <v>0.24893583833676303</v>
      </c>
      <c r="V580" s="118" t="str">
        <f t="shared" si="321"/>
        <v>PETROS</v>
      </c>
      <c r="W580" s="166">
        <f t="shared" si="322"/>
        <v>3.8761806199997864</v>
      </c>
      <c r="X580" s="166" t="str">
        <f t="shared" si="323"/>
        <v/>
      </c>
      <c r="Y580" s="166" t="str">
        <f t="shared" si="324"/>
        <v/>
      </c>
      <c r="Z580" s="166" t="str">
        <f t="shared" si="325"/>
        <v/>
      </c>
      <c r="AA580" s="166" t="str">
        <f t="shared" si="326"/>
        <v/>
      </c>
      <c r="AB580" s="166" t="str">
        <f t="shared" si="327"/>
        <v/>
      </c>
      <c r="AC580" s="166" t="str">
        <f t="shared" si="328"/>
        <v/>
      </c>
      <c r="AD580" s="166" t="str">
        <f t="shared" si="329"/>
        <v/>
      </c>
      <c r="AE580" s="166" t="str">
        <f t="shared" si="330"/>
        <v/>
      </c>
      <c r="AF580" s="166" t="str">
        <f t="shared" si="331"/>
        <v/>
      </c>
      <c r="AG580" s="166" t="str">
        <f t="shared" si="332"/>
        <v/>
      </c>
      <c r="AH580" s="166" t="str">
        <f t="shared" si="333"/>
        <v/>
      </c>
      <c r="AI580" s="166" t="str">
        <f t="shared" si="334"/>
        <v/>
      </c>
      <c r="AJ580" s="166" t="str">
        <f t="shared" si="335"/>
        <v/>
      </c>
      <c r="AK580" s="166" t="str">
        <f t="shared" si="336"/>
        <v/>
      </c>
      <c r="AL580" s="166">
        <f t="shared" si="337"/>
        <v>3.8761706499997217</v>
      </c>
      <c r="AO580" s="26">
        <v>15</v>
      </c>
      <c r="AP580" s="54" t="s">
        <v>255</v>
      </c>
      <c r="AQ580" s="31" t="s">
        <v>1317</v>
      </c>
      <c r="AR580" s="31">
        <v>1466.2293484200002</v>
      </c>
      <c r="AS580" s="31" t="s">
        <v>1317</v>
      </c>
      <c r="AT580" s="31" t="s">
        <v>1317</v>
      </c>
      <c r="AU580" s="31" t="s">
        <v>1317</v>
      </c>
      <c r="AV580" s="31" t="s">
        <v>1317</v>
      </c>
      <c r="AW580" s="31" t="s">
        <v>1317</v>
      </c>
      <c r="AX580" s="31" t="s">
        <v>1317</v>
      </c>
      <c r="AY580" s="31" t="s">
        <v>1317</v>
      </c>
      <c r="AZ580" s="31" t="s">
        <v>1317</v>
      </c>
      <c r="BA580" s="31" t="s">
        <v>1317</v>
      </c>
      <c r="BB580" s="31" t="s">
        <v>1317</v>
      </c>
      <c r="BC580" s="31" t="s">
        <v>1317</v>
      </c>
      <c r="BD580" s="31" t="s">
        <v>1317</v>
      </c>
      <c r="BE580" s="31" t="s">
        <v>1317</v>
      </c>
      <c r="BF580" s="31">
        <v>1466.2293484200002</v>
      </c>
      <c r="BG580"/>
      <c r="BH580" s="28">
        <v>14</v>
      </c>
      <c r="BI580" s="56" t="s">
        <v>495</v>
      </c>
      <c r="BJ580" s="30">
        <v>1560.97243927</v>
      </c>
      <c r="BK580" s="30" t="s">
        <v>1317</v>
      </c>
      <c r="BL580" s="30" t="s">
        <v>1317</v>
      </c>
      <c r="BM580" s="30" t="s">
        <v>1317</v>
      </c>
      <c r="BN580" s="30" t="s">
        <v>1317</v>
      </c>
      <c r="BO580" s="30" t="s">
        <v>1317</v>
      </c>
      <c r="BP580" s="30" t="s">
        <v>1317</v>
      </c>
      <c r="BQ580" s="30" t="s">
        <v>1317</v>
      </c>
      <c r="BR580" s="30" t="s">
        <v>1317</v>
      </c>
      <c r="BS580" s="30" t="s">
        <v>1317</v>
      </c>
      <c r="BT580" s="30" t="s">
        <v>1317</v>
      </c>
      <c r="BU580" s="30" t="s">
        <v>1317</v>
      </c>
      <c r="BV580" s="30" t="s">
        <v>1317</v>
      </c>
      <c r="BW580" s="30" t="s">
        <v>1317</v>
      </c>
      <c r="BX580" s="30" t="s">
        <v>1317</v>
      </c>
      <c r="BY580" s="30">
        <v>1560.97243927</v>
      </c>
    </row>
    <row r="581" spans="1:77" ht="84">
      <c r="A581" s="116" t="str">
        <f t="shared" si="338"/>
        <v>FUND AÇOMINAS DE SEGURIDADE SOCIAL -AÇOS</v>
      </c>
      <c r="B581" s="24" t="str">
        <f t="shared" si="339"/>
        <v/>
      </c>
      <c r="C581" s="24">
        <f t="shared" si="340"/>
        <v>0.51311098145096423</v>
      </c>
      <c r="D581" s="24" t="str">
        <f t="shared" si="341"/>
        <v/>
      </c>
      <c r="E581" s="24" t="str">
        <f t="shared" si="342"/>
        <v/>
      </c>
      <c r="F581" s="24" t="str">
        <f t="shared" si="343"/>
        <v/>
      </c>
      <c r="G581" s="24" t="str">
        <f t="shared" si="344"/>
        <v/>
      </c>
      <c r="H581" s="24" t="str">
        <f t="shared" si="345"/>
        <v/>
      </c>
      <c r="I581" s="24" t="str">
        <f t="shared" si="346"/>
        <v/>
      </c>
      <c r="J581" s="24" t="str">
        <f t="shared" si="347"/>
        <v/>
      </c>
      <c r="K581" s="24" t="str">
        <f t="shared" si="348"/>
        <v/>
      </c>
      <c r="L581" s="24" t="str">
        <f t="shared" si="349"/>
        <v/>
      </c>
      <c r="M581" s="24" t="str">
        <f t="shared" si="350"/>
        <v/>
      </c>
      <c r="N581" s="24" t="str">
        <f t="shared" si="351"/>
        <v/>
      </c>
      <c r="O581" s="24" t="str">
        <f t="shared" si="352"/>
        <v/>
      </c>
      <c r="P581" s="24" t="str">
        <f t="shared" si="353"/>
        <v/>
      </c>
      <c r="Q581" s="24">
        <f t="shared" si="354"/>
        <v>0.51311098145096423</v>
      </c>
      <c r="R581" s="24">
        <f t="shared" ref="R581:R588" si="355">BY581-VLOOKUP($A581,$AP:$BF,Q$1,0)</f>
        <v>7.5233837999999196</v>
      </c>
      <c r="S581" s="24">
        <f t="shared" ref="S581:S588" si="356">MAX(B581:Q581)</f>
        <v>0.51311098145096423</v>
      </c>
      <c r="T581" s="24">
        <f t="shared" ref="T581:T588" si="357">MIN(B581:Q581)</f>
        <v>0.51311098145096423</v>
      </c>
      <c r="V581" s="118" t="str">
        <f t="shared" ref="V581:V588" si="358">A581</f>
        <v>FUND AÇOMINAS DE SEGURIDADE SOCIAL -AÇOS</v>
      </c>
      <c r="W581" s="166" t="str">
        <f t="shared" ref="W581:W588" si="359">IFERROR(BJ581-VLOOKUP($V581,$AP:$BF,W$1,0),"")</f>
        <v/>
      </c>
      <c r="X581" s="166">
        <f t="shared" ref="X581:X588" si="360">IFERROR(BK581-VLOOKUP($V581,$AP:$BF,X$1,0),"")</f>
        <v>7.5233837999999196</v>
      </c>
      <c r="Y581" s="166" t="str">
        <f t="shared" ref="Y581:Y588" si="361">IFERROR(BL581-VLOOKUP($V581,$AP:$BF,Y$1,0),"")</f>
        <v/>
      </c>
      <c r="Z581" s="166" t="str">
        <f t="shared" ref="Z581:Z588" si="362">IFERROR(BM581-VLOOKUP($V581,$AP:$BF,Z$1,0),"")</f>
        <v/>
      </c>
      <c r="AA581" s="166" t="str">
        <f t="shared" ref="AA581:AA588" si="363">IFERROR(BN581-VLOOKUP($V581,$AP:$BF,AA$1,0),"")</f>
        <v/>
      </c>
      <c r="AB581" s="166" t="str">
        <f t="shared" ref="AB581:AB588" si="364">IFERROR(BO581-VLOOKUP($V581,$AP:$BF,AB$1,0),"")</f>
        <v/>
      </c>
      <c r="AC581" s="166" t="str">
        <f t="shared" ref="AC581:AC588" si="365">IFERROR(BP581-VLOOKUP($V581,$AP:$BF,AC$1,0),"")</f>
        <v/>
      </c>
      <c r="AD581" s="166" t="str">
        <f t="shared" ref="AD581:AD588" si="366">IFERROR(BQ581-VLOOKUP($V581,$AP:$BF,AD$1,0),"")</f>
        <v/>
      </c>
      <c r="AE581" s="166" t="str">
        <f t="shared" ref="AE581:AE588" si="367">IFERROR(BR581-VLOOKUP($V581,$AP:$BF,AE$1,0),"")</f>
        <v/>
      </c>
      <c r="AF581" s="166" t="str">
        <f t="shared" ref="AF581:AF588" si="368">IFERROR(BS581-VLOOKUP($V581,$AP:$BF,AF$1,0),"")</f>
        <v/>
      </c>
      <c r="AG581" s="166" t="str">
        <f t="shared" ref="AG581:AG588" si="369">IFERROR(BT581-VLOOKUP($V581,$AP:$BF,AG$1,0),"")</f>
        <v/>
      </c>
      <c r="AH581" s="166" t="str">
        <f t="shared" ref="AH581:AH588" si="370">IFERROR(BU581-VLOOKUP($V581,$AP:$BF,AH$1,0),"")</f>
        <v/>
      </c>
      <c r="AI581" s="166" t="str">
        <f t="shared" ref="AI581:AI588" si="371">IFERROR(BV581-VLOOKUP($V581,$AP:$BF,AI$1,0),"")</f>
        <v/>
      </c>
      <c r="AJ581" s="166" t="str">
        <f t="shared" ref="AJ581:AJ588" si="372">IFERROR(BW581-VLOOKUP($V581,$AP:$BF,AJ$1,0),"")</f>
        <v/>
      </c>
      <c r="AK581" s="166" t="str">
        <f t="shared" ref="AK581:AK588" si="373">IFERROR(BX581-VLOOKUP($V581,$AP:$BF,AK$1,0),"")</f>
        <v/>
      </c>
      <c r="AL581" s="166">
        <f t="shared" ref="AL581:AL588" si="374">IFERROR(BY581-VLOOKUP($V581,$AP:$BF,AL$1,0),"")</f>
        <v>7.5233837999999196</v>
      </c>
      <c r="AO581" s="28">
        <v>16</v>
      </c>
      <c r="AP581" s="56" t="s">
        <v>335</v>
      </c>
      <c r="AQ581" s="30" t="s">
        <v>1317</v>
      </c>
      <c r="AR581" s="30">
        <v>1116.34486373</v>
      </c>
      <c r="AS581" s="30" t="s">
        <v>1317</v>
      </c>
      <c r="AT581" s="30" t="s">
        <v>1317</v>
      </c>
      <c r="AU581" s="30" t="s">
        <v>1317</v>
      </c>
      <c r="AV581" s="30" t="s">
        <v>1317</v>
      </c>
      <c r="AW581" s="30" t="s">
        <v>1317</v>
      </c>
      <c r="AX581" s="30" t="s">
        <v>1317</v>
      </c>
      <c r="AY581" s="30" t="s">
        <v>1317</v>
      </c>
      <c r="AZ581" s="30" t="s">
        <v>1317</v>
      </c>
      <c r="BA581" s="30" t="s">
        <v>1317</v>
      </c>
      <c r="BB581" s="30" t="s">
        <v>1317</v>
      </c>
      <c r="BC581" s="30" t="s">
        <v>1317</v>
      </c>
      <c r="BD581" s="30" t="s">
        <v>1317</v>
      </c>
      <c r="BE581" s="30" t="s">
        <v>1317</v>
      </c>
      <c r="BF581" s="30">
        <v>1116.34486373</v>
      </c>
      <c r="BG581"/>
      <c r="BH581" s="26">
        <v>15</v>
      </c>
      <c r="BI581" s="54" t="s">
        <v>255</v>
      </c>
      <c r="BJ581" s="31" t="s">
        <v>1317</v>
      </c>
      <c r="BK581" s="31">
        <v>1473.7527322200001</v>
      </c>
      <c r="BL581" s="31" t="s">
        <v>1317</v>
      </c>
      <c r="BM581" s="31" t="s">
        <v>1317</v>
      </c>
      <c r="BN581" s="31" t="s">
        <v>1317</v>
      </c>
      <c r="BO581" s="31" t="s">
        <v>1317</v>
      </c>
      <c r="BP581" s="31" t="s">
        <v>1317</v>
      </c>
      <c r="BQ581" s="31" t="s">
        <v>1317</v>
      </c>
      <c r="BR581" s="31" t="s">
        <v>1317</v>
      </c>
      <c r="BS581" s="31" t="s">
        <v>1317</v>
      </c>
      <c r="BT581" s="31" t="s">
        <v>1317</v>
      </c>
      <c r="BU581" s="31" t="s">
        <v>1317</v>
      </c>
      <c r="BV581" s="31" t="s">
        <v>1317</v>
      </c>
      <c r="BW581" s="31" t="s">
        <v>1317</v>
      </c>
      <c r="BX581" s="31" t="s">
        <v>1317</v>
      </c>
      <c r="BY581" s="31">
        <v>1473.7527322200001</v>
      </c>
    </row>
    <row r="582" spans="1:77" ht="70">
      <c r="A582" s="116" t="str">
        <f t="shared" si="338"/>
        <v>INSTITUTO CONAB DE SEGURIDADE SOCIAL-CIBRIUS </v>
      </c>
      <c r="B582" s="24" t="str">
        <f t="shared" si="339"/>
        <v/>
      </c>
      <c r="C582" s="24">
        <f t="shared" si="340"/>
        <v>-0.63872312774168449</v>
      </c>
      <c r="D582" s="24" t="str">
        <f t="shared" si="341"/>
        <v/>
      </c>
      <c r="E582" s="24" t="str">
        <f t="shared" si="342"/>
        <v/>
      </c>
      <c r="F582" s="24" t="str">
        <f t="shared" si="343"/>
        <v/>
      </c>
      <c r="G582" s="24" t="str">
        <f t="shared" si="344"/>
        <v/>
      </c>
      <c r="H582" s="24" t="str">
        <f t="shared" si="345"/>
        <v/>
      </c>
      <c r="I582" s="24" t="str">
        <f t="shared" si="346"/>
        <v/>
      </c>
      <c r="J582" s="24" t="str">
        <f t="shared" si="347"/>
        <v/>
      </c>
      <c r="K582" s="24" t="str">
        <f t="shared" si="348"/>
        <v/>
      </c>
      <c r="L582" s="24" t="str">
        <f t="shared" si="349"/>
        <v/>
      </c>
      <c r="M582" s="24" t="str">
        <f t="shared" si="350"/>
        <v/>
      </c>
      <c r="N582" s="24" t="str">
        <f t="shared" si="351"/>
        <v/>
      </c>
      <c r="O582" s="24" t="str">
        <f t="shared" si="352"/>
        <v/>
      </c>
      <c r="P582" s="24" t="str">
        <f t="shared" si="353"/>
        <v/>
      </c>
      <c r="Q582" s="24">
        <f t="shared" si="354"/>
        <v>-0.63872312774168449</v>
      </c>
      <c r="R582" s="24">
        <f t="shared" si="355"/>
        <v>-7.1303528299999925</v>
      </c>
      <c r="S582" s="24">
        <f t="shared" si="356"/>
        <v>-0.63872312774168449</v>
      </c>
      <c r="T582" s="24">
        <f t="shared" si="357"/>
        <v>-0.63872312774168449</v>
      </c>
      <c r="V582" s="118" t="str">
        <f t="shared" si="358"/>
        <v>INSTITUTO CONAB DE SEGURIDADE SOCIAL-CIBRIUS </v>
      </c>
      <c r="W582" s="166" t="str">
        <f t="shared" si="359"/>
        <v/>
      </c>
      <c r="X582" s="166">
        <f t="shared" si="360"/>
        <v>-7.1303528299999925</v>
      </c>
      <c r="Y582" s="166" t="str">
        <f t="shared" si="361"/>
        <v/>
      </c>
      <c r="Z582" s="166" t="str">
        <f t="shared" si="362"/>
        <v/>
      </c>
      <c r="AA582" s="166" t="str">
        <f t="shared" si="363"/>
        <v/>
      </c>
      <c r="AB582" s="166" t="str">
        <f t="shared" si="364"/>
        <v/>
      </c>
      <c r="AC582" s="166" t="str">
        <f t="shared" si="365"/>
        <v/>
      </c>
      <c r="AD582" s="166" t="str">
        <f t="shared" si="366"/>
        <v/>
      </c>
      <c r="AE582" s="166" t="str">
        <f t="shared" si="367"/>
        <v/>
      </c>
      <c r="AF582" s="166" t="str">
        <f t="shared" si="368"/>
        <v/>
      </c>
      <c r="AG582" s="166" t="str">
        <f t="shared" si="369"/>
        <v/>
      </c>
      <c r="AH582" s="166" t="str">
        <f t="shared" si="370"/>
        <v/>
      </c>
      <c r="AI582" s="166" t="str">
        <f t="shared" si="371"/>
        <v/>
      </c>
      <c r="AJ582" s="166" t="str">
        <f t="shared" si="372"/>
        <v/>
      </c>
      <c r="AK582" s="166" t="str">
        <f t="shared" si="373"/>
        <v/>
      </c>
      <c r="AL582" s="166">
        <f t="shared" si="374"/>
        <v>-7.1303528299999925</v>
      </c>
      <c r="AO582" s="26">
        <v>17</v>
      </c>
      <c r="AP582" s="54" t="s">
        <v>154</v>
      </c>
      <c r="AQ582" s="31" t="s">
        <v>1317</v>
      </c>
      <c r="AR582" s="31">
        <v>228.47809572</v>
      </c>
      <c r="AS582" s="31" t="s">
        <v>1317</v>
      </c>
      <c r="AT582" s="31" t="s">
        <v>1317</v>
      </c>
      <c r="AU582" s="31" t="s">
        <v>1317</v>
      </c>
      <c r="AV582" s="31" t="s">
        <v>1317</v>
      </c>
      <c r="AW582" s="31" t="s">
        <v>1317</v>
      </c>
      <c r="AX582" s="31" t="s">
        <v>1317</v>
      </c>
      <c r="AY582" s="31" t="s">
        <v>1317</v>
      </c>
      <c r="AZ582" s="31" t="s">
        <v>1317</v>
      </c>
      <c r="BA582" s="31" t="s">
        <v>1317</v>
      </c>
      <c r="BB582" s="31" t="s">
        <v>1317</v>
      </c>
      <c r="BC582" s="31" t="s">
        <v>1317</v>
      </c>
      <c r="BD582" s="31" t="s">
        <v>1317</v>
      </c>
      <c r="BE582" s="31" t="s">
        <v>1317</v>
      </c>
      <c r="BF582" s="31">
        <v>228.47809572</v>
      </c>
      <c r="BG582"/>
      <c r="BH582" s="28">
        <v>16</v>
      </c>
      <c r="BI582" s="56" t="s">
        <v>335</v>
      </c>
      <c r="BJ582" s="30" t="s">
        <v>1317</v>
      </c>
      <c r="BK582" s="30">
        <v>1109.2145109000001</v>
      </c>
      <c r="BL582" s="30" t="s">
        <v>1317</v>
      </c>
      <c r="BM582" s="30" t="s">
        <v>1317</v>
      </c>
      <c r="BN582" s="30" t="s">
        <v>1317</v>
      </c>
      <c r="BO582" s="30" t="s">
        <v>1317</v>
      </c>
      <c r="BP582" s="30" t="s">
        <v>1317</v>
      </c>
      <c r="BQ582" s="30" t="s">
        <v>1317</v>
      </c>
      <c r="BR582" s="30" t="s">
        <v>1317</v>
      </c>
      <c r="BS582" s="30" t="s">
        <v>1317</v>
      </c>
      <c r="BT582" s="30" t="s">
        <v>1317</v>
      </c>
      <c r="BU582" s="30" t="s">
        <v>1317</v>
      </c>
      <c r="BV582" s="30" t="s">
        <v>1317</v>
      </c>
      <c r="BW582" s="30" t="s">
        <v>1317</v>
      </c>
      <c r="BX582" s="30" t="s">
        <v>1317</v>
      </c>
      <c r="BY582" s="30">
        <v>1109.2145109000001</v>
      </c>
    </row>
    <row r="583" spans="1:77" ht="70">
      <c r="A583" s="116" t="str">
        <f t="shared" si="338"/>
        <v>CAPEF CX PREV FUNC BNB</v>
      </c>
      <c r="B583" s="24" t="str">
        <f t="shared" si="339"/>
        <v/>
      </c>
      <c r="C583" s="24">
        <f t="shared" si="340"/>
        <v>-14.98102198468375</v>
      </c>
      <c r="D583" s="24" t="str">
        <f t="shared" si="341"/>
        <v/>
      </c>
      <c r="E583" s="24" t="str">
        <f t="shared" si="342"/>
        <v/>
      </c>
      <c r="F583" s="24" t="str">
        <f t="shared" si="343"/>
        <v/>
      </c>
      <c r="G583" s="24" t="str">
        <f t="shared" si="344"/>
        <v/>
      </c>
      <c r="H583" s="24" t="str">
        <f t="shared" si="345"/>
        <v/>
      </c>
      <c r="I583" s="24" t="str">
        <f t="shared" si="346"/>
        <v/>
      </c>
      <c r="J583" s="24" t="str">
        <f t="shared" si="347"/>
        <v/>
      </c>
      <c r="K583" s="24" t="str">
        <f t="shared" si="348"/>
        <v/>
      </c>
      <c r="L583" s="24" t="str">
        <f t="shared" si="349"/>
        <v/>
      </c>
      <c r="M583" s="24" t="str">
        <f t="shared" si="350"/>
        <v/>
      </c>
      <c r="N583" s="24" t="str">
        <f t="shared" si="351"/>
        <v/>
      </c>
      <c r="O583" s="24" t="str">
        <f t="shared" si="352"/>
        <v/>
      </c>
      <c r="P583" s="24" t="str">
        <f t="shared" si="353"/>
        <v/>
      </c>
      <c r="Q583" s="24">
        <f t="shared" si="354"/>
        <v>-14.98102198468375</v>
      </c>
      <c r="R583" s="24">
        <f t="shared" si="355"/>
        <v>-34.228353749999997</v>
      </c>
      <c r="S583" s="24">
        <f t="shared" si="356"/>
        <v>-14.98102198468375</v>
      </c>
      <c r="T583" s="24">
        <f t="shared" si="357"/>
        <v>-14.98102198468375</v>
      </c>
      <c r="V583" s="118" t="str">
        <f t="shared" si="358"/>
        <v>CAPEF CX PREV FUNC BNB</v>
      </c>
      <c r="W583" s="166" t="str">
        <f t="shared" si="359"/>
        <v/>
      </c>
      <c r="X583" s="166">
        <f t="shared" si="360"/>
        <v>-34.228353749999997</v>
      </c>
      <c r="Y583" s="166" t="str">
        <f t="shared" si="361"/>
        <v/>
      </c>
      <c r="Z583" s="166" t="str">
        <f t="shared" si="362"/>
        <v/>
      </c>
      <c r="AA583" s="166" t="str">
        <f t="shared" si="363"/>
        <v/>
      </c>
      <c r="AB583" s="166" t="str">
        <f t="shared" si="364"/>
        <v/>
      </c>
      <c r="AC583" s="166" t="str">
        <f t="shared" si="365"/>
        <v/>
      </c>
      <c r="AD583" s="166" t="str">
        <f t="shared" si="366"/>
        <v/>
      </c>
      <c r="AE583" s="166" t="str">
        <f t="shared" si="367"/>
        <v/>
      </c>
      <c r="AF583" s="166" t="str">
        <f t="shared" si="368"/>
        <v/>
      </c>
      <c r="AG583" s="166" t="str">
        <f t="shared" si="369"/>
        <v/>
      </c>
      <c r="AH583" s="166" t="str">
        <f t="shared" si="370"/>
        <v/>
      </c>
      <c r="AI583" s="166" t="str">
        <f t="shared" si="371"/>
        <v/>
      </c>
      <c r="AJ583" s="166" t="str">
        <f t="shared" si="372"/>
        <v/>
      </c>
      <c r="AK583" s="166" t="str">
        <f t="shared" si="373"/>
        <v/>
      </c>
      <c r="AL583" s="166">
        <f t="shared" si="374"/>
        <v>-34.228353749999997</v>
      </c>
      <c r="AO583" s="28">
        <v>18</v>
      </c>
      <c r="AP583" s="56" t="s">
        <v>231</v>
      </c>
      <c r="AQ583" s="30" t="s">
        <v>1317</v>
      </c>
      <c r="AR583" s="30">
        <v>101.37658459000001</v>
      </c>
      <c r="AS583" s="30" t="s">
        <v>1317</v>
      </c>
      <c r="AT583" s="30" t="s">
        <v>1317</v>
      </c>
      <c r="AU583" s="30" t="s">
        <v>1317</v>
      </c>
      <c r="AV583" s="30" t="s">
        <v>1317</v>
      </c>
      <c r="AW583" s="30" t="s">
        <v>1317</v>
      </c>
      <c r="AX583" s="30" t="s">
        <v>1317</v>
      </c>
      <c r="AY583" s="30" t="s">
        <v>1317</v>
      </c>
      <c r="AZ583" s="30" t="s">
        <v>1317</v>
      </c>
      <c r="BA583" s="30" t="s">
        <v>1317</v>
      </c>
      <c r="BB583" s="30" t="s">
        <v>1317</v>
      </c>
      <c r="BC583" s="30" t="s">
        <v>1317</v>
      </c>
      <c r="BD583" s="30" t="s">
        <v>1317</v>
      </c>
      <c r="BE583" s="30" t="s">
        <v>1317</v>
      </c>
      <c r="BF583" s="30">
        <v>101.37658459000001</v>
      </c>
      <c r="BG583"/>
      <c r="BH583" s="26">
        <v>17</v>
      </c>
      <c r="BI583" s="54" t="s">
        <v>154</v>
      </c>
      <c r="BJ583" s="31" t="s">
        <v>1317</v>
      </c>
      <c r="BK583" s="31">
        <v>194.24974197</v>
      </c>
      <c r="BL583" s="31" t="s">
        <v>1317</v>
      </c>
      <c r="BM583" s="31" t="s">
        <v>1317</v>
      </c>
      <c r="BN583" s="31" t="s">
        <v>1317</v>
      </c>
      <c r="BO583" s="31" t="s">
        <v>1317</v>
      </c>
      <c r="BP583" s="31" t="s">
        <v>1317</v>
      </c>
      <c r="BQ583" s="31" t="s">
        <v>1317</v>
      </c>
      <c r="BR583" s="31" t="s">
        <v>1317</v>
      </c>
      <c r="BS583" s="31" t="s">
        <v>1317</v>
      </c>
      <c r="BT583" s="31" t="s">
        <v>1317</v>
      </c>
      <c r="BU583" s="31" t="s">
        <v>1317</v>
      </c>
      <c r="BV583" s="31" t="s">
        <v>1317</v>
      </c>
      <c r="BW583" s="31" t="s">
        <v>1317</v>
      </c>
      <c r="BX583" s="31" t="s">
        <v>1317</v>
      </c>
      <c r="BY583" s="31">
        <v>194.24974197</v>
      </c>
    </row>
    <row r="584" spans="1:77" ht="70">
      <c r="A584" s="116" t="str">
        <f t="shared" si="338"/>
        <v>FACHESF FUNDACAO CHESF DE ASSIST E SEG</v>
      </c>
      <c r="B584" s="24" t="str">
        <f t="shared" si="339"/>
        <v/>
      </c>
      <c r="C584" s="24">
        <f t="shared" si="340"/>
        <v>1.7560944839481323</v>
      </c>
      <c r="D584" s="24" t="str">
        <f t="shared" si="341"/>
        <v/>
      </c>
      <c r="E584" s="24" t="str">
        <f t="shared" si="342"/>
        <v/>
      </c>
      <c r="F584" s="24" t="str">
        <f t="shared" si="343"/>
        <v/>
      </c>
      <c r="G584" s="24" t="str">
        <f t="shared" si="344"/>
        <v/>
      </c>
      <c r="H584" s="24" t="str">
        <f t="shared" si="345"/>
        <v/>
      </c>
      <c r="I584" s="24" t="str">
        <f t="shared" si="346"/>
        <v/>
      </c>
      <c r="J584" s="24" t="str">
        <f t="shared" si="347"/>
        <v/>
      </c>
      <c r="K584" s="24" t="str">
        <f t="shared" si="348"/>
        <v/>
      </c>
      <c r="L584" s="24" t="str">
        <f t="shared" si="349"/>
        <v/>
      </c>
      <c r="M584" s="24" t="str">
        <f t="shared" si="350"/>
        <v/>
      </c>
      <c r="N584" s="24" t="str">
        <f t="shared" si="351"/>
        <v/>
      </c>
      <c r="O584" s="24" t="str">
        <f t="shared" si="352"/>
        <v/>
      </c>
      <c r="P584" s="24" t="str">
        <f t="shared" si="353"/>
        <v/>
      </c>
      <c r="Q584" s="24">
        <f t="shared" si="354"/>
        <v>1.7560944839481323</v>
      </c>
      <c r="R584" s="24">
        <f t="shared" si="355"/>
        <v>1.7802686099999931</v>
      </c>
      <c r="S584" s="24">
        <f t="shared" si="356"/>
        <v>1.7560944839481323</v>
      </c>
      <c r="T584" s="24">
        <f t="shared" si="357"/>
        <v>1.7560944839481323</v>
      </c>
      <c r="V584" s="118" t="str">
        <f t="shared" si="358"/>
        <v>FACHESF FUNDACAO CHESF DE ASSIST E SEG</v>
      </c>
      <c r="W584" s="166" t="str">
        <f t="shared" si="359"/>
        <v/>
      </c>
      <c r="X584" s="166">
        <f t="shared" si="360"/>
        <v>1.7802686099999931</v>
      </c>
      <c r="Y584" s="166" t="str">
        <f t="shared" si="361"/>
        <v/>
      </c>
      <c r="Z584" s="166" t="str">
        <f t="shared" si="362"/>
        <v/>
      </c>
      <c r="AA584" s="166" t="str">
        <f t="shared" si="363"/>
        <v/>
      </c>
      <c r="AB584" s="166" t="str">
        <f t="shared" si="364"/>
        <v/>
      </c>
      <c r="AC584" s="166" t="str">
        <f t="shared" si="365"/>
        <v/>
      </c>
      <c r="AD584" s="166" t="str">
        <f t="shared" si="366"/>
        <v/>
      </c>
      <c r="AE584" s="166" t="str">
        <f t="shared" si="367"/>
        <v/>
      </c>
      <c r="AF584" s="166" t="str">
        <f t="shared" si="368"/>
        <v/>
      </c>
      <c r="AG584" s="166" t="str">
        <f t="shared" si="369"/>
        <v/>
      </c>
      <c r="AH584" s="166" t="str">
        <f t="shared" si="370"/>
        <v/>
      </c>
      <c r="AI584" s="166" t="str">
        <f t="shared" si="371"/>
        <v/>
      </c>
      <c r="AJ584" s="166" t="str">
        <f t="shared" si="372"/>
        <v/>
      </c>
      <c r="AK584" s="166" t="str">
        <f t="shared" si="373"/>
        <v/>
      </c>
      <c r="AL584" s="166">
        <f t="shared" si="374"/>
        <v>1.7802686099999931</v>
      </c>
      <c r="AO584" s="109">
        <v>19</v>
      </c>
      <c r="AP584" s="110" t="s">
        <v>94</v>
      </c>
      <c r="AQ584" s="31" t="s">
        <v>1317</v>
      </c>
      <c r="AR584" s="31" t="s">
        <v>1317</v>
      </c>
      <c r="AS584" s="31">
        <v>34.716311560000001</v>
      </c>
      <c r="AT584" s="31" t="s">
        <v>1317</v>
      </c>
      <c r="AU584" s="31" t="s">
        <v>1317</v>
      </c>
      <c r="AV584" s="31" t="s">
        <v>1317</v>
      </c>
      <c r="AW584" s="31" t="s">
        <v>1317</v>
      </c>
      <c r="AX584" s="31" t="s">
        <v>1317</v>
      </c>
      <c r="AY584" s="31" t="s">
        <v>1317</v>
      </c>
      <c r="AZ584" s="31" t="s">
        <v>1317</v>
      </c>
      <c r="BA584" s="31" t="s">
        <v>1317</v>
      </c>
      <c r="BB584" s="31" t="s">
        <v>1317</v>
      </c>
      <c r="BC584" s="31" t="s">
        <v>1317</v>
      </c>
      <c r="BD584" s="31" t="s">
        <v>1317</v>
      </c>
      <c r="BE584" s="31" t="s">
        <v>1317</v>
      </c>
      <c r="BF584" s="31">
        <v>34.716311560000001</v>
      </c>
      <c r="BG584"/>
      <c r="BH584" s="28">
        <v>18</v>
      </c>
      <c r="BI584" s="56" t="s">
        <v>231</v>
      </c>
      <c r="BJ584" s="30" t="s">
        <v>1317</v>
      </c>
      <c r="BK584" s="30">
        <v>103.1568532</v>
      </c>
      <c r="BL584" s="30" t="s">
        <v>1317</v>
      </c>
      <c r="BM584" s="30" t="s">
        <v>1317</v>
      </c>
      <c r="BN584" s="30" t="s">
        <v>1317</v>
      </c>
      <c r="BO584" s="30" t="s">
        <v>1317</v>
      </c>
      <c r="BP584" s="30" t="s">
        <v>1317</v>
      </c>
      <c r="BQ584" s="30" t="s">
        <v>1317</v>
      </c>
      <c r="BR584" s="30" t="s">
        <v>1317</v>
      </c>
      <c r="BS584" s="30" t="s">
        <v>1317</v>
      </c>
      <c r="BT584" s="30" t="s">
        <v>1317</v>
      </c>
      <c r="BU584" s="30" t="s">
        <v>1317</v>
      </c>
      <c r="BV584" s="30" t="s">
        <v>1317</v>
      </c>
      <c r="BW584" s="30" t="s">
        <v>1317</v>
      </c>
      <c r="BX584" s="30" t="s">
        <v>1317</v>
      </c>
      <c r="BY584" s="30">
        <v>103.1568532</v>
      </c>
    </row>
    <row r="585" spans="1:77" ht="14">
      <c r="A585" s="116" t="str">
        <f t="shared" si="338"/>
        <v>BANSEG</v>
      </c>
      <c r="B585" s="24" t="str">
        <f t="shared" si="339"/>
        <v/>
      </c>
      <c r="C585" s="24" t="str">
        <f t="shared" si="340"/>
        <v/>
      </c>
      <c r="D585" s="24">
        <f t="shared" si="341"/>
        <v>0.31353247251475125</v>
      </c>
      <c r="E585" s="24" t="str">
        <f t="shared" si="342"/>
        <v/>
      </c>
      <c r="F585" s="24" t="str">
        <f t="shared" si="343"/>
        <v/>
      </c>
      <c r="G585" s="24" t="str">
        <f t="shared" si="344"/>
        <v/>
      </c>
      <c r="H585" s="24" t="str">
        <f t="shared" si="345"/>
        <v/>
      </c>
      <c r="I585" s="24" t="str">
        <f t="shared" si="346"/>
        <v/>
      </c>
      <c r="J585" s="24" t="str">
        <f t="shared" si="347"/>
        <v/>
      </c>
      <c r="K585" s="24" t="str">
        <f t="shared" si="348"/>
        <v/>
      </c>
      <c r="L585" s="24" t="str">
        <f t="shared" si="349"/>
        <v/>
      </c>
      <c r="M585" s="24" t="str">
        <f t="shared" si="350"/>
        <v/>
      </c>
      <c r="N585" s="24" t="str">
        <f t="shared" si="351"/>
        <v/>
      </c>
      <c r="O585" s="24" t="str">
        <f t="shared" si="352"/>
        <v/>
      </c>
      <c r="P585" s="24" t="str">
        <f t="shared" si="353"/>
        <v/>
      </c>
      <c r="Q585" s="24">
        <f t="shared" si="354"/>
        <v>0.31353247251475125</v>
      </c>
      <c r="R585" s="24">
        <f t="shared" si="355"/>
        <v>0.10884690999999691</v>
      </c>
      <c r="S585" s="24">
        <f t="shared" si="356"/>
        <v>0.31353247251475125</v>
      </c>
      <c r="T585" s="24">
        <f t="shared" si="357"/>
        <v>0.31353247251475125</v>
      </c>
      <c r="V585" s="118" t="str">
        <f t="shared" si="358"/>
        <v>BANSEG</v>
      </c>
      <c r="W585" s="166" t="str">
        <f t="shared" si="359"/>
        <v/>
      </c>
      <c r="X585" s="166" t="str">
        <f t="shared" si="360"/>
        <v/>
      </c>
      <c r="Y585" s="166">
        <f t="shared" si="361"/>
        <v>0.10884690999999691</v>
      </c>
      <c r="Z585" s="166" t="str">
        <f t="shared" si="362"/>
        <v/>
      </c>
      <c r="AA585" s="166" t="str">
        <f t="shared" si="363"/>
        <v/>
      </c>
      <c r="AB585" s="166" t="str">
        <f t="shared" si="364"/>
        <v/>
      </c>
      <c r="AC585" s="166" t="str">
        <f t="shared" si="365"/>
        <v/>
      </c>
      <c r="AD585" s="166" t="str">
        <f t="shared" si="366"/>
        <v/>
      </c>
      <c r="AE585" s="166" t="str">
        <f t="shared" si="367"/>
        <v/>
      </c>
      <c r="AF585" s="166" t="str">
        <f t="shared" si="368"/>
        <v/>
      </c>
      <c r="AG585" s="166" t="str">
        <f t="shared" si="369"/>
        <v/>
      </c>
      <c r="AH585" s="166" t="str">
        <f t="shared" si="370"/>
        <v/>
      </c>
      <c r="AI585" s="166" t="str">
        <f t="shared" si="371"/>
        <v/>
      </c>
      <c r="AJ585" s="166" t="str">
        <f t="shared" si="372"/>
        <v/>
      </c>
      <c r="AK585" s="166" t="str">
        <f t="shared" si="373"/>
        <v/>
      </c>
      <c r="AL585" s="166">
        <f t="shared" si="374"/>
        <v>0.10884690999999691</v>
      </c>
      <c r="AO585" s="55"/>
      <c r="AP585" s="33" t="s">
        <v>1257</v>
      </c>
      <c r="AQ585" s="37">
        <v>73493.758062580004</v>
      </c>
      <c r="AR585" s="37">
        <v>52673.67248152</v>
      </c>
      <c r="AS585" s="37">
        <v>8500.2037336499998</v>
      </c>
      <c r="AT585" s="37">
        <v>5794.7508490700011</v>
      </c>
      <c r="AU585" s="37">
        <v>0</v>
      </c>
      <c r="AV585" s="37">
        <v>0</v>
      </c>
      <c r="AW585" s="37">
        <v>0</v>
      </c>
      <c r="AX585" s="37">
        <v>9547.8800728400001</v>
      </c>
      <c r="AY585" s="37">
        <v>0</v>
      </c>
      <c r="AZ585" s="37">
        <v>15.436829380000001</v>
      </c>
      <c r="BA585" s="37">
        <v>0</v>
      </c>
      <c r="BB585" s="37">
        <v>0</v>
      </c>
      <c r="BC585" s="37">
        <v>112.76700901999999</v>
      </c>
      <c r="BD585" s="37">
        <v>0</v>
      </c>
      <c r="BE585" s="37">
        <v>26.62895052</v>
      </c>
      <c r="BF585" s="37">
        <v>150165.09798858</v>
      </c>
      <c r="BG585"/>
      <c r="BH585" s="109">
        <v>19</v>
      </c>
      <c r="BI585" s="110" t="s">
        <v>94</v>
      </c>
      <c r="BJ585" s="31" t="s">
        <v>1317</v>
      </c>
      <c r="BK585" s="31" t="s">
        <v>1317</v>
      </c>
      <c r="BL585" s="31">
        <v>34.825158469999998</v>
      </c>
      <c r="BM585" s="31" t="s">
        <v>1317</v>
      </c>
      <c r="BN585" s="31" t="s">
        <v>1317</v>
      </c>
      <c r="BO585" s="31" t="s">
        <v>1317</v>
      </c>
      <c r="BP585" s="31" t="s">
        <v>1317</v>
      </c>
      <c r="BQ585" s="31" t="s">
        <v>1317</v>
      </c>
      <c r="BR585" s="31" t="s">
        <v>1317</v>
      </c>
      <c r="BS585" s="31" t="s">
        <v>1317</v>
      </c>
      <c r="BT585" s="31" t="s">
        <v>1317</v>
      </c>
      <c r="BU585" s="31" t="s">
        <v>1317</v>
      </c>
      <c r="BV585" s="31" t="s">
        <v>1317</v>
      </c>
      <c r="BW585" s="31" t="s">
        <v>1317</v>
      </c>
      <c r="BX585" s="31" t="s">
        <v>1317</v>
      </c>
      <c r="BY585" s="31">
        <v>34.825158469999998</v>
      </c>
    </row>
    <row r="586" spans="1:77">
      <c r="A586" s="116" t="str">
        <f t="shared" si="338"/>
        <v>Subtotal</v>
      </c>
      <c r="B586" s="24">
        <f t="shared" si="339"/>
        <v>-55.648344309525719</v>
      </c>
      <c r="C586" s="24">
        <f t="shared" si="340"/>
        <v>-80.522754535624728</v>
      </c>
      <c r="D586" s="24">
        <f t="shared" si="341"/>
        <v>-91.687738915840626</v>
      </c>
      <c r="E586" s="24">
        <f t="shared" si="342"/>
        <v>-99.225260258798315</v>
      </c>
      <c r="F586" s="24">
        <f t="shared" si="343"/>
        <v>-100</v>
      </c>
      <c r="G586" s="24">
        <f t="shared" si="344"/>
        <v>-100</v>
      </c>
      <c r="H586" s="24">
        <f t="shared" si="345"/>
        <v>-100</v>
      </c>
      <c r="I586" s="24">
        <f t="shared" si="346"/>
        <v>-98.609619657732239</v>
      </c>
      <c r="J586" s="24">
        <f t="shared" si="347"/>
        <v>-100</v>
      </c>
      <c r="K586" s="24">
        <f t="shared" si="348"/>
        <v>-99.996134430431667</v>
      </c>
      <c r="L586" s="24">
        <f t="shared" si="349"/>
        <v>-100</v>
      </c>
      <c r="M586" s="24">
        <f t="shared" si="350"/>
        <v>-100</v>
      </c>
      <c r="N586" s="24">
        <f t="shared" si="351"/>
        <v>-99.888944995792087</v>
      </c>
      <c r="O586" s="24">
        <f t="shared" si="352"/>
        <v>-100</v>
      </c>
      <c r="P586" s="24">
        <f t="shared" si="353"/>
        <v>-99.984759816955929</v>
      </c>
      <c r="Q586" s="24">
        <f t="shared" si="354"/>
        <v>-96.410408900185246</v>
      </c>
      <c r="R586" s="24">
        <f t="shared" si="355"/>
        <v>-4002806.3977497136</v>
      </c>
      <c r="S586" s="24">
        <f t="shared" si="356"/>
        <v>-55.648344309525719</v>
      </c>
      <c r="T586" s="24">
        <f t="shared" si="357"/>
        <v>-100</v>
      </c>
      <c r="V586" s="118" t="str">
        <f t="shared" si="358"/>
        <v>Subtotal</v>
      </c>
      <c r="W586" s="166">
        <f t="shared" si="359"/>
        <v>-92151.260092489843</v>
      </c>
      <c r="X586" s="166">
        <f t="shared" si="360"/>
        <v>-216262.72826248009</v>
      </c>
      <c r="Y586" s="166">
        <f t="shared" si="361"/>
        <v>-83760.92834305999</v>
      </c>
      <c r="Z586" s="166">
        <f t="shared" si="362"/>
        <v>-750082.97082099994</v>
      </c>
      <c r="AA586" s="166">
        <f t="shared" si="363"/>
        <v>-11389.042122880004</v>
      </c>
      <c r="AB586" s="166">
        <f t="shared" si="364"/>
        <v>-448040.51192940987</v>
      </c>
      <c r="AC586" s="166">
        <f t="shared" si="365"/>
        <v>-107790.32320940004</v>
      </c>
      <c r="AD586" s="166">
        <f t="shared" si="366"/>
        <v>-679921.75323443965</v>
      </c>
      <c r="AE586" s="166">
        <f t="shared" si="367"/>
        <v>-382722.79507750005</v>
      </c>
      <c r="AF586" s="166">
        <f t="shared" si="368"/>
        <v>-310474.20256805018</v>
      </c>
      <c r="AG586" s="166">
        <f t="shared" si="369"/>
        <v>-224554.11026017001</v>
      </c>
      <c r="AH586" s="166">
        <f t="shared" si="370"/>
        <v>-142800.98276589005</v>
      </c>
      <c r="AI586" s="166">
        <f t="shared" si="371"/>
        <v>-182634.48873630003</v>
      </c>
      <c r="AJ586" s="166">
        <f t="shared" si="372"/>
        <v>-193594.99299724994</v>
      </c>
      <c r="AK586" s="166">
        <f t="shared" si="373"/>
        <v>-176625.30732938982</v>
      </c>
      <c r="AL586" s="166">
        <f t="shared" si="374"/>
        <v>-4002806.3977497136</v>
      </c>
      <c r="AO586"/>
      <c r="AP586"/>
      <c r="AQ586" s="38"/>
      <c r="AR586" s="38"/>
      <c r="AS586" s="38"/>
      <c r="AT586" s="38"/>
      <c r="AU586" s="38"/>
      <c r="AV586" s="38"/>
      <c r="AW586" s="38"/>
      <c r="AX586" s="38"/>
      <c r="AY586" s="38"/>
      <c r="AZ586" s="38"/>
      <c r="BA586" s="38"/>
      <c r="BB586" s="38"/>
      <c r="BC586" s="38"/>
      <c r="BD586" s="38"/>
      <c r="BE586" s="38"/>
      <c r="BF586" s="38"/>
      <c r="BG586"/>
      <c r="BH586" s="55"/>
      <c r="BI586" s="33" t="s">
        <v>1257</v>
      </c>
      <c r="BJ586" s="37">
        <v>73444.430553630009</v>
      </c>
      <c r="BK586" s="37">
        <v>52310.707295789995</v>
      </c>
      <c r="BL586" s="37">
        <v>7593.62934752</v>
      </c>
      <c r="BM586" s="37">
        <v>5856.5639956800005</v>
      </c>
      <c r="BN586" s="37">
        <v>0</v>
      </c>
      <c r="BO586" s="37">
        <v>0</v>
      </c>
      <c r="BP586" s="37">
        <v>0</v>
      </c>
      <c r="BQ586" s="37">
        <v>9586.7912609199993</v>
      </c>
      <c r="BR586" s="37">
        <v>0</v>
      </c>
      <c r="BS586" s="37">
        <v>12.00206024</v>
      </c>
      <c r="BT586" s="37">
        <v>0</v>
      </c>
      <c r="BU586" s="37">
        <v>0</v>
      </c>
      <c r="BV586" s="37">
        <v>203.05023660000001</v>
      </c>
      <c r="BW586" s="37">
        <v>0</v>
      </c>
      <c r="BX586" s="37">
        <v>26.922123119999998</v>
      </c>
      <c r="BY586" s="37">
        <v>149034.09687350001</v>
      </c>
    </row>
    <row r="587" spans="1:77">
      <c r="A587" s="116">
        <f t="shared" si="338"/>
        <v>0</v>
      </c>
      <c r="B587" s="24" t="str">
        <f t="shared" si="339"/>
        <v/>
      </c>
      <c r="C587" s="24" t="str">
        <f t="shared" si="340"/>
        <v/>
      </c>
      <c r="D587" s="24" t="str">
        <f t="shared" si="341"/>
        <v/>
      </c>
      <c r="E587" s="24" t="str">
        <f t="shared" si="342"/>
        <v/>
      </c>
      <c r="F587" s="24" t="str">
        <f t="shared" si="343"/>
        <v/>
      </c>
      <c r="G587" s="24" t="str">
        <f t="shared" si="344"/>
        <v/>
      </c>
      <c r="H587" s="24" t="str">
        <f t="shared" si="345"/>
        <v/>
      </c>
      <c r="I587" s="24" t="str">
        <f t="shared" si="346"/>
        <v/>
      </c>
      <c r="J587" s="24" t="str">
        <f t="shared" si="347"/>
        <v/>
      </c>
      <c r="K587" s="24" t="str">
        <f t="shared" si="348"/>
        <v/>
      </c>
      <c r="L587" s="24" t="str">
        <f t="shared" si="349"/>
        <v/>
      </c>
      <c r="M587" s="24" t="str">
        <f t="shared" si="350"/>
        <v/>
      </c>
      <c r="N587" s="24" t="str">
        <f t="shared" si="351"/>
        <v/>
      </c>
      <c r="O587" s="24" t="str">
        <f t="shared" si="352"/>
        <v/>
      </c>
      <c r="P587" s="24" t="str">
        <f t="shared" si="353"/>
        <v/>
      </c>
      <c r="Q587" s="24" t="str">
        <f t="shared" si="354"/>
        <v/>
      </c>
      <c r="R587" s="24" t="e">
        <f t="shared" si="355"/>
        <v>#N/A</v>
      </c>
      <c r="S587" s="24">
        <f t="shared" si="356"/>
        <v>0</v>
      </c>
      <c r="T587" s="24">
        <f t="shared" si="357"/>
        <v>0</v>
      </c>
      <c r="V587" s="118">
        <f t="shared" si="358"/>
        <v>0</v>
      </c>
      <c r="W587" s="166" t="str">
        <f t="shared" si="359"/>
        <v/>
      </c>
      <c r="X587" s="166" t="str">
        <f t="shared" si="360"/>
        <v/>
      </c>
      <c r="Y587" s="166" t="str">
        <f t="shared" si="361"/>
        <v/>
      </c>
      <c r="Z587" s="166" t="str">
        <f t="shared" si="362"/>
        <v/>
      </c>
      <c r="AA587" s="166" t="str">
        <f t="shared" si="363"/>
        <v/>
      </c>
      <c r="AB587" s="166" t="str">
        <f t="shared" si="364"/>
        <v/>
      </c>
      <c r="AC587" s="166" t="str">
        <f t="shared" si="365"/>
        <v/>
      </c>
      <c r="AD587" s="166" t="str">
        <f t="shared" si="366"/>
        <v/>
      </c>
      <c r="AE587" s="166" t="str">
        <f t="shared" si="367"/>
        <v/>
      </c>
      <c r="AF587" s="166" t="str">
        <f t="shared" si="368"/>
        <v/>
      </c>
      <c r="AG587" s="166" t="str">
        <f t="shared" si="369"/>
        <v/>
      </c>
      <c r="AH587" s="166" t="str">
        <f t="shared" si="370"/>
        <v/>
      </c>
      <c r="AI587" s="166" t="str">
        <f t="shared" si="371"/>
        <v/>
      </c>
      <c r="AJ587" s="166" t="str">
        <f t="shared" si="372"/>
        <v/>
      </c>
      <c r="AK587" s="166" t="str">
        <f t="shared" si="373"/>
        <v/>
      </c>
      <c r="AL587" s="166" t="str">
        <f t="shared" si="374"/>
        <v/>
      </c>
      <c r="AO587" s="34"/>
      <c r="AP587" s="35" t="s">
        <v>1259</v>
      </c>
      <c r="AQ587" s="36">
        <v>239089.44870869984</v>
      </c>
      <c r="AR587" s="36">
        <v>321247.10803979007</v>
      </c>
      <c r="AS587" s="36">
        <v>99854.761424230004</v>
      </c>
      <c r="AT587" s="36">
        <v>761734.28566574992</v>
      </c>
      <c r="AU587" s="36">
        <v>11389.042122880004</v>
      </c>
      <c r="AV587" s="36">
        <v>448040.51192940987</v>
      </c>
      <c r="AW587" s="36">
        <v>107790.32320940004</v>
      </c>
      <c r="AX587" s="36">
        <v>699056.42456819967</v>
      </c>
      <c r="AY587" s="36">
        <v>382722.79507750005</v>
      </c>
      <c r="AZ587" s="36">
        <v>310501.64145767019</v>
      </c>
      <c r="BA587" s="36">
        <v>224554.11026017001</v>
      </c>
      <c r="BB587" s="36">
        <v>142800.98276589005</v>
      </c>
      <c r="BC587" s="36">
        <v>182950.30598192001</v>
      </c>
      <c r="BD587" s="36">
        <v>193594.99299724994</v>
      </c>
      <c r="BE587" s="36">
        <v>176678.85840302982</v>
      </c>
      <c r="BF587" s="36">
        <v>4302005.5926117934</v>
      </c>
      <c r="BG587"/>
      <c r="BH587"/>
      <c r="BI587"/>
      <c r="BJ587" s="38"/>
      <c r="BK587" s="38"/>
      <c r="BL587" s="38"/>
      <c r="BM587" s="38"/>
      <c r="BN587" s="38"/>
      <c r="BO587" s="38"/>
      <c r="BP587" s="38"/>
      <c r="BQ587" s="38"/>
      <c r="BR587" s="38"/>
      <c r="BS587" s="38"/>
      <c r="BT587" s="38"/>
      <c r="BU587" s="38"/>
      <c r="BV587" s="38"/>
      <c r="BW587" s="38"/>
      <c r="BX587" s="38"/>
      <c r="BY587" s="38"/>
    </row>
    <row r="588" spans="1:77">
      <c r="A588" s="116" t="str">
        <f t="shared" si="338"/>
        <v>Total Geral</v>
      </c>
      <c r="B588" s="24">
        <f t="shared" si="339"/>
        <v>-0.39480886510378355</v>
      </c>
      <c r="C588" s="24">
        <f t="shared" si="340"/>
        <v>0.52956320332981477</v>
      </c>
      <c r="D588" s="24">
        <f t="shared" si="341"/>
        <v>-3.1718347145752546</v>
      </c>
      <c r="E588" s="24">
        <f t="shared" si="342"/>
        <v>1.3007178293872528</v>
      </c>
      <c r="F588" s="24">
        <f t="shared" si="343"/>
        <v>18.406649264019777</v>
      </c>
      <c r="G588" s="24">
        <f t="shared" si="344"/>
        <v>-0.24280439489282912</v>
      </c>
      <c r="H588" s="24">
        <f t="shared" si="345"/>
        <v>-0.46195618798981286</v>
      </c>
      <c r="I588" s="24">
        <f t="shared" si="346"/>
        <v>3.0745601559508202</v>
      </c>
      <c r="J588" s="24">
        <f t="shared" si="347"/>
        <v>1.1655622140293929</v>
      </c>
      <c r="K588" s="24">
        <f t="shared" si="348"/>
        <v>3.9681810368705328E-2</v>
      </c>
      <c r="L588" s="24">
        <f t="shared" si="349"/>
        <v>-1.5675416386062864</v>
      </c>
      <c r="M588" s="24">
        <f t="shared" si="350"/>
        <v>0.69666864429143516</v>
      </c>
      <c r="N588" s="24">
        <f t="shared" si="351"/>
        <v>1.4612337065695016</v>
      </c>
      <c r="O588" s="24">
        <f t="shared" si="352"/>
        <v>4.9300285907784911</v>
      </c>
      <c r="P588" s="24">
        <f t="shared" si="353"/>
        <v>-4.3572418734272134</v>
      </c>
      <c r="Q588" s="24">
        <f t="shared" si="354"/>
        <v>0.83867258056764626</v>
      </c>
      <c r="R588" s="24">
        <f t="shared" si="355"/>
        <v>36079.741319721565</v>
      </c>
      <c r="S588" s="24">
        <f t="shared" si="356"/>
        <v>18.406649264019777</v>
      </c>
      <c r="T588" s="24">
        <f t="shared" si="357"/>
        <v>-4.3572418734272134</v>
      </c>
      <c r="V588" s="118" t="str">
        <f t="shared" si="358"/>
        <v>Total Geral</v>
      </c>
      <c r="W588" s="166">
        <f t="shared" si="359"/>
        <v>-943.94633902970236</v>
      </c>
      <c r="X588" s="166">
        <f t="shared" si="360"/>
        <v>1701.2064759399509</v>
      </c>
      <c r="Y588" s="166">
        <f t="shared" si="361"/>
        <v>-3167.2279870100319</v>
      </c>
      <c r="Z588" s="166">
        <f t="shared" si="362"/>
        <v>9908.013666210114</v>
      </c>
      <c r="AA588" s="166">
        <f t="shared" si="363"/>
        <v>2096.341038089995</v>
      </c>
      <c r="AB588" s="166">
        <f t="shared" si="364"/>
        <v>-1087.8620538649266</v>
      </c>
      <c r="AC588" s="166">
        <f t="shared" si="365"/>
        <v>-497.94406812003581</v>
      </c>
      <c r="AD588" s="166">
        <f t="shared" si="366"/>
        <v>21492.910297388327</v>
      </c>
      <c r="AE588" s="166">
        <f t="shared" si="367"/>
        <v>4460.8722839005059</v>
      </c>
      <c r="AF588" s="166">
        <f t="shared" si="368"/>
        <v>123.21267255494604</v>
      </c>
      <c r="AG588" s="166">
        <f t="shared" si="369"/>
        <v>-3519.9791795300262</v>
      </c>
      <c r="AH588" s="166">
        <f t="shared" si="370"/>
        <v>994.84967066996614</v>
      </c>
      <c r="AI588" s="166">
        <f t="shared" si="371"/>
        <v>2673.3315372798534</v>
      </c>
      <c r="AJ588" s="166">
        <f t="shared" si="372"/>
        <v>9544.2885050800396</v>
      </c>
      <c r="AK588" s="166">
        <f t="shared" si="373"/>
        <v>-7698.3251998299966</v>
      </c>
      <c r="AL588" s="166">
        <f t="shared" si="374"/>
        <v>36079.741319721565</v>
      </c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 s="34"/>
      <c r="BI588" s="35" t="s">
        <v>1259</v>
      </c>
      <c r="BJ588" s="36">
        <v>238145.50236967014</v>
      </c>
      <c r="BK588" s="36">
        <v>322948.31451573002</v>
      </c>
      <c r="BL588" s="36">
        <v>96687.533437219972</v>
      </c>
      <c r="BM588" s="36">
        <v>771642.29933196004</v>
      </c>
      <c r="BN588" s="36">
        <v>13485.383160969999</v>
      </c>
      <c r="BO588" s="36">
        <v>446952.64987554494</v>
      </c>
      <c r="BP588" s="36">
        <v>107292.37914128001</v>
      </c>
      <c r="BQ588" s="36">
        <v>720549.334865588</v>
      </c>
      <c r="BR588" s="36">
        <v>387183.66736140056</v>
      </c>
      <c r="BS588" s="36">
        <v>310624.85413022514</v>
      </c>
      <c r="BT588" s="36">
        <v>221034.13108063999</v>
      </c>
      <c r="BU588" s="36">
        <v>143795.83243656001</v>
      </c>
      <c r="BV588" s="36">
        <v>185623.63751919987</v>
      </c>
      <c r="BW588" s="36">
        <v>203139.28150232998</v>
      </c>
      <c r="BX588" s="36">
        <v>168980.53320319983</v>
      </c>
      <c r="BY588" s="36">
        <v>4338085.333931515</v>
      </c>
    </row>
    <row r="589" spans="1:77" ht="14"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 s="12"/>
      <c r="BI589" s="3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8"/>
      <c r="BY589" s="17"/>
    </row>
    <row r="590" spans="1:77" ht="23"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 s="23"/>
      <c r="BI590" s="3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20"/>
      <c r="BX590" s="20"/>
      <c r="BY590" s="53"/>
    </row>
    <row r="591" spans="1:77" ht="14"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 s="23"/>
      <c r="BI591" s="3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5"/>
      <c r="BY591" s="4"/>
    </row>
    <row r="592" spans="1:77"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 s="24"/>
    </row>
    <row r="593" spans="41:77" ht="14"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 s="12"/>
      <c r="BI593" s="3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5"/>
      <c r="BY593" s="4"/>
    </row>
    <row r="594" spans="41:77" ht="14"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 s="12"/>
      <c r="BI594" s="3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5"/>
      <c r="BY594" s="4"/>
    </row>
    <row r="595" spans="41:77" ht="14"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 s="12"/>
      <c r="BI595" s="3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5"/>
      <c r="BY595" s="4"/>
    </row>
    <row r="596" spans="41:77" ht="14"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 s="12"/>
      <c r="BI596" s="3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5"/>
      <c r="BY596" s="4"/>
    </row>
    <row r="597" spans="41:77" ht="14"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 s="12"/>
      <c r="BI597" s="3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5"/>
      <c r="BY597" s="4"/>
    </row>
    <row r="598" spans="41:77" ht="14"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 s="12"/>
      <c r="BI598" s="3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5"/>
      <c r="BY598" s="4"/>
    </row>
    <row r="599" spans="41:77" ht="14"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 s="12"/>
      <c r="BI599" s="3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5"/>
      <c r="BY599" s="4"/>
    </row>
    <row r="600" spans="41:77" ht="14"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 s="12"/>
      <c r="BI600" s="3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5"/>
      <c r="BY600" s="4"/>
    </row>
    <row r="601" spans="41:77" ht="14"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 s="12"/>
      <c r="BI601" s="3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5"/>
      <c r="BY601" s="4"/>
    </row>
    <row r="602" spans="41:77"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</row>
    <row r="603" spans="41:77"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</row>
    <row r="604" spans="41:77"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</row>
    <row r="605" spans="41:77"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</row>
    <row r="606" spans="41:77"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</row>
    <row r="607" spans="41:77"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</row>
    <row r="608" spans="41:77"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</row>
    <row r="609" spans="41:77"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</row>
    <row r="610" spans="41:77"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</row>
    <row r="611" spans="41:77"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</row>
    <row r="612" spans="41:77"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</row>
    <row r="613" spans="41:77"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</row>
    <row r="614" spans="41:77"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</row>
    <row r="615" spans="41:77"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</row>
    <row r="616" spans="41:77"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</row>
    <row r="617" spans="41:77"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</row>
    <row r="618" spans="41:77"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</row>
    <row r="619" spans="41:77"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</row>
    <row r="620" spans="41:77"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</row>
    <row r="621" spans="41:77"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</row>
    <row r="622" spans="41:77"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</row>
    <row r="623" spans="41:77"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</row>
    <row r="624" spans="41:77"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</row>
    <row r="625" spans="41:77"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</row>
    <row r="626" spans="41:77"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</row>
    <row r="627" spans="41:77"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</row>
    <row r="628" spans="41:77"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</row>
    <row r="629" spans="41:77"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</row>
    <row r="630" spans="41:77"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</row>
    <row r="631" spans="41:77"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</row>
    <row r="632" spans="41:77"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</row>
    <row r="633" spans="41:77"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</row>
    <row r="634" spans="41:77"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</row>
    <row r="635" spans="41:77"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</row>
    <row r="636" spans="41:77"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</row>
    <row r="637" spans="41:77"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</row>
    <row r="638" spans="41:77"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</row>
    <row r="639" spans="41:77"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</row>
    <row r="640" spans="41:77"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</row>
    <row r="641" spans="41:77"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</row>
    <row r="642" spans="41:77"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</row>
    <row r="643" spans="41:77"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</row>
    <row r="644" spans="41:77"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</row>
    <row r="645" spans="41:77"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</row>
    <row r="646" spans="41:77"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</row>
    <row r="647" spans="41:77"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</row>
    <row r="648" spans="41:77"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</row>
    <row r="649" spans="41:77"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</row>
    <row r="650" spans="41:77"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</row>
    <row r="651" spans="41:77"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</row>
    <row r="652" spans="41:77"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</row>
    <row r="653" spans="41:77"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</row>
    <row r="654" spans="41:77"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</row>
    <row r="655" spans="41:77"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</row>
    <row r="656" spans="41:77"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</row>
    <row r="657" spans="41:77"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</row>
    <row r="658" spans="41:77"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</row>
    <row r="659" spans="41:77"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</row>
    <row r="660" spans="41:77"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</row>
    <row r="661" spans="41:77"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</row>
    <row r="662" spans="41:77"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</row>
    <row r="663" spans="41:77"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</row>
    <row r="664" spans="41:77"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</row>
    <row r="665" spans="41:77"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</row>
    <row r="666" spans="41:77"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</row>
    <row r="667" spans="41:77"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</row>
    <row r="668" spans="41:77"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</row>
    <row r="669" spans="41:77"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</row>
    <row r="670" spans="41:77"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</row>
    <row r="671" spans="41:77"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</row>
    <row r="672" spans="41:77"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</row>
    <row r="673" spans="41:77"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</row>
    <row r="674" spans="41:77"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</row>
    <row r="675" spans="41:77"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</row>
    <row r="676" spans="41:77"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</row>
    <row r="677" spans="41:77"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</row>
    <row r="678" spans="41:77"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</row>
    <row r="679" spans="41:77"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</row>
    <row r="680" spans="41:77"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</row>
    <row r="681" spans="41:77"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</row>
    <row r="682" spans="41:77"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</row>
    <row r="683" spans="41:77"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</row>
    <row r="684" spans="41:77"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</row>
    <row r="685" spans="41:77"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</row>
    <row r="686" spans="41:77"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</row>
    <row r="687" spans="41:77"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</row>
    <row r="688" spans="41:77"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</row>
    <row r="689" spans="41:77"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</row>
    <row r="690" spans="41:77"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</row>
    <row r="691" spans="41:77"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</row>
    <row r="692" spans="41:77"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</row>
    <row r="693" spans="41:77"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</row>
    <row r="694" spans="41:77"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</row>
    <row r="695" spans="41:77"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</row>
    <row r="696" spans="41:77"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</row>
    <row r="697" spans="41:77"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</row>
    <row r="698" spans="41:77"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</row>
    <row r="699" spans="41:77"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</row>
    <row r="700" spans="41:77"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</row>
    <row r="701" spans="41:77"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</row>
    <row r="702" spans="41:77"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</row>
    <row r="703" spans="41:77"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</row>
    <row r="704" spans="41:77"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</row>
    <row r="705" spans="41:77"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</row>
    <row r="706" spans="41:77"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</row>
    <row r="707" spans="41:77"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</row>
    <row r="708" spans="41:77"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</row>
    <row r="709" spans="41:77"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</row>
    <row r="710" spans="41:77"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</row>
    <row r="711" spans="41:77"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</row>
    <row r="712" spans="41:77"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</row>
    <row r="713" spans="41:77"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</row>
    <row r="714" spans="41:77"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</row>
    <row r="715" spans="41:77"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</row>
    <row r="716" spans="41:77"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</row>
    <row r="717" spans="41:77"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</row>
    <row r="718" spans="41:77"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</row>
    <row r="719" spans="41:77"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</row>
    <row r="720" spans="41:77"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</row>
    <row r="721" spans="41:77"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</row>
    <row r="722" spans="41:77"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</row>
    <row r="723" spans="41:77"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</row>
    <row r="724" spans="41:77"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</row>
    <row r="725" spans="41:77"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</row>
    <row r="726" spans="41:77"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</row>
    <row r="727" spans="41:77"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</row>
    <row r="728" spans="41:77"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</row>
    <row r="729" spans="41:77"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</row>
    <row r="730" spans="41:77"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</row>
    <row r="731" spans="41:77"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</row>
    <row r="732" spans="41:77"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</row>
    <row r="733" spans="41:77"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</row>
    <row r="734" spans="41:77"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</row>
    <row r="735" spans="41:77"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</row>
    <row r="736" spans="41:77"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</row>
    <row r="737" spans="41:77"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</row>
    <row r="738" spans="41:77"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</row>
    <row r="739" spans="41:77"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</row>
    <row r="740" spans="41:77"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</row>
    <row r="741" spans="41:77"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</row>
    <row r="742" spans="41:77"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</row>
    <row r="743" spans="41:77"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</row>
    <row r="744" spans="41:77"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</row>
    <row r="745" spans="41:77"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</row>
    <row r="746" spans="41:77"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</row>
    <row r="747" spans="41:77"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</row>
    <row r="748" spans="41:77"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</row>
    <row r="749" spans="41:77"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</row>
    <row r="750" spans="41:77"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</row>
    <row r="751" spans="41:77"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</row>
    <row r="752" spans="41:77"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</row>
    <row r="753" spans="41:77"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</row>
    <row r="754" spans="41:77"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</row>
    <row r="755" spans="41:77"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</row>
    <row r="756" spans="41:77"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</row>
    <row r="757" spans="41:77"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</row>
    <row r="758" spans="41:77"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</row>
    <row r="759" spans="41:77"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</row>
    <row r="760" spans="41:77"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</row>
    <row r="761" spans="41:77"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</row>
    <row r="762" spans="41:77"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</row>
    <row r="763" spans="41:77"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</row>
    <row r="764" spans="41:77"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</row>
    <row r="765" spans="41:77"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</row>
    <row r="766" spans="41:77"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</row>
    <row r="767" spans="41:77"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</row>
    <row r="768" spans="41:77"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</row>
    <row r="769" spans="41:77"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</row>
    <row r="770" spans="41:77"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</row>
    <row r="771" spans="41:77"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</row>
    <row r="772" spans="41:77"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</row>
    <row r="773" spans="41:77"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</row>
    <row r="774" spans="41:77"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</row>
    <row r="775" spans="41:77"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</row>
    <row r="776" spans="41:77"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</row>
    <row r="777" spans="41:77"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</row>
    <row r="778" spans="41:77"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</row>
    <row r="779" spans="41:77"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</row>
    <row r="780" spans="41:77"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</row>
    <row r="781" spans="41:77"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</row>
    <row r="782" spans="41:77"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</row>
    <row r="783" spans="41:77"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</row>
    <row r="784" spans="41:77"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</row>
    <row r="785" spans="41:77"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</row>
    <row r="786" spans="41:77"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</row>
    <row r="787" spans="41:77"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</row>
    <row r="788" spans="41:77"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</row>
    <row r="789" spans="41:77"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</row>
    <row r="790" spans="41:77"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</row>
    <row r="791" spans="41:77"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</row>
    <row r="792" spans="41:77"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</row>
    <row r="793" spans="41:77"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</row>
    <row r="794" spans="41:77"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</row>
    <row r="795" spans="41:77"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</row>
    <row r="796" spans="41:77"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</row>
    <row r="797" spans="41:77"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</row>
    <row r="798" spans="41:77"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</row>
    <row r="799" spans="41:77"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</row>
    <row r="800" spans="41:77"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</row>
    <row r="801" spans="41:77"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</row>
    <row r="802" spans="41:77"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</row>
    <row r="803" spans="41:77"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</row>
    <row r="804" spans="41:77"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</row>
    <row r="805" spans="41:77"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</row>
    <row r="806" spans="41:77"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</row>
    <row r="807" spans="41:77"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</row>
    <row r="808" spans="41:77"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</row>
  </sheetData>
  <pageMargins left="0.511811024" right="0.511811024" top="0.78740157499999996" bottom="0.78740157499999996" header="0.31496062000000002" footer="0.31496062000000002"/>
  <pageSetup orientation="portrait" horizontalDpi="360" verticalDpi="36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1D63297F147CB47A5772E9080A81F36" ma:contentTypeVersion="16" ma:contentTypeDescription="Criar um novo documento." ma:contentTypeScope="" ma:versionID="17e1e7e6107f5a43abec7d7c5d479785">
  <xsd:schema xmlns:xsd="http://www.w3.org/2001/XMLSchema" xmlns:xs="http://www.w3.org/2001/XMLSchema" xmlns:p="http://schemas.microsoft.com/office/2006/metadata/properties" xmlns:ns2="b92e97e4-11c5-490b-83d0-d9e17e30f84c" xmlns:ns3="7f9c37c0-955d-41c7-9199-ca3fa351fbc7" targetNamespace="http://schemas.microsoft.com/office/2006/metadata/properties" ma:root="true" ma:fieldsID="d5ae579b49148f916aab2f77d87d0dcd" ns2:_="" ns3:_="">
    <xsd:import namespace="b92e97e4-11c5-490b-83d0-d9e17e30f84c"/>
    <xsd:import namespace="7f9c37c0-955d-41c7-9199-ca3fa351fb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2e97e4-11c5-490b-83d0-d9e17e30f8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Etiquetas de Imagem" ma:readOnly="false" ma:fieldId="{5cf76f15-5ced-4ddc-b409-7134ff3c332f}" ma:taxonomyMulti="true" ma:sspId="eb663ec8-6b32-494d-b604-2ba88d90d25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9c37c0-955d-41c7-9199-ca3fa351fbc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7a3c9799-981c-49a0-9d9e-893c4ebbe6ea}" ma:internalName="TaxCatchAll" ma:showField="CatchAllData" ma:web="7f9c37c0-955d-41c7-9199-ca3fa351fbc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Tipo de Conteúdo"/>
        <xsd:element ref="dc:title" minOccurs="0" maxOccurs="1" ma:index="1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f9c37c0-955d-41c7-9199-ca3fa351fbc7" xsi:nil="true"/>
    <lcf76f155ced4ddcb4097134ff3c332f xmlns="b92e97e4-11c5-490b-83d0-d9e17e30f84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C8217D5-6159-479C-9348-E7708E57F5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92e97e4-11c5-490b-83d0-d9e17e30f84c"/>
    <ds:schemaRef ds:uri="7f9c37c0-955d-41c7-9199-ca3fa351fb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A097823-1EF3-4F31-94F0-738428B6E488}">
  <ds:schemaRefs>
    <ds:schemaRef ds:uri="http://schemas.microsoft.com/office/2006/metadata/properties"/>
    <ds:schemaRef ds:uri="http://schemas.microsoft.com/office/infopath/2007/PartnerControls"/>
    <ds:schemaRef ds:uri="7f9c37c0-955d-41c7-9199-ca3fa351fbc7"/>
    <ds:schemaRef ds:uri="b92e97e4-11c5-490b-83d0-d9e17e30f84c"/>
  </ds:schemaRefs>
</ds:datastoreItem>
</file>

<file path=customXml/itemProps3.xml><?xml version="1.0" encoding="utf-8"?>
<ds:datastoreItem xmlns:ds="http://schemas.openxmlformats.org/officeDocument/2006/customXml" ds:itemID="{6A3695DE-743B-4E39-AAB0-CD60A46BE1A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7</vt:i4>
      </vt:variant>
    </vt:vector>
  </HeadingPairs>
  <TitlesOfParts>
    <vt:vector size="13" baseType="lpstr">
      <vt:lpstr>Pág. 1 - Índice</vt:lpstr>
      <vt:lpstr>Pág. 2 - PL por Categoria</vt:lpstr>
      <vt:lpstr>Pág. 3 - PL por Segmento</vt:lpstr>
      <vt:lpstr>Pág. 4 - Captação por Categoria</vt:lpstr>
      <vt:lpstr>Pág. 5 - Expediente</vt:lpstr>
      <vt:lpstr>Plan1</vt:lpstr>
      <vt:lpstr>'Pág. 1 - Índice'!Area_de_impressao</vt:lpstr>
      <vt:lpstr>'Pág. 2 - PL por Categoria'!Area_de_impressao</vt:lpstr>
      <vt:lpstr>'Pág. 3 - PL por Segmento'!Area_de_impressao</vt:lpstr>
      <vt:lpstr>'Pág. 4 - Captação por Categoria'!Area_de_impressao</vt:lpstr>
      <vt:lpstr>'Pág. 2 - PL por Categoria'!Titulos_de_impressao</vt:lpstr>
      <vt:lpstr>'Pág. 3 - PL por Segmento'!Titulos_de_impressao</vt:lpstr>
      <vt:lpstr>'Pág. 4 - Captação por Categoria'!Titulos_de_impressao</vt:lpstr>
    </vt:vector>
  </TitlesOfParts>
  <Manager/>
  <Company>ANBID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luanapucci</dc:creator>
  <cp:keywords/>
  <dc:description/>
  <cp:lastModifiedBy>Thais Pacifico Sanches Arriaga</cp:lastModifiedBy>
  <cp:revision/>
  <dcterms:created xsi:type="dcterms:W3CDTF">2006-01-06T14:34:47Z</dcterms:created>
  <dcterms:modified xsi:type="dcterms:W3CDTF">2024-10-28T19:49:09Z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0x01010001D63297F147CB47A5772E9080A81F36</vt:lpwstr>
  </property>
</Properties>
</file>