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5 - Maio\"/>
    </mc:Choice>
  </mc:AlternateContent>
  <xr:revisionPtr revIDLastSave="0" documentId="13_ncr:1_{6A4A84F2-63C6-430F-BA11-645B498315F6}" xr6:coauthVersionLast="47" xr6:coauthVersionMax="47" xr10:uidLastSave="{00000000-0000-0000-0000-000000000000}"/>
  <bookViews>
    <workbookView xWindow="-110" yWindow="-110" windowWidth="18430" windowHeight="11020" tabRatio="875" firstSheet="10" activeTab="13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Detentores'!$A$6:$I$121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Detentores'!$A$6:$I$121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4" i="11"/>
  <c r="H164" i="11"/>
  <c r="O163" i="11"/>
  <c r="H163" i="11"/>
  <c r="O162" i="11"/>
  <c r="H162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<sst xmlns="http://schemas.openxmlformats.org/spreadsheetml/2006/main" count="6810" uniqueCount="321">
  <si>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</si>
  <si>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</si>
  <si>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</si>
  <si>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</si>
  <si>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</si>
  <si>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</si>
  <si>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</si>
  <si>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</si>
  <si>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</si>
  <si>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</si>
  <si>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</si>
  <si>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</si>
  <si>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</si>
  <si>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</si>
  <si>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</si>
  <si>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</si>
  <si>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</si>
  <si>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</si>
  <si>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</si>
  <si>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</si>
  <si>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</si>
  <si>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</si>
  <si>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</si>
  <si>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</si>
  <si>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</si>
  <si>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</si>
  <si>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</si>
  <si>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</si>
  <si>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</si>
  <si>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</si>
  <si>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</si>
  <si>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</si>
  <si>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</si>
  <si>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</si>
  <si>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</si>
  <si>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</si>
  <si>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</si>
  <si>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</si>
  <si>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</si>
  <si>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</si>
  <si>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</si>
  <si>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</si>
  <si>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</si>
  <si>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</si>
  <si>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</si>
  <si>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</si>
  <si>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</si>
  <si>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</si>
  <si>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</si>
  <si>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</si>
  <si>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</si>
  <si>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</si>
  <si>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</si>
  <si>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</si>
  <si>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</si>
  <si>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</si>
  <si>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</si>
  <si>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</si>
  <si>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</si>
  <si>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</si>
  <si>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</si>
  <si>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</si>
  <si>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</si>
  <si>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</si>
  <si>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</si>
  <si>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</si>
  <si>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</si>
  <si>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</si>
  <si>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</si>
  <si>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</si>
  <si>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</si>
  <si>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</si>
  <si>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</si>
  <si>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</si>
  <si>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</si>
  <si>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</si>
  <si>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</si>
  <si>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</si>
  <si>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</si>
  <si>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</si>
  <si>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</si>
  <si>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</si>
  <si>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</si>
  <si>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</si>
  <si>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</si>
  <si>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</si>
  <si>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</si>
  <si>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</si>
  <si>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</si>
  <si>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</si>
  <si>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</si>
  <si>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</si>
  <si>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</si>
  <si>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</si>
  <si>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</si>
  <si>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</si>
  <si>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</si>
  <si>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</si>
  <si>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</si>
  <si>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</si>
  <si>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</si>
  <si>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</si>
  <si>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</si>
  <si>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</si>
  <si>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</si>
  <si>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</si>
  <si>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</si>
  <si>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</si>
  <si>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</si>
  <si>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</si>
  <si>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</si>
  <si>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</si>
  <si>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</si>
  <si>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</si>
  <si>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</si>
  <si>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</si>
  <si>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</si>
  <si>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</si>
  <si>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</si>
  <si>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</si>
  <si>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</si>
  <si>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</si>
  <si>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</si>
  <si>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</si>
  <si>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</si>
  <si>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</si>
  <si>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</si>
  <si>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</si>
  <si>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</si>
  <si>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</si>
  <si>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</si>
  <si>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</si>
  <si>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</si>
  <si>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</si>
  <si>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</si>
  <si>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</si>
  <si>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</si>
  <si>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</si>
  <si>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</si>
  <si>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</si>
  <si>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</si>
  <si>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</si>
  <si>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</si>
  <si>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</si>
  <si>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</si>
  <si>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</si>
  <si>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</si>
  <si>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</si>
  <si>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</si>
  <si>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</si>
  <si>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</si>
  <si>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</si>
  <si>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</si>
  <si>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</si>
  <si>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</si>
  <si>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</si>
  <si>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</si>
  <si>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</si>
  <si>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</si>
  <si>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</si>
  <si>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</si>
  <si>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</si>
  <si>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</si>
  <si>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</si>
  <si>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</si>
  <si>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</si>
  <si>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</si>
  <si>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</si>
  <si>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</si>
  <si>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</si>
  <si>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</si>
  <si>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</si>
  <si>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</si>
  <si>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</si>
  <si>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</si>
  <si>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</si>
  <si>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</si>
  <si>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</si>
  <si>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</si>
  <si>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</si>
  <si>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</si>
  <si>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</si>
  <si>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</si>
  <si>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</si>
  <si>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</si>
  <si>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</si>
  <si>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</si>
  <si>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</si>
  <si>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</si>
  <si>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</si>
  <si>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</si>
  <si>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</si>
  <si>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</si>
  <si>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</si>
  <si>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</si>
  <si>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</si>
  <si>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</si>
  <si>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</si>
  <si>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</si>
  <si>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</si>
  <si>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</si>
  <si>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</si>
  <si>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</si>
  <si>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</si>
  <si>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</si>
  <si>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</si>
  <si>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</si>
  <si>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</si>
  <si>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</si>
  <si>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</si>
  <si>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</si>
  <si>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</si>
  <si>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</si>
  <si>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</si>
  <si>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</si>
  <si>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</si>
  <si>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</si>
  <si>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</si>
  <si>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</si>
  <si>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</si>
  <si>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</si>
  <si>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</si>
  <si>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</si>
  <si>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</si>
  <si>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</si>
  <si>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</si>
  <si>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</si>
  <si>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</si>
  <si>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</si>
  <si>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</si>
  <si>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</si>
  <si>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</si>
  <si>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</si>
  <si>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</si>
  <si>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</si>
  <si>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</si>
  <si>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</si>
  <si>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</si>
  <si>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</si>
  <si>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</si>
  <si>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</si>
  <si>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</si>
  <si>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</si>
  <si>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</si>
  <si>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</si>
  <si>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</si>
  <si>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</si>
  <si>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</si>
  <si>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</si>
  <si>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</si>
  <si>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</si>
  <si>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</si>
  <si>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</si>
  <si>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</si>
  <si>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</si>
  <si>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</si>
  <si>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</si>
  <si>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</si>
  <si>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</si>
  <si>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</si>
  <si>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</si>
  <si>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</si>
  <si>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</si>
  <si>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</si>
  <si>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</si>
  <si>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</si>
  <si>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</si>
  <si>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</si>
  <si>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</si>
  <si>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</si>
  <si>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</si>
  <si>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</si>
  <si>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</si>
  <si>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</si>
  <si>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</si>
  <si>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</si>
  <si>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</si>
  <si>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</si>
  <si>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</si>
  <si>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</si>
  <si>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</si>
  <si>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</si>
  <si>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</si>
  <si>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</si>
  <si>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</si>
  <si>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</si>
  <si>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</si>
  <si>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</si>
  <si>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</si>
  <si>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</si>
  <si>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</si>
  <si>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</si>
  <si>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</si>
  <si>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</si>
  <si>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</si>
  <si>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</si>
  <si>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</si>
  <si>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</si>
  <si>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</si>
  <si>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</si>
  <si>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</si>
  <si>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</si>
  <si>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</si>
  <si>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</si>
  <si>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</si>
  <si>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</si>
  <si>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</si>
  <si>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</si>
  <si>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</si>
  <si>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XX</t>
  </si>
  <si>
    <t>Maio/2024</t>
  </si>
  <si>
    <t>* Maio/2024 teve 21 dias úteis. Fonte: ANBIMA, Banco Central e Tesouro Nacional.</t>
  </si>
  <si>
    <t>Resultados do IMA em Maio/24</t>
  </si>
  <si>
    <t>Resultados do IDA em Maio/24</t>
  </si>
  <si>
    <t>Resultados do IDkA em Maio/24</t>
  </si>
  <si>
    <t>Rentabilidade do IDkA em Maio/24</t>
  </si>
  <si>
    <t>*Até Maio/2024</t>
  </si>
  <si>
    <t xml:space="preserve">      -        </t>
  </si>
  <si>
    <t xml:space="preserve">  -  </t>
  </si>
  <si>
    <t xml:space="preserve">  -    </t>
  </si>
  <si>
    <t>* Até Maio/2024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</si>
</sst>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24" fillId="36" borderId="0" xfId="736" applyFont="1" applyFill="1" applyAlignment="1">
      <alignment horizontal="center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79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zoomScale="90" zoomScaleNormal="90" workbookViewId="0">
      <selection activeCell="N16" sqref="N16"/>
    </sheetView>
  </sheetViews>
  <sheetFormatPr defaultRowHeight="14.5"/>
  <cols>
    <col min="1" max="1" width="2.54296875" customWidth="1"/>
    <col min="6" max="6" width="41.54296875" customWidth="1"/>
    <col min="11" max="11" width="8.54296875" customWidth="1"/>
  </cols>
  <sheetData>
    <row r="1" spans="2:12" ht="21">
      <c r="B1" s="377" t="s">
        <v>125</v>
      </c>
      <c r="C1" s="378"/>
      <c r="D1" s="378"/>
      <c r="E1" s="378"/>
      <c r="F1" s="378"/>
      <c r="G1" s="378"/>
      <c r="H1" s="378"/>
      <c r="I1" s="378"/>
      <c r="J1" s="379"/>
      <c r="K1" s="379"/>
      <c r="L1" s="379"/>
    </row>
    <row r="3" spans="2:12" ht="23.25" customHeight="1">
      <c r="B3" s="380" t="s">
        <v>123</v>
      </c>
      <c r="C3" s="380"/>
      <c r="D3" s="380"/>
      <c r="E3" s="380"/>
      <c r="F3" s="380"/>
      <c r="G3" s="380"/>
      <c r="H3" s="380"/>
      <c r="I3" s="380"/>
      <c r="J3" s="381"/>
      <c r="K3" s="381"/>
      <c r="L3" s="381"/>
    </row>
    <row r="4" spans="2:12" ht="15.5">
      <c r="B4" s="374"/>
      <c r="C4" s="374"/>
      <c r="D4" s="374"/>
      <c r="E4" s="374"/>
      <c r="F4" s="374"/>
      <c r="G4" s="374"/>
      <c r="H4" s="374"/>
      <c r="I4" s="374"/>
    </row>
    <row r="5" spans="2:12" ht="18.5">
      <c r="B5" s="384" t="s">
        <v>310</v>
      </c>
      <c r="C5" s="384"/>
      <c r="D5" s="384"/>
      <c r="E5" s="384"/>
      <c r="F5" s="384"/>
      <c r="G5" s="384"/>
      <c r="H5" s="384"/>
      <c r="I5" s="384"/>
      <c r="J5" s="385"/>
      <c r="K5" s="385"/>
      <c r="L5" s="385"/>
    </row>
    <row r="6" spans="2:12" ht="18.5">
      <c r="B6" s="382" t="s">
        <v>98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</row>
    <row r="7" spans="2:12" ht="15.5">
      <c r="B7" s="4"/>
      <c r="C7" s="4"/>
      <c r="D7" s="4"/>
      <c r="E7" s="4"/>
      <c r="F7" s="4"/>
      <c r="G7" s="4"/>
      <c r="H7" s="4"/>
      <c r="I7" s="4"/>
    </row>
    <row r="8" spans="2:12" ht="15.5">
      <c r="B8" s="4"/>
      <c r="C8" s="4"/>
      <c r="D8" s="4"/>
      <c r="E8" s="4"/>
      <c r="F8" s="4"/>
      <c r="G8" s="4"/>
      <c r="H8" s="4"/>
      <c r="I8" s="4"/>
    </row>
    <row r="9" spans="2:12" ht="15.5">
      <c r="B9" s="375" t="s">
        <v>99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</row>
    <row r="10" spans="2:12" ht="15.5">
      <c r="B10" s="376" t="s">
        <v>100</v>
      </c>
      <c r="C10" s="376"/>
      <c r="D10" s="376"/>
      <c r="E10" s="376"/>
      <c r="F10" s="376"/>
      <c r="G10" s="376"/>
      <c r="H10" s="376"/>
      <c r="I10" s="10"/>
      <c r="J10" s="10"/>
      <c r="K10" s="10"/>
      <c r="L10" s="10" t="s">
        <v>134</v>
      </c>
    </row>
    <row r="11" spans="2:12" ht="15.5">
      <c r="B11" s="376" t="s">
        <v>223</v>
      </c>
      <c r="C11" s="376"/>
      <c r="D11" s="376"/>
      <c r="E11" s="376"/>
      <c r="F11" s="376"/>
      <c r="G11" s="376"/>
      <c r="L11" s="10" t="s">
        <v>135</v>
      </c>
    </row>
    <row r="13" spans="2:12" ht="15.5">
      <c r="B13" s="375" t="s">
        <v>120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</row>
    <row r="14" spans="2:12" ht="15.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5">
      <c r="B15" s="376" t="s">
        <v>147</v>
      </c>
      <c r="C15" s="376"/>
      <c r="D15" s="376"/>
      <c r="E15" s="376"/>
      <c r="F15" s="376"/>
      <c r="G15" s="376"/>
      <c r="H15" s="376"/>
      <c r="I15" s="376"/>
      <c r="J15" s="376"/>
      <c r="K15" t="s">
        <v>133</v>
      </c>
      <c r="L15" s="10" t="s">
        <v>137</v>
      </c>
    </row>
    <row r="16" spans="2:12" ht="15.5">
      <c r="B16" s="376" t="s">
        <v>148</v>
      </c>
      <c r="C16" s="376"/>
      <c r="D16" s="376"/>
      <c r="E16" s="376"/>
      <c r="F16" s="376"/>
      <c r="G16" s="376"/>
      <c r="H16" s="376"/>
      <c r="I16" s="376"/>
      <c r="J16" s="376"/>
      <c r="L16" s="10" t="s">
        <v>138</v>
      </c>
    </row>
    <row r="18" spans="2:12" ht="15.5">
      <c r="B18" s="375" t="s">
        <v>121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</row>
    <row r="19" spans="2:12" ht="15.5">
      <c r="B19" s="376" t="s">
        <v>149</v>
      </c>
      <c r="C19" s="376"/>
      <c r="D19" s="376"/>
      <c r="E19" s="376"/>
      <c r="F19" s="376"/>
      <c r="G19" s="376"/>
      <c r="L19" s="10" t="s">
        <v>139</v>
      </c>
    </row>
    <row r="20" spans="2:12" ht="15.5">
      <c r="B20" s="376" t="s">
        <v>102</v>
      </c>
      <c r="C20" s="376"/>
      <c r="D20" s="376"/>
      <c r="E20" s="376"/>
      <c r="F20" s="376"/>
      <c r="G20" s="376"/>
      <c r="K20" t="s">
        <v>133</v>
      </c>
      <c r="L20" s="10" t="s">
        <v>140</v>
      </c>
    </row>
    <row r="21" spans="2:12" ht="15.5">
      <c r="B21" s="376" t="s">
        <v>103</v>
      </c>
      <c r="C21" s="376"/>
      <c r="D21" s="376"/>
      <c r="E21" s="376"/>
      <c r="F21" s="376"/>
      <c r="G21" s="376"/>
      <c r="L21" s="10" t="s">
        <v>141</v>
      </c>
    </row>
    <row r="22" spans="2:12" ht="15.5">
      <c r="B22" s="376" t="s">
        <v>101</v>
      </c>
      <c r="C22" s="376"/>
      <c r="D22" s="376"/>
      <c r="E22" s="376"/>
      <c r="F22" s="376"/>
      <c r="G22" s="376"/>
      <c r="L22" s="10" t="s">
        <v>142</v>
      </c>
    </row>
    <row r="23" spans="2:12" ht="15.5">
      <c r="B23" s="376" t="s">
        <v>150</v>
      </c>
      <c r="C23" s="376"/>
      <c r="D23" s="376"/>
      <c r="E23" s="376"/>
      <c r="F23" s="376"/>
      <c r="G23" s="376"/>
      <c r="L23" s="10" t="s">
        <v>143</v>
      </c>
    </row>
    <row r="24" spans="2:12">
      <c r="B24" s="3"/>
    </row>
    <row r="25" spans="2:12" ht="15.5">
      <c r="B25" s="375" t="s">
        <v>122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</row>
    <row r="26" spans="2:12" ht="15.5">
      <c r="B26" s="376" t="s">
        <v>224</v>
      </c>
      <c r="C26" s="376"/>
      <c r="D26" s="376"/>
      <c r="E26" s="376"/>
      <c r="F26" s="376"/>
      <c r="G26" s="376"/>
      <c r="H26" s="130"/>
      <c r="I26" s="130"/>
      <c r="J26" s="130"/>
      <c r="K26" s="130"/>
      <c r="L26" s="10" t="s">
        <v>144</v>
      </c>
    </row>
    <row r="27" spans="2:12" ht="15.5">
      <c r="B27" s="376" t="s">
        <v>225</v>
      </c>
      <c r="C27" s="376"/>
      <c r="D27" s="376"/>
      <c r="E27" s="376"/>
      <c r="F27" s="376"/>
      <c r="G27" s="376"/>
      <c r="H27" s="130"/>
      <c r="I27" s="130"/>
      <c r="J27" s="130"/>
      <c r="K27" s="130"/>
      <c r="L27" s="10" t="s">
        <v>145</v>
      </c>
    </row>
    <row r="28" spans="2:12" ht="15.5">
      <c r="B28" s="376" t="s">
        <v>226</v>
      </c>
      <c r="C28" s="376"/>
      <c r="D28" s="376"/>
      <c r="E28" s="376"/>
      <c r="F28" s="376"/>
      <c r="G28" s="376"/>
      <c r="H28" s="130"/>
      <c r="I28" s="130"/>
      <c r="J28" s="130"/>
      <c r="K28" s="130"/>
      <c r="L28" s="10" t="s">
        <v>146</v>
      </c>
    </row>
    <row r="29" spans="2:12" ht="15.5">
      <c r="B29" s="376"/>
      <c r="C29" s="376"/>
      <c r="D29" s="376"/>
      <c r="E29" s="376"/>
      <c r="F29" s="376"/>
      <c r="G29" s="376"/>
      <c r="H29" s="130"/>
      <c r="I29" s="130"/>
      <c r="J29" s="130"/>
      <c r="K29" s="130"/>
      <c r="L29" s="10"/>
    </row>
    <row r="30" spans="2:12" ht="15.5">
      <c r="B30" s="376"/>
      <c r="C30" s="376"/>
      <c r="D30" s="376"/>
      <c r="E30" s="376"/>
      <c r="F30" s="376"/>
      <c r="G30" s="376"/>
      <c r="H30" s="130"/>
      <c r="I30" s="130"/>
      <c r="J30" s="130"/>
      <c r="K30" s="130"/>
      <c r="L30" s="10"/>
    </row>
    <row r="31" spans="2:12" ht="15.5">
      <c r="B31" s="376"/>
      <c r="C31" s="376"/>
      <c r="D31" s="376"/>
      <c r="E31" s="376"/>
      <c r="F31" s="376"/>
      <c r="G31" s="376"/>
      <c r="H31" s="130"/>
      <c r="I31" s="130"/>
      <c r="J31" s="130"/>
      <c r="K31" s="130"/>
    </row>
    <row r="32" spans="2:12" ht="15.5">
      <c r="B32" s="376"/>
      <c r="C32" s="376"/>
      <c r="D32" s="376"/>
      <c r="E32" s="376"/>
      <c r="F32" s="376"/>
      <c r="G32" s="37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5"/>
  <sheetViews>
    <sheetView showGridLines="0" zoomScale="80" zoomScaleNormal="80" workbookViewId="0">
      <pane xSplit="1" ySplit="6" topLeftCell="B102" activePane="bottomRight" state="frozen"/>
      <selection pane="topRight" activeCell="B1" sqref="B1"/>
      <selection pane="bottomLeft" activeCell="A7" sqref="A7"/>
      <selection pane="bottomRight" activeCell="A112" sqref="A112"/>
    </sheetView>
  </sheetViews>
  <sheetFormatPr defaultRowHeight="14.5"/>
  <cols>
    <col min="1" max="1" width="9.1796875" style="46" customWidth="1"/>
    <col min="2" max="2" width="27.1796875" bestFit="1" customWidth="1"/>
    <col min="3" max="3" width="27.54296875" bestFit="1" customWidth="1"/>
    <col min="4" max="4" width="15.54296875" customWidth="1"/>
    <col min="5" max="5" width="18.54296875" customWidth="1"/>
    <col min="6" max="6" width="15.54296875" customWidth="1"/>
    <col min="7" max="7" width="18.54296875" customWidth="1"/>
    <col min="8" max="9" width="15.5429687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8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5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5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5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15" customHeight="1">
      <c r="A111" s="369">
        <v>45385</v>
      </c>
      <c r="B111" s="87">
        <v>1877.5928101421352</v>
      </c>
      <c r="C111" s="87">
        <v>1476.2545245002123</v>
      </c>
      <c r="D111" s="87">
        <v>1509.9429486932449</v>
      </c>
      <c r="E111" s="87">
        <v>629.53840702774426</v>
      </c>
      <c r="F111" s="87">
        <v>245.05566766060184</v>
      </c>
      <c r="G111" s="87">
        <v>255.49878292280258</v>
      </c>
      <c r="H111" s="87">
        <v>429.55734290347846</v>
      </c>
      <c r="I111" s="87">
        <v>6423.4404838502196</v>
      </c>
      <c r="J111" s="222"/>
      <c r="K111" s="222"/>
      <c r="L111" s="213"/>
    </row>
    <row r="112" spans="1:12" ht="60.65" customHeight="1">
      <c r="B112" s="473" t="s">
        <v>286</v>
      </c>
      <c r="C112" s="474"/>
      <c r="D112" s="474"/>
      <c r="E112" s="474"/>
      <c r="F112" s="474"/>
      <c r="G112" s="474"/>
      <c r="H112" s="474"/>
      <c r="I112" s="474"/>
      <c r="J112" s="71"/>
      <c r="K112" s="71"/>
      <c r="L112" s="213"/>
    </row>
    <row r="113" spans="1:12" ht="60.65" customHeight="1">
      <c r="B113" s="475" t="s">
        <v>287</v>
      </c>
      <c r="C113" s="476"/>
      <c r="D113" s="476"/>
      <c r="E113" s="476"/>
      <c r="F113" s="476"/>
      <c r="G113" s="476"/>
      <c r="H113" s="476"/>
      <c r="I113" s="476"/>
      <c r="J113" s="71"/>
      <c r="K113" s="71"/>
      <c r="L113" s="213"/>
    </row>
    <row r="114" spans="1:12" ht="60.65" customHeight="1">
      <c r="B114" s="475" t="s">
        <v>288</v>
      </c>
      <c r="C114" s="476"/>
      <c r="D114" s="476"/>
      <c r="E114" s="476"/>
      <c r="F114" s="476"/>
      <c r="G114" s="476"/>
      <c r="H114" s="476"/>
      <c r="I114" s="476"/>
      <c r="J114" s="71"/>
      <c r="K114" s="71"/>
      <c r="L114" s="213"/>
    </row>
    <row r="115" spans="1:12" ht="60.65" customHeight="1">
      <c r="B115" s="475" t="s">
        <v>289</v>
      </c>
      <c r="C115" s="476"/>
      <c r="D115" s="476"/>
      <c r="E115" s="476"/>
      <c r="F115" s="476"/>
      <c r="G115" s="476"/>
      <c r="H115" s="476"/>
      <c r="I115" s="476"/>
      <c r="J115" s="71"/>
      <c r="K115" s="71"/>
      <c r="L115" s="213"/>
    </row>
    <row r="116" spans="1:12" ht="60.65" customHeight="1">
      <c r="B116" s="475" t="s">
        <v>290</v>
      </c>
      <c r="C116" s="476"/>
      <c r="D116" s="476"/>
      <c r="E116" s="476"/>
      <c r="F116" s="476"/>
      <c r="G116" s="476"/>
      <c r="H116" s="476"/>
      <c r="I116" s="476"/>
      <c r="J116" s="71"/>
      <c r="K116" s="71"/>
      <c r="L116" s="213"/>
    </row>
    <row r="117" spans="1:12" ht="60.65" customHeight="1">
      <c r="B117" s="475" t="s">
        <v>291</v>
      </c>
      <c r="C117" s="476"/>
      <c r="D117" s="476"/>
      <c r="E117" s="476"/>
      <c r="F117" s="476"/>
      <c r="G117" s="476"/>
      <c r="H117" s="476"/>
      <c r="I117" s="476"/>
      <c r="J117" s="71"/>
      <c r="K117" s="71"/>
      <c r="L117" s="213"/>
    </row>
    <row r="118" spans="1:12" ht="60.65" customHeight="1">
      <c r="B118" s="475" t="s">
        <v>292</v>
      </c>
      <c r="C118" s="476"/>
      <c r="D118" s="476"/>
      <c r="E118" s="476"/>
      <c r="F118" s="476"/>
      <c r="G118" s="476"/>
      <c r="H118" s="476"/>
      <c r="I118" s="476"/>
      <c r="J118" s="71"/>
      <c r="K118" s="71"/>
      <c r="L118" s="213"/>
    </row>
    <row r="119" spans="1:12" ht="60.65" customHeight="1">
      <c r="B119" s="475" t="s">
        <v>212</v>
      </c>
      <c r="C119" s="476"/>
      <c r="D119" s="476"/>
      <c r="E119" s="476"/>
      <c r="F119" s="476"/>
      <c r="G119" s="476"/>
      <c r="H119" s="476"/>
      <c r="I119" s="476"/>
      <c r="J119" s="71"/>
      <c r="K119" s="71"/>
      <c r="L119" s="213"/>
    </row>
    <row r="120" spans="1:12" ht="60.65" customHeight="1">
      <c r="B120" s="475" t="s">
        <v>72</v>
      </c>
      <c r="C120" s="476"/>
      <c r="D120" s="476"/>
      <c r="E120" s="476"/>
      <c r="F120" s="476"/>
      <c r="G120" s="476"/>
      <c r="H120" s="476"/>
      <c r="I120" s="476"/>
      <c r="J120" s="71"/>
      <c r="K120" s="71"/>
      <c r="L120" s="213"/>
    </row>
    <row r="121" spans="1:12" ht="60.65" customHeight="1">
      <c r="B121" s="475" t="s">
        <v>213</v>
      </c>
      <c r="C121" s="476"/>
      <c r="D121" s="476"/>
      <c r="E121" s="476"/>
      <c r="F121" s="476"/>
      <c r="G121" s="476"/>
      <c r="H121" s="476"/>
      <c r="I121" s="476"/>
      <c r="J121" s="71"/>
      <c r="K121" s="71"/>
      <c r="L121" s="213"/>
    </row>
    <row r="122" spans="1:12" ht="56.25" customHeight="1">
      <c r="A122" s="59"/>
      <c r="B122" s="477"/>
      <c r="C122" s="477"/>
      <c r="D122" s="477"/>
      <c r="E122" s="477"/>
      <c r="F122" s="477"/>
      <c r="G122" s="477"/>
      <c r="H122" s="477"/>
      <c r="I122" s="477"/>
      <c r="J122" s="71"/>
      <c r="K122" s="71"/>
      <c r="L122" s="213"/>
    </row>
    <row r="123" spans="1:12" ht="49.5" customHeight="1">
      <c r="B123" s="477"/>
      <c r="C123" s="477"/>
      <c r="D123" s="477"/>
      <c r="E123" s="477"/>
      <c r="F123" s="477"/>
      <c r="G123" s="477"/>
      <c r="H123" s="477"/>
      <c r="I123" s="477"/>
      <c r="J123" s="71"/>
      <c r="K123" s="71"/>
      <c r="L123" s="213"/>
    </row>
    <row r="124" spans="1:12" ht="51" customHeight="1">
      <c r="J124" s="72"/>
      <c r="K124" s="72"/>
      <c r="L124" s="213"/>
    </row>
    <row r="125" spans="1:12" ht="15" customHeight="1"/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B122:I122"/>
    <mergeCell ref="B123:I123"/>
    <mergeCell ref="B113:I113"/>
    <mergeCell ref="B114:I114"/>
    <mergeCell ref="B115:I115"/>
    <mergeCell ref="B116:I116"/>
    <mergeCell ref="B117:I117"/>
    <mergeCell ref="B118:I118"/>
    <mergeCell ref="B119:I119"/>
    <mergeCell ref="A5:I5"/>
    <mergeCell ref="A1:I1"/>
    <mergeCell ref="A2:I2"/>
    <mergeCell ref="B112:I112"/>
    <mergeCell ref="B121:I121"/>
    <mergeCell ref="B120:I120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5"/>
  <sheetViews>
    <sheetView showGridLines="0" topLeftCell="A117" zoomScale="80" zoomScaleNormal="80" zoomScalePageLayoutView="70" workbookViewId="0">
      <selection activeCell="A118" sqref="A118"/>
    </sheetView>
  </sheetViews>
  <sheetFormatPr defaultColWidth="9.1796875" defaultRowHeight="14.5"/>
  <cols>
    <col min="1" max="1" width="25.81640625" style="6" bestFit="1" customWidth="1"/>
    <col min="2" max="3" width="12.54296875" style="6" customWidth="1"/>
    <col min="4" max="4" width="29.1796875" style="6" bestFit="1" customWidth="1"/>
    <col min="5" max="5" width="12.54296875" style="6" customWidth="1"/>
    <col min="6" max="6" width="11.1796875" style="6" customWidth="1"/>
    <col min="7" max="7" width="7.54296875" style="6" customWidth="1"/>
    <col min="8" max="8" width="10.54296875" style="6" customWidth="1"/>
    <col min="9" max="10" width="12.54296875" style="6" customWidth="1"/>
    <col min="11" max="13" width="14.1796875" style="6" customWidth="1"/>
    <col min="14" max="14" width="7.54296875" style="6" customWidth="1"/>
    <col min="15" max="15" width="10.54296875" style="6" customWidth="1"/>
    <col min="16" max="21" width="14.1796875" style="6" customWidth="1"/>
    <col min="22" max="22" width="11.1796875" style="6" customWidth="1"/>
    <col min="23" max="23" width="11.453125" style="6" customWidth="1"/>
    <col min="24" max="24" width="9.1796875" style="6"/>
    <col min="25" max="25" width="11" style="6" bestFit="1" customWidth="1"/>
    <col min="26" max="16384" width="9.179687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9"/>
      <c r="R1" s="379"/>
      <c r="S1" s="379"/>
      <c r="T1" s="379"/>
    </row>
    <row r="2" spans="1:23" ht="26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9"/>
      <c r="R2" s="379"/>
      <c r="S2" s="379"/>
      <c r="T2" s="379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80" t="s">
        <v>51</v>
      </c>
      <c r="B5" s="478" t="s">
        <v>193</v>
      </c>
      <c r="C5" s="478"/>
      <c r="D5" s="478"/>
      <c r="E5" s="478"/>
      <c r="F5" s="478"/>
      <c r="G5" s="89"/>
      <c r="H5" s="480" t="s">
        <v>51</v>
      </c>
      <c r="I5" s="478" t="s">
        <v>194</v>
      </c>
      <c r="J5" s="478"/>
      <c r="K5" s="478"/>
      <c r="L5" s="478"/>
      <c r="M5" s="478"/>
      <c r="N5" s="89"/>
      <c r="O5" s="480" t="s">
        <v>51</v>
      </c>
      <c r="P5" s="478" t="s">
        <v>195</v>
      </c>
      <c r="Q5" s="478"/>
      <c r="R5" s="478"/>
      <c r="S5" s="478"/>
      <c r="T5" s="478"/>
      <c r="U5" s="89"/>
      <c r="V5" s="89"/>
      <c r="W5" s="89"/>
    </row>
    <row r="6" spans="1:23" ht="28" customHeight="1">
      <c r="A6" s="481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81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81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5">
      <c r="A118" s="298">
        <v>45386</v>
      </c>
      <c r="B118" s="236">
        <v>1010.4622481646642</v>
      </c>
      <c r="C118" s="236">
        <v>416.33968117532999</v>
      </c>
      <c r="D118" s="236">
        <v>319.92348942378732</v>
      </c>
      <c r="E118" s="236">
        <v>125.02684617623963</v>
      </c>
      <c r="F118" s="236">
        <v>5.8405452021132858</v>
      </c>
      <c r="H118" s="298">
        <v>45386</v>
      </c>
      <c r="I118" s="236">
        <v>1003.0349875020027</v>
      </c>
      <c r="J118" s="236">
        <v>107.35838849216681</v>
      </c>
      <c r="K118" s="236">
        <v>349.59200330985158</v>
      </c>
      <c r="L118" s="236">
        <v>12.236207428113513</v>
      </c>
      <c r="M118" s="236">
        <v>4.0329377680762262</v>
      </c>
      <c r="O118" s="298">
        <v>45386</v>
      </c>
      <c r="P118" s="236">
        <v>88.308279119553873</v>
      </c>
      <c r="Q118" s="236">
        <v>267.8252746593468</v>
      </c>
      <c r="R118" s="236">
        <v>56.479290766914588</v>
      </c>
      <c r="S118" s="236">
        <v>215.40075747366905</v>
      </c>
      <c r="T118" s="236">
        <v>1.5248050082589901</v>
      </c>
    </row>
    <row r="119" spans="1:29" ht="15.5">
      <c r="X119" s="7"/>
      <c r="Y119" s="89"/>
      <c r="Z119" s="89"/>
      <c r="AA119" s="89"/>
      <c r="AB119" s="89"/>
      <c r="AC119" s="89"/>
    </row>
    <row r="120" spans="1:29" ht="30" customHeight="1">
      <c r="A120" s="480" t="s">
        <v>51</v>
      </c>
      <c r="B120" s="478" t="s">
        <v>217</v>
      </c>
      <c r="C120" s="479"/>
      <c r="D120" s="479"/>
      <c r="E120" s="479"/>
      <c r="F120" s="479"/>
      <c r="H120" s="480" t="s">
        <v>51</v>
      </c>
      <c r="I120" s="478" t="s">
        <v>117</v>
      </c>
      <c r="J120" s="478"/>
      <c r="K120" s="478"/>
      <c r="L120" s="478"/>
      <c r="M120" s="478"/>
      <c r="O120" s="480" t="s">
        <v>51</v>
      </c>
      <c r="P120" s="478" t="s">
        <v>114</v>
      </c>
      <c r="Q120" s="479"/>
      <c r="R120" s="479"/>
      <c r="S120" s="479"/>
      <c r="T120" s="479"/>
      <c r="X120" s="7"/>
      <c r="Y120" s="89"/>
      <c r="Z120" s="89"/>
      <c r="AA120" s="89"/>
      <c r="AB120" s="89"/>
      <c r="AC120" s="89"/>
    </row>
    <row r="121" spans="1:29" ht="28" customHeight="1">
      <c r="A121" s="481"/>
      <c r="B121" s="110" t="s">
        <v>24</v>
      </c>
      <c r="C121" s="111" t="s">
        <v>115</v>
      </c>
      <c r="D121" s="111" t="s">
        <v>19</v>
      </c>
      <c r="E121" s="111" t="s">
        <v>116</v>
      </c>
      <c r="F121" s="110" t="s">
        <v>57</v>
      </c>
      <c r="H121" s="481"/>
      <c r="I121" s="110" t="s">
        <v>24</v>
      </c>
      <c r="J121" s="111" t="s">
        <v>115</v>
      </c>
      <c r="K121" s="111" t="s">
        <v>19</v>
      </c>
      <c r="L121" s="111" t="s">
        <v>116</v>
      </c>
      <c r="M121" s="110" t="s">
        <v>57</v>
      </c>
      <c r="O121" s="481"/>
      <c r="P121" s="110" t="s">
        <v>24</v>
      </c>
      <c r="Q121" s="111" t="s">
        <v>115</v>
      </c>
      <c r="R121" s="111" t="s">
        <v>19</v>
      </c>
      <c r="S121" s="111" t="s">
        <v>116</v>
      </c>
      <c r="T121" s="110" t="s">
        <v>57</v>
      </c>
      <c r="X121" s="7"/>
      <c r="Y121" s="89"/>
      <c r="Z121" s="89"/>
      <c r="AA121" s="89"/>
      <c r="AB121" s="89"/>
      <c r="AC121" s="89"/>
    </row>
    <row r="122" spans="1:29" ht="15.5">
      <c r="A122" s="223">
        <v>42005</v>
      </c>
      <c r="B122" s="94">
        <v>39.915292675836291</v>
      </c>
      <c r="C122" s="94">
        <v>50.045282655223154</v>
      </c>
      <c r="D122" s="94">
        <v>223.58496702569704</v>
      </c>
      <c r="E122" s="94">
        <v>10.657580217295793</v>
      </c>
      <c r="F122" s="94">
        <v>44.222955954665451</v>
      </c>
      <c r="H122" s="223">
        <v>42005</v>
      </c>
      <c r="I122" s="94">
        <v>23.262889784852366</v>
      </c>
      <c r="J122" s="94">
        <v>12.739464133986875</v>
      </c>
      <c r="K122" s="94">
        <v>34.514351136975478</v>
      </c>
      <c r="L122" s="94">
        <v>6.262152965177461</v>
      </c>
      <c r="M122" s="94">
        <v>12.331006634418682</v>
      </c>
      <c r="O122" s="223">
        <v>42005</v>
      </c>
      <c r="P122" s="94">
        <v>0.50315779380950498</v>
      </c>
      <c r="Q122" s="94">
        <v>14.894810811078901</v>
      </c>
      <c r="R122" s="94">
        <v>86.8688351831468</v>
      </c>
      <c r="S122" s="94">
        <v>21.945593537458169</v>
      </c>
      <c r="T122" s="94">
        <v>9.4487826683635992E-2</v>
      </c>
      <c r="X122" s="7"/>
      <c r="Y122" s="89"/>
      <c r="Z122" s="89"/>
      <c r="AA122" s="89"/>
      <c r="AB122" s="89"/>
      <c r="AC122" s="89"/>
    </row>
    <row r="123" spans="1:29" ht="15.5">
      <c r="A123" s="223">
        <v>42036</v>
      </c>
      <c r="B123" s="93">
        <v>45.383340829763505</v>
      </c>
      <c r="C123" s="93">
        <v>53.196630350984535</v>
      </c>
      <c r="D123" s="93">
        <v>228.67726410261341</v>
      </c>
      <c r="E123" s="93">
        <v>11.891453303463138</v>
      </c>
      <c r="F123" s="93">
        <v>45.371230998822561</v>
      </c>
      <c r="H123" s="223">
        <v>42036</v>
      </c>
      <c r="I123" s="93">
        <v>22.953122850861607</v>
      </c>
      <c r="J123" s="93">
        <v>12.732933732562575</v>
      </c>
      <c r="K123" s="93">
        <v>34.553953180916082</v>
      </c>
      <c r="L123" s="93">
        <v>6.0999890818190368</v>
      </c>
      <c r="M123" s="93">
        <v>11.733209697648963</v>
      </c>
      <c r="O123" s="223">
        <v>42036</v>
      </c>
      <c r="P123" s="93">
        <v>0.90827604327012512</v>
      </c>
      <c r="Q123" s="93">
        <v>15.722765037334131</v>
      </c>
      <c r="R123" s="93">
        <v>88.528994120689802</v>
      </c>
      <c r="S123" s="93">
        <v>23.215625527369685</v>
      </c>
      <c r="T123" s="93">
        <v>9.4965998774516003E-2</v>
      </c>
      <c r="X123" s="7"/>
      <c r="Y123" s="89"/>
      <c r="Z123" s="89"/>
      <c r="AA123" s="89"/>
      <c r="AB123" s="89"/>
      <c r="AC123" s="89"/>
    </row>
    <row r="124" spans="1:29" ht="15.5">
      <c r="A124" s="223">
        <v>42064</v>
      </c>
      <c r="B124" s="94">
        <v>70.182335979640769</v>
      </c>
      <c r="C124" s="94">
        <v>60.306632657321202</v>
      </c>
      <c r="D124" s="94">
        <v>235.98044024055346</v>
      </c>
      <c r="E124" s="94">
        <v>12.447073417281789</v>
      </c>
      <c r="F124" s="94">
        <v>46.177918852192199</v>
      </c>
      <c r="H124" s="223">
        <v>42064</v>
      </c>
      <c r="I124" s="94">
        <v>22.765288066707708</v>
      </c>
      <c r="J124" s="94">
        <v>15.175848736366238</v>
      </c>
      <c r="K124" s="94">
        <v>35.566079185766888</v>
      </c>
      <c r="L124" s="94">
        <v>6.4686722922133884</v>
      </c>
      <c r="M124" s="94">
        <v>11.921096375422341</v>
      </c>
      <c r="O124" s="223">
        <v>42064</v>
      </c>
      <c r="P124" s="94">
        <v>0.76422162991446596</v>
      </c>
      <c r="Q124" s="94">
        <v>15.409645970284233</v>
      </c>
      <c r="R124" s="94">
        <v>91.844464415077482</v>
      </c>
      <c r="S124" s="94">
        <v>23.445849931955003</v>
      </c>
      <c r="T124" s="94">
        <v>9.5522389643888983E-2</v>
      </c>
      <c r="X124" s="7"/>
      <c r="Y124" s="89"/>
      <c r="Z124" s="89"/>
      <c r="AA124" s="89"/>
      <c r="AB124" s="89"/>
      <c r="AC124" s="89"/>
    </row>
    <row r="125" spans="1:29" ht="15.5">
      <c r="A125" s="223">
        <v>42095</v>
      </c>
      <c r="B125" s="93">
        <v>75.645660374643256</v>
      </c>
      <c r="C125" s="93">
        <v>57.948257675318324</v>
      </c>
      <c r="D125" s="93">
        <v>240.49318552688081</v>
      </c>
      <c r="E125" s="93">
        <v>14.351761944983847</v>
      </c>
      <c r="F125" s="93">
        <v>46.256874528581349</v>
      </c>
      <c r="H125" s="223">
        <v>42095</v>
      </c>
      <c r="I125" s="93">
        <v>22.876609121112768</v>
      </c>
      <c r="J125" s="93">
        <v>15.719750238803771</v>
      </c>
      <c r="K125" s="93">
        <v>36.360777149049369</v>
      </c>
      <c r="L125" s="93">
        <v>6.4704258455585331</v>
      </c>
      <c r="M125" s="93">
        <v>12.182796980489087</v>
      </c>
      <c r="O125" s="223">
        <v>42095</v>
      </c>
      <c r="P125" s="93">
        <v>0.79188497838467109</v>
      </c>
      <c r="Q125" s="93">
        <v>15.19498827890091</v>
      </c>
      <c r="R125" s="93">
        <v>95.428328654217623</v>
      </c>
      <c r="S125" s="93">
        <v>23.665958731345516</v>
      </c>
      <c r="T125" s="93">
        <v>9.6040890368432996E-2</v>
      </c>
      <c r="X125" s="7"/>
      <c r="Y125" s="89"/>
      <c r="Z125" s="89"/>
      <c r="AA125" s="89"/>
      <c r="AB125" s="89"/>
      <c r="AC125" s="89"/>
    </row>
    <row r="126" spans="1:29" ht="15.5">
      <c r="A126" s="223">
        <v>42125</v>
      </c>
      <c r="B126" s="94">
        <v>82.492183084412574</v>
      </c>
      <c r="C126" s="94">
        <v>61.357238232222493</v>
      </c>
      <c r="D126" s="94">
        <v>243.55306406577645</v>
      </c>
      <c r="E126" s="94">
        <v>15.772447270091563</v>
      </c>
      <c r="F126" s="94">
        <v>47.082913800933369</v>
      </c>
      <c r="H126" s="223">
        <v>42125</v>
      </c>
      <c r="I126" s="94">
        <v>24.22124291273164</v>
      </c>
      <c r="J126" s="94">
        <v>17.502119483032118</v>
      </c>
      <c r="K126" s="94">
        <v>34.87139687484283</v>
      </c>
      <c r="L126" s="94">
        <v>6.5702308606430115</v>
      </c>
      <c r="M126" s="94">
        <v>12.397436712913764</v>
      </c>
      <c r="O126" s="223">
        <v>42125</v>
      </c>
      <c r="P126" s="94">
        <v>0.80317875360646807</v>
      </c>
      <c r="Q126" s="94">
        <v>18.46485469579185</v>
      </c>
      <c r="R126" s="94">
        <v>89.971997326147189</v>
      </c>
      <c r="S126" s="94">
        <v>24.815195042676137</v>
      </c>
      <c r="T126" s="94">
        <v>9.6610825354905006E-2</v>
      </c>
      <c r="X126" s="7"/>
      <c r="Y126" s="89"/>
      <c r="Z126" s="89"/>
      <c r="AA126" s="89"/>
      <c r="AB126" s="89"/>
      <c r="AC126" s="89"/>
    </row>
    <row r="127" spans="1:29" ht="15.5">
      <c r="A127" s="223">
        <v>42156</v>
      </c>
      <c r="B127" s="93">
        <v>83.51855787653237</v>
      </c>
      <c r="C127" s="93">
        <v>67.874128033359781</v>
      </c>
      <c r="D127" s="93">
        <v>249.69816417106932</v>
      </c>
      <c r="E127" s="93">
        <v>19.855070567912154</v>
      </c>
      <c r="F127" s="93">
        <v>47.698861693381531</v>
      </c>
      <c r="H127" s="223">
        <v>42156</v>
      </c>
      <c r="I127" s="93">
        <v>24.990293360540981</v>
      </c>
      <c r="J127" s="93">
        <v>22.141580264080748</v>
      </c>
      <c r="K127" s="93">
        <v>35.588897576777619</v>
      </c>
      <c r="L127" s="93">
        <v>6.9592704820986508</v>
      </c>
      <c r="M127" s="93">
        <v>12.57286898491399</v>
      </c>
      <c r="O127" s="223">
        <v>42156</v>
      </c>
      <c r="P127" s="93">
        <v>0.82884887290873299</v>
      </c>
      <c r="Q127" s="93">
        <v>20.349222011186779</v>
      </c>
      <c r="R127" s="93">
        <v>93.25293882074071</v>
      </c>
      <c r="S127" s="93">
        <v>26.859869134852218</v>
      </c>
      <c r="T127" s="93">
        <v>9.7243353135410993E-2</v>
      </c>
      <c r="X127" s="7"/>
      <c r="Y127" s="89"/>
      <c r="Z127" s="89"/>
      <c r="AA127" s="89"/>
      <c r="AB127" s="89"/>
      <c r="AC127" s="89"/>
    </row>
    <row r="128" spans="1:29" ht="15.5">
      <c r="A128" s="223">
        <v>42186</v>
      </c>
      <c r="B128" s="94">
        <v>94.752332678701393</v>
      </c>
      <c r="C128" s="94">
        <v>68.451882606333328</v>
      </c>
      <c r="D128" s="94">
        <v>256.95159644366697</v>
      </c>
      <c r="E128" s="94">
        <v>21.859005481460247</v>
      </c>
      <c r="F128" s="94">
        <v>47.016077203324706</v>
      </c>
      <c r="H128" s="223">
        <v>42186</v>
      </c>
      <c r="I128" s="94">
        <v>25.30862838057805</v>
      </c>
      <c r="J128" s="94">
        <v>20.74498243043994</v>
      </c>
      <c r="K128" s="94">
        <v>36.430207288257854</v>
      </c>
      <c r="L128" s="94">
        <v>7.8277606600773444</v>
      </c>
      <c r="M128" s="94">
        <v>12.411567218728727</v>
      </c>
      <c r="O128" s="223">
        <v>42186</v>
      </c>
      <c r="P128" s="94">
        <v>0.843859320844358</v>
      </c>
      <c r="Q128" s="94">
        <v>24.436049401553884</v>
      </c>
      <c r="R128" s="94">
        <v>95.005718962997165</v>
      </c>
      <c r="S128" s="94">
        <v>26.021145237696857</v>
      </c>
      <c r="T128" s="94">
        <v>9.7951057703883002E-2</v>
      </c>
      <c r="X128" s="7"/>
      <c r="Y128" s="89"/>
      <c r="Z128" s="89"/>
      <c r="AA128" s="89"/>
      <c r="AB128" s="89"/>
      <c r="AC128" s="89"/>
    </row>
    <row r="129" spans="1:29" ht="15.5">
      <c r="A129" s="223">
        <v>42217</v>
      </c>
      <c r="B129" s="93">
        <v>104.19346202109595</v>
      </c>
      <c r="C129" s="93">
        <v>72.885872709692961</v>
      </c>
      <c r="D129" s="93">
        <v>262.89569042301309</v>
      </c>
      <c r="E129" s="93">
        <v>26.045090237080192</v>
      </c>
      <c r="F129" s="93">
        <v>47.186637450462626</v>
      </c>
      <c r="H129" s="223">
        <v>42217</v>
      </c>
      <c r="I129" s="93">
        <v>26.025850415452823</v>
      </c>
      <c r="J129" s="93">
        <v>21.212859115119493</v>
      </c>
      <c r="K129" s="93">
        <v>36.507332374236256</v>
      </c>
      <c r="L129" s="93">
        <v>8.0761086834557734</v>
      </c>
      <c r="M129" s="93">
        <v>11.997232663211408</v>
      </c>
      <c r="O129" s="223">
        <v>42217</v>
      </c>
      <c r="P129" s="93">
        <v>0.85404824440732696</v>
      </c>
      <c r="Q129" s="93">
        <v>25.517808873757058</v>
      </c>
      <c r="R129" s="93">
        <v>94.491908883723795</v>
      </c>
      <c r="S129" s="93">
        <v>26.263543727572753</v>
      </c>
      <c r="T129" s="93">
        <v>9.8632214794697998E-2</v>
      </c>
      <c r="X129" s="7"/>
      <c r="Y129" s="89"/>
      <c r="Z129" s="89"/>
      <c r="AA129" s="89"/>
      <c r="AB129" s="89"/>
      <c r="AC129" s="89"/>
    </row>
    <row r="130" spans="1:29" ht="15.5">
      <c r="A130" s="223">
        <v>42248</v>
      </c>
      <c r="B130" s="94">
        <v>121.51481784936998</v>
      </c>
      <c r="C130" s="94">
        <v>74.86206424310403</v>
      </c>
      <c r="D130" s="94">
        <v>268.22254499872355</v>
      </c>
      <c r="E130" s="94">
        <v>28.014474470626325</v>
      </c>
      <c r="F130" s="94">
        <v>48.008263388874987</v>
      </c>
      <c r="H130" s="223">
        <v>42248</v>
      </c>
      <c r="I130" s="94">
        <v>33.653903139184706</v>
      </c>
      <c r="J130" s="94">
        <v>20.50294345464782</v>
      </c>
      <c r="K130" s="94">
        <v>37.320968111000219</v>
      </c>
      <c r="L130" s="94">
        <v>9.1364725029111327</v>
      </c>
      <c r="M130" s="94">
        <v>12.830785801325749</v>
      </c>
      <c r="O130" s="223">
        <v>42248</v>
      </c>
      <c r="P130" s="94">
        <v>0.51557445649390499</v>
      </c>
      <c r="Q130" s="94">
        <v>27.272844176036198</v>
      </c>
      <c r="R130" s="94">
        <v>95.011350844115029</v>
      </c>
      <c r="S130" s="94">
        <v>26.523311626084634</v>
      </c>
      <c r="T130" s="94">
        <v>9.9195440807193003E-2</v>
      </c>
      <c r="X130" s="7"/>
      <c r="Y130" s="89"/>
      <c r="Z130" s="89"/>
      <c r="AA130" s="89"/>
      <c r="AB130" s="89"/>
      <c r="AC130" s="89"/>
    </row>
    <row r="131" spans="1:29" ht="15.5">
      <c r="A131" s="223">
        <v>42278</v>
      </c>
      <c r="B131" s="93">
        <v>123.58401658570388</v>
      </c>
      <c r="C131" s="93">
        <v>67.604396441088795</v>
      </c>
      <c r="D131" s="93">
        <v>270.369526416106</v>
      </c>
      <c r="E131" s="93">
        <v>31.210703582288549</v>
      </c>
      <c r="F131" s="93">
        <v>48.635120155374963</v>
      </c>
      <c r="H131" s="223">
        <v>42278</v>
      </c>
      <c r="I131" s="93">
        <v>35.353678281682015</v>
      </c>
      <c r="J131" s="93">
        <v>19.620492075221325</v>
      </c>
      <c r="K131" s="93">
        <v>37.956049728136342</v>
      </c>
      <c r="L131" s="93">
        <v>8.9010837906479932</v>
      </c>
      <c r="M131" s="93">
        <v>12.999764237096043</v>
      </c>
      <c r="O131" s="223">
        <v>42278</v>
      </c>
      <c r="P131" s="93">
        <v>0.51106359138875601</v>
      </c>
      <c r="Q131" s="93">
        <v>26.375768587894029</v>
      </c>
      <c r="R131" s="93">
        <v>95.974769282649177</v>
      </c>
      <c r="S131" s="93">
        <v>26.976340619335769</v>
      </c>
      <c r="T131" s="93">
        <v>9.9873275884901982E-2</v>
      </c>
      <c r="X131" s="7"/>
      <c r="Y131" s="89"/>
      <c r="Z131" s="89"/>
      <c r="AA131" s="89"/>
      <c r="AB131" s="89"/>
      <c r="AC131" s="89"/>
    </row>
    <row r="132" spans="1:29" ht="15.5">
      <c r="A132" s="223">
        <v>42309</v>
      </c>
      <c r="B132" s="94">
        <v>124.14632487865079</v>
      </c>
      <c r="C132" s="94">
        <v>70.095311213418654</v>
      </c>
      <c r="D132" s="94">
        <v>275.77892668541392</v>
      </c>
      <c r="E132" s="94">
        <v>32.292332675656098</v>
      </c>
      <c r="F132" s="94">
        <v>49.707317775566757</v>
      </c>
      <c r="H132" s="223">
        <v>42309</v>
      </c>
      <c r="I132" s="94">
        <v>38.355174339372802</v>
      </c>
      <c r="J132" s="94">
        <v>20.573104098483569</v>
      </c>
      <c r="K132" s="94">
        <v>38.672941395032744</v>
      </c>
      <c r="L132" s="94">
        <v>9.3959457411790677</v>
      </c>
      <c r="M132" s="94">
        <v>13.295131418403368</v>
      </c>
      <c r="O132" s="223">
        <v>42309</v>
      </c>
      <c r="P132" s="94">
        <v>0.54170291311315211</v>
      </c>
      <c r="Q132" s="94">
        <v>25.709459041400841</v>
      </c>
      <c r="R132" s="94">
        <v>96.341295767399785</v>
      </c>
      <c r="S132" s="94">
        <v>28.579648232734375</v>
      </c>
      <c r="T132" s="94">
        <v>0.10054654531540899</v>
      </c>
      <c r="X132" s="7"/>
      <c r="Y132" s="89"/>
      <c r="Z132" s="89"/>
      <c r="AA132" s="89"/>
      <c r="AB132" s="89"/>
      <c r="AC132" s="89"/>
    </row>
    <row r="133" spans="1:29" ht="15.5">
      <c r="A133" s="223">
        <v>42339</v>
      </c>
      <c r="B133" s="93">
        <v>128.87459851427383</v>
      </c>
      <c r="C133" s="93">
        <v>71.061690372316534</v>
      </c>
      <c r="D133" s="93">
        <v>281.79325378838718</v>
      </c>
      <c r="E133" s="93">
        <v>34.413023878977867</v>
      </c>
      <c r="F133" s="93">
        <v>50.263935949817281</v>
      </c>
      <c r="H133" s="223">
        <v>42339</v>
      </c>
      <c r="I133" s="93">
        <v>36.437009110601188</v>
      </c>
      <c r="J133" s="93">
        <v>20.723004535665666</v>
      </c>
      <c r="K133" s="93">
        <v>40.001791032573472</v>
      </c>
      <c r="L133" s="93">
        <v>10.75804428488917</v>
      </c>
      <c r="M133" s="93">
        <v>13.498040583407581</v>
      </c>
      <c r="O133" s="223">
        <v>42339</v>
      </c>
      <c r="P133" s="93">
        <v>0.55024552330788501</v>
      </c>
      <c r="Q133" s="93">
        <v>26.075814530333208</v>
      </c>
      <c r="R133" s="93">
        <v>97.035884383341596</v>
      </c>
      <c r="S133" s="93">
        <v>29.133908340776472</v>
      </c>
      <c r="T133" s="93">
        <v>1.8388318539830002E-3</v>
      </c>
      <c r="X133" s="7"/>
      <c r="Y133" s="89"/>
      <c r="Z133" s="89"/>
      <c r="AA133" s="89"/>
      <c r="AB133" s="89"/>
      <c r="AC133" s="89"/>
    </row>
    <row r="134" spans="1:29" ht="15.5">
      <c r="A134" s="223">
        <v>42370</v>
      </c>
      <c r="B134" s="94">
        <v>149.21290615056432</v>
      </c>
      <c r="C134" s="94">
        <v>65.336935348834203</v>
      </c>
      <c r="D134" s="94">
        <v>286.55013863126186</v>
      </c>
      <c r="E134" s="94">
        <v>35.354496691612816</v>
      </c>
      <c r="F134" s="94">
        <v>49.756076168353445</v>
      </c>
      <c r="H134" s="223">
        <v>42370</v>
      </c>
      <c r="I134" s="94">
        <v>38.932589995245181</v>
      </c>
      <c r="J134" s="94">
        <v>18.892923415063603</v>
      </c>
      <c r="K134" s="94">
        <v>40.097785304020114</v>
      </c>
      <c r="L134" s="94">
        <v>10.046015748127598</v>
      </c>
      <c r="M134" s="94">
        <v>13.357873117484651</v>
      </c>
      <c r="O134" s="223">
        <v>42370</v>
      </c>
      <c r="P134" s="94">
        <v>0.58764624569059387</v>
      </c>
      <c r="Q134" s="94">
        <v>20.602008599466366</v>
      </c>
      <c r="R134" s="94">
        <v>99.921119226631561</v>
      </c>
      <c r="S134" s="94">
        <v>29.877493930474479</v>
      </c>
      <c r="T134" s="94">
        <v>1.8498236248370001E-3</v>
      </c>
      <c r="X134" s="7"/>
      <c r="Y134" s="89"/>
      <c r="Z134" s="89"/>
      <c r="AA134" s="89"/>
      <c r="AB134" s="89"/>
      <c r="AC134" s="89"/>
    </row>
    <row r="135" spans="1:29" ht="15.5">
      <c r="A135" s="223">
        <v>42401</v>
      </c>
      <c r="B135" s="93">
        <v>155.87015655472206</v>
      </c>
      <c r="C135" s="93">
        <v>71.586784855461204</v>
      </c>
      <c r="D135" s="93">
        <v>291.48253300819351</v>
      </c>
      <c r="E135" s="93">
        <v>38.601860924161365</v>
      </c>
      <c r="F135" s="93">
        <v>50.653108999954043</v>
      </c>
      <c r="H135" s="223">
        <v>42401</v>
      </c>
      <c r="I135" s="93">
        <v>39.507717604272507</v>
      </c>
      <c r="J135" s="93">
        <v>19.160181590389517</v>
      </c>
      <c r="K135" s="93">
        <v>39.909226759972839</v>
      </c>
      <c r="L135" s="93">
        <v>9.6669495935292407</v>
      </c>
      <c r="M135" s="93">
        <v>13.850373265122952</v>
      </c>
      <c r="O135" s="223">
        <v>42401</v>
      </c>
      <c r="P135" s="93">
        <v>0.126505719554032</v>
      </c>
      <c r="Q135" s="93">
        <v>21.041155449052127</v>
      </c>
      <c r="R135" s="93">
        <v>100.83282145596007</v>
      </c>
      <c r="S135" s="93">
        <v>29.900147353112779</v>
      </c>
      <c r="T135" s="93">
        <v>1.859774658421E-3</v>
      </c>
      <c r="X135" s="7"/>
      <c r="Y135" s="89"/>
      <c r="Z135" s="89"/>
      <c r="AA135" s="89"/>
      <c r="AB135" s="89"/>
      <c r="AC135" s="89"/>
    </row>
    <row r="136" spans="1:29" ht="15.5">
      <c r="A136" s="223">
        <v>42430</v>
      </c>
      <c r="B136" s="94">
        <v>156.96865582899554</v>
      </c>
      <c r="C136" s="94">
        <v>74.037998456637794</v>
      </c>
      <c r="D136" s="94">
        <v>298.61557011932967</v>
      </c>
      <c r="E136" s="94">
        <v>42.074448095969601</v>
      </c>
      <c r="F136" s="94">
        <v>51.127814393400442</v>
      </c>
      <c r="H136" s="223">
        <v>42430</v>
      </c>
      <c r="I136" s="94">
        <v>39.882119905505597</v>
      </c>
      <c r="J136" s="94">
        <v>20.032897136479779</v>
      </c>
      <c r="K136" s="94">
        <v>39.872466200744107</v>
      </c>
      <c r="L136" s="94">
        <v>11.243820337662257</v>
      </c>
      <c r="M136" s="94">
        <v>14.183203359620284</v>
      </c>
      <c r="O136" s="223">
        <v>42430</v>
      </c>
      <c r="P136" s="94">
        <v>0.12845649459480998</v>
      </c>
      <c r="Q136" s="94">
        <v>22.426578105001919</v>
      </c>
      <c r="R136" s="94">
        <v>105.16486904825608</v>
      </c>
      <c r="S136" s="94">
        <v>30.798304524806721</v>
      </c>
      <c r="T136" s="94">
        <v>1.873345224401E-3</v>
      </c>
      <c r="X136" s="8"/>
      <c r="Y136" s="89"/>
      <c r="Z136" s="89"/>
      <c r="AA136" s="89"/>
      <c r="AB136" s="89"/>
      <c r="AC136" s="89"/>
    </row>
    <row r="137" spans="1:29" ht="15.5">
      <c r="A137" s="223">
        <v>42461</v>
      </c>
      <c r="B137" s="93">
        <v>159.54248438060779</v>
      </c>
      <c r="C137" s="93">
        <v>78.417234867305154</v>
      </c>
      <c r="D137" s="93">
        <v>306.99095463829343</v>
      </c>
      <c r="E137" s="93">
        <v>48.50560800460282</v>
      </c>
      <c r="F137" s="93">
        <v>51.077591542725706</v>
      </c>
      <c r="H137" s="223">
        <v>42461</v>
      </c>
      <c r="I137" s="93">
        <v>38.207471256883032</v>
      </c>
      <c r="J137" s="93">
        <v>21.802270079341969</v>
      </c>
      <c r="K137" s="93">
        <v>41.005735759208008</v>
      </c>
      <c r="L137" s="93">
        <v>10.621969811877353</v>
      </c>
      <c r="M137" s="93">
        <v>14.151859979571931</v>
      </c>
      <c r="O137" s="223">
        <v>42461</v>
      </c>
      <c r="P137" s="93">
        <v>0.17415856877288896</v>
      </c>
      <c r="Q137" s="93">
        <v>19.643627286472519</v>
      </c>
      <c r="R137" s="93">
        <v>105.97015230549023</v>
      </c>
      <c r="S137" s="93">
        <v>32.559663509951228</v>
      </c>
      <c r="T137" s="93">
        <v>1.8845143278189999E-3</v>
      </c>
      <c r="X137" s="7"/>
      <c r="Y137" s="89"/>
      <c r="Z137" s="89"/>
      <c r="AA137" s="89"/>
      <c r="AB137" s="89"/>
      <c r="AC137" s="89"/>
    </row>
    <row r="138" spans="1:29" ht="15.5">
      <c r="A138" s="223">
        <v>42491</v>
      </c>
      <c r="B138" s="94">
        <v>162.05438020933084</v>
      </c>
      <c r="C138" s="94">
        <v>80.600465140122424</v>
      </c>
      <c r="D138" s="94">
        <v>310.3821765637818</v>
      </c>
      <c r="E138" s="94">
        <v>50.351042380195679</v>
      </c>
      <c r="F138" s="94">
        <v>47.652657572993974</v>
      </c>
      <c r="H138" s="223">
        <v>42491</v>
      </c>
      <c r="I138" s="94">
        <v>38.755004987839449</v>
      </c>
      <c r="J138" s="94">
        <v>22.745678927002892</v>
      </c>
      <c r="K138" s="94">
        <v>40.351165200707698</v>
      </c>
      <c r="L138" s="94">
        <v>10.321894624596778</v>
      </c>
      <c r="M138" s="94">
        <v>14.541190651270853</v>
      </c>
      <c r="O138" s="223">
        <v>42491</v>
      </c>
      <c r="P138" s="94">
        <v>0.11841685842284501</v>
      </c>
      <c r="Q138" s="94">
        <v>20.642269842389851</v>
      </c>
      <c r="R138" s="94">
        <v>104.95374034831846</v>
      </c>
      <c r="S138" s="94">
        <v>32.652225552516605</v>
      </c>
      <c r="T138" s="94">
        <v>1.896622706355E-3</v>
      </c>
      <c r="X138" s="7"/>
      <c r="Y138" s="89"/>
      <c r="Z138" s="89"/>
      <c r="AA138" s="89"/>
      <c r="AB138" s="89"/>
      <c r="AC138" s="89"/>
    </row>
    <row r="139" spans="1:29" ht="15.5">
      <c r="A139" s="223">
        <v>42522</v>
      </c>
      <c r="B139" s="93">
        <v>162.16502972027178</v>
      </c>
      <c r="C139" s="93">
        <v>83.301803346609347</v>
      </c>
      <c r="D139" s="93">
        <v>314.35827845257546</v>
      </c>
      <c r="E139" s="93">
        <v>56.445222788773847</v>
      </c>
      <c r="F139" s="93">
        <v>52.591490775524996</v>
      </c>
      <c r="H139" s="223">
        <v>42522</v>
      </c>
      <c r="I139" s="93">
        <v>36.741011687131405</v>
      </c>
      <c r="J139" s="93">
        <v>24.886502524180301</v>
      </c>
      <c r="K139" s="93">
        <v>40.446227643483923</v>
      </c>
      <c r="L139" s="93">
        <v>8.2133243810788397</v>
      </c>
      <c r="M139" s="93">
        <v>14.927599979240698</v>
      </c>
      <c r="O139" s="223">
        <v>42522</v>
      </c>
      <c r="P139" s="93">
        <v>0.13398597282423097</v>
      </c>
      <c r="Q139" s="93">
        <v>23.185485073266445</v>
      </c>
      <c r="R139" s="93">
        <v>106.38586317540158</v>
      </c>
      <c r="S139" s="93">
        <v>33.117240333875429</v>
      </c>
      <c r="T139" s="93">
        <v>1.9102234991029998E-3</v>
      </c>
      <c r="X139" s="7"/>
      <c r="Y139" s="89"/>
      <c r="Z139" s="89"/>
      <c r="AA139" s="89"/>
      <c r="AB139" s="89"/>
      <c r="AC139" s="89"/>
    </row>
    <row r="140" spans="1:29" ht="15.5">
      <c r="A140" s="223">
        <v>42552</v>
      </c>
      <c r="B140" s="94">
        <v>165.98872038450079</v>
      </c>
      <c r="C140" s="94">
        <v>82.216025858082858</v>
      </c>
      <c r="D140" s="94">
        <v>327.74984887739112</v>
      </c>
      <c r="E140" s="94">
        <v>61.659860073362921</v>
      </c>
      <c r="F140" s="94">
        <v>52.169586709908501</v>
      </c>
      <c r="H140" s="223">
        <v>42552</v>
      </c>
      <c r="I140" s="94">
        <v>37.262526000650141</v>
      </c>
      <c r="J140" s="94">
        <v>22.546295294963034</v>
      </c>
      <c r="K140" s="94">
        <v>41.751149759121638</v>
      </c>
      <c r="L140" s="94">
        <v>7.6283852047205647</v>
      </c>
      <c r="M140" s="94">
        <v>14.63365592989136</v>
      </c>
      <c r="O140" s="223">
        <v>42552</v>
      </c>
      <c r="P140" s="94">
        <v>0.13492873296848501</v>
      </c>
      <c r="Q140" s="94">
        <v>26.664581066393961</v>
      </c>
      <c r="R140" s="94">
        <v>106.52060666909826</v>
      </c>
      <c r="S140" s="94">
        <v>31.851850161086059</v>
      </c>
      <c r="T140" s="94">
        <v>1.922666735372E-3</v>
      </c>
      <c r="X140" s="7"/>
      <c r="Y140" s="89"/>
      <c r="Z140" s="89"/>
      <c r="AA140" s="89"/>
      <c r="AB140" s="89"/>
      <c r="AC140" s="89"/>
    </row>
    <row r="141" spans="1:29" ht="15.5">
      <c r="A141" s="223">
        <v>42583</v>
      </c>
      <c r="B141" s="93">
        <v>170.84647825206872</v>
      </c>
      <c r="C141" s="93">
        <v>88.757799698452317</v>
      </c>
      <c r="D141" s="93">
        <v>318.7535625653984</v>
      </c>
      <c r="E141" s="93">
        <v>64.590445270312188</v>
      </c>
      <c r="F141" s="93">
        <v>53.468217538027623</v>
      </c>
      <c r="H141" s="223">
        <v>42583</v>
      </c>
      <c r="I141" s="93">
        <v>40.684431017214223</v>
      </c>
      <c r="J141" s="93">
        <v>24.125012941499058</v>
      </c>
      <c r="K141" s="93">
        <v>40.381691691095</v>
      </c>
      <c r="L141" s="93">
        <v>9.1410260543620812</v>
      </c>
      <c r="M141" s="93">
        <v>14.193177138447457</v>
      </c>
      <c r="O141" s="223">
        <v>42583</v>
      </c>
      <c r="P141" s="93">
        <v>0.22338113894310901</v>
      </c>
      <c r="Q141" s="93">
        <v>27.258763629151705</v>
      </c>
      <c r="R141" s="93">
        <v>96.623598374057892</v>
      </c>
      <c r="S141" s="93">
        <v>32.0843116347856</v>
      </c>
      <c r="T141" s="93">
        <v>1.9378751250010001E-3</v>
      </c>
      <c r="X141" s="7"/>
      <c r="Y141" s="89"/>
      <c r="Z141" s="89"/>
      <c r="AA141" s="89"/>
      <c r="AB141" s="89"/>
      <c r="AC141" s="89"/>
    </row>
    <row r="142" spans="1:29" ht="15.5">
      <c r="A142" s="223">
        <v>42614</v>
      </c>
      <c r="B142" s="94">
        <v>169.61766854777983</v>
      </c>
      <c r="C142" s="94">
        <v>92.659050106550168</v>
      </c>
      <c r="D142" s="94">
        <v>325.4608524666977</v>
      </c>
      <c r="E142" s="94">
        <v>66.830397080621097</v>
      </c>
      <c r="F142" s="94">
        <v>53.967523552914223</v>
      </c>
      <c r="H142" s="223">
        <v>42614</v>
      </c>
      <c r="I142" s="94">
        <v>40.901815874704582</v>
      </c>
      <c r="J142" s="94">
        <v>24.746753675276498</v>
      </c>
      <c r="K142" s="94">
        <v>41.100736217407338</v>
      </c>
      <c r="L142" s="94">
        <v>10.902553088275038</v>
      </c>
      <c r="M142" s="94">
        <v>14.328792898395504</v>
      </c>
      <c r="O142" s="223">
        <v>42614</v>
      </c>
      <c r="P142" s="94">
        <v>0.196101369023747</v>
      </c>
      <c r="Q142" s="94">
        <v>27.592266497880058</v>
      </c>
      <c r="R142" s="94">
        <v>99.184498498737554</v>
      </c>
      <c r="S142" s="94">
        <v>32.369195282596344</v>
      </c>
      <c r="T142" s="94">
        <v>1.950407331699E-3</v>
      </c>
      <c r="X142" s="7"/>
      <c r="Y142" s="89"/>
      <c r="Z142" s="89"/>
      <c r="AA142" s="89"/>
      <c r="AB142" s="89"/>
      <c r="AC142" s="89"/>
    </row>
    <row r="143" spans="1:29" ht="15.5">
      <c r="A143" s="223">
        <v>42644</v>
      </c>
      <c r="B143" s="93">
        <v>170.96290731361421</v>
      </c>
      <c r="C143" s="93">
        <v>90.765166304818536</v>
      </c>
      <c r="D143" s="93">
        <v>332.33788972769395</v>
      </c>
      <c r="E143" s="93">
        <v>69.581061525335087</v>
      </c>
      <c r="F143" s="93">
        <v>53.298138027998604</v>
      </c>
      <c r="H143" s="223">
        <v>42644</v>
      </c>
      <c r="I143" s="93">
        <v>41.343875609591208</v>
      </c>
      <c r="J143" s="93">
        <v>25.322161135808255</v>
      </c>
      <c r="K143" s="93">
        <v>41.600151543571933</v>
      </c>
      <c r="L143" s="93">
        <v>10.591061553181575</v>
      </c>
      <c r="M143" s="93">
        <v>14.281943425055541</v>
      </c>
      <c r="O143" s="223">
        <v>42644</v>
      </c>
      <c r="P143" s="93">
        <v>0.30700098353052696</v>
      </c>
      <c r="Q143" s="93">
        <v>24.897180210699467</v>
      </c>
      <c r="R143" s="93">
        <v>101.28911252089435</v>
      </c>
      <c r="S143" s="93">
        <v>32.736240129145955</v>
      </c>
      <c r="T143" s="93">
        <v>1.9626170515619997E-3</v>
      </c>
      <c r="X143" s="7"/>
      <c r="Y143" s="89"/>
      <c r="Z143" s="89"/>
      <c r="AA143" s="89"/>
      <c r="AB143" s="89"/>
      <c r="AC143" s="89"/>
    </row>
    <row r="144" spans="1:29" ht="15.5">
      <c r="A144" s="223">
        <v>42675</v>
      </c>
      <c r="B144" s="94">
        <v>171.97322934554299</v>
      </c>
      <c r="C144" s="94">
        <v>89.780479016392121</v>
      </c>
      <c r="D144" s="94">
        <v>340.99078270161124</v>
      </c>
      <c r="E144" s="94">
        <v>69.641077120999597</v>
      </c>
      <c r="F144" s="94">
        <v>54.028881534070983</v>
      </c>
      <c r="H144" s="223">
        <v>42675</v>
      </c>
      <c r="I144" s="94">
        <v>46.492293478177452</v>
      </c>
      <c r="J144" s="94">
        <v>29.68951603313112</v>
      </c>
      <c r="K144" s="94">
        <v>43.639441489266829</v>
      </c>
      <c r="L144" s="94">
        <v>12.109112191293091</v>
      </c>
      <c r="M144" s="94">
        <v>14.476106290071334</v>
      </c>
      <c r="O144" s="223">
        <v>42675</v>
      </c>
      <c r="P144" s="94">
        <v>0.108184002090085</v>
      </c>
      <c r="Q144" s="94">
        <v>26.085171877796764</v>
      </c>
      <c r="R144" s="94">
        <v>103.57800365600403</v>
      </c>
      <c r="S144" s="94">
        <v>33.002510707300239</v>
      </c>
      <c r="T144" s="94">
        <v>1.9745624217909997E-3</v>
      </c>
      <c r="X144" s="7"/>
      <c r="Y144" s="89"/>
      <c r="Z144" s="89"/>
      <c r="AA144" s="89"/>
      <c r="AB144" s="89"/>
      <c r="AC144" s="89"/>
    </row>
    <row r="145" spans="1:29" ht="15.5">
      <c r="A145" s="223">
        <v>42705</v>
      </c>
      <c r="B145" s="93">
        <v>176.76931058236804</v>
      </c>
      <c r="C145" s="93">
        <v>97.503980638571605</v>
      </c>
      <c r="D145" s="93">
        <v>344.41257149086641</v>
      </c>
      <c r="E145" s="93">
        <v>74.712316257210887</v>
      </c>
      <c r="F145" s="93">
        <v>54.728673357465524</v>
      </c>
      <c r="H145" s="223">
        <v>42705</v>
      </c>
      <c r="I145" s="93">
        <v>43.559830369854708</v>
      </c>
      <c r="J145" s="93">
        <v>25.821282022693751</v>
      </c>
      <c r="K145" s="93">
        <v>41.20507469917532</v>
      </c>
      <c r="L145" s="93">
        <v>11.480889220771319</v>
      </c>
      <c r="M145" s="93">
        <v>14.469571464903328</v>
      </c>
      <c r="O145" s="223">
        <v>42705</v>
      </c>
      <c r="P145" s="93">
        <v>0.10138923100546801</v>
      </c>
      <c r="Q145" s="93">
        <v>28.11907537286978</v>
      </c>
      <c r="R145" s="93">
        <v>104.4422320525458</v>
      </c>
      <c r="S145" s="93">
        <v>31.241505087787939</v>
      </c>
      <c r="T145" s="93">
        <v>1.988338442235E-3</v>
      </c>
      <c r="X145" s="7"/>
      <c r="Y145" s="89"/>
      <c r="Z145" s="89"/>
      <c r="AA145" s="89"/>
      <c r="AB145" s="89"/>
      <c r="AC145" s="89"/>
    </row>
    <row r="146" spans="1:29" ht="15.5">
      <c r="A146" s="223">
        <v>42736</v>
      </c>
      <c r="B146" s="94">
        <v>172.95062535673358</v>
      </c>
      <c r="C146" s="94">
        <v>102.22154573895993</v>
      </c>
      <c r="D146" s="94">
        <v>353.08898288001598</v>
      </c>
      <c r="E146" s="94">
        <v>69.423157194340632</v>
      </c>
      <c r="F146" s="94">
        <v>53.964997712875132</v>
      </c>
      <c r="H146" s="223">
        <v>42736</v>
      </c>
      <c r="I146" s="94">
        <v>43.785212615991959</v>
      </c>
      <c r="J146" s="94">
        <v>24.067263355210009</v>
      </c>
      <c r="K146" s="94">
        <v>42.035098362572512</v>
      </c>
      <c r="L146" s="94">
        <v>11.070956211394098</v>
      </c>
      <c r="M146" s="94">
        <v>14.012752050098165</v>
      </c>
      <c r="O146" s="223">
        <v>42736</v>
      </c>
      <c r="P146" s="94">
        <v>0.24798826540422397</v>
      </c>
      <c r="Q146" s="94">
        <v>30.850853996560893</v>
      </c>
      <c r="R146" s="94">
        <v>105.88690661015026</v>
      </c>
      <c r="S146" s="94">
        <v>26.138968916906983</v>
      </c>
      <c r="T146" s="94">
        <v>2.0019116429410002E-3</v>
      </c>
      <c r="X146" s="7"/>
      <c r="Y146" s="89"/>
      <c r="Z146" s="89"/>
      <c r="AA146" s="89"/>
      <c r="AB146" s="89"/>
      <c r="AC146" s="89"/>
    </row>
    <row r="147" spans="1:29" ht="15.5">
      <c r="A147" s="223">
        <v>42767</v>
      </c>
      <c r="B147" s="93">
        <v>178.82724032662929</v>
      </c>
      <c r="C147" s="93">
        <v>107.33364339304117</v>
      </c>
      <c r="D147" s="93">
        <v>376.04763284091393</v>
      </c>
      <c r="E147" s="93">
        <v>72.26809715032563</v>
      </c>
      <c r="F147" s="93">
        <v>54.489179862243539</v>
      </c>
      <c r="H147" s="223">
        <v>42767</v>
      </c>
      <c r="I147" s="93">
        <v>44.809267942131086</v>
      </c>
      <c r="J147" s="93">
        <v>26.151974095557605</v>
      </c>
      <c r="K147" s="93">
        <v>43.971162216642924</v>
      </c>
      <c r="L147" s="93">
        <v>11.528212429989198</v>
      </c>
      <c r="M147" s="93">
        <v>14.139540898869669</v>
      </c>
      <c r="O147" s="223">
        <v>42767</v>
      </c>
      <c r="P147" s="93">
        <v>0.27941185901911897</v>
      </c>
      <c r="Q147" s="93">
        <v>32.040031833442995</v>
      </c>
      <c r="R147" s="93">
        <v>103.93893865028606</v>
      </c>
      <c r="S147" s="93">
        <v>26.338399832315648</v>
      </c>
      <c r="T147" s="93">
        <v>2.010897717453E-3</v>
      </c>
    </row>
    <row r="148" spans="1:29" ht="15.5">
      <c r="A148" s="223">
        <v>42795</v>
      </c>
      <c r="B148" s="94">
        <v>181.81661216533885</v>
      </c>
      <c r="C148" s="94">
        <v>112.63638435605068</v>
      </c>
      <c r="D148" s="94">
        <v>385.94103842004</v>
      </c>
      <c r="E148" s="94">
        <v>73.647129841675053</v>
      </c>
      <c r="F148" s="94">
        <v>54.9082847198545</v>
      </c>
      <c r="H148" s="223">
        <v>42795</v>
      </c>
      <c r="I148" s="94">
        <v>41.178181518569787</v>
      </c>
      <c r="J148" s="94">
        <v>23.937990581076903</v>
      </c>
      <c r="K148" s="94">
        <v>44.223750634390818</v>
      </c>
      <c r="L148" s="94">
        <v>10.041607275869024</v>
      </c>
      <c r="M148" s="94">
        <v>14.206857724977485</v>
      </c>
      <c r="O148" s="223">
        <v>42795</v>
      </c>
      <c r="P148" s="94">
        <v>0.42795980273156203</v>
      </c>
      <c r="Q148" s="94">
        <v>32.900484884307183</v>
      </c>
      <c r="R148" s="94">
        <v>104.28081935700988</v>
      </c>
      <c r="S148" s="94">
        <v>26.623429055802298</v>
      </c>
      <c r="T148" s="94">
        <v>2.0247296478330002E-3</v>
      </c>
    </row>
    <row r="149" spans="1:29" ht="15.5">
      <c r="A149" s="223">
        <v>42826</v>
      </c>
      <c r="B149" s="93">
        <v>181.92620624686214</v>
      </c>
      <c r="C149" s="93">
        <v>113.3106197793914</v>
      </c>
      <c r="D149" s="93">
        <v>388.28109602012051</v>
      </c>
      <c r="E149" s="93">
        <v>75.205479080400423</v>
      </c>
      <c r="F149" s="93">
        <v>54.068352893381658</v>
      </c>
      <c r="H149" s="223">
        <v>42826</v>
      </c>
      <c r="I149" s="93">
        <v>44.151876400757288</v>
      </c>
      <c r="J149" s="93">
        <v>26.706177413273494</v>
      </c>
      <c r="K149" s="93">
        <v>45.953548880733294</v>
      </c>
      <c r="L149" s="93">
        <v>11.141125975028212</v>
      </c>
      <c r="M149" s="93">
        <v>13.982428963002391</v>
      </c>
      <c r="O149" s="223">
        <v>42826</v>
      </c>
      <c r="P149" s="93">
        <v>0.30006859603443198</v>
      </c>
      <c r="Q149" s="93">
        <v>32.720471034612615</v>
      </c>
      <c r="R149" s="93">
        <v>105.10303753372857</v>
      </c>
      <c r="S149" s="93">
        <v>26.743008325498153</v>
      </c>
      <c r="T149" s="93">
        <v>2.0332045000739998E-3</v>
      </c>
    </row>
    <row r="150" spans="1:29" ht="15.5">
      <c r="A150" s="223">
        <v>42856</v>
      </c>
      <c r="B150" s="94">
        <v>187.11278875756233</v>
      </c>
      <c r="C150" s="94">
        <v>113.28324304500025</v>
      </c>
      <c r="D150" s="94">
        <v>391.41622030685141</v>
      </c>
      <c r="E150" s="94">
        <v>74.577618052604976</v>
      </c>
      <c r="F150" s="94">
        <v>53.946676502409041</v>
      </c>
      <c r="H150" s="223">
        <v>42856</v>
      </c>
      <c r="I150" s="94">
        <v>41.787163097518842</v>
      </c>
      <c r="J150" s="94">
        <v>31.544601451860608</v>
      </c>
      <c r="K150" s="94">
        <v>43.880899491458294</v>
      </c>
      <c r="L150" s="94">
        <v>11.745494910494847</v>
      </c>
      <c r="M150" s="94">
        <v>13.951326063059195</v>
      </c>
      <c r="O150" s="223">
        <v>42856</v>
      </c>
      <c r="P150" s="94">
        <v>0.31162941758173907</v>
      </c>
      <c r="Q150" s="94">
        <v>32.639743258796365</v>
      </c>
      <c r="R150" s="94">
        <v>94.660994098611084</v>
      </c>
      <c r="S150" s="94">
        <v>27.018123735574946</v>
      </c>
      <c r="T150" s="94">
        <v>2.045170754844E-3</v>
      </c>
    </row>
    <row r="151" spans="1:29" ht="15.5">
      <c r="A151" s="223">
        <v>42887</v>
      </c>
      <c r="B151" s="93">
        <v>187.92396339569947</v>
      </c>
      <c r="C151" s="93">
        <v>113.66883394906385</v>
      </c>
      <c r="D151" s="93">
        <v>395.30806566531561</v>
      </c>
      <c r="E151" s="93">
        <v>74.665889787209935</v>
      </c>
      <c r="F151" s="93">
        <v>53.815961157595659</v>
      </c>
      <c r="H151" s="223">
        <v>42887</v>
      </c>
      <c r="I151" s="93">
        <v>43.144730978742302</v>
      </c>
      <c r="J151" s="93">
        <v>32.921294815485226</v>
      </c>
      <c r="K151" s="93">
        <v>45.300617166473984</v>
      </c>
      <c r="L151" s="93">
        <v>11.947580924986031</v>
      </c>
      <c r="M151" s="93">
        <v>13.912151468473903</v>
      </c>
      <c r="O151" s="223">
        <v>42887</v>
      </c>
      <c r="P151" s="93">
        <v>0.37651163976516311</v>
      </c>
      <c r="Q151" s="93">
        <v>33.35897110629594</v>
      </c>
      <c r="R151" s="93">
        <v>95.722716150782489</v>
      </c>
      <c r="S151" s="93">
        <v>27.29547743669097</v>
      </c>
      <c r="T151" s="93">
        <v>2.0586812230679995E-3</v>
      </c>
    </row>
    <row r="152" spans="1:29" ht="15.5">
      <c r="A152" s="223">
        <v>42917</v>
      </c>
      <c r="B152" s="94">
        <v>194.35736764672589</v>
      </c>
      <c r="C152" s="94">
        <v>110.78538555091842</v>
      </c>
      <c r="D152" s="94">
        <v>394.06956809465419</v>
      </c>
      <c r="E152" s="94">
        <v>73.129360392612838</v>
      </c>
      <c r="F152" s="94">
        <v>42.792768579804537</v>
      </c>
      <c r="H152" s="223">
        <v>42917</v>
      </c>
      <c r="I152" s="94">
        <v>44.878299411328619</v>
      </c>
      <c r="J152" s="94">
        <v>34.503843105566176</v>
      </c>
      <c r="K152" s="94">
        <v>47.262852874956877</v>
      </c>
      <c r="L152" s="94">
        <v>12.149144763688831</v>
      </c>
      <c r="M152" s="94">
        <v>13.134475942537012</v>
      </c>
      <c r="O152" s="223">
        <v>42917</v>
      </c>
      <c r="P152" s="94">
        <v>0.34020500043817298</v>
      </c>
      <c r="Q152" s="94">
        <v>34.46071998460107</v>
      </c>
      <c r="R152" s="94">
        <v>96.257799482823572</v>
      </c>
      <c r="S152" s="94">
        <v>26.429316360628999</v>
      </c>
      <c r="T152" s="94">
        <v>2.0699823489690001E-3</v>
      </c>
    </row>
    <row r="153" spans="1:29" ht="15.5">
      <c r="A153" s="223">
        <v>42948</v>
      </c>
      <c r="B153" s="93">
        <v>196.21406121881816</v>
      </c>
      <c r="C153" s="93">
        <v>116.26059847780971</v>
      </c>
      <c r="D153" s="93">
        <v>386.74196059212989</v>
      </c>
      <c r="E153" s="93">
        <v>73.472354988814757</v>
      </c>
      <c r="F153" s="93">
        <v>43.180082511318346</v>
      </c>
      <c r="H153" s="223">
        <v>42948</v>
      </c>
      <c r="I153" s="93">
        <v>45.41862520434784</v>
      </c>
      <c r="J153" s="93">
        <v>34.821059229222925</v>
      </c>
      <c r="K153" s="93">
        <v>48.04274769473777</v>
      </c>
      <c r="L153" s="93">
        <v>12.724735400836279</v>
      </c>
      <c r="M153" s="93">
        <v>13.232087430901942</v>
      </c>
      <c r="O153" s="223">
        <v>42948</v>
      </c>
      <c r="P153" s="93">
        <v>0.33885232115071007</v>
      </c>
      <c r="Q153" s="93">
        <v>35.00657645239226</v>
      </c>
      <c r="R153" s="93">
        <v>96.033020005590103</v>
      </c>
      <c r="S153" s="93">
        <v>26.850484197953126</v>
      </c>
      <c r="T153" s="93">
        <v>2.0820952388099999E-3</v>
      </c>
    </row>
    <row r="154" spans="1:29" ht="15.5">
      <c r="A154" s="223">
        <v>42979</v>
      </c>
      <c r="B154" s="94">
        <v>194.82434916766371</v>
      </c>
      <c r="C154" s="94">
        <v>128.51087414058395</v>
      </c>
      <c r="D154" s="94">
        <v>389.76814182792515</v>
      </c>
      <c r="E154" s="94">
        <v>77.944741947737555</v>
      </c>
      <c r="F154" s="94">
        <v>43.713415883953111</v>
      </c>
      <c r="H154" s="223">
        <v>42979</v>
      </c>
      <c r="I154" s="94">
        <v>45.086634127758536</v>
      </c>
      <c r="J154" s="94">
        <v>35.098325785160029</v>
      </c>
      <c r="K154" s="94">
        <v>46.912588008553314</v>
      </c>
      <c r="L154" s="94">
        <v>13.620430158546439</v>
      </c>
      <c r="M154" s="94">
        <v>13.401841580719166</v>
      </c>
      <c r="O154" s="223">
        <v>42979</v>
      </c>
      <c r="P154" s="94">
        <v>0.39444072396011304</v>
      </c>
      <c r="Q154" s="94">
        <v>35.633801297417953</v>
      </c>
      <c r="R154" s="94">
        <v>96.388001046617447</v>
      </c>
      <c r="S154" s="94">
        <v>27.283553835603467</v>
      </c>
      <c r="T154" s="94">
        <v>2.0922756682569999E-3</v>
      </c>
    </row>
    <row r="155" spans="1:29" ht="15.5">
      <c r="A155" s="223">
        <v>43009</v>
      </c>
      <c r="B155" s="93">
        <v>195.51290806109466</v>
      </c>
      <c r="C155" s="93">
        <v>124.05852288553118</v>
      </c>
      <c r="D155" s="93">
        <v>393.188432893867</v>
      </c>
      <c r="E155" s="93">
        <v>83.902140231338805</v>
      </c>
      <c r="F155" s="93">
        <v>43.506347115501441</v>
      </c>
      <c r="H155" s="223">
        <v>43009</v>
      </c>
      <c r="I155" s="93">
        <v>38.892008271747393</v>
      </c>
      <c r="J155" s="93">
        <v>25.196738903982403</v>
      </c>
      <c r="K155" s="93">
        <v>44.280902376521098</v>
      </c>
      <c r="L155" s="93">
        <v>11.811721892312727</v>
      </c>
      <c r="M155" s="93">
        <v>13.3480147338927</v>
      </c>
      <c r="O155" s="223">
        <v>43009</v>
      </c>
      <c r="P155" s="93">
        <v>0.42658409031245703</v>
      </c>
      <c r="Q155" s="93">
        <v>30.525299751174039</v>
      </c>
      <c r="R155" s="93">
        <v>96.948460146521441</v>
      </c>
      <c r="S155" s="93">
        <v>27.394761175631597</v>
      </c>
      <c r="T155" s="93">
        <v>2.1019732707149999E-3</v>
      </c>
    </row>
    <row r="156" spans="1:29" ht="15.5">
      <c r="A156" s="223">
        <v>43040</v>
      </c>
      <c r="B156" s="94">
        <v>199.41639550884437</v>
      </c>
      <c r="C156" s="94">
        <v>126.78779135687796</v>
      </c>
      <c r="D156" s="94">
        <v>396.94086526383262</v>
      </c>
      <c r="E156" s="94">
        <v>88.295810803290365</v>
      </c>
      <c r="F156" s="94">
        <v>44.164092802895865</v>
      </c>
      <c r="H156" s="223">
        <v>43040</v>
      </c>
      <c r="I156" s="94">
        <v>39.113946609392578</v>
      </c>
      <c r="J156" s="94">
        <v>27.04370604540205</v>
      </c>
      <c r="K156" s="94">
        <v>44.254693237877156</v>
      </c>
      <c r="L156" s="94">
        <v>11.604150559458152</v>
      </c>
      <c r="M156" s="94">
        <v>13.5104962167535</v>
      </c>
      <c r="O156" s="223">
        <v>43040</v>
      </c>
      <c r="P156" s="94">
        <v>0.43648978055356413</v>
      </c>
      <c r="Q156" s="94">
        <v>30.359717683905735</v>
      </c>
      <c r="R156" s="94">
        <v>96.801135361649457</v>
      </c>
      <c r="S156" s="94">
        <v>27.639720325602955</v>
      </c>
      <c r="T156" s="94">
        <v>2.111716970196E-3</v>
      </c>
    </row>
    <row r="157" spans="1:29" ht="15.5">
      <c r="A157" s="223">
        <v>43070</v>
      </c>
      <c r="B157" s="93">
        <v>202.56364562911295</v>
      </c>
      <c r="C157" s="93">
        <v>135.41702730988175</v>
      </c>
      <c r="D157" s="93">
        <v>403.33690773840931</v>
      </c>
      <c r="E157" s="93">
        <v>88.340266252151295</v>
      </c>
      <c r="F157" s="93">
        <v>44.900848290121552</v>
      </c>
      <c r="H157" s="223">
        <v>43070</v>
      </c>
      <c r="I157" s="93">
        <v>47.306333121402169</v>
      </c>
      <c r="J157" s="93">
        <v>35.671145089777184</v>
      </c>
      <c r="K157" s="93">
        <v>48.771500854007606</v>
      </c>
      <c r="L157" s="93">
        <v>18.775764777385426</v>
      </c>
      <c r="M157" s="93">
        <v>13.766254202097439</v>
      </c>
      <c r="O157" s="223">
        <v>43070</v>
      </c>
      <c r="P157" s="93">
        <v>0.43513762799228295</v>
      </c>
      <c r="Q157" s="93">
        <v>30.345535423912921</v>
      </c>
      <c r="R157" s="93">
        <v>97.141453093229629</v>
      </c>
      <c r="S157" s="93">
        <v>27.892222598120082</v>
      </c>
      <c r="T157" s="93">
        <v>2.1219951379560001E-3</v>
      </c>
    </row>
    <row r="158" spans="1:29" ht="15.5">
      <c r="A158" s="223">
        <v>43101</v>
      </c>
      <c r="B158" s="94">
        <v>195.16127342471634</v>
      </c>
      <c r="C158" s="94">
        <v>123.29190592637707</v>
      </c>
      <c r="D158" s="94">
        <v>413.68936540390428</v>
      </c>
      <c r="E158" s="94">
        <v>74.064356812510837</v>
      </c>
      <c r="F158" s="94">
        <v>44.33270954649111</v>
      </c>
      <c r="H158" s="223">
        <v>43101</v>
      </c>
      <c r="I158" s="94">
        <v>39.338094701409574</v>
      </c>
      <c r="J158" s="94">
        <v>23.193899275685194</v>
      </c>
      <c r="K158" s="94">
        <v>45.276696227620327</v>
      </c>
      <c r="L158" s="94">
        <v>11.545137424458614</v>
      </c>
      <c r="M158" s="94">
        <v>13.533768537976183</v>
      </c>
      <c r="O158" s="223">
        <v>43101</v>
      </c>
      <c r="P158" s="94">
        <v>0.40433716857921498</v>
      </c>
      <c r="Q158" s="94">
        <v>31.395962535571957</v>
      </c>
      <c r="R158" s="94">
        <v>97.921013162689604</v>
      </c>
      <c r="S158" s="94">
        <v>22.648460914354587</v>
      </c>
      <c r="T158" s="94">
        <v>2.13232412686E-3</v>
      </c>
    </row>
    <row r="159" spans="1:29" ht="15.5">
      <c r="A159" s="223">
        <v>43132</v>
      </c>
      <c r="B159" s="93">
        <v>196.58391418432009</v>
      </c>
      <c r="C159" s="93">
        <v>128.93879545703345</v>
      </c>
      <c r="D159" s="93">
        <v>407.52498574768248</v>
      </c>
      <c r="E159" s="93">
        <v>66.731111787621543</v>
      </c>
      <c r="F159" s="93">
        <v>44.662709698661303</v>
      </c>
      <c r="H159" s="223">
        <v>43132</v>
      </c>
      <c r="I159" s="93">
        <v>39.919437422197632</v>
      </c>
      <c r="J159" s="93">
        <v>23.637733606859204</v>
      </c>
      <c r="K159" s="93">
        <v>44.635292566483926</v>
      </c>
      <c r="L159" s="93">
        <v>12.123826592102221</v>
      </c>
      <c r="M159" s="93">
        <v>13.639040497342902</v>
      </c>
      <c r="O159" s="223">
        <v>43132</v>
      </c>
      <c r="P159" s="93">
        <v>0.36074279213551103</v>
      </c>
      <c r="Q159" s="93">
        <v>31.546030652206419</v>
      </c>
      <c r="R159" s="93">
        <v>97.214405536534755</v>
      </c>
      <c r="S159" s="93">
        <v>22.859911518095153</v>
      </c>
      <c r="T159" s="93">
        <v>2.1412181875459999E-3</v>
      </c>
    </row>
    <row r="160" spans="1:29" ht="15.5">
      <c r="A160" s="223">
        <v>43160</v>
      </c>
      <c r="B160" s="94">
        <v>175.61763764788088</v>
      </c>
      <c r="C160" s="94">
        <v>123.61661423327509</v>
      </c>
      <c r="D160" s="94">
        <v>403.11726781955429</v>
      </c>
      <c r="E160" s="94">
        <v>51.982567897941038</v>
      </c>
      <c r="F160" s="94">
        <v>45.325988619811888</v>
      </c>
      <c r="H160" s="223">
        <v>43160</v>
      </c>
      <c r="I160" s="94">
        <v>38.545446785899806</v>
      </c>
      <c r="J160" s="94">
        <v>23.590491693981033</v>
      </c>
      <c r="K160" s="94">
        <v>44.981564720397301</v>
      </c>
      <c r="L160" s="94">
        <v>14.180007128814042</v>
      </c>
      <c r="M160" s="94">
        <v>13.8423349534024</v>
      </c>
      <c r="O160" s="223">
        <v>43160</v>
      </c>
      <c r="P160" s="94">
        <v>0.54919726806681413</v>
      </c>
      <c r="Q160" s="94">
        <v>32.173871491812889</v>
      </c>
      <c r="R160" s="94">
        <v>97.772763134549734</v>
      </c>
      <c r="S160" s="94">
        <v>23.082254814619525</v>
      </c>
      <c r="T160" s="94">
        <v>2.1521378885290001E-3</v>
      </c>
    </row>
    <row r="161" spans="1:29" ht="15.5">
      <c r="A161" s="223">
        <v>43191</v>
      </c>
      <c r="B161" s="93">
        <v>206.99</v>
      </c>
      <c r="C161" s="93">
        <v>144.97</v>
      </c>
      <c r="D161" s="93">
        <v>419.7</v>
      </c>
      <c r="E161" s="93">
        <v>59.89</v>
      </c>
      <c r="F161" s="93">
        <v>45.25</v>
      </c>
      <c r="H161" s="223">
        <v>43191</v>
      </c>
      <c r="I161" s="93">
        <v>38.450000000000003</v>
      </c>
      <c r="J161" s="93">
        <v>23.34</v>
      </c>
      <c r="K161" s="93">
        <v>45.52</v>
      </c>
      <c r="L161" s="93">
        <v>16.12</v>
      </c>
      <c r="M161" s="93">
        <v>13.85</v>
      </c>
      <c r="O161" s="223">
        <v>43191</v>
      </c>
      <c r="P161" s="93">
        <v>0.41</v>
      </c>
      <c r="Q161" s="93">
        <v>31.27</v>
      </c>
      <c r="R161" s="93">
        <v>98.35</v>
      </c>
      <c r="S161" s="93">
        <v>23.31</v>
      </c>
      <c r="T161" s="93">
        <v>0</v>
      </c>
    </row>
    <row r="162" spans="1:29" ht="15.5">
      <c r="A162" s="223">
        <v>43221</v>
      </c>
      <c r="B162" s="94">
        <v>209.47</v>
      </c>
      <c r="C162" s="94">
        <v>151.76</v>
      </c>
      <c r="D162" s="94">
        <v>423.9</v>
      </c>
      <c r="E162" s="94">
        <v>60.99</v>
      </c>
      <c r="F162" s="94">
        <v>46.22</v>
      </c>
      <c r="H162" s="223">
        <f>$A162</f>
        <v>43221</v>
      </c>
      <c r="I162" s="94">
        <v>37.44</v>
      </c>
      <c r="J162" s="94">
        <v>23.13</v>
      </c>
      <c r="K162" s="94">
        <v>46.13</v>
      </c>
      <c r="L162" s="94">
        <v>17.27</v>
      </c>
      <c r="M162" s="94">
        <v>14.16</v>
      </c>
      <c r="O162" s="223">
        <f>$A162</f>
        <v>43221</v>
      </c>
      <c r="P162" s="94">
        <v>0.43</v>
      </c>
      <c r="Q162" s="94">
        <v>31.84</v>
      </c>
      <c r="R162" s="94">
        <v>98.18</v>
      </c>
      <c r="S162" s="94">
        <v>23.54</v>
      </c>
      <c r="T162" s="94">
        <v>0</v>
      </c>
    </row>
    <row r="163" spans="1:29" ht="15.5">
      <c r="A163" s="223">
        <v>43252</v>
      </c>
      <c r="B163" s="93">
        <v>204.82</v>
      </c>
      <c r="C163" s="93">
        <v>155.25</v>
      </c>
      <c r="D163" s="93">
        <v>434.21</v>
      </c>
      <c r="E163" s="93">
        <v>58.87</v>
      </c>
      <c r="F163" s="93">
        <v>47.44</v>
      </c>
      <c r="H163" s="223">
        <f t="shared" ref="H163:H164" si="0">$A163</f>
        <v>43252</v>
      </c>
      <c r="I163" s="93">
        <v>38.450000000000003</v>
      </c>
      <c r="J163" s="93">
        <v>21.73</v>
      </c>
      <c r="K163" s="93">
        <v>47.7</v>
      </c>
      <c r="L163" s="93">
        <v>17.71</v>
      </c>
      <c r="M163" s="93">
        <v>14.53</v>
      </c>
      <c r="O163" s="223">
        <f t="shared" ref="O163:O164" si="1">$A163</f>
        <v>43252</v>
      </c>
      <c r="P163" s="93">
        <v>0.38</v>
      </c>
      <c r="Q163" s="93">
        <v>34.119999999999997</v>
      </c>
      <c r="R163" s="93">
        <v>99.87</v>
      </c>
      <c r="S163" s="93">
        <v>23.77</v>
      </c>
      <c r="T163" s="93">
        <v>0</v>
      </c>
    </row>
    <row r="164" spans="1:29" ht="15.5">
      <c r="A164" s="223">
        <v>43282</v>
      </c>
      <c r="B164" s="94">
        <v>220.7</v>
      </c>
      <c r="C164" s="94">
        <v>140.21</v>
      </c>
      <c r="D164" s="94">
        <v>437.87</v>
      </c>
      <c r="E164" s="94">
        <v>41.01</v>
      </c>
      <c r="F164" s="94">
        <v>46.82</v>
      </c>
      <c r="H164" s="223">
        <f t="shared" si="0"/>
        <v>43282</v>
      </c>
      <c r="I164" s="94">
        <v>41.11</v>
      </c>
      <c r="J164" s="94">
        <v>21.05</v>
      </c>
      <c r="K164" s="94">
        <v>46.98</v>
      </c>
      <c r="L164" s="94">
        <v>17.25</v>
      </c>
      <c r="M164" s="94">
        <v>14.29</v>
      </c>
      <c r="O164" s="223">
        <f t="shared" si="1"/>
        <v>43282</v>
      </c>
      <c r="P164" s="94">
        <v>0.43</v>
      </c>
      <c r="Q164" s="94">
        <v>33.51</v>
      </c>
      <c r="R164" s="94">
        <v>101.3</v>
      </c>
      <c r="S164" s="94">
        <v>22.84</v>
      </c>
      <c r="T164" s="94">
        <v>0</v>
      </c>
    </row>
    <row r="165" spans="1:29" ht="15.5">
      <c r="A165" s="223">
        <v>43313</v>
      </c>
      <c r="B165" s="93">
        <v>242.64716072825465</v>
      </c>
      <c r="C165" s="93">
        <v>145.09962645135485</v>
      </c>
      <c r="D165" s="93">
        <v>430.00764485714063</v>
      </c>
      <c r="E165" s="93">
        <v>46.489566665553497</v>
      </c>
      <c r="F165" s="93">
        <v>47.623102594258668</v>
      </c>
      <c r="H165" s="223">
        <v>43313</v>
      </c>
      <c r="I165" s="93">
        <v>41.571391464820977</v>
      </c>
      <c r="J165" s="93">
        <v>20.513023638130626</v>
      </c>
      <c r="K165" s="93">
        <v>47.429311942074463</v>
      </c>
      <c r="L165" s="93">
        <v>18.978374873276643</v>
      </c>
      <c r="M165" s="93">
        <v>14.659078281372592</v>
      </c>
      <c r="O165" s="223">
        <v>43313</v>
      </c>
      <c r="P165" s="93">
        <v>0.48600402497074302</v>
      </c>
      <c r="Q165" s="93">
        <v>34.367282072052255</v>
      </c>
      <c r="R165" s="93">
        <v>89.852202095106989</v>
      </c>
      <c r="S165" s="93">
        <v>23.076685958186342</v>
      </c>
      <c r="T165" s="93">
        <v>0</v>
      </c>
    </row>
    <row r="166" spans="1:29" ht="15.5">
      <c r="A166" s="233">
        <v>43344</v>
      </c>
      <c r="B166" s="234">
        <v>241.55208410107019</v>
      </c>
      <c r="C166" s="234">
        <v>149.07008494552591</v>
      </c>
      <c r="D166" s="234">
        <v>428.52429165975042</v>
      </c>
      <c r="E166" s="234">
        <v>52.093793588778752</v>
      </c>
      <c r="F166" s="234">
        <v>48.662596964602301</v>
      </c>
      <c r="G166" s="237"/>
      <c r="H166" s="233">
        <v>43344</v>
      </c>
      <c r="I166" s="234">
        <v>40.790712969420348</v>
      </c>
      <c r="J166" s="234">
        <v>20.61270179631499</v>
      </c>
      <c r="K166" s="234">
        <v>49.254158606174762</v>
      </c>
      <c r="L166" s="234">
        <v>19.108340707539572</v>
      </c>
      <c r="M166" s="234">
        <v>14.989823080845467</v>
      </c>
      <c r="N166" s="237"/>
      <c r="O166" s="233">
        <v>43344</v>
      </c>
      <c r="P166" s="234">
        <v>0.54267058072458785</v>
      </c>
      <c r="Q166" s="234">
        <v>38.214344553596085</v>
      </c>
      <c r="R166" s="234">
        <v>90.181261503673994</v>
      </c>
      <c r="S166" s="234">
        <v>23.283852951220478</v>
      </c>
      <c r="T166" s="234">
        <v>0</v>
      </c>
    </row>
    <row r="167" spans="1:29" ht="15.5">
      <c r="A167" s="233">
        <v>43374</v>
      </c>
      <c r="B167" s="236">
        <v>247.89732972111068</v>
      </c>
      <c r="C167" s="236">
        <v>132.85457630661847</v>
      </c>
      <c r="D167" s="236">
        <v>436.57779135257164</v>
      </c>
      <c r="E167" s="236">
        <v>49.761998600858668</v>
      </c>
      <c r="F167" s="236">
        <v>48.805422608562992</v>
      </c>
      <c r="G167" s="237"/>
      <c r="H167" s="233">
        <v>43374</v>
      </c>
      <c r="I167" s="236">
        <v>40.913370041473847</v>
      </c>
      <c r="J167" s="236">
        <v>20.898384844159398</v>
      </c>
      <c r="K167" s="236">
        <v>49.339986885901986</v>
      </c>
      <c r="L167" s="236">
        <v>18.986087772058749</v>
      </c>
      <c r="M167" s="236">
        <v>15.086106773662509</v>
      </c>
      <c r="N167" s="237"/>
      <c r="O167" s="233">
        <v>43374</v>
      </c>
      <c r="P167" s="236">
        <v>0.6449879757773338</v>
      </c>
      <c r="Q167" s="236">
        <v>35.39562447715975</v>
      </c>
      <c r="R167" s="236">
        <v>91.333286803528566</v>
      </c>
      <c r="S167" s="236">
        <v>23.518086789519106</v>
      </c>
      <c r="T167" s="236">
        <v>0</v>
      </c>
    </row>
    <row r="168" spans="1:29" ht="15.5">
      <c r="A168" s="223">
        <v>43405</v>
      </c>
      <c r="B168" s="94">
        <v>250.30433743744226</v>
      </c>
      <c r="C168" s="94">
        <v>125.94913740736453</v>
      </c>
      <c r="D168" s="94">
        <v>434.64901926648065</v>
      </c>
      <c r="E168" s="94">
        <v>48.932568050942393</v>
      </c>
      <c r="F168" s="94">
        <v>48.930155059140375</v>
      </c>
      <c r="H168" s="223">
        <v>43405</v>
      </c>
      <c r="I168" s="94">
        <v>48.542568353548766</v>
      </c>
      <c r="J168" s="94">
        <v>23.736329920177138</v>
      </c>
      <c r="K168" s="94">
        <v>49.987155434644116</v>
      </c>
      <c r="L168" s="94">
        <v>19.847074139164913</v>
      </c>
      <c r="M168" s="94">
        <v>15.152682743844951</v>
      </c>
      <c r="O168" s="223">
        <v>43405</v>
      </c>
      <c r="P168" s="94">
        <v>0.52739327850490592</v>
      </c>
      <c r="Q168" s="94">
        <v>36.143557346715454</v>
      </c>
      <c r="R168" s="94">
        <v>90.72486820472713</v>
      </c>
      <c r="S168" s="94">
        <v>23.729351505306809</v>
      </c>
      <c r="T168" s="94">
        <v>0</v>
      </c>
    </row>
    <row r="169" spans="1:29" ht="15.5">
      <c r="A169" s="233">
        <v>43435</v>
      </c>
      <c r="B169" s="236">
        <v>258.4149217032716</v>
      </c>
      <c r="C169" s="236">
        <v>132.61309088568436</v>
      </c>
      <c r="D169" s="236">
        <v>442.37383801983623</v>
      </c>
      <c r="E169" s="236">
        <v>48.663511866238771</v>
      </c>
      <c r="F169" s="236">
        <v>48.783727176228467</v>
      </c>
      <c r="G169" s="237"/>
      <c r="H169" s="233">
        <v>43435</v>
      </c>
      <c r="I169" s="236">
        <v>48.375174257474526</v>
      </c>
      <c r="J169" s="236">
        <v>22.182092993042303</v>
      </c>
      <c r="K169" s="236">
        <v>50.111264886675308</v>
      </c>
      <c r="L169" s="236">
        <v>17.519358790746143</v>
      </c>
      <c r="M169" s="236">
        <v>15.078892479731248</v>
      </c>
      <c r="N169" s="237"/>
      <c r="O169" s="233">
        <v>43435</v>
      </c>
      <c r="P169" s="236">
        <v>0.47894590164131395</v>
      </c>
      <c r="Q169" s="236">
        <v>42.729914430063282</v>
      </c>
      <c r="R169" s="236">
        <v>91.038634671279283</v>
      </c>
      <c r="S169" s="236">
        <v>23.943479779428493</v>
      </c>
      <c r="T169" s="236">
        <v>0</v>
      </c>
    </row>
    <row r="170" spans="1:29" ht="15.5">
      <c r="A170" s="223">
        <v>43496</v>
      </c>
      <c r="B170" s="94">
        <v>261.55702968724574</v>
      </c>
      <c r="C170" s="94">
        <v>109.07210414253086</v>
      </c>
      <c r="D170" s="94">
        <v>454.05613554865039</v>
      </c>
      <c r="E170" s="94">
        <v>45.490001371175602</v>
      </c>
      <c r="F170" s="94">
        <v>47.820367775850706</v>
      </c>
      <c r="H170" s="223">
        <v>43466</v>
      </c>
      <c r="I170" s="94">
        <v>49.752905869997221</v>
      </c>
      <c r="J170" s="94">
        <v>22.571616857753433</v>
      </c>
      <c r="K170" s="94">
        <v>51.854144362315296</v>
      </c>
      <c r="L170" s="94">
        <v>16.828051524969901</v>
      </c>
      <c r="M170" s="94">
        <v>14.742914792895972</v>
      </c>
      <c r="O170" s="223">
        <v>43466</v>
      </c>
      <c r="P170" s="94">
        <v>1.0286437389161491</v>
      </c>
      <c r="Q170" s="94">
        <v>41.051302543989415</v>
      </c>
      <c r="R170" s="94">
        <v>91.789506682984097</v>
      </c>
      <c r="S170" s="94">
        <v>18.873911126938797</v>
      </c>
      <c r="T170" s="94">
        <v>0</v>
      </c>
    </row>
    <row r="171" spans="1:29" ht="15.5">
      <c r="A171" s="233">
        <v>43524</v>
      </c>
      <c r="B171" s="236">
        <v>270.80612105669672</v>
      </c>
      <c r="C171" s="236">
        <v>98.300174611200291</v>
      </c>
      <c r="D171" s="236">
        <v>453.25038078762606</v>
      </c>
      <c r="E171" s="236">
        <v>45.429859520892052</v>
      </c>
      <c r="F171" s="236">
        <v>48.589197797101193</v>
      </c>
      <c r="G171" s="190"/>
      <c r="H171" s="233">
        <v>43497</v>
      </c>
      <c r="I171" s="236">
        <v>51.326598607176116</v>
      </c>
      <c r="J171" s="236">
        <v>22.723548519589986</v>
      </c>
      <c r="K171" s="236">
        <v>49.835541319648669</v>
      </c>
      <c r="L171" s="236">
        <v>17.311007985792898</v>
      </c>
      <c r="M171" s="236">
        <v>14.982490777660074</v>
      </c>
      <c r="N171" s="235"/>
      <c r="O171" s="233">
        <v>43497</v>
      </c>
      <c r="P171" s="236">
        <v>0.40565313842872591</v>
      </c>
      <c r="Q171" s="236">
        <v>43.022758980156844</v>
      </c>
      <c r="R171" s="236">
        <v>91.177930663834985</v>
      </c>
      <c r="S171" s="236">
        <v>19.046221261477577</v>
      </c>
      <c r="T171" s="236">
        <v>0</v>
      </c>
    </row>
    <row r="172" spans="1:29" ht="15.5">
      <c r="A172" s="223">
        <v>43555</v>
      </c>
      <c r="B172" s="94">
        <v>260.42932886196519</v>
      </c>
      <c r="C172" s="94">
        <v>101.06984652050413</v>
      </c>
      <c r="D172" s="94">
        <v>457.12431711117006</v>
      </c>
      <c r="E172" s="94">
        <v>40.764007717056828</v>
      </c>
      <c r="F172" s="94">
        <v>49.562648421165591</v>
      </c>
      <c r="H172" s="223">
        <v>43525</v>
      </c>
      <c r="I172" s="94">
        <v>46.553203172496993</v>
      </c>
      <c r="J172" s="94">
        <v>20.592058487055073</v>
      </c>
      <c r="K172" s="94">
        <v>49.925807526824372</v>
      </c>
      <c r="L172" s="94">
        <v>17.391657318741856</v>
      </c>
      <c r="M172" s="94">
        <v>15.257577570432833</v>
      </c>
      <c r="O172" s="223">
        <v>43525</v>
      </c>
      <c r="P172" s="94">
        <v>0.40893687885582597</v>
      </c>
      <c r="Q172" s="94">
        <v>49.670041114402132</v>
      </c>
      <c r="R172" s="94">
        <v>94.558631381116925</v>
      </c>
      <c r="S172" s="94">
        <v>19.227034043622314</v>
      </c>
      <c r="T172" s="94">
        <v>0</v>
      </c>
      <c r="U172" s="89"/>
      <c r="V172" s="89"/>
      <c r="W172" s="89"/>
      <c r="Y172" s="89"/>
      <c r="Z172" s="89"/>
      <c r="AA172" s="89"/>
      <c r="AB172" s="89"/>
      <c r="AC172" s="89"/>
    </row>
    <row r="173" spans="1:29" ht="15.5">
      <c r="A173" s="233">
        <v>43585</v>
      </c>
      <c r="B173" s="236">
        <v>292.96774169073927</v>
      </c>
      <c r="C173" s="236">
        <v>94.197928207079769</v>
      </c>
      <c r="D173" s="236">
        <v>469.58853382614353</v>
      </c>
      <c r="E173" s="236">
        <v>45.084059301788663</v>
      </c>
      <c r="F173" s="236">
        <v>49.679907148060195</v>
      </c>
      <c r="G173" s="190"/>
      <c r="H173" s="233">
        <v>43556</v>
      </c>
      <c r="I173" s="236">
        <v>45.092292837734774</v>
      </c>
      <c r="J173" s="236">
        <v>20.39993435767235</v>
      </c>
      <c r="K173" s="236">
        <v>50.051561292098597</v>
      </c>
      <c r="L173" s="236">
        <v>18.860891431528298</v>
      </c>
      <c r="M173" s="236">
        <v>15.323037656378785</v>
      </c>
      <c r="N173" s="235"/>
      <c r="O173" s="233">
        <v>43556</v>
      </c>
      <c r="P173" s="236">
        <v>1.019240312658285</v>
      </c>
      <c r="Q173" s="236">
        <v>45.799383966052929</v>
      </c>
      <c r="R173" s="236">
        <v>95.589591194684985</v>
      </c>
      <c r="S173" s="236">
        <v>19.424081487094053</v>
      </c>
      <c r="T173" s="236">
        <v>0</v>
      </c>
    </row>
    <row r="174" spans="1:29" ht="15.5">
      <c r="A174" s="223">
        <v>43616</v>
      </c>
      <c r="B174" s="94">
        <v>283.32469382055342</v>
      </c>
      <c r="C174" s="94">
        <v>91.336485562980712</v>
      </c>
      <c r="D174" s="94">
        <v>460.8805091609326</v>
      </c>
      <c r="E174" s="94">
        <v>41.614715403369146</v>
      </c>
      <c r="F174" s="94">
        <v>50.296194363118303</v>
      </c>
      <c r="H174" s="223">
        <v>43586</v>
      </c>
      <c r="I174" s="94">
        <v>47.174286717257843</v>
      </c>
      <c r="J174" s="94">
        <v>20.21375319811423</v>
      </c>
      <c r="K174" s="94">
        <v>48.691947576096368</v>
      </c>
      <c r="L174" s="94">
        <v>20.055178103157772</v>
      </c>
      <c r="M174" s="94">
        <v>15.534214394142799</v>
      </c>
      <c r="O174" s="223">
        <v>43586</v>
      </c>
      <c r="P174" s="94">
        <v>0.92288833806327519</v>
      </c>
      <c r="Q174" s="94">
        <v>49.210079834868544</v>
      </c>
      <c r="R174" s="94">
        <v>82.235984587045991</v>
      </c>
      <c r="S174" s="94">
        <v>19.61916018226438</v>
      </c>
      <c r="T174" s="94">
        <v>0</v>
      </c>
      <c r="U174" s="89"/>
      <c r="V174" s="89"/>
      <c r="W174" s="89"/>
      <c r="Y174" s="89"/>
      <c r="Z174" s="89"/>
      <c r="AA174" s="89"/>
      <c r="AB174" s="89"/>
      <c r="AC174" s="89"/>
    </row>
    <row r="175" spans="1:29" ht="15.5">
      <c r="A175" s="233">
        <v>43646</v>
      </c>
      <c r="B175" s="236">
        <v>283.25144316502588</v>
      </c>
      <c r="C175" s="236">
        <v>85.338450676936333</v>
      </c>
      <c r="D175" s="236">
        <v>455.57156905610515</v>
      </c>
      <c r="E175" s="236">
        <v>39.655414360931282</v>
      </c>
      <c r="F175" s="236">
        <v>51.039504431349599</v>
      </c>
      <c r="G175" s="190"/>
      <c r="H175" s="233">
        <v>43617</v>
      </c>
      <c r="I175" s="236">
        <v>49.088442561533455</v>
      </c>
      <c r="J175" s="236">
        <v>19.923867198760217</v>
      </c>
      <c r="K175" s="236">
        <v>48.433974077914428</v>
      </c>
      <c r="L175" s="236">
        <v>20.189775167157023</v>
      </c>
      <c r="M175" s="236">
        <v>15.773615579288633</v>
      </c>
      <c r="N175" s="235"/>
      <c r="O175" s="233">
        <v>43617</v>
      </c>
      <c r="P175" s="236">
        <v>0.93692780972967094</v>
      </c>
      <c r="Q175" s="236">
        <v>53.174428998772839</v>
      </c>
      <c r="R175" s="236">
        <v>82.62593421938729</v>
      </c>
      <c r="S175" s="236">
        <v>19.802273559826197</v>
      </c>
      <c r="T175" s="236">
        <v>0</v>
      </c>
    </row>
    <row r="176" spans="1:29" ht="15.5">
      <c r="A176" s="223" t="s">
        <v>244</v>
      </c>
      <c r="B176" s="94">
        <v>326.82296538793497</v>
      </c>
      <c r="C176" s="94">
        <v>83.45745912288065</v>
      </c>
      <c r="D176" s="94">
        <v>484.90062871504585</v>
      </c>
      <c r="E176" s="94">
        <v>44.645140209530318</v>
      </c>
      <c r="F176" s="94">
        <v>59.063505212932171</v>
      </c>
      <c r="G176" s="190"/>
      <c r="H176" s="223" t="s">
        <v>244</v>
      </c>
      <c r="I176" s="94">
        <v>47.79116801565479</v>
      </c>
      <c r="J176" s="94">
        <v>20.167772222428322</v>
      </c>
      <c r="K176" s="94">
        <v>48.760850929592657</v>
      </c>
      <c r="L176" s="94">
        <v>20.850037564893203</v>
      </c>
      <c r="M176" s="94">
        <v>15.491348850409022</v>
      </c>
      <c r="N176" s="235"/>
      <c r="O176" s="223" t="s">
        <v>244</v>
      </c>
      <c r="P176" s="94">
        <v>0.37597298961554704</v>
      </c>
      <c r="Q176" s="94">
        <v>54.975490969392936</v>
      </c>
      <c r="R176" s="94">
        <v>82.949316002423771</v>
      </c>
      <c r="S176" s="94">
        <v>19.052500176822651</v>
      </c>
      <c r="T176" s="94">
        <v>0</v>
      </c>
    </row>
    <row r="177" spans="1:29" ht="15.5">
      <c r="A177" s="233" t="s">
        <v>245</v>
      </c>
      <c r="B177" s="236">
        <v>304.38254079298309</v>
      </c>
      <c r="C177" s="236">
        <v>72.137169044903985</v>
      </c>
      <c r="D177" s="236">
        <v>472.39235036401584</v>
      </c>
      <c r="E177" s="236">
        <v>46.095168682099015</v>
      </c>
      <c r="F177" s="236">
        <v>50.504330891132305</v>
      </c>
      <c r="G177" s="190"/>
      <c r="H177" s="233" t="s">
        <v>245</v>
      </c>
      <c r="I177" s="236">
        <v>46.660556226978628</v>
      </c>
      <c r="J177" s="236">
        <v>20.217843307403619</v>
      </c>
      <c r="K177" s="236">
        <v>49.542063987330877</v>
      </c>
      <c r="L177" s="236">
        <v>24.397916345232247</v>
      </c>
      <c r="M177" s="236">
        <v>15.529168586356816</v>
      </c>
      <c r="N177" s="235"/>
      <c r="O177" s="233" t="s">
        <v>245</v>
      </c>
      <c r="P177" s="236">
        <v>0.37807532688322804</v>
      </c>
      <c r="Q177" s="236">
        <v>53.452945282163952</v>
      </c>
      <c r="R177" s="236">
        <v>82.144938971518499</v>
      </c>
      <c r="S177" s="236">
        <v>19.261485806826844</v>
      </c>
      <c r="T177" s="236">
        <v>0</v>
      </c>
    </row>
    <row r="178" spans="1:29" ht="15.5">
      <c r="A178" s="298" t="s">
        <v>246</v>
      </c>
      <c r="B178" s="94">
        <v>332.17183673948898</v>
      </c>
      <c r="C178" s="94">
        <v>81.9095916167567</v>
      </c>
      <c r="D178" s="94">
        <v>489.548749509007</v>
      </c>
      <c r="E178" s="94">
        <v>45.104716993544201</v>
      </c>
      <c r="F178" s="94">
        <v>59.6338764894832</v>
      </c>
      <c r="G178" s="190"/>
      <c r="H178" s="298" t="s">
        <v>246</v>
      </c>
      <c r="I178" s="94">
        <v>45.729096120315297</v>
      </c>
      <c r="J178" s="94">
        <v>19.931234882525999</v>
      </c>
      <c r="K178" s="94">
        <v>50.5178843438188</v>
      </c>
      <c r="L178" s="94">
        <v>24.483801154083</v>
      </c>
      <c r="M178" s="94">
        <v>15.6481383092035</v>
      </c>
      <c r="N178" s="235"/>
      <c r="O178" s="298" t="s">
        <v>246</v>
      </c>
      <c r="P178" s="94">
        <v>0.37806462534463198</v>
      </c>
      <c r="Q178" s="94">
        <v>56.039131435605803</v>
      </c>
      <c r="R178" s="94">
        <v>82.661597067264196</v>
      </c>
      <c r="S178" s="94">
        <v>20.532718689917601</v>
      </c>
      <c r="T178" s="94">
        <v>0</v>
      </c>
    </row>
    <row r="179" spans="1:29" ht="15.5">
      <c r="A179" s="298" t="s">
        <v>247</v>
      </c>
      <c r="B179" s="236">
        <v>343.38987897592398</v>
      </c>
      <c r="C179" s="236">
        <v>76.456415320572901</v>
      </c>
      <c r="D179" s="236">
        <v>488.20894771189899</v>
      </c>
      <c r="E179" s="236">
        <v>48.232235729182896</v>
      </c>
      <c r="F179" s="236">
        <v>59.799055082027202</v>
      </c>
      <c r="G179" s="190"/>
      <c r="H179" s="298" t="s">
        <v>247</v>
      </c>
      <c r="I179" s="236">
        <v>46.015737464662401</v>
      </c>
      <c r="J179" s="236">
        <v>20.2735019297759</v>
      </c>
      <c r="K179" s="236">
        <v>53.812557293927803</v>
      </c>
      <c r="L179" s="236">
        <v>24.552349853894398</v>
      </c>
      <c r="M179" s="236">
        <v>16.2060217973055</v>
      </c>
      <c r="N179" s="235"/>
      <c r="O179" s="298" t="s">
        <v>247</v>
      </c>
      <c r="P179" s="236">
        <v>0.41809530396906502</v>
      </c>
      <c r="Q179" s="236">
        <v>50.354873897910103</v>
      </c>
      <c r="R179" s="236">
        <v>82.8928512926705</v>
      </c>
      <c r="S179" s="236">
        <v>21.161863909922399</v>
      </c>
      <c r="T179" s="236">
        <v>0</v>
      </c>
    </row>
    <row r="180" spans="1:29" ht="15.5">
      <c r="A180" s="298" t="s">
        <v>248</v>
      </c>
      <c r="B180" s="94">
        <v>345.77177005385801</v>
      </c>
      <c r="C180" s="94">
        <v>75.646444138298307</v>
      </c>
      <c r="D180" s="94">
        <v>495.204691894468</v>
      </c>
      <c r="E180" s="94">
        <v>48.538588620399601</v>
      </c>
      <c r="F180" s="94">
        <v>60.445250629044999</v>
      </c>
      <c r="G180"/>
      <c r="H180" s="298" t="s">
        <v>248</v>
      </c>
      <c r="I180" s="94">
        <v>44.580018832976201</v>
      </c>
      <c r="J180" s="94">
        <v>20.401157523514399</v>
      </c>
      <c r="K180" s="94">
        <v>54.923977667445897</v>
      </c>
      <c r="L180" s="94">
        <v>24.7026839028042</v>
      </c>
      <c r="M180" s="94">
        <v>16.388512966807099</v>
      </c>
      <c r="N180"/>
      <c r="O180" s="298" t="s">
        <v>248</v>
      </c>
      <c r="P180" s="94">
        <v>0.41787936244707102</v>
      </c>
      <c r="Q180" s="94">
        <v>48.767309226406802</v>
      </c>
      <c r="R180" s="94">
        <v>82.827961315669199</v>
      </c>
      <c r="S180" s="94">
        <v>21.251388828203002</v>
      </c>
      <c r="T180" s="94">
        <v>0</v>
      </c>
    </row>
    <row r="181" spans="1:29" ht="15.5">
      <c r="A181" s="298" t="s">
        <v>249</v>
      </c>
      <c r="B181" s="236">
        <v>346.81667443772602</v>
      </c>
      <c r="C181" s="236">
        <v>61.555360515409497</v>
      </c>
      <c r="D181" s="236">
        <v>501.97942425420302</v>
      </c>
      <c r="E181" s="236">
        <v>43.6890599678364</v>
      </c>
      <c r="F181" s="236">
        <v>62.146766454494298</v>
      </c>
      <c r="G181" s="190"/>
      <c r="H181" s="298" t="s">
        <v>249</v>
      </c>
      <c r="I181" s="236">
        <v>42.8115630697882</v>
      </c>
      <c r="J181" s="236">
        <v>20.1153187609643</v>
      </c>
      <c r="K181" s="236">
        <v>55.8203227768741</v>
      </c>
      <c r="L181" s="236">
        <v>25.204158258619699</v>
      </c>
      <c r="M181" s="236">
        <v>16.828398996601699</v>
      </c>
      <c r="N181" s="235"/>
      <c r="O181" s="298" t="s">
        <v>249</v>
      </c>
      <c r="P181" s="236">
        <v>0.441650223386092</v>
      </c>
      <c r="Q181" s="236">
        <v>55.230471549767003</v>
      </c>
      <c r="R181" s="236">
        <v>83.830751872406594</v>
      </c>
      <c r="S181" s="236">
        <v>22.4653065376102</v>
      </c>
      <c r="T181" s="236">
        <v>0</v>
      </c>
      <c r="U181"/>
    </row>
    <row r="182" spans="1:29" ht="15.5">
      <c r="A182" s="298" t="s">
        <v>252</v>
      </c>
      <c r="B182" s="94">
        <v>346.39488172381647</v>
      </c>
      <c r="C182" s="94">
        <v>60.512410558650238</v>
      </c>
      <c r="D182" s="94">
        <v>506.86252632958855</v>
      </c>
      <c r="E182" s="94">
        <v>39.365801225648582</v>
      </c>
      <c r="F182" s="94">
        <v>61.106774851156985</v>
      </c>
      <c r="G182" s="190"/>
      <c r="H182" s="298" t="s">
        <v>252</v>
      </c>
      <c r="I182" s="94">
        <v>42.463672542766851</v>
      </c>
      <c r="J182" s="94">
        <v>19.634164618936808</v>
      </c>
      <c r="K182" s="94">
        <v>57.967241620357157</v>
      </c>
      <c r="L182" s="94">
        <v>23.469091868898012</v>
      </c>
      <c r="M182" s="94">
        <v>16.54972780063758</v>
      </c>
      <c r="N182" s="235"/>
      <c r="O182" s="298" t="s">
        <v>252</v>
      </c>
      <c r="P182" s="94">
        <v>0.44473233399603196</v>
      </c>
      <c r="Q182" s="94">
        <v>56.671626419948041</v>
      </c>
      <c r="R182" s="94">
        <v>84.905001273336865</v>
      </c>
      <c r="S182" s="94">
        <v>24.258540197068207</v>
      </c>
      <c r="T182" s="94">
        <v>0</v>
      </c>
    </row>
    <row r="183" spans="1:29" ht="15.5">
      <c r="A183" s="294" t="s">
        <v>253</v>
      </c>
      <c r="B183" s="236">
        <v>348.57752204640855</v>
      </c>
      <c r="C183" s="236">
        <v>61.378411570066739</v>
      </c>
      <c r="D183" s="236">
        <v>502.33813103590251</v>
      </c>
      <c r="E183" s="236">
        <v>35.683504639937141</v>
      </c>
      <c r="F183" s="236">
        <v>61.534618372062639</v>
      </c>
      <c r="H183" s="294" t="s">
        <v>253</v>
      </c>
      <c r="I183" s="236">
        <v>43.655580884550865</v>
      </c>
      <c r="J183" s="236">
        <v>20.172322523687722</v>
      </c>
      <c r="K183" s="236">
        <v>58.101678607505242</v>
      </c>
      <c r="L183" s="236">
        <v>23.113604732214196</v>
      </c>
      <c r="M183" s="236">
        <v>16.666829146801824</v>
      </c>
      <c r="O183" s="294" t="s">
        <v>253</v>
      </c>
      <c r="P183" s="236">
        <v>0.44487019606990896</v>
      </c>
      <c r="Q183" s="236">
        <v>56.7780043178659</v>
      </c>
      <c r="R183" s="236">
        <v>84.008356717316346</v>
      </c>
      <c r="S183" s="236">
        <v>24.524863142917354</v>
      </c>
      <c r="T183" s="236">
        <v>0</v>
      </c>
      <c r="U183" s="89"/>
      <c r="V183" s="89"/>
      <c r="W183" s="89"/>
      <c r="Y183" s="89"/>
      <c r="Z183" s="89"/>
      <c r="AA183" s="89"/>
      <c r="AB183" s="89"/>
      <c r="AC183" s="89"/>
    </row>
    <row r="184" spans="1:29" ht="15.5">
      <c r="A184" s="298" t="s">
        <v>254</v>
      </c>
      <c r="B184" s="94">
        <v>343.05293858405872</v>
      </c>
      <c r="C184" s="94">
        <v>59.39488385212421</v>
      </c>
      <c r="D184" s="94">
        <v>505.35097681670828</v>
      </c>
      <c r="E184" s="94">
        <v>36.937313460798137</v>
      </c>
      <c r="F184" s="94">
        <v>62.743153593973503</v>
      </c>
      <c r="G184" s="190"/>
      <c r="H184" s="298" t="s">
        <v>254</v>
      </c>
      <c r="I184" s="94">
        <v>38.577845616346984</v>
      </c>
      <c r="J184" s="94">
        <v>18.428073690674388</v>
      </c>
      <c r="K184" s="94">
        <v>56.619677610120505</v>
      </c>
      <c r="L184" s="94">
        <v>24.560628457651564</v>
      </c>
      <c r="M184" s="94">
        <v>16.967239070334678</v>
      </c>
      <c r="N184" s="235"/>
      <c r="O184" s="298" t="s">
        <v>254</v>
      </c>
      <c r="P184" s="94">
        <v>0.39940474602655196</v>
      </c>
      <c r="Q184" s="94">
        <v>59.9031174853598</v>
      </c>
      <c r="R184" s="94">
        <v>84.553576202755394</v>
      </c>
      <c r="S184" s="94">
        <v>25.478883243097595</v>
      </c>
      <c r="T184" s="94">
        <v>0</v>
      </c>
    </row>
    <row r="185" spans="1:29" ht="15.5">
      <c r="A185" s="294" t="s">
        <v>255</v>
      </c>
      <c r="B185" s="236">
        <v>355.76577406669708</v>
      </c>
      <c r="C185" s="236">
        <v>47.655408353187298</v>
      </c>
      <c r="D185" s="236">
        <v>504.7005944346343</v>
      </c>
      <c r="E185" s="236">
        <v>40.251999858931484</v>
      </c>
      <c r="F185" s="236">
        <v>63.006413747243613</v>
      </c>
      <c r="G185" s="190"/>
      <c r="H185" s="294" t="s">
        <v>255</v>
      </c>
      <c r="I185" s="236">
        <v>41.071759843745454</v>
      </c>
      <c r="J185" s="236">
        <v>18.033089870643902</v>
      </c>
      <c r="K185" s="236">
        <v>55.137736749361508</v>
      </c>
      <c r="L185" s="236">
        <v>24.814025894115492</v>
      </c>
      <c r="M185" s="236">
        <v>17.029655699539845</v>
      </c>
      <c r="N185" s="235"/>
      <c r="O185" s="294" t="s">
        <v>255</v>
      </c>
      <c r="P185" s="236">
        <v>1.2310031881163153</v>
      </c>
      <c r="Q185" s="236">
        <v>46.095036870285774</v>
      </c>
      <c r="R185" s="236">
        <v>85.213841213702025</v>
      </c>
      <c r="S185" s="236">
        <v>26.129015855229685</v>
      </c>
      <c r="T185" s="236">
        <v>0</v>
      </c>
    </row>
    <row r="186" spans="1:29" ht="15.5">
      <c r="A186" s="298" t="s">
        <v>256</v>
      </c>
      <c r="B186" s="94">
        <v>351.81464968499472</v>
      </c>
      <c r="C186" s="94">
        <v>54.883795686326039</v>
      </c>
      <c r="D186" s="94">
        <v>491.74686571899616</v>
      </c>
      <c r="E186" s="94">
        <v>41.235220121551222</v>
      </c>
      <c r="F186" s="94">
        <v>63.697544176906604</v>
      </c>
      <c r="G186" s="190"/>
      <c r="H186" s="298" t="s">
        <v>256</v>
      </c>
      <c r="I186" s="94">
        <v>41.048417077262677</v>
      </c>
      <c r="J186" s="94">
        <v>18.301344055443717</v>
      </c>
      <c r="K186" s="94">
        <v>55.243029646350408</v>
      </c>
      <c r="L186" s="94">
        <v>25.714011234597468</v>
      </c>
      <c r="M186" s="94">
        <v>17.218461866646468</v>
      </c>
      <c r="N186" s="235"/>
      <c r="O186" s="298" t="s">
        <v>256</v>
      </c>
      <c r="P186" s="94">
        <v>1.2276867916763841</v>
      </c>
      <c r="Q186" s="94">
        <v>47.443636413918384</v>
      </c>
      <c r="R186" s="94">
        <v>84.610149740378318</v>
      </c>
      <c r="S186" s="94">
        <v>26.814175635244435</v>
      </c>
      <c r="T186" s="94">
        <v>0</v>
      </c>
      <c r="U186" s="89"/>
      <c r="V186" s="89"/>
      <c r="W186" s="89"/>
      <c r="Y186" s="89"/>
      <c r="Z186" s="89"/>
      <c r="AA186" s="89"/>
      <c r="AB186" s="89"/>
      <c r="AC186" s="89"/>
    </row>
    <row r="187" spans="1:29" ht="15.5">
      <c r="A187" s="294" t="s">
        <v>257</v>
      </c>
      <c r="B187" s="236">
        <v>352.77784033774975</v>
      </c>
      <c r="C187" s="236">
        <v>60.54240635975335</v>
      </c>
      <c r="D187" s="236">
        <v>496.54414205362912</v>
      </c>
      <c r="E187" s="236">
        <v>40.563673692536391</v>
      </c>
      <c r="F187" s="236">
        <v>65.147470805560957</v>
      </c>
      <c r="G187" s="190"/>
      <c r="H187" s="294" t="s">
        <v>257</v>
      </c>
      <c r="I187" s="236">
        <v>42.660347507227939</v>
      </c>
      <c r="J187" s="236">
        <v>18.986597150754225</v>
      </c>
      <c r="K187" s="236">
        <v>56.216426444736861</v>
      </c>
      <c r="L187" s="236">
        <v>26.050858938994352</v>
      </c>
      <c r="M187" s="236">
        <v>17.40550703775159</v>
      </c>
      <c r="N187" s="235"/>
      <c r="O187" s="294" t="s">
        <v>257</v>
      </c>
      <c r="P187" s="236">
        <v>1.156514025845419</v>
      </c>
      <c r="Q187" s="236">
        <v>48.635279329483502</v>
      </c>
      <c r="R187" s="236">
        <v>83.898319243666847</v>
      </c>
      <c r="S187" s="236">
        <v>27.611272291733719</v>
      </c>
      <c r="T187" s="236">
        <v>0</v>
      </c>
    </row>
    <row r="188" spans="1:29" ht="15.5">
      <c r="A188" s="298" t="s">
        <v>258</v>
      </c>
      <c r="B188" s="94">
        <v>347.57439368678661</v>
      </c>
      <c r="C188" s="94">
        <v>54.710708696402605</v>
      </c>
      <c r="D188" s="94">
        <v>516.80219923309119</v>
      </c>
      <c r="E188" s="94">
        <v>39.081547784847416</v>
      </c>
      <c r="F188" s="94">
        <v>65.162798366978151</v>
      </c>
      <c r="G188" s="190"/>
      <c r="H188" s="298" t="s">
        <v>258</v>
      </c>
      <c r="I188" s="94">
        <v>43.994686851123085</v>
      </c>
      <c r="J188" s="94">
        <v>17.619265480003996</v>
      </c>
      <c r="K188" s="94">
        <v>57.283659334760081</v>
      </c>
      <c r="L188" s="94">
        <v>24.19464519987347</v>
      </c>
      <c r="M188" s="94">
        <v>17.402733224787088</v>
      </c>
      <c r="N188" s="235"/>
      <c r="O188" s="298" t="s">
        <v>258</v>
      </c>
      <c r="P188" s="94">
        <v>0.46383347814735887</v>
      </c>
      <c r="Q188" s="94">
        <v>49.003504310043425</v>
      </c>
      <c r="R188" s="94">
        <v>84.671931060451243</v>
      </c>
      <c r="S188" s="94">
        <v>25.544226422514473</v>
      </c>
      <c r="T188" s="94">
        <v>0</v>
      </c>
      <c r="U188" s="89"/>
      <c r="V188" s="89"/>
      <c r="W188" s="89"/>
      <c r="Y188" s="89"/>
      <c r="Z188" s="89"/>
      <c r="AA188" s="89"/>
      <c r="AB188" s="89"/>
      <c r="AC188" s="89"/>
    </row>
    <row r="189" spans="1:29" ht="15.5">
      <c r="A189" s="294" t="s">
        <v>259</v>
      </c>
      <c r="B189" s="236">
        <v>331.75340086789112</v>
      </c>
      <c r="C189" s="236">
        <v>60.310447029835714</v>
      </c>
      <c r="D189" s="236">
        <v>502.1428242832331</v>
      </c>
      <c r="E189" s="236">
        <v>37.772872607016033</v>
      </c>
      <c r="F189" s="236">
        <v>67.472925286257336</v>
      </c>
      <c r="G189" s="190"/>
      <c r="H189" s="294" t="s">
        <v>259</v>
      </c>
      <c r="I189" s="236">
        <v>46.383888493407561</v>
      </c>
      <c r="J189" s="236">
        <v>18.830046549399619</v>
      </c>
      <c r="K189" s="236">
        <v>56.077371794977545</v>
      </c>
      <c r="L189" s="236">
        <v>25.503561491670684</v>
      </c>
      <c r="M189" s="236">
        <v>18.024309324019573</v>
      </c>
      <c r="N189" s="235"/>
      <c r="O189" s="294" t="s">
        <v>259</v>
      </c>
      <c r="P189" s="236">
        <v>0.38512770092089293</v>
      </c>
      <c r="Q189" s="236">
        <v>49.11660742769795</v>
      </c>
      <c r="R189" s="236">
        <v>75.516024907906797</v>
      </c>
      <c r="S189" s="236">
        <v>25.735936067147971</v>
      </c>
      <c r="T189" s="236">
        <v>0</v>
      </c>
    </row>
    <row r="190" spans="1:29" ht="15.5">
      <c r="A190" s="298">
        <v>44075</v>
      </c>
      <c r="B190" s="94">
        <v>331.49656490700835</v>
      </c>
      <c r="C190" s="94">
        <v>65.655942073214703</v>
      </c>
      <c r="D190" s="94">
        <v>513.36089915879359</v>
      </c>
      <c r="E190" s="94">
        <v>33.46772717870347</v>
      </c>
      <c r="F190" s="94">
        <v>70.938441666752695</v>
      </c>
      <c r="G190" s="190"/>
      <c r="H190" s="298">
        <v>44075</v>
      </c>
      <c r="I190" s="94">
        <v>47.556053790002942</v>
      </c>
      <c r="J190" s="94">
        <v>20.356391260100946</v>
      </c>
      <c r="K190" s="94">
        <v>56.120411851408242</v>
      </c>
      <c r="L190" s="94">
        <v>26.040907826886357</v>
      </c>
      <c r="M190" s="94">
        <v>18.946979803453058</v>
      </c>
      <c r="N190" s="235"/>
      <c r="O190" s="298">
        <v>44075</v>
      </c>
      <c r="P190" s="94">
        <v>0.21695262539449803</v>
      </c>
      <c r="Q190" s="94">
        <v>52.927604769182899</v>
      </c>
      <c r="R190" s="94">
        <v>76.304247923764848</v>
      </c>
      <c r="S190" s="94">
        <v>27.832211799601108</v>
      </c>
      <c r="T190" s="94">
        <v>0</v>
      </c>
      <c r="U190" s="89"/>
      <c r="V190" s="89"/>
      <c r="W190" s="89"/>
      <c r="Y190" s="89"/>
      <c r="Z190" s="89"/>
      <c r="AA190" s="89"/>
      <c r="AB190" s="89"/>
      <c r="AC190" s="89"/>
    </row>
    <row r="191" spans="1:29" ht="15.5">
      <c r="A191" s="294" t="s">
        <v>260</v>
      </c>
      <c r="B191" s="236">
        <v>335.26393508507891</v>
      </c>
      <c r="C191" s="236">
        <v>61.128893212180635</v>
      </c>
      <c r="D191" s="236">
        <v>524.64785288464168</v>
      </c>
      <c r="E191" s="236">
        <v>32.701809719587615</v>
      </c>
      <c r="F191" s="236">
        <v>73.009879636869428</v>
      </c>
      <c r="G191" s="190"/>
      <c r="H191" s="294" t="s">
        <v>260</v>
      </c>
      <c r="I191" s="236">
        <v>44.67708405015658</v>
      </c>
      <c r="J191" s="236">
        <v>19.649149708368707</v>
      </c>
      <c r="K191" s="236">
        <v>59.398073971356766</v>
      </c>
      <c r="L191" s="236">
        <v>27.897354895133304</v>
      </c>
      <c r="M191" s="236">
        <v>19.49756149716405</v>
      </c>
      <c r="N191" s="235"/>
      <c r="O191" s="294" t="s">
        <v>260</v>
      </c>
      <c r="P191" s="236">
        <v>0.25109354766797004</v>
      </c>
      <c r="Q191" s="236">
        <v>49.491863651879861</v>
      </c>
      <c r="R191" s="236">
        <v>77.52501286031756</v>
      </c>
      <c r="S191" s="236">
        <v>29.788749549789173</v>
      </c>
      <c r="T191" s="236">
        <v>0</v>
      </c>
    </row>
    <row r="192" spans="1:29" ht="15.5">
      <c r="A192" s="298">
        <v>44165</v>
      </c>
      <c r="B192" s="94">
        <v>335.56572854576268</v>
      </c>
      <c r="C192" s="94">
        <v>70.364437956532882</v>
      </c>
      <c r="D192" s="94">
        <v>529.07811191802023</v>
      </c>
      <c r="E192" s="94">
        <v>25.509282241795852</v>
      </c>
      <c r="F192" s="94">
        <v>74.723630649127927</v>
      </c>
      <c r="G192" s="190"/>
      <c r="H192" s="298">
        <v>44165</v>
      </c>
      <c r="I192" s="94">
        <v>43.200258145999385</v>
      </c>
      <c r="J192" s="94">
        <v>19.688108443632689</v>
      </c>
      <c r="K192" s="94">
        <v>59.95868553751577</v>
      </c>
      <c r="L192" s="94">
        <v>28.258757596358095</v>
      </c>
      <c r="M192" s="94">
        <v>21.676913689952062</v>
      </c>
      <c r="N192" s="235"/>
      <c r="O192" s="298">
        <v>44165</v>
      </c>
      <c r="P192" s="94">
        <v>0.25149261696840997</v>
      </c>
      <c r="Q192" s="94">
        <v>54.724959724792882</v>
      </c>
      <c r="R192" s="94">
        <v>79.975588102624087</v>
      </c>
      <c r="S192" s="94">
        <v>33.453815363606601</v>
      </c>
      <c r="T192" s="94">
        <v>0</v>
      </c>
    </row>
    <row r="193" spans="1:29" ht="15.5">
      <c r="A193" s="294" t="s">
        <v>261</v>
      </c>
      <c r="B193" s="236">
        <v>354.6569393869882</v>
      </c>
      <c r="C193" s="236">
        <v>75.684527133218609</v>
      </c>
      <c r="D193" s="236">
        <v>544.38375009459082</v>
      </c>
      <c r="E193" s="236">
        <v>28.540956561849065</v>
      </c>
      <c r="F193" s="236">
        <v>76.143774520305442</v>
      </c>
      <c r="G193" s="190"/>
      <c r="H193" s="294" t="s">
        <v>261</v>
      </c>
      <c r="I193" s="236">
        <v>42.47906758878819</v>
      </c>
      <c r="J193" s="236">
        <v>20.493708665583899</v>
      </c>
      <c r="K193" s="236">
        <v>61.672192248673142</v>
      </c>
      <c r="L193" s="236">
        <v>28.360868410651793</v>
      </c>
      <c r="M193" s="236">
        <v>22.28309928627862</v>
      </c>
      <c r="N193" s="235"/>
      <c r="O193" s="294" t="s">
        <v>261</v>
      </c>
      <c r="P193" s="236">
        <v>0.276967255510504</v>
      </c>
      <c r="Q193" s="236">
        <v>59.216805188814746</v>
      </c>
      <c r="R193" s="236">
        <v>82.48506412082665</v>
      </c>
      <c r="S193" s="236">
        <v>37.512276460989838</v>
      </c>
      <c r="T193" s="236">
        <v>0</v>
      </c>
    </row>
    <row r="194" spans="1:29" ht="15.5">
      <c r="A194" s="298">
        <v>44227</v>
      </c>
      <c r="B194" s="94">
        <v>368.00589208544028</v>
      </c>
      <c r="C194" s="94">
        <v>79.083240931725769</v>
      </c>
      <c r="D194" s="94">
        <v>552.79194977425902</v>
      </c>
      <c r="E194" s="94">
        <v>24.561896428651853</v>
      </c>
      <c r="F194" s="94">
        <v>76.423794370868379</v>
      </c>
      <c r="G194" s="190"/>
      <c r="H194" s="298">
        <v>44227</v>
      </c>
      <c r="I194" s="94">
        <v>42.764213058011002</v>
      </c>
      <c r="J194" s="94">
        <v>21.263293199971841</v>
      </c>
      <c r="K194" s="94">
        <v>64.469184217069312</v>
      </c>
      <c r="L194" s="94">
        <v>26.655174854114936</v>
      </c>
      <c r="M194" s="94">
        <v>22.291409147688235</v>
      </c>
      <c r="N194" s="235"/>
      <c r="O194" s="298">
        <v>44227</v>
      </c>
      <c r="P194" s="94">
        <v>0.42037067595381711</v>
      </c>
      <c r="Q194" s="94">
        <v>71.318819756873935</v>
      </c>
      <c r="R194" s="94">
        <v>87.097907324017399</v>
      </c>
      <c r="S194" s="94">
        <v>22.926909700268379</v>
      </c>
      <c r="T194" s="94">
        <v>0</v>
      </c>
      <c r="U194" s="89"/>
      <c r="V194" s="89"/>
      <c r="W194" s="89"/>
      <c r="Y194" s="89"/>
      <c r="Z194" s="89"/>
      <c r="AA194" s="89"/>
      <c r="AB194" s="89"/>
      <c r="AC194" s="89"/>
    </row>
    <row r="195" spans="1:29" ht="15.5">
      <c r="A195" s="294" t="s">
        <v>264</v>
      </c>
      <c r="B195" s="236">
        <v>367.3245188783244</v>
      </c>
      <c r="C195" s="236">
        <v>82.177137938320939</v>
      </c>
      <c r="D195" s="236">
        <v>570.88899789327411</v>
      </c>
      <c r="E195" s="236">
        <v>24.782848163765699</v>
      </c>
      <c r="F195" s="236">
        <v>77.525398128437487</v>
      </c>
      <c r="G195" s="190"/>
      <c r="H195" s="294" t="s">
        <v>264</v>
      </c>
      <c r="I195" s="236">
        <v>41.828279519597842</v>
      </c>
      <c r="J195" s="236">
        <v>21.775051632193637</v>
      </c>
      <c r="K195" s="236">
        <v>66.97400151179518</v>
      </c>
      <c r="L195" s="236">
        <v>26.848668495292927</v>
      </c>
      <c r="M195" s="236">
        <v>23.13071662357758</v>
      </c>
      <c r="N195" s="235"/>
      <c r="O195" s="294" t="s">
        <v>264</v>
      </c>
      <c r="P195" s="236">
        <v>0.4914347462003561</v>
      </c>
      <c r="Q195" s="236">
        <v>71.576455727213087</v>
      </c>
      <c r="R195" s="236">
        <v>88.457185370072722</v>
      </c>
      <c r="S195" s="236">
        <v>30.986469041938982</v>
      </c>
      <c r="T195" s="236">
        <v>0</v>
      </c>
    </row>
    <row r="196" spans="1:29" ht="15.5">
      <c r="A196" s="298">
        <v>44286</v>
      </c>
      <c r="B196" s="94">
        <v>359.9909736512995</v>
      </c>
      <c r="C196" s="94">
        <v>71.307176288528751</v>
      </c>
      <c r="D196" s="94">
        <v>594.69075417039551</v>
      </c>
      <c r="E196" s="94">
        <v>24.063787898270885</v>
      </c>
      <c r="F196" s="94">
        <v>81.926515792564572</v>
      </c>
      <c r="G196" s="190"/>
      <c r="H196" s="298">
        <v>44286</v>
      </c>
      <c r="I196" s="94">
        <v>40.862366788395938</v>
      </c>
      <c r="J196" s="94">
        <v>22.873637120781027</v>
      </c>
      <c r="K196" s="94">
        <v>69.201225972988524</v>
      </c>
      <c r="L196" s="94">
        <v>26.695889292574947</v>
      </c>
      <c r="M196" s="94">
        <v>24.009970986312961</v>
      </c>
      <c r="N196" s="235"/>
      <c r="O196" s="298">
        <v>44286</v>
      </c>
      <c r="P196" s="94">
        <v>0.76185869078550394</v>
      </c>
      <c r="Q196" s="94">
        <v>74.112195098794516</v>
      </c>
      <c r="R196" s="94">
        <v>89.84290254222357</v>
      </c>
      <c r="S196" s="94">
        <v>31.236272339978903</v>
      </c>
      <c r="T196" s="94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5">
      <c r="A197" s="294" t="s">
        <v>265</v>
      </c>
      <c r="B197" s="236">
        <v>389.46747107337046</v>
      </c>
      <c r="C197" s="236">
        <v>62.239162927493567</v>
      </c>
      <c r="D197" s="236">
        <v>617.5128444201099</v>
      </c>
      <c r="E197" s="236">
        <v>24.714841008043251</v>
      </c>
      <c r="F197" s="236">
        <v>49.009339761941774</v>
      </c>
      <c r="G197" s="190"/>
      <c r="H197" s="294" t="s">
        <v>265</v>
      </c>
      <c r="I197" s="236">
        <v>43.288698323204649</v>
      </c>
      <c r="J197" s="236">
        <v>21.217351577604894</v>
      </c>
      <c r="K197" s="236">
        <v>81.994888691291351</v>
      </c>
      <c r="L197" s="236">
        <v>26.82059413825834</v>
      </c>
      <c r="M197" s="236">
        <v>15.565043928381444</v>
      </c>
      <c r="N197" s="235"/>
      <c r="O197" s="294" t="s">
        <v>265</v>
      </c>
      <c r="P197" s="236">
        <v>0.72919307193370198</v>
      </c>
      <c r="Q197" s="236">
        <v>73.149958169601959</v>
      </c>
      <c r="R197" s="236">
        <v>91.449457615186063</v>
      </c>
      <c r="S197" s="236">
        <v>31.500395607162197</v>
      </c>
      <c r="T197" s="236">
        <v>0</v>
      </c>
    </row>
    <row r="198" spans="1:29" ht="15.5">
      <c r="A198" s="298">
        <v>44347</v>
      </c>
      <c r="B198" s="94">
        <v>381.40442694297872</v>
      </c>
      <c r="C198" s="94">
        <v>61.7571930883039</v>
      </c>
      <c r="D198" s="94">
        <v>626.1102534790366</v>
      </c>
      <c r="E198" s="94">
        <v>23.837744893103991</v>
      </c>
      <c r="F198" s="94">
        <v>51.335100812962942</v>
      </c>
      <c r="G198" s="190"/>
      <c r="H198" s="298">
        <v>44347</v>
      </c>
      <c r="I198" s="94">
        <v>44.655255622410003</v>
      </c>
      <c r="J198" s="94">
        <v>19.804140858979498</v>
      </c>
      <c r="K198" s="94">
        <v>81.346508680330345</v>
      </c>
      <c r="L198" s="94">
        <v>27.277793888366947</v>
      </c>
      <c r="M198" s="94">
        <v>16.340881204155234</v>
      </c>
      <c r="N198" s="235"/>
      <c r="O198" s="298">
        <v>44347</v>
      </c>
      <c r="P198" s="94">
        <v>0.67774686935138617</v>
      </c>
      <c r="Q198" s="94">
        <v>80.813287489646569</v>
      </c>
      <c r="R198" s="94">
        <v>84.467155147878657</v>
      </c>
      <c r="S198" s="94">
        <v>31.708643064217554</v>
      </c>
      <c r="T198" s="94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5">
      <c r="A199" s="294" t="s">
        <v>266</v>
      </c>
      <c r="B199" s="236">
        <v>389.84609039810243</v>
      </c>
      <c r="C199" s="236">
        <v>61.026099550839163</v>
      </c>
      <c r="D199" s="236">
        <v>642.04747854032337</v>
      </c>
      <c r="E199" s="236">
        <v>26.717701885294147</v>
      </c>
      <c r="F199" s="236">
        <v>52.123950396810457</v>
      </c>
      <c r="G199" s="190"/>
      <c r="H199" s="294" t="s">
        <v>266</v>
      </c>
      <c r="I199" s="236">
        <v>47.646297022116663</v>
      </c>
      <c r="J199" s="236">
        <v>20.726770421964783</v>
      </c>
      <c r="K199" s="236">
        <v>81.69419149845136</v>
      </c>
      <c r="L199" s="236">
        <v>26.072633464102129</v>
      </c>
      <c r="M199" s="236">
        <v>16.591250653017692</v>
      </c>
      <c r="N199" s="235"/>
      <c r="O199" s="294" t="s">
        <v>266</v>
      </c>
      <c r="P199" s="236">
        <v>0.66598870555627798</v>
      </c>
      <c r="Q199" s="236">
        <v>84.052562788978463</v>
      </c>
      <c r="R199" s="236">
        <v>84.027583334895056</v>
      </c>
      <c r="S199" s="236">
        <v>31.928160277844398</v>
      </c>
      <c r="T199" s="236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5">
      <c r="A200" s="298">
        <v>44407</v>
      </c>
      <c r="B200" s="94">
        <v>373.63152884600163</v>
      </c>
      <c r="C200" s="94">
        <v>57.521051547225611</v>
      </c>
      <c r="D200" s="94">
        <v>643.22481169009484</v>
      </c>
      <c r="E200" s="94">
        <v>26.934814732098101</v>
      </c>
      <c r="F200" s="94">
        <v>49.898895030348243</v>
      </c>
      <c r="G200" s="190"/>
      <c r="H200" s="298">
        <v>44407</v>
      </c>
      <c r="I200" s="94">
        <v>49.08822447381624</v>
      </c>
      <c r="J200" s="94">
        <v>21.79795534870275</v>
      </c>
      <c r="K200" s="94">
        <v>85.169651896682453</v>
      </c>
      <c r="L200" s="94">
        <v>24.469254328761199</v>
      </c>
      <c r="M200" s="94">
        <v>16.57664585899661</v>
      </c>
      <c r="N200" s="235"/>
      <c r="O200" s="298">
        <v>44407</v>
      </c>
      <c r="P200" s="94">
        <v>0.57987659073706499</v>
      </c>
      <c r="Q200" s="94">
        <v>86.930357318707721</v>
      </c>
      <c r="R200" s="94">
        <v>82.13577593106109</v>
      </c>
      <c r="S200" s="94">
        <v>30.764025518606456</v>
      </c>
      <c r="T200" s="94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5">
      <c r="A201" s="294" t="s">
        <v>268</v>
      </c>
      <c r="B201" s="236">
        <v>377.75239712163648</v>
      </c>
      <c r="C201" s="236">
        <v>54.125149546712919</v>
      </c>
      <c r="D201" s="236">
        <v>641.07845615768565</v>
      </c>
      <c r="E201" s="236">
        <v>26.636028881432555</v>
      </c>
      <c r="F201" s="236">
        <v>50.62563796278306</v>
      </c>
      <c r="G201" s="190"/>
      <c r="H201" s="294" t="s">
        <v>268</v>
      </c>
      <c r="I201" s="236">
        <v>53.412060411635039</v>
      </c>
      <c r="J201" s="236">
        <v>21.142039791080723</v>
      </c>
      <c r="K201" s="236">
        <v>87.43350917430287</v>
      </c>
      <c r="L201" s="236">
        <v>24.153149315849983</v>
      </c>
      <c r="M201" s="236">
        <v>16.887544366180904</v>
      </c>
      <c r="N201" s="235"/>
      <c r="O201" s="294" t="s">
        <v>268</v>
      </c>
      <c r="P201" s="236">
        <v>0.6920386149012121</v>
      </c>
      <c r="Q201" s="236">
        <v>90.863802442588323</v>
      </c>
      <c r="R201" s="236">
        <v>81.92416017447789</v>
      </c>
      <c r="S201" s="236">
        <v>30.995981714855645</v>
      </c>
      <c r="T201" s="236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5">
      <c r="A202" s="298">
        <v>44469</v>
      </c>
      <c r="B202" s="94">
        <v>353.24507781114681</v>
      </c>
      <c r="C202" s="94">
        <v>53.404791976019972</v>
      </c>
      <c r="D202" s="94">
        <v>646.5934351272515</v>
      </c>
      <c r="E202" s="94">
        <v>24.656597729739545</v>
      </c>
      <c r="F202" s="94">
        <v>50.746303592766409</v>
      </c>
      <c r="G202" s="190"/>
      <c r="H202" s="298">
        <v>44469</v>
      </c>
      <c r="I202" s="94">
        <v>53.269363775520716</v>
      </c>
      <c r="J202" s="94">
        <v>21.656807051229649</v>
      </c>
      <c r="K202" s="94">
        <v>89.477301206479979</v>
      </c>
      <c r="L202" s="94">
        <v>24.234563009712065</v>
      </c>
      <c r="M202" s="94">
        <v>16.92111251242013</v>
      </c>
      <c r="N202" s="235"/>
      <c r="O202" s="298">
        <v>44469</v>
      </c>
      <c r="P202" s="94">
        <v>0.7161102735499838</v>
      </c>
      <c r="Q202" s="94">
        <v>98.168574470724181</v>
      </c>
      <c r="R202" s="94">
        <v>83.636733634290181</v>
      </c>
      <c r="S202" s="94">
        <v>31.226715594256021</v>
      </c>
      <c r="T202" s="94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5">
      <c r="A203" s="298">
        <v>44500</v>
      </c>
      <c r="B203" s="236">
        <v>360.92275102447957</v>
      </c>
      <c r="C203" s="236">
        <v>48.370379437884509</v>
      </c>
      <c r="D203" s="236">
        <v>671.17312059030246</v>
      </c>
      <c r="E203" s="236">
        <v>27.524691798688593</v>
      </c>
      <c r="F203" s="236">
        <v>51.435991339878228</v>
      </c>
      <c r="G203" s="190"/>
      <c r="H203" s="298">
        <v>44500</v>
      </c>
      <c r="I203" s="236">
        <v>54.38756114242446</v>
      </c>
      <c r="J203" s="236">
        <v>20.405244496024554</v>
      </c>
      <c r="K203" s="236">
        <v>90.69424384312353</v>
      </c>
      <c r="L203" s="236">
        <v>24.633173900544257</v>
      </c>
      <c r="M203" s="236">
        <v>17.297091960314233</v>
      </c>
      <c r="N203" s="235"/>
      <c r="O203" s="298">
        <v>44500</v>
      </c>
      <c r="P203" s="236">
        <v>0.75657014797801991</v>
      </c>
      <c r="Q203" s="236">
        <v>102.86453453533125</v>
      </c>
      <c r="R203" s="236">
        <v>87.00158746360168</v>
      </c>
      <c r="S203" s="236">
        <v>31.480161209759704</v>
      </c>
      <c r="T203" s="236">
        <v>0</v>
      </c>
      <c r="U203" s="89"/>
      <c r="V203" s="89"/>
      <c r="W203" s="89"/>
      <c r="Y203" s="89"/>
      <c r="Z203" s="89"/>
      <c r="AA203" s="89"/>
      <c r="AB203" s="89"/>
      <c r="AC203" s="89"/>
    </row>
    <row r="204" spans="1:29" ht="15.5">
      <c r="A204" s="298">
        <v>44530</v>
      </c>
      <c r="B204" s="94">
        <v>371.19773783015808</v>
      </c>
      <c r="C204" s="94">
        <v>43.900264986248764</v>
      </c>
      <c r="D204" s="94">
        <v>673.40314179679103</v>
      </c>
      <c r="E204" s="94">
        <v>27.039597348391123</v>
      </c>
      <c r="F204" s="94">
        <v>51.878130954131201</v>
      </c>
      <c r="H204" s="298">
        <v>44530</v>
      </c>
      <c r="I204" s="94">
        <v>57.604136052631169</v>
      </c>
      <c r="J204" s="94">
        <v>19.768441137855778</v>
      </c>
      <c r="K204" s="94">
        <v>90.911303385172758</v>
      </c>
      <c r="L204" s="94">
        <v>23.208661921849153</v>
      </c>
      <c r="M204" s="94">
        <v>17.392231837509588</v>
      </c>
      <c r="O204" s="298">
        <v>44530</v>
      </c>
      <c r="P204" s="94">
        <v>0.81647379389738783</v>
      </c>
      <c r="Q204" s="94">
        <v>103.55334000981907</v>
      </c>
      <c r="R204" s="94">
        <v>92.073783874717606</v>
      </c>
      <c r="S204" s="94">
        <v>32.618220236780672</v>
      </c>
      <c r="T204" s="94">
        <v>0</v>
      </c>
    </row>
    <row r="205" spans="1:29" ht="15.5">
      <c r="A205" s="298">
        <v>44561</v>
      </c>
      <c r="B205" s="236">
        <v>362.53990637832982</v>
      </c>
      <c r="C205" s="236">
        <v>45.62976925665469</v>
      </c>
      <c r="D205" s="236">
        <v>677.81456133969743</v>
      </c>
      <c r="E205" s="236">
        <v>24.674844716441889</v>
      </c>
      <c r="F205" s="236">
        <v>52.352977555867035</v>
      </c>
      <c r="G205" s="190"/>
      <c r="H205" s="298">
        <v>44561</v>
      </c>
      <c r="I205" s="236">
        <v>53.956637466197265</v>
      </c>
      <c r="J205" s="236">
        <v>20.323898177823509</v>
      </c>
      <c r="K205" s="236">
        <v>93.738608263780748</v>
      </c>
      <c r="L205" s="236">
        <v>21.649887293676464</v>
      </c>
      <c r="M205" s="236">
        <v>18.045123398104344</v>
      </c>
      <c r="N205" s="235"/>
      <c r="O205" s="298">
        <v>44561</v>
      </c>
      <c r="P205" s="236">
        <v>0.88224042150734405</v>
      </c>
      <c r="Q205" s="236">
        <v>102.97200332171415</v>
      </c>
      <c r="R205" s="236">
        <v>95.89220206003219</v>
      </c>
      <c r="S205" s="236">
        <v>34.890625707818842</v>
      </c>
      <c r="T205" s="236">
        <v>0</v>
      </c>
    </row>
    <row r="206" spans="1:29" ht="15.5">
      <c r="A206" s="298">
        <v>44592</v>
      </c>
      <c r="B206" s="94">
        <v>382.00610005109024</v>
      </c>
      <c r="C206" s="94">
        <v>41.398089243434804</v>
      </c>
      <c r="D206" s="94">
        <v>674.37413437720977</v>
      </c>
      <c r="E206" s="94">
        <v>22.460723939574518</v>
      </c>
      <c r="F206" s="94">
        <v>50.740294634373221</v>
      </c>
      <c r="H206" s="298">
        <v>44592</v>
      </c>
      <c r="I206" s="94">
        <v>55.59124170756602</v>
      </c>
      <c r="J206" s="94">
        <v>19.819246972135645</v>
      </c>
      <c r="K206" s="94">
        <v>95.985838274946218</v>
      </c>
      <c r="L206" s="94">
        <v>20.771902094995781</v>
      </c>
      <c r="M206" s="94">
        <v>17.704324268096443</v>
      </c>
      <c r="O206" s="298">
        <v>44592</v>
      </c>
      <c r="P206" s="94">
        <v>0.88873106907301203</v>
      </c>
      <c r="Q206" s="94">
        <v>109.72578772776555</v>
      </c>
      <c r="R206" s="94">
        <v>101.17303716086363</v>
      </c>
      <c r="S206" s="94">
        <v>39.368754523035967</v>
      </c>
      <c r="T206" s="94">
        <v>0</v>
      </c>
    </row>
    <row r="207" spans="1:29" ht="15.5">
      <c r="A207" s="298">
        <v>44618</v>
      </c>
      <c r="B207" s="236">
        <v>408.93496299450675</v>
      </c>
      <c r="C207" s="236">
        <v>42.627034515400943</v>
      </c>
      <c r="D207" s="236">
        <v>677.59933653220924</v>
      </c>
      <c r="E207" s="236">
        <v>23.730550030514241</v>
      </c>
      <c r="F207" s="236">
        <v>52.03215268396302</v>
      </c>
      <c r="G207" s="190"/>
      <c r="H207" s="298">
        <v>44618</v>
      </c>
      <c r="I207" s="236">
        <v>56.440241564042672</v>
      </c>
      <c r="J207" s="236">
        <v>21.07670207891983</v>
      </c>
      <c r="K207" s="236">
        <v>96.684229885554402</v>
      </c>
      <c r="L207" s="236">
        <v>19.890133568081986</v>
      </c>
      <c r="M207" s="236">
        <v>18.165895818886884</v>
      </c>
      <c r="N207" s="235"/>
      <c r="O207" s="298">
        <v>44618</v>
      </c>
      <c r="P207" s="236">
        <v>0.95462358770897604</v>
      </c>
      <c r="Q207" s="236">
        <v>109.93972105243479</v>
      </c>
      <c r="R207" s="236">
        <v>100.70494599133315</v>
      </c>
      <c r="S207" s="236">
        <v>39.656452101532032</v>
      </c>
      <c r="T207" s="236">
        <v>0</v>
      </c>
    </row>
    <row r="208" spans="1:29" ht="15.5">
      <c r="A208" s="298">
        <v>44651</v>
      </c>
      <c r="B208" s="94">
        <v>387.59797396511766</v>
      </c>
      <c r="C208" s="94">
        <v>50.934526649262601</v>
      </c>
      <c r="D208" s="94">
        <v>704.44540304900227</v>
      </c>
      <c r="E208" s="94">
        <v>26.332062911912111</v>
      </c>
      <c r="F208" s="94">
        <v>53.361791976960284</v>
      </c>
      <c r="H208" s="298">
        <v>44651</v>
      </c>
      <c r="I208" s="94">
        <v>56.182860942122815</v>
      </c>
      <c r="J208" s="94">
        <v>22.161251346615931</v>
      </c>
      <c r="K208" s="94">
        <v>99.10813341899528</v>
      </c>
      <c r="L208" s="94">
        <v>20.076595670871423</v>
      </c>
      <c r="M208" s="94">
        <v>18.63332835537663</v>
      </c>
      <c r="O208" s="298">
        <v>44651</v>
      </c>
      <c r="P208" s="94">
        <v>0.57950079283295197</v>
      </c>
      <c r="Q208" s="94">
        <v>102.17715597751649</v>
      </c>
      <c r="R208" s="94">
        <v>102.47481293592183</v>
      </c>
      <c r="S208" s="94">
        <v>42.334647466336612</v>
      </c>
      <c r="T208" s="94">
        <v>0</v>
      </c>
    </row>
    <row r="209" spans="1:21" ht="15.5">
      <c r="A209" s="298">
        <v>44681</v>
      </c>
      <c r="B209" s="236">
        <v>385.283339324785</v>
      </c>
      <c r="C209" s="236">
        <v>42.737834955254819</v>
      </c>
      <c r="D209" s="236">
        <v>735.52663093858087</v>
      </c>
      <c r="E209" s="236">
        <v>27.219322711180816</v>
      </c>
      <c r="F209" s="236">
        <v>54.529096059532087</v>
      </c>
      <c r="G209" s="190"/>
      <c r="H209" s="298">
        <v>44681</v>
      </c>
      <c r="I209" s="236">
        <v>54.777593194832072</v>
      </c>
      <c r="J209" s="236">
        <v>22.164864521663461</v>
      </c>
      <c r="K209" s="236">
        <v>101.14714718981078</v>
      </c>
      <c r="L209" s="236">
        <v>20.253014443972585</v>
      </c>
      <c r="M209" s="236">
        <v>19.044334843214457</v>
      </c>
      <c r="N209" s="235"/>
      <c r="O209" s="298">
        <v>44681</v>
      </c>
      <c r="P209" s="236">
        <v>0.87469892766605195</v>
      </c>
      <c r="Q209" s="236">
        <v>94.935786640834209</v>
      </c>
      <c r="R209" s="236">
        <v>104.22509809641765</v>
      </c>
      <c r="S209" s="236">
        <v>46.964492695933153</v>
      </c>
      <c r="T209" s="236">
        <v>0</v>
      </c>
    </row>
    <row r="210" spans="1:21" ht="15.5">
      <c r="A210" s="298">
        <v>44712</v>
      </c>
      <c r="B210" s="94">
        <v>382.47070494140377</v>
      </c>
      <c r="C210" s="94">
        <v>44.110005142695897</v>
      </c>
      <c r="D210" s="94">
        <v>749.9020585854604</v>
      </c>
      <c r="E210" s="94">
        <v>27.594394302257591</v>
      </c>
      <c r="F210" s="94">
        <v>55.260994861751826</v>
      </c>
      <c r="H210" s="298">
        <v>44712</v>
      </c>
      <c r="I210" s="94">
        <v>54.682656468994665</v>
      </c>
      <c r="J210" s="94">
        <v>22.903819713943427</v>
      </c>
      <c r="K210" s="94">
        <v>101.31098516601826</v>
      </c>
      <c r="L210" s="94">
        <v>20.46527798597133</v>
      </c>
      <c r="M210" s="94">
        <v>19.309922648591066</v>
      </c>
      <c r="O210" s="298">
        <v>44712</v>
      </c>
      <c r="P210" s="94">
        <v>1.05914587261954</v>
      </c>
      <c r="Q210" s="94">
        <v>94.154485531842326</v>
      </c>
      <c r="R210" s="94">
        <v>104.92212137410306</v>
      </c>
      <c r="S210" s="94">
        <v>47.194361479813502</v>
      </c>
      <c r="T210" s="94">
        <v>0</v>
      </c>
    </row>
    <row r="211" spans="1:21" ht="15.5">
      <c r="A211" s="298">
        <v>44742</v>
      </c>
      <c r="B211" s="236">
        <v>368.90115810905604</v>
      </c>
      <c r="C211" s="236">
        <v>48.255628006577737</v>
      </c>
      <c r="D211" s="236">
        <v>749.03402323240005</v>
      </c>
      <c r="E211" s="236">
        <v>26.921702546039796</v>
      </c>
      <c r="F211" s="236">
        <v>56.043811333660166</v>
      </c>
      <c r="H211" s="298">
        <v>44742</v>
      </c>
      <c r="I211" s="236">
        <v>55.423463588294204</v>
      </c>
      <c r="J211" s="236">
        <v>23.571822420986582</v>
      </c>
      <c r="K211" s="236">
        <v>101.15505402701744</v>
      </c>
      <c r="L211" s="236">
        <v>20.907413760920178</v>
      </c>
      <c r="M211" s="236">
        <v>19.590994647830058</v>
      </c>
      <c r="O211" s="298">
        <v>44742</v>
      </c>
      <c r="P211" s="236">
        <v>0.99890228693769811</v>
      </c>
      <c r="Q211" s="236">
        <v>89.206078752391619</v>
      </c>
      <c r="R211" s="236">
        <v>105.75360885996375</v>
      </c>
      <c r="S211" s="236">
        <v>44.666452343791008</v>
      </c>
      <c r="T211" s="236">
        <v>0</v>
      </c>
    </row>
    <row r="212" spans="1:21" ht="15.5">
      <c r="A212" s="298">
        <v>44772</v>
      </c>
      <c r="B212" s="94">
        <v>384.91605893380267</v>
      </c>
      <c r="C212" s="94">
        <v>45.677377642704478</v>
      </c>
      <c r="D212" s="94">
        <v>744.7067106806918</v>
      </c>
      <c r="E212" s="94">
        <v>26.475578834748834</v>
      </c>
      <c r="F212" s="94">
        <v>53.827147143163927</v>
      </c>
      <c r="G212" s="190"/>
      <c r="H212" s="298">
        <v>44772</v>
      </c>
      <c r="I212" s="94">
        <v>54.759765113439933</v>
      </c>
      <c r="J212" s="94">
        <v>22.665357078281005</v>
      </c>
      <c r="K212" s="94">
        <v>100.70681116298429</v>
      </c>
      <c r="L212" s="94">
        <v>20.565999521032445</v>
      </c>
      <c r="M212" s="94">
        <v>18.819298804359516</v>
      </c>
      <c r="N212" s="235"/>
      <c r="O212" s="298">
        <v>44772</v>
      </c>
      <c r="P212" s="94">
        <v>0.77614214914389401</v>
      </c>
      <c r="Q212" s="94">
        <v>88.363986947594853</v>
      </c>
      <c r="R212" s="94">
        <v>106.19022152166768</v>
      </c>
      <c r="S212" s="94">
        <v>42.221347658327417</v>
      </c>
      <c r="T212" s="94">
        <v>0</v>
      </c>
    </row>
    <row r="213" spans="1:21" ht="15" customHeight="1">
      <c r="A213" s="298">
        <v>44804</v>
      </c>
      <c r="B213" s="236">
        <v>390.08919891830902</v>
      </c>
      <c r="C213" s="236">
        <v>51.094220026991344</v>
      </c>
      <c r="D213" s="236">
        <v>709.99074467135836</v>
      </c>
      <c r="E213" s="236">
        <v>24.319196404374956</v>
      </c>
      <c r="F213" s="236">
        <v>53.928523688630378</v>
      </c>
      <c r="H213" s="298">
        <v>44804</v>
      </c>
      <c r="I213" s="236">
        <v>55.580839957913533</v>
      </c>
      <c r="J213" s="236">
        <v>25.155635089755812</v>
      </c>
      <c r="K213" s="236">
        <v>97.33328298169549</v>
      </c>
      <c r="L213" s="236">
        <v>20.587745577461945</v>
      </c>
      <c r="M213" s="236">
        <v>20.295206430741228</v>
      </c>
      <c r="O213" s="298">
        <v>44804</v>
      </c>
      <c r="P213" s="236">
        <v>1.0108541622970784</v>
      </c>
      <c r="Q213" s="236">
        <v>93.727673320683692</v>
      </c>
      <c r="R213" s="236">
        <v>84.026413112509132</v>
      </c>
      <c r="S213" s="236">
        <v>42.303645653930644</v>
      </c>
      <c r="T213" s="236">
        <v>0</v>
      </c>
    </row>
    <row r="214" spans="1:21" ht="15" customHeight="1">
      <c r="A214" s="298">
        <v>44805</v>
      </c>
      <c r="B214" s="94">
        <v>402.74755137448733</v>
      </c>
      <c r="C214" s="94">
        <v>51.280931088794603</v>
      </c>
      <c r="D214" s="94">
        <v>713.25421241149854</v>
      </c>
      <c r="E214" s="94">
        <v>24.311862497106041</v>
      </c>
      <c r="F214" s="94">
        <v>53.58691175532141</v>
      </c>
      <c r="H214" s="298">
        <v>44805</v>
      </c>
      <c r="I214" s="94">
        <v>54.376524383450075</v>
      </c>
      <c r="J214" s="94">
        <v>26.425698267481764</v>
      </c>
      <c r="K214" s="94">
        <v>97.544326764621246</v>
      </c>
      <c r="L214" s="94">
        <v>21.539540573292719</v>
      </c>
      <c r="M214" s="94">
        <v>20.676731955879415</v>
      </c>
      <c r="O214" s="298">
        <v>44805</v>
      </c>
      <c r="P214" s="94">
        <v>0.55001093818980196</v>
      </c>
      <c r="Q214" s="94">
        <v>103.6875805289898</v>
      </c>
      <c r="R214" s="94">
        <v>87.882194731220764</v>
      </c>
      <c r="S214" s="94">
        <v>44.066243611472544</v>
      </c>
      <c r="T214" s="94">
        <v>0</v>
      </c>
    </row>
    <row r="215" spans="1:21" ht="15" customHeight="1">
      <c r="A215" s="298">
        <v>44835</v>
      </c>
      <c r="B215" s="236">
        <v>413.22615346537538</v>
      </c>
      <c r="C215" s="236">
        <v>48.227792206069381</v>
      </c>
      <c r="D215" s="236">
        <v>725.37756833217975</v>
      </c>
      <c r="E215" s="236">
        <v>26.544081566393295</v>
      </c>
      <c r="F215" s="236">
        <v>53.477405578240116</v>
      </c>
      <c r="H215" s="298">
        <v>44835</v>
      </c>
      <c r="I215" s="236">
        <v>55.25962740796485</v>
      </c>
      <c r="J215" s="236">
        <v>26.292399191047224</v>
      </c>
      <c r="K215" s="236">
        <v>99.333755767773667</v>
      </c>
      <c r="L215" s="236">
        <v>21.948275284231425</v>
      </c>
      <c r="M215" s="236">
        <v>20.993045303120773</v>
      </c>
      <c r="O215" s="298">
        <v>44835</v>
      </c>
      <c r="P215" s="236">
        <v>0.4714926388935739</v>
      </c>
      <c r="Q215" s="236">
        <v>97.525744559963414</v>
      </c>
      <c r="R215" s="236">
        <v>91.920376638811788</v>
      </c>
      <c r="S215" s="236">
        <v>45.59139692927743</v>
      </c>
      <c r="T215" s="236">
        <v>0</v>
      </c>
    </row>
    <row r="216" spans="1:21" ht="15" customHeight="1">
      <c r="A216" s="298">
        <v>44867</v>
      </c>
      <c r="B216" s="94">
        <v>402.54445662377714</v>
      </c>
      <c r="C216" s="94">
        <v>51.063638495465263</v>
      </c>
      <c r="D216" s="94">
        <v>732.66393942774232</v>
      </c>
      <c r="E216" s="94">
        <v>24.683175557006688</v>
      </c>
      <c r="F216" s="94">
        <v>53.568917516809776</v>
      </c>
      <c r="H216" s="298">
        <v>44867</v>
      </c>
      <c r="I216" s="94">
        <v>56.603774455516465</v>
      </c>
      <c r="J216" s="94">
        <v>27.390033435285936</v>
      </c>
      <c r="K216" s="94">
        <v>99.782301866959656</v>
      </c>
      <c r="L216" s="94">
        <v>21.640900892151699</v>
      </c>
      <c r="M216" s="94">
        <v>21.035064375252933</v>
      </c>
      <c r="O216" s="298">
        <v>44867</v>
      </c>
      <c r="P216" s="94">
        <v>0.73729877673746202</v>
      </c>
      <c r="Q216" s="94">
        <v>97.560400948801487</v>
      </c>
      <c r="R216" s="94">
        <v>97.408102972289356</v>
      </c>
      <c r="S216" s="94">
        <v>45.193371318723813</v>
      </c>
      <c r="T216" s="94">
        <v>0</v>
      </c>
    </row>
    <row r="217" spans="1:21" ht="15" customHeight="1">
      <c r="A217" s="298">
        <v>44898</v>
      </c>
      <c r="B217" s="236">
        <v>417.28480717929364</v>
      </c>
      <c r="C217" s="236">
        <v>56.96019954246043</v>
      </c>
      <c r="D217" s="236">
        <v>747.84934825998016</v>
      </c>
      <c r="E217" s="236">
        <v>25.241072119817506</v>
      </c>
      <c r="F217" s="236">
        <v>53.677915898662562</v>
      </c>
      <c r="H217" s="298">
        <v>44898</v>
      </c>
      <c r="I217" s="236">
        <v>57.533528197550936</v>
      </c>
      <c r="J217" s="236">
        <v>25.570969549977214</v>
      </c>
      <c r="K217" s="236">
        <v>100.67678019964686</v>
      </c>
      <c r="L217" s="236">
        <v>21.187570428306064</v>
      </c>
      <c r="M217" s="236">
        <v>21.780698282768139</v>
      </c>
      <c r="N217" s="236"/>
      <c r="O217" s="298">
        <v>44898</v>
      </c>
      <c r="P217" s="236">
        <v>0.73593304098352996</v>
      </c>
      <c r="Q217" s="236">
        <v>102.07222922350697</v>
      </c>
      <c r="R217" s="236">
        <v>99.612490258954381</v>
      </c>
      <c r="S217" s="236">
        <v>44.491931146127818</v>
      </c>
      <c r="T217" s="236">
        <v>0</v>
      </c>
      <c r="U217" s="236"/>
    </row>
    <row r="218" spans="1:21" ht="15" customHeight="1">
      <c r="A218" s="298">
        <v>44928</v>
      </c>
      <c r="B218" s="94">
        <v>430.91184461562858</v>
      </c>
      <c r="C218" s="94">
        <v>50.527241454227209</v>
      </c>
      <c r="D218" s="94">
        <v>753.65585070411475</v>
      </c>
      <c r="E218" s="94">
        <v>18.045656799033871</v>
      </c>
      <c r="F218" s="94">
        <v>51.468369627809331</v>
      </c>
      <c r="H218" s="298">
        <v>44928</v>
      </c>
      <c r="I218" s="94">
        <v>60.717920896830911</v>
      </c>
      <c r="J218" s="94">
        <v>24.302303182398543</v>
      </c>
      <c r="K218" s="94">
        <v>103.50348279076069</v>
      </c>
      <c r="L218" s="94">
        <v>17.151205548002157</v>
      </c>
      <c r="M218" s="94">
        <v>21.232154713626464</v>
      </c>
      <c r="O218" s="298">
        <v>44928</v>
      </c>
      <c r="P218" s="94">
        <v>0.75586097065019797</v>
      </c>
      <c r="Q218" s="94">
        <v>106.82173137830627</v>
      </c>
      <c r="R218" s="94">
        <v>100.06287942041274</v>
      </c>
      <c r="S218" s="94">
        <v>29.767670764006279</v>
      </c>
      <c r="T218" s="94">
        <v>0</v>
      </c>
    </row>
    <row r="219" spans="1:21" ht="14.5" customHeight="1">
      <c r="A219" s="366">
        <v>44958</v>
      </c>
      <c r="B219" s="236">
        <v>413.3075006592926</v>
      </c>
      <c r="C219" s="236">
        <v>48.966371710080161</v>
      </c>
      <c r="D219" s="236">
        <v>749.58531295467981</v>
      </c>
      <c r="E219" s="236">
        <v>16.51002820613493</v>
      </c>
      <c r="F219" s="236">
        <v>51.821969344107394</v>
      </c>
      <c r="H219" s="366">
        <v>44958</v>
      </c>
      <c r="I219" s="236">
        <v>61.701170493804497</v>
      </c>
      <c r="J219" s="236">
        <v>25.433930389881748</v>
      </c>
      <c r="K219" s="236">
        <v>102.50142420800374</v>
      </c>
      <c r="L219" s="236">
        <v>17.3338525915105</v>
      </c>
      <c r="M219" s="236">
        <v>21.664692727474591</v>
      </c>
      <c r="N219" s="236"/>
      <c r="O219" s="366">
        <v>44958</v>
      </c>
      <c r="P219" s="236">
        <v>0.76287068110338818</v>
      </c>
      <c r="Q219" s="236">
        <v>108.66160043911165</v>
      </c>
      <c r="R219" s="236">
        <v>99.497718897189216</v>
      </c>
      <c r="S219" s="236">
        <v>29.928910751606175</v>
      </c>
      <c r="T219" s="236">
        <v>0</v>
      </c>
      <c r="U219" s="236"/>
    </row>
    <row r="220" spans="1:21" ht="15" customHeight="1">
      <c r="A220" s="366">
        <v>44986</v>
      </c>
      <c r="B220" s="94">
        <v>427.47761603277098</v>
      </c>
      <c r="C220" s="94">
        <v>59.395578703725256</v>
      </c>
      <c r="D220" s="94">
        <v>768.2874501532126</v>
      </c>
      <c r="E220" s="94">
        <v>14.956675519691293</v>
      </c>
      <c r="F220" s="94">
        <v>52.219841967879262</v>
      </c>
      <c r="H220" s="366">
        <v>44986</v>
      </c>
      <c r="I220" s="94">
        <v>63.469284316614292</v>
      </c>
      <c r="J220" s="94">
        <v>26.157944473007326</v>
      </c>
      <c r="K220" s="94">
        <v>104.70029416505653</v>
      </c>
      <c r="L220" s="94">
        <v>18.405977372432048</v>
      </c>
      <c r="M220" s="94">
        <v>21.973750543134724</v>
      </c>
      <c r="O220" s="366">
        <v>44986</v>
      </c>
      <c r="P220" s="94">
        <v>0.73656904543873192</v>
      </c>
      <c r="Q220" s="94">
        <v>112.63569142290247</v>
      </c>
      <c r="R220" s="94">
        <v>100.38723661239783</v>
      </c>
      <c r="S220" s="94">
        <v>30.136333338479968</v>
      </c>
      <c r="T220" s="94">
        <v>0</v>
      </c>
    </row>
    <row r="221" spans="1:21" ht="14.5" customHeight="1">
      <c r="A221" s="298">
        <v>45017</v>
      </c>
      <c r="B221" s="236">
        <v>446.42654151642802</v>
      </c>
      <c r="C221" s="236">
        <v>67.728536197393694</v>
      </c>
      <c r="D221" s="236">
        <v>778.68889578127448</v>
      </c>
      <c r="E221" s="236">
        <v>16.713503332067368</v>
      </c>
      <c r="F221" s="236">
        <v>52.019782661125234</v>
      </c>
      <c r="H221" s="298">
        <v>45017</v>
      </c>
      <c r="I221" s="236">
        <v>64.734267581373416</v>
      </c>
      <c r="J221" s="236">
        <v>24.116606188654472</v>
      </c>
      <c r="K221" s="236">
        <v>106.29176102252428</v>
      </c>
      <c r="L221" s="236">
        <v>18.656358637116494</v>
      </c>
      <c r="M221" s="236">
        <v>21.924792863641528</v>
      </c>
      <c r="N221" s="236"/>
      <c r="O221" s="298">
        <v>45017</v>
      </c>
      <c r="P221" s="236">
        <v>2.0040462114548299</v>
      </c>
      <c r="Q221" s="236">
        <v>106.21673146226394</v>
      </c>
      <c r="R221" s="236">
        <v>101.28608138837703</v>
      </c>
      <c r="S221" s="236">
        <v>30.28631952799995</v>
      </c>
      <c r="T221" s="236">
        <v>0</v>
      </c>
      <c r="U221" s="236"/>
    </row>
    <row r="222" spans="1:21" ht="15" customHeight="1">
      <c r="A222" s="298">
        <v>45077</v>
      </c>
      <c r="B222" s="94">
        <v>453.55801488188831</v>
      </c>
      <c r="C222" s="94">
        <v>75.74080837372999</v>
      </c>
      <c r="D222" s="94">
        <v>758.85400425573937</v>
      </c>
      <c r="E222" s="94">
        <v>18.603495466546001</v>
      </c>
      <c r="F222" s="94">
        <v>51.387927102520081</v>
      </c>
      <c r="H222" s="298">
        <v>45077</v>
      </c>
      <c r="I222" s="94">
        <v>65.930817090151763</v>
      </c>
      <c r="J222" s="94">
        <v>24.317951772931369</v>
      </c>
      <c r="K222" s="94">
        <v>104.72886295850905</v>
      </c>
      <c r="L222" s="94">
        <v>19.560406125532765</v>
      </c>
      <c r="M222" s="94">
        <v>21.033818075687311</v>
      </c>
      <c r="O222" s="298">
        <v>45077</v>
      </c>
      <c r="P222" s="94">
        <v>2.0387894803720323</v>
      </c>
      <c r="Q222" s="94">
        <v>105.62793998362466</v>
      </c>
      <c r="R222" s="94">
        <v>86.210294514060962</v>
      </c>
      <c r="S222" s="94">
        <v>31.131174782807314</v>
      </c>
      <c r="T222" s="94">
        <v>0</v>
      </c>
    </row>
    <row r="223" spans="1:21" ht="15" customHeight="1">
      <c r="A223" s="298">
        <v>45107</v>
      </c>
      <c r="B223" s="236">
        <v>444.42465678662768</v>
      </c>
      <c r="C223" s="236">
        <v>81.13365415341697</v>
      </c>
      <c r="D223" s="236">
        <v>756.26763551658507</v>
      </c>
      <c r="E223" s="236">
        <v>19.587975862509232</v>
      </c>
      <c r="F223" s="236">
        <v>50.74165681337476</v>
      </c>
      <c r="H223" s="298">
        <v>45107</v>
      </c>
      <c r="I223" s="236">
        <v>67.284534721193708</v>
      </c>
      <c r="J223" s="236">
        <v>24.973441256670522</v>
      </c>
      <c r="K223" s="236">
        <v>106.56594282374353</v>
      </c>
      <c r="L223" s="236">
        <v>19.43705705632085</v>
      </c>
      <c r="M223" s="236">
        <v>21.531650118456035</v>
      </c>
      <c r="O223" s="298">
        <v>45107</v>
      </c>
      <c r="P223" s="236">
        <v>1.9811222630055163</v>
      </c>
      <c r="Q223" s="236">
        <v>108.43680458550099</v>
      </c>
      <c r="R223" s="236">
        <v>91.206127669257867</v>
      </c>
      <c r="S223" s="236">
        <v>34.855709802856147</v>
      </c>
      <c r="T223" s="236">
        <v>1.4410534489236701E-2</v>
      </c>
    </row>
    <row r="224" spans="1:21" ht="15" customHeight="1">
      <c r="A224" s="298">
        <v>45138</v>
      </c>
      <c r="B224" s="94">
        <v>465.22235236061448</v>
      </c>
      <c r="C224" s="94">
        <v>68.823097546337138</v>
      </c>
      <c r="D224" s="94">
        <v>765.75143356126523</v>
      </c>
      <c r="E224" s="94">
        <v>18.93572702907564</v>
      </c>
      <c r="F224" s="94">
        <v>48.231292849929794</v>
      </c>
      <c r="H224" s="298">
        <v>45138</v>
      </c>
      <c r="I224" s="94">
        <v>69.787574325895065</v>
      </c>
      <c r="J224" s="94">
        <v>23.736289495677763</v>
      </c>
      <c r="K224" s="94">
        <v>107.34173712719011</v>
      </c>
      <c r="L224" s="94">
        <v>18.76417447119459</v>
      </c>
      <c r="M224" s="94">
        <v>20.445317330923398</v>
      </c>
      <c r="O224" s="298">
        <v>45138</v>
      </c>
      <c r="P224" s="94">
        <v>2.0273499734989553</v>
      </c>
      <c r="Q224" s="94">
        <v>99.034808837100812</v>
      </c>
      <c r="R224" s="94">
        <v>91.949006392546138</v>
      </c>
      <c r="S224" s="94">
        <v>34.286319334494173</v>
      </c>
      <c r="T224" s="94">
        <v>1.3911541579111522E-2</v>
      </c>
    </row>
    <row r="225" spans="1:20" ht="15" customHeight="1">
      <c r="A225" s="366">
        <v>45139</v>
      </c>
      <c r="B225" s="236">
        <v>451.66</v>
      </c>
      <c r="C225" s="236">
        <v>67.81</v>
      </c>
      <c r="D225" s="236">
        <v>775.74</v>
      </c>
      <c r="E225" s="236">
        <v>20.37</v>
      </c>
      <c r="F225" s="236">
        <v>48.51</v>
      </c>
      <c r="H225" s="366">
        <v>45139</v>
      </c>
      <c r="I225" s="236">
        <v>65.42</v>
      </c>
      <c r="J225" s="236">
        <v>24.27</v>
      </c>
      <c r="K225" s="236">
        <v>108.37</v>
      </c>
      <c r="L225" s="236">
        <v>19.43</v>
      </c>
      <c r="M225" s="236">
        <v>19.59</v>
      </c>
      <c r="O225" s="366">
        <v>45139</v>
      </c>
      <c r="P225" s="236">
        <v>2.09</v>
      </c>
      <c r="Q225" s="236">
        <v>100.53</v>
      </c>
      <c r="R225" s="236">
        <v>94.28</v>
      </c>
      <c r="S225" s="236">
        <v>36.270000000000003</v>
      </c>
      <c r="T225" s="236">
        <v>0.01</v>
      </c>
    </row>
    <row r="226" spans="1:20" ht="15" customHeight="1">
      <c r="A226" s="298">
        <v>45170</v>
      </c>
      <c r="B226" s="94">
        <v>420.16789778489868</v>
      </c>
      <c r="C226" s="94">
        <v>74.993867356987082</v>
      </c>
      <c r="D226" s="94">
        <v>783.89446420619504</v>
      </c>
      <c r="E226" s="94">
        <v>20.464958935254103</v>
      </c>
      <c r="F226" s="94">
        <v>48.958754176201836</v>
      </c>
      <c r="H226" s="298">
        <v>45170</v>
      </c>
      <c r="I226" s="94">
        <v>69.636685210210658</v>
      </c>
      <c r="J226" s="94">
        <v>23.276945563360702</v>
      </c>
      <c r="K226" s="94">
        <v>110.69982729167556</v>
      </c>
      <c r="L226" s="94">
        <v>20.009593052423973</v>
      </c>
      <c r="M226" s="94">
        <v>20.920550714649444</v>
      </c>
      <c r="O226" s="298">
        <v>45170</v>
      </c>
      <c r="P226" s="94">
        <v>1.312114232505585</v>
      </c>
      <c r="Q226" s="94">
        <v>104.95271013403831</v>
      </c>
      <c r="R226" s="94">
        <v>95.520789716170427</v>
      </c>
      <c r="S226" s="94">
        <v>40.579935837022482</v>
      </c>
      <c r="T226" s="94">
        <v>1.3156400910662292E-2</v>
      </c>
    </row>
    <row r="227" spans="1:20" ht="15" customHeight="1">
      <c r="A227" s="366">
        <v>45200</v>
      </c>
      <c r="B227" s="236">
        <v>435.5849631049598</v>
      </c>
      <c r="C227" s="236">
        <v>77.93404747524751</v>
      </c>
      <c r="D227" s="236">
        <v>793.60109832076478</v>
      </c>
      <c r="E227" s="236">
        <v>23.913432128528083</v>
      </c>
      <c r="F227" s="236">
        <v>49.570407150628768</v>
      </c>
      <c r="H227" s="366">
        <v>45200</v>
      </c>
      <c r="I227" s="236">
        <v>65.986757998198783</v>
      </c>
      <c r="J227" s="236">
        <v>22.66183301228055</v>
      </c>
      <c r="K227" s="236">
        <v>110.52174134197311</v>
      </c>
      <c r="L227" s="236">
        <v>22.443209233203643</v>
      </c>
      <c r="M227" s="236">
        <v>20.076910887414588</v>
      </c>
      <c r="O227" s="366">
        <v>45200</v>
      </c>
      <c r="P227" s="236">
        <v>1.3398942371282521</v>
      </c>
      <c r="Q227" s="236">
        <v>99.277951316523172</v>
      </c>
      <c r="R227" s="236">
        <v>96.094787592984545</v>
      </c>
      <c r="S227" s="236">
        <v>41.288506319447414</v>
      </c>
      <c r="T227" s="236">
        <v>1.4847629033070742E-2</v>
      </c>
    </row>
    <row r="228" spans="1:20" ht="18" customHeight="1">
      <c r="A228" s="366">
        <v>45231</v>
      </c>
      <c r="B228" s="94">
        <v>452.18230418522592</v>
      </c>
      <c r="C228" s="94">
        <v>87.169944488317483</v>
      </c>
      <c r="D228" s="94">
        <v>789.9432913906262</v>
      </c>
      <c r="E228" s="94">
        <v>24.367786829031438</v>
      </c>
      <c r="F228" s="94">
        <v>48.576170510551158</v>
      </c>
      <c r="H228" s="366">
        <v>45231</v>
      </c>
      <c r="I228" s="94">
        <v>71.038868585809126</v>
      </c>
      <c r="J228" s="94">
        <v>22.535526808009774</v>
      </c>
      <c r="K228" s="94">
        <v>111.95995727540711</v>
      </c>
      <c r="L228" s="94">
        <v>22.591193744950299</v>
      </c>
      <c r="M228" s="94">
        <v>21.478150564571653</v>
      </c>
      <c r="O228" s="366">
        <v>45231</v>
      </c>
      <c r="P228" s="94">
        <v>1.3904225198690792</v>
      </c>
      <c r="Q228" s="94">
        <v>99.799442578771647</v>
      </c>
      <c r="R228" s="94">
        <v>95.63750619070133</v>
      </c>
      <c r="S228" s="94">
        <v>41.585238398775772</v>
      </c>
      <c r="T228" s="94">
        <v>1.3284869579071398E-2</v>
      </c>
    </row>
    <row r="229" spans="1:20" ht="15" customHeight="1">
      <c r="A229" s="366">
        <v>45261</v>
      </c>
      <c r="B229" s="236">
        <v>460.27613056234634</v>
      </c>
      <c r="C229" s="236">
        <v>96.619026613872961</v>
      </c>
      <c r="D229" s="236">
        <v>809.38221337104585</v>
      </c>
      <c r="E229" s="236">
        <v>24.655887015264291</v>
      </c>
      <c r="F229" s="236">
        <v>50.382911719558443</v>
      </c>
      <c r="H229" s="366">
        <v>45261</v>
      </c>
      <c r="I229" s="236">
        <v>72.339301767565701</v>
      </c>
      <c r="J229" s="236">
        <v>21.266449264407566</v>
      </c>
      <c r="K229" s="236">
        <v>113.58823341670069</v>
      </c>
      <c r="L229" s="236">
        <v>22.661971969135788</v>
      </c>
      <c r="M229" s="236">
        <v>21.847329850602382</v>
      </c>
      <c r="O229" s="366">
        <v>45261</v>
      </c>
      <c r="P229" s="236">
        <v>1.4035936208005761</v>
      </c>
      <c r="Q229" s="236">
        <v>101.12161052066965</v>
      </c>
      <c r="R229" s="236">
        <v>92.17087043314973</v>
      </c>
      <c r="S229" s="236">
        <v>43.723132230802342</v>
      </c>
      <c r="T229" s="236">
        <v>1.3214590472592297E-2</v>
      </c>
    </row>
    <row r="230" spans="1:20" ht="15.5">
      <c r="A230" s="298">
        <v>45294</v>
      </c>
      <c r="B230" s="94">
        <v>471.34730457886047</v>
      </c>
      <c r="C230" s="94">
        <v>81.494973569082134</v>
      </c>
      <c r="D230" s="94">
        <v>833.37517596267014</v>
      </c>
      <c r="E230" s="94">
        <v>26.222089532578998</v>
      </c>
      <c r="F230" s="94">
        <v>47.758809860733891</v>
      </c>
      <c r="H230" s="298">
        <v>45294</v>
      </c>
      <c r="I230" s="94">
        <v>86.884381413774378</v>
      </c>
      <c r="J230" s="94">
        <v>21.664486196225454</v>
      </c>
      <c r="K230" s="94">
        <v>120.99555224480982</v>
      </c>
      <c r="L230" s="94">
        <v>22.760350726910826</v>
      </c>
      <c r="M230" s="94">
        <v>20.37855787071743</v>
      </c>
      <c r="O230" s="298">
        <v>45294</v>
      </c>
      <c r="P230" s="94">
        <v>1.4166325821799028</v>
      </c>
      <c r="Q230" s="94">
        <v>91.845120636543086</v>
      </c>
      <c r="R230" s="94">
        <v>94.212057076752274</v>
      </c>
      <c r="S230" s="94">
        <v>47.767103280810929</v>
      </c>
      <c r="T230" s="94">
        <v>1.2407148828061876E-2</v>
      </c>
    </row>
    <row r="231" spans="1:20" ht="15" customHeight="1">
      <c r="A231" s="298">
        <v>45326</v>
      </c>
      <c r="B231" s="236">
        <v>487.91105516760183</v>
      </c>
      <c r="C231" s="236">
        <v>90.733498545635626</v>
      </c>
      <c r="D231" s="236">
        <v>823.23939050411843</v>
      </c>
      <c r="E231" s="236">
        <v>26.443553069914135</v>
      </c>
      <c r="F231" s="236">
        <v>47.852925585744458</v>
      </c>
      <c r="H231" s="298">
        <v>45326</v>
      </c>
      <c r="I231" s="236">
        <v>86.478586723341024</v>
      </c>
      <c r="J231" s="236">
        <v>22.265489774185692</v>
      </c>
      <c r="K231" s="236">
        <v>120.71463538324173</v>
      </c>
      <c r="L231" s="236">
        <v>23.087414832266617</v>
      </c>
      <c r="M231" s="236">
        <v>20.478651330810361</v>
      </c>
      <c r="O231" s="298">
        <v>45326</v>
      </c>
      <c r="P231" s="236">
        <v>1.484377900003887</v>
      </c>
      <c r="Q231" s="236">
        <v>93.395582950031667</v>
      </c>
      <c r="R231" s="236">
        <v>95.591557250553578</v>
      </c>
      <c r="S231" s="236">
        <v>50.606986936815943</v>
      </c>
      <c r="T231" s="236">
        <v>1.3039301232480736E-2</v>
      </c>
    </row>
    <row r="232" spans="1:20" ht="15.5">
      <c r="A232" s="298">
        <v>45354</v>
      </c>
      <c r="B232" s="94">
        <v>477.33619010256876</v>
      </c>
      <c r="C232" s="94">
        <v>98.910709785197483</v>
      </c>
      <c r="D232" s="94">
        <v>831.89954588523415</v>
      </c>
      <c r="E232" s="94">
        <v>25.758942470383843</v>
      </c>
      <c r="F232" s="94">
        <v>47.791862108468571</v>
      </c>
      <c r="H232" s="298">
        <v>45354</v>
      </c>
      <c r="I232" s="94">
        <v>71.351037190547743</v>
      </c>
      <c r="J232" s="94">
        <v>18.099187969743813</v>
      </c>
      <c r="K232" s="94">
        <v>116.29791512152737</v>
      </c>
      <c r="L232" s="94">
        <v>23.218937600837254</v>
      </c>
      <c r="M232" s="94">
        <v>20.736345078345941</v>
      </c>
      <c r="O232" s="298">
        <v>45354</v>
      </c>
      <c r="P232" s="94">
        <v>0.769250985897452</v>
      </c>
      <c r="Q232" s="94">
        <v>99.357432963315603</v>
      </c>
      <c r="R232" s="94">
        <v>96.919839122787209</v>
      </c>
      <c r="S232" s="94">
        <v>51.72550595625291</v>
      </c>
      <c r="T232" s="94">
        <v>1.4317172006613981E-2</v>
      </c>
    </row>
    <row r="233" spans="1:20" ht="15" customHeight="1">
      <c r="A233" s="298">
        <v>45386</v>
      </c>
      <c r="B233" s="236">
        <v>489.6874157601664</v>
      </c>
      <c r="C233" s="236">
        <v>101.46071973722817</v>
      </c>
      <c r="D233" s="236">
        <v>845.28696512679346</v>
      </c>
      <c r="E233" s="236">
        <v>27.001222500368346</v>
      </c>
      <c r="F233" s="236">
        <v>46.506625568687461</v>
      </c>
      <c r="H233" s="298">
        <v>45386</v>
      </c>
      <c r="I233" s="236">
        <v>73.632606801258959</v>
      </c>
      <c r="J233" s="236">
        <v>18.887497286636954</v>
      </c>
      <c r="K233" s="236">
        <v>118.08199469374836</v>
      </c>
      <c r="L233" s="236">
        <v>23.223142428717789</v>
      </c>
      <c r="M233" s="236">
        <v>21.673541712440578</v>
      </c>
      <c r="O233" s="298">
        <v>45386</v>
      </c>
      <c r="P233" s="236">
        <v>0.79048829058265702</v>
      </c>
      <c r="Q233" s="236">
        <v>95.2828865933228</v>
      </c>
      <c r="R233" s="236">
        <v>97.118502329317877</v>
      </c>
      <c r="S233" s="236">
        <v>51.8489197034474</v>
      </c>
      <c r="T233" s="236">
        <v>1.4870743931072477E-2</v>
      </c>
    </row>
    <row r="234" spans="1:20" ht="15" customHeight="1">
      <c r="D234" s="89"/>
    </row>
    <row r="235" spans="1:20" ht="15" customHeight="1">
      <c r="D235" s="89"/>
    </row>
    <row r="236" spans="1:20" ht="15" customHeight="1"/>
    <row r="237" spans="1:20" ht="15" customHeight="1">
      <c r="D237" s="207"/>
    </row>
    <row r="238" spans="1:20" ht="15" customHeight="1">
      <c r="D238" s="207"/>
    </row>
    <row r="239" spans="1:20" ht="15" customHeight="1">
      <c r="D239" s="207"/>
    </row>
    <row r="240" spans="1:20" ht="15" customHeight="1">
      <c r="D240" s="207"/>
    </row>
    <row r="241" spans="4:4" ht="15" customHeight="1"/>
    <row r="242" spans="4:4" ht="15" customHeight="1">
      <c r="D242" s="89"/>
    </row>
    <row r="243" spans="4:4" ht="15" customHeight="1">
      <c r="D243" s="89"/>
    </row>
    <row r="244" spans="4:4" ht="15" customHeight="1">
      <c r="D244" s="89"/>
    </row>
    <row r="245" spans="4:4" ht="15" customHeight="1">
      <c r="D245" s="89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20:T120"/>
    <mergeCell ref="A120:A121"/>
    <mergeCell ref="B120:F120"/>
    <mergeCell ref="H120:H121"/>
    <mergeCell ref="I120:M120"/>
    <mergeCell ref="O120:O121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topLeftCell="J1" zoomScale="90" zoomScaleNormal="90" workbookViewId="0">
      <selection activeCell="S17" sqref="S17"/>
    </sheetView>
  </sheetViews>
  <sheetFormatPr defaultRowHeight="14.5"/>
  <cols>
    <col min="1" max="1" width="9.54296875" bestFit="1" customWidth="1"/>
    <col min="2" max="2" width="13.453125" bestFit="1" customWidth="1"/>
    <col min="3" max="3" width="15" customWidth="1"/>
    <col min="4" max="7" width="12.7265625" customWidth="1"/>
    <col min="8" max="8" width="11.1796875" customWidth="1"/>
    <col min="9" max="9" width="13.1796875" bestFit="1" customWidth="1"/>
    <col min="10" max="10" width="6.7265625" customWidth="1"/>
    <col min="11" max="11" width="10.1796875" bestFit="1" customWidth="1"/>
    <col min="12" max="12" width="14.26953125" bestFit="1" customWidth="1"/>
    <col min="13" max="13" width="13.1796875" bestFit="1" customWidth="1"/>
    <col min="14" max="14" width="12.7265625" customWidth="1"/>
    <col min="15" max="15" width="13" customWidth="1"/>
    <col min="16" max="17" width="12.7265625" customWidth="1"/>
    <col min="18" max="18" width="11.26953125" bestFit="1" customWidth="1"/>
    <col min="19" max="19" width="13.8164062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5">
      <c r="B4" s="240"/>
      <c r="D4" s="46"/>
      <c r="Q4" s="482" t="s">
        <v>127</v>
      </c>
      <c r="R4" s="482"/>
      <c r="S4" s="482"/>
    </row>
    <row r="6" spans="1:20" ht="18.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29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2289573.0170640899</v>
      </c>
      <c r="C17" s="325">
        <v>521364.245413</v>
      </c>
      <c r="D17" s="325">
        <v>471184.97070714005</v>
      </c>
      <c r="E17" s="325">
        <v>361542.18901047</v>
      </c>
      <c r="F17" s="325">
        <v>7267.7629302899995</v>
      </c>
      <c r="G17" s="325">
        <v>4109.3662113500004</v>
      </c>
      <c r="H17" s="325">
        <v>382251.20272661</v>
      </c>
      <c r="I17" s="325">
        <v>4037292.7540629497</v>
      </c>
      <c r="J17" s="230"/>
      <c r="K17" s="326">
        <v>2024</v>
      </c>
      <c r="L17" s="165">
        <v>4290092.3274259986</v>
      </c>
      <c r="M17" s="165">
        <v>82807.729219310015</v>
      </c>
      <c r="N17" s="165">
        <v>140223.07676154</v>
      </c>
      <c r="O17" s="165">
        <v>78043.376566560037</v>
      </c>
      <c r="P17" s="165">
        <v>1463.65</v>
      </c>
      <c r="Q17" s="165">
        <v>1056.0269886200001</v>
      </c>
      <c r="R17" s="165">
        <v>221196.85512432011</v>
      </c>
      <c r="S17" s="165">
        <v>4814883.0420863489</v>
      </c>
      <c r="T17" s="230"/>
    </row>
    <row r="18" spans="1:20" ht="15.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2" spans="1:20">
      <c r="A22" s="3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zoomScale="80" zoomScaleNormal="80" workbookViewId="0">
      <selection activeCell="L19" sqref="L19"/>
    </sheetView>
  </sheetViews>
  <sheetFormatPr defaultRowHeight="14.5"/>
  <cols>
    <col min="1" max="1" width="10.1796875" bestFit="1" customWidth="1"/>
    <col min="2" max="2" width="12.81640625" customWidth="1"/>
    <col min="3" max="3" width="12.7265625" customWidth="1"/>
    <col min="4" max="4" width="17.54296875" customWidth="1"/>
    <col min="5" max="5" width="15.453125" customWidth="1"/>
    <col min="6" max="6" width="15.7265625" customWidth="1"/>
    <col min="7" max="7" width="10.54296875" customWidth="1"/>
    <col min="8" max="8" width="10" customWidth="1"/>
    <col min="9" max="9" width="10.453125" customWidth="1"/>
    <col min="10" max="10" width="11.26953125" bestFit="1" customWidth="1"/>
    <col min="11" max="11" width="12.81640625" customWidth="1"/>
    <col min="12" max="12" width="13.453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317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317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317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317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317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317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317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317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318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238239.20782486998</v>
      </c>
      <c r="C19" s="325">
        <v>201979.21728000001</v>
      </c>
      <c r="D19" s="325">
        <v>19.400681969999997</v>
      </c>
      <c r="E19" s="325">
        <v>303.52307594999996</v>
      </c>
      <c r="F19" s="325" t="s">
        <v>263</v>
      </c>
      <c r="G19" s="325">
        <v>23.579756629999999</v>
      </c>
      <c r="H19" s="325">
        <v>28241.889155729998</v>
      </c>
      <c r="I19" s="325">
        <v>35610.603288979997</v>
      </c>
      <c r="J19" s="325">
        <v>32837.241683</v>
      </c>
      <c r="K19" s="325">
        <v>140019.96349200001</v>
      </c>
      <c r="L19" s="325">
        <v>677274.62623913004</v>
      </c>
      <c r="M19" s="230"/>
    </row>
    <row r="20" spans="1:13" ht="15.5">
      <c r="A20" s="118" t="s">
        <v>316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tabSelected="1" topLeftCell="A20" zoomScale="90" zoomScaleNormal="90" workbookViewId="0">
      <selection activeCell="J26" sqref="J26"/>
    </sheetView>
  </sheetViews>
  <sheetFormatPr defaultRowHeight="14.5"/>
  <cols>
    <col min="1" max="1" width="10.1796875" customWidth="1"/>
    <col min="2" max="2" width="15" bestFit="1" customWidth="1"/>
    <col min="3" max="3" width="20.54296875" customWidth="1"/>
    <col min="4" max="4" width="15.54296875" customWidth="1"/>
    <col min="5" max="5" width="16.54296875" customWidth="1"/>
    <col min="6" max="6" width="11.81640625" bestFit="1" customWidth="1"/>
    <col min="7" max="7" width="18.54296875" customWidth="1"/>
    <col min="8" max="8" width="12.54296875" customWidth="1"/>
    <col min="10" max="10" width="15.1796875" bestFit="1" customWidth="1"/>
    <col min="11" max="11" width="12.54296875" customWidth="1"/>
    <col min="12" max="12" width="20.54296875" customWidth="1"/>
    <col min="13" max="13" width="15.54296875" customWidth="1"/>
    <col min="14" max="14" width="16.54296875" customWidth="1"/>
    <col min="15" max="15" width="20.54296875" bestFit="1" customWidth="1"/>
    <col min="16" max="16" width="18.54296875" customWidth="1"/>
    <col min="17" max="17" width="12.54296875" customWidth="1"/>
  </cols>
  <sheetData>
    <row r="1" spans="1:18" ht="21">
      <c r="A1" s="507" t="s">
        <v>125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</row>
    <row r="2" spans="1:18" ht="26">
      <c r="A2" s="508" t="s">
        <v>232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10"/>
    </row>
    <row r="3" spans="1:18" ht="40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65"/>
      <c r="M4" s="65"/>
      <c r="N4" s="65"/>
      <c r="O4" s="65"/>
      <c r="P4" s="65"/>
      <c r="Q4" s="65"/>
    </row>
    <row r="5" spans="1:18" s="46" customFormat="1" ht="30" customHeight="1">
      <c r="A5" s="512" t="s">
        <v>51</v>
      </c>
      <c r="B5" s="500" t="s">
        <v>108</v>
      </c>
      <c r="C5" s="501"/>
      <c r="D5" s="501"/>
      <c r="E5" s="501"/>
      <c r="F5" s="501"/>
      <c r="G5" s="501"/>
      <c r="H5" s="501"/>
      <c r="I5" s="113"/>
      <c r="J5" s="513" t="s">
        <v>51</v>
      </c>
      <c r="K5" s="500" t="s">
        <v>109</v>
      </c>
      <c r="L5" s="501"/>
      <c r="M5" s="501"/>
      <c r="N5" s="501"/>
      <c r="O5" s="501"/>
      <c r="P5" s="501"/>
      <c r="Q5" s="514"/>
    </row>
    <row r="6" spans="1:18" ht="30" customHeight="1">
      <c r="A6" s="498"/>
      <c r="B6" s="497" t="s">
        <v>75</v>
      </c>
      <c r="C6" s="497"/>
      <c r="D6" s="515"/>
      <c r="E6" s="496" t="s">
        <v>196</v>
      </c>
      <c r="F6" s="496" t="s">
        <v>84</v>
      </c>
      <c r="G6" s="496" t="s">
        <v>197</v>
      </c>
      <c r="H6" s="497" t="s">
        <v>71</v>
      </c>
      <c r="I6" s="114"/>
      <c r="J6" s="513"/>
      <c r="K6" s="497" t="s">
        <v>75</v>
      </c>
      <c r="L6" s="497"/>
      <c r="M6" s="497"/>
      <c r="N6" s="496" t="s">
        <v>196</v>
      </c>
      <c r="O6" s="496" t="s">
        <v>84</v>
      </c>
      <c r="P6" s="496" t="s">
        <v>197</v>
      </c>
      <c r="Q6" s="516" t="s">
        <v>71</v>
      </c>
    </row>
    <row r="7" spans="1:18" ht="28" customHeight="1">
      <c r="A7" s="499"/>
      <c r="B7" s="324" t="s">
        <v>82</v>
      </c>
      <c r="C7" s="116" t="s">
        <v>83</v>
      </c>
      <c r="D7" s="324" t="s">
        <v>54</v>
      </c>
      <c r="E7" s="496"/>
      <c r="F7" s="496"/>
      <c r="G7" s="496"/>
      <c r="H7" s="497"/>
      <c r="I7" s="114"/>
      <c r="J7" s="513"/>
      <c r="K7" s="324" t="s">
        <v>82</v>
      </c>
      <c r="L7" s="116" t="s">
        <v>83</v>
      </c>
      <c r="M7" s="324" t="s">
        <v>54</v>
      </c>
      <c r="N7" s="496"/>
      <c r="O7" s="496"/>
      <c r="P7" s="496"/>
      <c r="Q7" s="516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317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317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317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317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317</v>
      </c>
      <c r="H11" s="167">
        <v>624225</v>
      </c>
      <c r="I11" s="114"/>
      <c r="J11" s="117">
        <v>2018</v>
      </c>
      <c r="K11" s="167" t="s">
        <v>317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317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317</v>
      </c>
      <c r="H12" s="168">
        <v>697742</v>
      </c>
      <c r="I12" s="114"/>
      <c r="J12" s="117">
        <v>2019</v>
      </c>
      <c r="K12" s="168" t="s">
        <v>317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317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317</v>
      </c>
      <c r="H13" s="167">
        <v>696285</v>
      </c>
      <c r="I13" s="115"/>
      <c r="J13" s="117">
        <v>2020</v>
      </c>
      <c r="K13" s="342" t="s">
        <v>317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317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317</v>
      </c>
      <c r="H14" s="168">
        <v>861175</v>
      </c>
      <c r="I14" s="115"/>
      <c r="J14" s="117">
        <v>2021</v>
      </c>
      <c r="K14" s="343" t="s">
        <v>317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317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317</v>
      </c>
      <c r="H15" s="340">
        <v>1087857</v>
      </c>
      <c r="I15" s="115"/>
      <c r="J15" s="117">
        <v>2022</v>
      </c>
      <c r="K15" s="342" t="s">
        <v>317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317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319</v>
      </c>
      <c r="H16" s="168">
        <v>1070345</v>
      </c>
      <c r="I16" s="115"/>
      <c r="J16" s="341">
        <v>2023</v>
      </c>
      <c r="K16" s="343" t="s">
        <v>319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319</v>
      </c>
      <c r="Q16" s="343">
        <v>262420</v>
      </c>
      <c r="R16" s="230"/>
    </row>
    <row r="17" spans="1:18">
      <c r="A17" s="341" t="s">
        <v>308</v>
      </c>
      <c r="B17" s="340">
        <v>22892.084569999995</v>
      </c>
      <c r="C17" s="340">
        <v>1025690.6729100004</v>
      </c>
      <c r="D17" s="340">
        <v>1048582.7574800004</v>
      </c>
      <c r="E17" s="340">
        <v>114293.69406000001</v>
      </c>
      <c r="F17" s="340">
        <v>2059.27842379</v>
      </c>
      <c r="G17" s="340">
        <v>0</v>
      </c>
      <c r="H17" s="340">
        <v>1164935.7299637902</v>
      </c>
      <c r="I17" s="230"/>
      <c r="J17" s="341" t="s">
        <v>308</v>
      </c>
      <c r="K17" s="342" t="s">
        <v>317</v>
      </c>
      <c r="L17" s="342">
        <v>162092.73007239003</v>
      </c>
      <c r="M17" s="342">
        <v>162092.73007239003</v>
      </c>
      <c r="N17" s="342">
        <v>13445.083446569994</v>
      </c>
      <c r="O17" s="342">
        <v>1707.9566049099994</v>
      </c>
      <c r="P17" s="342">
        <v>0</v>
      </c>
      <c r="Q17" s="342">
        <v>177245.77012387002</v>
      </c>
      <c r="R17" s="230"/>
    </row>
    <row r="18" spans="1:18" ht="15.5">
      <c r="A18" s="118" t="s">
        <v>316</v>
      </c>
      <c r="B18" s="340"/>
      <c r="C18" s="340"/>
      <c r="D18" s="340"/>
      <c r="E18" s="340"/>
      <c r="F18" s="340"/>
      <c r="G18" s="340"/>
      <c r="H18" s="340"/>
      <c r="I18" s="118"/>
      <c r="J18" s="118" t="s">
        <v>316</v>
      </c>
      <c r="K18" s="344"/>
      <c r="L18" s="344"/>
      <c r="M18" s="344"/>
      <c r="N18" s="344"/>
      <c r="O18" s="344"/>
      <c r="P18" s="344"/>
      <c r="Q18" s="344"/>
    </row>
    <row r="19" spans="1:18" ht="15.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498" t="s">
        <v>51</v>
      </c>
      <c r="B22" s="500" t="s">
        <v>198</v>
      </c>
      <c r="C22" s="501"/>
      <c r="D22" s="501"/>
      <c r="E22" s="501"/>
      <c r="F22" s="501"/>
      <c r="G22" s="501"/>
      <c r="I22" s="114"/>
    </row>
    <row r="23" spans="1:18" ht="28" customHeight="1">
      <c r="A23" s="499"/>
      <c r="B23" s="502" t="s">
        <v>235</v>
      </c>
      <c r="C23" s="503"/>
      <c r="D23" s="504" t="s">
        <v>199</v>
      </c>
      <c r="E23" s="505"/>
      <c r="F23" s="506" t="s">
        <v>54</v>
      </c>
      <c r="G23" s="506"/>
      <c r="I23" s="114"/>
    </row>
    <row r="24" spans="1:18">
      <c r="A24" s="125">
        <v>2012</v>
      </c>
      <c r="B24" s="492">
        <v>136433.8264965596</v>
      </c>
      <c r="C24" s="492"/>
      <c r="D24" s="492">
        <v>271414.68102271273</v>
      </c>
      <c r="E24" s="492"/>
      <c r="F24" s="492">
        <v>407848.50751927233</v>
      </c>
      <c r="G24" s="492"/>
    </row>
    <row r="25" spans="1:18">
      <c r="A25" s="125">
        <v>2013</v>
      </c>
      <c r="B25" s="494">
        <v>179658.20741305963</v>
      </c>
      <c r="C25" s="494"/>
      <c r="D25" s="494">
        <v>245051.24890490904</v>
      </c>
      <c r="E25" s="494"/>
      <c r="F25" s="494">
        <v>424709.45631796867</v>
      </c>
      <c r="G25" s="494"/>
    </row>
    <row r="26" spans="1:18">
      <c r="A26" s="125">
        <v>2014</v>
      </c>
      <c r="B26" s="492">
        <v>200051.18408809029</v>
      </c>
      <c r="C26" s="492"/>
      <c r="D26" s="492">
        <v>284719.25746711413</v>
      </c>
      <c r="E26" s="492"/>
      <c r="F26" s="492">
        <v>484770.44155520445</v>
      </c>
      <c r="G26" s="492"/>
    </row>
    <row r="27" spans="1:18">
      <c r="A27" s="125">
        <v>2015</v>
      </c>
      <c r="B27" s="494">
        <v>299711.80361061043</v>
      </c>
      <c r="C27" s="494"/>
      <c r="D27" s="494">
        <v>293761.17606701818</v>
      </c>
      <c r="E27" s="494"/>
      <c r="F27" s="494">
        <v>593472.97967762861</v>
      </c>
      <c r="G27" s="494"/>
    </row>
    <row r="28" spans="1:18">
      <c r="A28" s="125">
        <v>2016</v>
      </c>
      <c r="B28" s="492">
        <v>300078.83714584087</v>
      </c>
      <c r="C28" s="492"/>
      <c r="D28" s="492">
        <v>235670.34352526825</v>
      </c>
      <c r="E28" s="492"/>
      <c r="F28" s="492">
        <v>535749.18067110912</v>
      </c>
      <c r="G28" s="492"/>
    </row>
    <row r="29" spans="1:18">
      <c r="A29" s="125">
        <v>2017</v>
      </c>
      <c r="B29" s="494">
        <v>545768.96585423045</v>
      </c>
      <c r="C29" s="494"/>
      <c r="D29" s="494">
        <v>206128.49939402199</v>
      </c>
      <c r="E29" s="494"/>
      <c r="F29" s="494">
        <v>751897.4652482525</v>
      </c>
      <c r="G29" s="494"/>
    </row>
    <row r="30" spans="1:18">
      <c r="A30" s="125">
        <v>2018</v>
      </c>
      <c r="B30" s="492">
        <v>271483.38273928122</v>
      </c>
      <c r="C30" s="492"/>
      <c r="D30" s="492">
        <v>259577.13468510221</v>
      </c>
      <c r="E30" s="492"/>
      <c r="F30" s="492">
        <v>531060.51742438343</v>
      </c>
      <c r="G30" s="492"/>
    </row>
    <row r="31" spans="1:18">
      <c r="A31" s="125">
        <v>2019</v>
      </c>
      <c r="B31" s="494">
        <v>149820.39877857972</v>
      </c>
      <c r="C31" s="494"/>
      <c r="D31" s="494">
        <v>449753.91531307576</v>
      </c>
      <c r="E31" s="494"/>
      <c r="F31" s="494">
        <v>599574.31409165543</v>
      </c>
      <c r="G31" s="494"/>
    </row>
    <row r="32" spans="1:18">
      <c r="A32" s="125">
        <v>2020</v>
      </c>
      <c r="B32" s="491">
        <v>249467.63809872672</v>
      </c>
      <c r="C32" s="492"/>
      <c r="D32" s="492">
        <v>521503.18138408236</v>
      </c>
      <c r="E32" s="492"/>
      <c r="F32" s="492">
        <v>770970.81948280905</v>
      </c>
      <c r="G32" s="492"/>
    </row>
    <row r="33" spans="1:11">
      <c r="A33" s="125">
        <v>2021</v>
      </c>
      <c r="B33" s="493">
        <v>279360.14237814065</v>
      </c>
      <c r="C33" s="494"/>
      <c r="D33" s="495">
        <v>508669.31500435021</v>
      </c>
      <c r="E33" s="494"/>
      <c r="F33" s="495">
        <v>788029.45738249086</v>
      </c>
      <c r="G33" s="494"/>
      <c r="J33" s="517"/>
      <c r="K33" s="517"/>
    </row>
    <row r="34" spans="1:11">
      <c r="A34" s="125">
        <v>2022</v>
      </c>
      <c r="B34" s="491">
        <v>338769.82963306934</v>
      </c>
      <c r="C34" s="492"/>
      <c r="D34" s="492">
        <v>552306.95683940966</v>
      </c>
      <c r="E34" s="492"/>
      <c r="F34" s="492">
        <v>891076.786472479</v>
      </c>
      <c r="G34" s="492"/>
    </row>
    <row r="35" spans="1:11">
      <c r="A35" s="125">
        <v>2023</v>
      </c>
      <c r="B35" s="493">
        <v>516469.715156094</v>
      </c>
      <c r="C35" s="494"/>
      <c r="D35" s="495">
        <v>503566.83966706001</v>
      </c>
      <c r="E35" s="494"/>
      <c r="F35" s="495">
        <v>1020036.55482315</v>
      </c>
      <c r="G35" s="494"/>
      <c r="J35" s="517"/>
      <c r="K35" s="517"/>
    </row>
    <row r="36" spans="1:11">
      <c r="A36" s="125" t="s">
        <v>308</v>
      </c>
      <c r="B36" s="491">
        <v>278552.12130773108</v>
      </c>
      <c r="C36" s="492"/>
      <c r="D36" s="492">
        <v>158914.06803482023</v>
      </c>
      <c r="E36" s="492"/>
      <c r="F36" s="492">
        <v>437466.18934255128</v>
      </c>
      <c r="G36" s="492"/>
    </row>
    <row r="37" spans="1:11" ht="15.5">
      <c r="A37" s="118" t="s">
        <v>320</v>
      </c>
    </row>
    <row r="38" spans="1:11" ht="15.5">
      <c r="A38" s="189" t="s">
        <v>236</v>
      </c>
      <c r="H38" t="s">
        <v>133</v>
      </c>
    </row>
    <row r="39" spans="1:11">
      <c r="A39" s="41" t="s">
        <v>104</v>
      </c>
    </row>
    <row r="40" spans="1:11" ht="6.65" customHeight="1">
      <c r="A40" s="41"/>
    </row>
    <row r="41" spans="1:11" ht="15.5">
      <c r="A41" s="118" t="s">
        <v>302</v>
      </c>
    </row>
    <row r="42" spans="1:11" ht="6.65" customHeight="1">
      <c r="A42" s="118"/>
    </row>
    <row r="43" spans="1:11" ht="15.5">
      <c r="A43" s="118" t="s">
        <v>293</v>
      </c>
    </row>
    <row r="44" spans="1:11" ht="15.5">
      <c r="A44" s="118" t="s">
        <v>294</v>
      </c>
    </row>
    <row r="45" spans="1:11" ht="15.5">
      <c r="A45" s="118" t="s">
        <v>295</v>
      </c>
    </row>
    <row r="46" spans="1:11" ht="15.5">
      <c r="A46" s="118" t="s">
        <v>296</v>
      </c>
    </row>
    <row r="47" spans="1:11" ht="15.5">
      <c r="A47" s="118" t="s">
        <v>297</v>
      </c>
    </row>
    <row r="48" spans="1:11" ht="15.5">
      <c r="A48" s="118" t="s">
        <v>298</v>
      </c>
    </row>
    <row r="49" spans="1:1" ht="15.5">
      <c r="A49" s="118" t="s">
        <v>299</v>
      </c>
    </row>
    <row r="50" spans="1:1" ht="15.5">
      <c r="A50" s="118" t="s">
        <v>300</v>
      </c>
    </row>
    <row r="51" spans="1:1" ht="15.5">
      <c r="A51" s="118" t="s">
        <v>301</v>
      </c>
    </row>
    <row r="52" spans="1:1" ht="15.5">
      <c r="A52" s="118"/>
    </row>
    <row r="53" spans="1:1" ht="15.5">
      <c r="A53" s="118"/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J35:K35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activeCell="A4" sqref="A4"/>
    </sheetView>
  </sheetViews>
  <sheetFormatPr defaultColWidth="8.81640625" defaultRowHeight="14.5"/>
  <cols>
    <col min="1" max="1" width="27.1796875" style="240" customWidth="1"/>
    <col min="2" max="2" width="24.1796875" style="240" customWidth="1"/>
    <col min="3" max="3" width="11.1796875" style="240" customWidth="1"/>
    <col min="4" max="5" width="10.81640625" style="240" customWidth="1"/>
    <col min="6" max="9" width="11" style="240" customWidth="1"/>
    <col min="10" max="10" width="12.453125" style="240" customWidth="1"/>
    <col min="11" max="11" width="11.1796875" style="240" customWidth="1"/>
    <col min="12" max="12" width="11.81640625" style="240" customWidth="1"/>
    <col min="13" max="13" width="12.453125" style="240" customWidth="1"/>
    <col min="14" max="14" width="13" style="240" customWidth="1"/>
    <col min="15" max="15" width="3" style="240" customWidth="1"/>
    <col min="16" max="16" width="41.54296875" style="240" customWidth="1"/>
    <col min="17" max="17" width="19.453125" style="240" customWidth="1"/>
    <col min="18" max="18" width="10.1796875" style="240" customWidth="1"/>
    <col min="19" max="19" width="7.453125" style="240" customWidth="1"/>
    <col min="20" max="20" width="2.54296875" style="240" customWidth="1"/>
    <col min="21" max="21" width="11" style="240" customWidth="1"/>
    <col min="22" max="22" width="7.54296875" style="240" customWidth="1"/>
    <col min="23" max="23" width="5.54296875" style="240" customWidth="1"/>
    <col min="24" max="24" width="6.81640625" style="240" customWidth="1"/>
    <col min="25" max="25" width="1.453125" style="240" customWidth="1"/>
    <col min="26" max="26" width="2" style="240" customWidth="1"/>
    <col min="27" max="27" width="1.1796875" style="240" customWidth="1"/>
    <col min="28" max="28" width="1.81640625" style="240" customWidth="1"/>
    <col min="29" max="29" width="10.54296875" style="240" customWidth="1"/>
    <col min="30" max="30" width="8.453125" style="240" customWidth="1"/>
    <col min="31" max="31" width="2.453125" style="240" customWidth="1"/>
    <col min="32" max="32" width="2.81640625" style="240" customWidth="1"/>
    <col min="33" max="33" width="4.1796875" style="240" customWidth="1"/>
    <col min="34" max="16384" width="8.81640625" style="240"/>
  </cols>
  <sheetData>
    <row r="1" spans="1:31" ht="21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5">
      <c r="U54" s="244"/>
      <c r="V54" s="244"/>
      <c r="W54" s="145"/>
      <c r="X54" s="145"/>
      <c r="AC54" s="244"/>
      <c r="AD54" s="142"/>
    </row>
    <row r="55" spans="1:36" ht="15.5">
      <c r="B55" s="257"/>
      <c r="U55" s="244"/>
      <c r="V55" s="244"/>
      <c r="W55" s="145"/>
      <c r="X55" s="145"/>
      <c r="AC55" s="244"/>
      <c r="AD55" s="142"/>
    </row>
    <row r="56" spans="1:36" ht="15.5">
      <c r="B56" s="268"/>
      <c r="U56" s="244"/>
      <c r="V56" s="244"/>
      <c r="W56" s="145"/>
      <c r="X56" s="145"/>
      <c r="AC56" s="244"/>
      <c r="AD56" s="142"/>
    </row>
    <row r="57" spans="1:36" ht="15.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sqref="A1:N1"/>
    </sheetView>
  </sheetViews>
  <sheetFormatPr defaultColWidth="9.1796875" defaultRowHeight="13"/>
  <cols>
    <col min="1" max="1" width="16.1796875" style="11" customWidth="1"/>
    <col min="2" max="2" width="14.54296875" style="11" customWidth="1"/>
    <col min="3" max="3" width="15.453125" style="11" customWidth="1"/>
    <col min="4" max="4" width="15" style="11" customWidth="1"/>
    <col min="5" max="5" width="10.453125" style="11" customWidth="1"/>
    <col min="6" max="6" width="18.54296875" style="11" customWidth="1"/>
    <col min="7" max="7" width="14.453125" style="11" customWidth="1"/>
    <col min="8" max="8" width="12.453125" style="11" customWidth="1"/>
    <col min="9" max="9" width="12.54296875" style="11" customWidth="1"/>
    <col min="10" max="10" width="11.54296875" style="11" customWidth="1"/>
    <col min="11" max="11" width="33.81640625" style="11" customWidth="1"/>
    <col min="12" max="12" width="17.81640625" style="11" customWidth="1"/>
    <col min="13" max="13" width="18.54296875" style="11" customWidth="1"/>
    <col min="14" max="14" width="30.54296875" style="11" customWidth="1"/>
    <col min="15" max="20" width="9.1796875" style="11"/>
    <col min="21" max="21" width="16" style="11" customWidth="1"/>
    <col min="22" max="16384" width="9.179687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40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5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49999999999999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49999999999999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49999999999999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49999999999999" customHeight="1">
      <c r="A21" s="225">
        <v>45413</v>
      </c>
      <c r="B21" s="154">
        <v>1048.5827574800001</v>
      </c>
      <c r="C21" s="154">
        <f>D21-B21</f>
        <v>116.35297248378993</v>
      </c>
      <c r="D21" s="154">
        <v>1164.93572996379</v>
      </c>
      <c r="E21" s="154">
        <v>4290.9232742599997</v>
      </c>
      <c r="F21" s="154">
        <v>82.807729219310005</v>
      </c>
      <c r="G21" s="154">
        <v>140.22307676154</v>
      </c>
      <c r="H21" s="154">
        <v>78.043376566559999</v>
      </c>
      <c r="I21" s="154">
        <f>J21-SUM(E21:H21)</f>
        <v>222.88558527893929</v>
      </c>
      <c r="J21" s="154">
        <v>4814.8830420863496</v>
      </c>
      <c r="K21" s="153">
        <v>677.27462623913004</v>
      </c>
      <c r="L21" s="153">
        <f t="shared" si="0"/>
        <v>6657.0933982892693</v>
      </c>
      <c r="M21" s="153">
        <v>6305.8699109999998</v>
      </c>
      <c r="N21" s="153">
        <f t="shared" si="1"/>
        <v>12962.963309289269</v>
      </c>
    </row>
    <row r="22" spans="1:16" ht="14.5">
      <c r="A22" s="36" t="s">
        <v>270</v>
      </c>
      <c r="K22" s="37"/>
      <c r="M22" s="12"/>
      <c r="N22" s="15"/>
      <c r="O22" s="15"/>
      <c r="P22" s="14"/>
    </row>
    <row r="23" spans="1:16" ht="15.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4.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4.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4.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272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4.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4.5">
      <c r="B45" s="19"/>
      <c r="C45" s="19"/>
      <c r="G45" s="229"/>
      <c r="K45" s="37"/>
      <c r="L45" s="16"/>
      <c r="M45" s="14"/>
    </row>
    <row r="46" spans="1:16" ht="14.5">
      <c r="B46" s="19"/>
      <c r="C46" s="19"/>
      <c r="F46" s="20"/>
      <c r="G46" s="12"/>
      <c r="L46" s="15"/>
    </row>
    <row r="47" spans="1:16" ht="14.5">
      <c r="B47" s="19"/>
      <c r="C47" s="19"/>
      <c r="F47" s="20"/>
      <c r="G47" s="12"/>
      <c r="L47" s="15"/>
    </row>
    <row r="48" spans="1:16" ht="14.5">
      <c r="B48" s="19"/>
      <c r="C48" s="19"/>
      <c r="F48" s="20"/>
      <c r="G48" s="12"/>
      <c r="L48" s="15"/>
    </row>
    <row r="49" spans="2:14" ht="14.5">
      <c r="B49" s="19"/>
      <c r="C49" s="19"/>
      <c r="F49" s="20"/>
      <c r="G49" s="12"/>
      <c r="L49" s="15"/>
    </row>
    <row r="50" spans="2:14" ht="14.5">
      <c r="B50" s="19"/>
      <c r="C50" s="19"/>
      <c r="F50" s="20"/>
      <c r="G50" s="12"/>
      <c r="L50" s="15"/>
    </row>
    <row r="51" spans="2:14" ht="14.5">
      <c r="B51" s="19"/>
      <c r="C51" s="19"/>
      <c r="F51" s="20"/>
      <c r="G51" s="12"/>
      <c r="I51" s="16"/>
    </row>
    <row r="52" spans="2:14" ht="14.5">
      <c r="B52" s="19"/>
      <c r="C52" s="19"/>
      <c r="F52" s="20"/>
      <c r="G52" s="12"/>
      <c r="I52" s="12"/>
    </row>
    <row r="53" spans="2:14" ht="14.5">
      <c r="B53" s="19"/>
      <c r="C53" s="19"/>
      <c r="F53" s="20"/>
      <c r="G53" s="12"/>
      <c r="I53" s="12"/>
    </row>
    <row r="54" spans="2:14" ht="14.5">
      <c r="B54" s="19"/>
      <c r="C54" s="19"/>
      <c r="F54" s="20"/>
      <c r="G54" s="12"/>
      <c r="I54" s="12"/>
    </row>
    <row r="55" spans="2:14" ht="14.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4.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4.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4.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4.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4.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4.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4.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4.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4.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4.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4.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4.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4.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4.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4.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4.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4.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4.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4.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4.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4.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4.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4.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4.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4.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4.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4.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4.5">
      <c r="A108" s="9"/>
      <c r="B108" s="14"/>
      <c r="C108" s="12"/>
    </row>
    <row r="109" spans="1:14" ht="14.5">
      <c r="A109" s="9"/>
      <c r="B109" s="14"/>
      <c r="C109" s="12"/>
    </row>
    <row r="110" spans="1:14" ht="14.5">
      <c r="A110" s="9"/>
      <c r="B110" s="14"/>
      <c r="C110" s="12"/>
    </row>
    <row r="111" spans="1:14" ht="14.5">
      <c r="A111" s="9"/>
      <c r="B111" s="14"/>
      <c r="C111" s="12"/>
    </row>
    <row r="112" spans="1:14" ht="14.5">
      <c r="A112" s="9"/>
      <c r="B112" s="14"/>
      <c r="C112" s="12"/>
    </row>
    <row r="113" spans="1:3" ht="14.5">
      <c r="A113" s="9"/>
      <c r="B113" s="14"/>
      <c r="C113" s="12"/>
    </row>
    <row r="114" spans="1:3" ht="14.5">
      <c r="A114" s="9"/>
      <c r="B114" s="14"/>
      <c r="C114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2"/>
  <sheetViews>
    <sheetView showGridLines="0" zoomScale="85" zoomScaleNormal="85" workbookViewId="0">
      <selection sqref="A1:J1"/>
    </sheetView>
  </sheetViews>
  <sheetFormatPr defaultRowHeight="14.5"/>
  <cols>
    <col min="1" max="1" width="10.54296875" customWidth="1"/>
    <col min="2" max="2" width="15.1796875" bestFit="1" customWidth="1"/>
    <col min="3" max="4" width="13.81640625" customWidth="1"/>
    <col min="5" max="5" width="14.54296875" bestFit="1" customWidth="1"/>
    <col min="6" max="6" width="14.453125" customWidth="1"/>
    <col min="7" max="7" width="13.81640625" customWidth="1"/>
    <col min="8" max="8" width="15.54296875" bestFit="1" customWidth="1"/>
    <col min="9" max="9" width="18.54296875" bestFit="1" customWidth="1"/>
    <col min="10" max="10" width="18.54296875" customWidth="1"/>
    <col min="14" max="16" width="14.5429687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40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4" ht="15.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4" ht="15.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4" ht="15.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4" ht="15.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4" ht="15.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4" ht="15.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4" ht="15.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4" ht="15.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4" ht="15.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4" ht="15.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309</v>
      </c>
    </row>
    <row r="107" spans="1:14" ht="15.5">
      <c r="A107" s="147">
        <v>45413</v>
      </c>
      <c r="B107" s="157">
        <v>0.94510000000000005</v>
      </c>
      <c r="C107" s="291">
        <v>0.832433143334943</v>
      </c>
      <c r="D107" s="157">
        <v>0.832433143334943</v>
      </c>
      <c r="E107" s="157">
        <v>0.75760000000000272</v>
      </c>
      <c r="F107" s="157">
        <v>0.55149999999999999</v>
      </c>
      <c r="G107" s="157">
        <v>0.27500838685183826</v>
      </c>
      <c r="H107" s="157">
        <v>-3.0383405863854351</v>
      </c>
      <c r="I107" s="157">
        <v>1.34962682238291</v>
      </c>
      <c r="J107" s="157" t="s">
        <v>309</v>
      </c>
    </row>
    <row r="108" spans="1:14" ht="30" customHeight="1">
      <c r="L108" s="231"/>
    </row>
    <row r="109" spans="1:14" ht="27.75" customHeight="1">
      <c r="A109" s="405" t="s">
        <v>51</v>
      </c>
      <c r="B109" s="397" t="s">
        <v>162</v>
      </c>
      <c r="C109" s="398"/>
      <c r="D109" s="398"/>
      <c r="E109" s="398"/>
      <c r="F109" s="398"/>
      <c r="G109" s="398"/>
      <c r="H109" s="398"/>
      <c r="I109" s="398"/>
      <c r="J109" s="399"/>
    </row>
    <row r="110" spans="1:14" ht="15.75" customHeight="1">
      <c r="A110" s="405"/>
      <c r="B110" s="99" t="s">
        <v>93</v>
      </c>
      <c r="C110" s="99" t="s">
        <v>158</v>
      </c>
      <c r="D110" s="99" t="s">
        <v>94</v>
      </c>
      <c r="E110" s="99" t="s">
        <v>96</v>
      </c>
      <c r="F110" s="99" t="s">
        <v>95</v>
      </c>
      <c r="G110" s="99" t="s">
        <v>97</v>
      </c>
      <c r="H110" s="99" t="s">
        <v>159</v>
      </c>
      <c r="I110" s="99" t="s">
        <v>160</v>
      </c>
      <c r="J110" s="99" t="s">
        <v>161</v>
      </c>
    </row>
    <row r="111" spans="1:14" ht="15.75" customHeight="1">
      <c r="A111" s="40">
        <v>2010</v>
      </c>
      <c r="B111" s="156">
        <v>12.979868238550596</v>
      </c>
      <c r="C111" s="156">
        <v>9.7769376327446533</v>
      </c>
      <c r="D111" s="156">
        <v>9.7509382128989195</v>
      </c>
      <c r="E111" s="156">
        <v>9.3841637856276083</v>
      </c>
      <c r="F111" s="156">
        <v>6.8991905952619836</v>
      </c>
      <c r="G111" s="156">
        <v>10.417400000000001</v>
      </c>
      <c r="H111" s="163">
        <v>1.0439143873563816</v>
      </c>
      <c r="I111" s="163">
        <v>-4.3073742246726443</v>
      </c>
      <c r="J111" s="163">
        <v>32.258064516129025</v>
      </c>
    </row>
    <row r="112" spans="1:14" ht="15.75" customHeight="1">
      <c r="A112" s="40">
        <v>2011</v>
      </c>
      <c r="B112" s="158">
        <v>13.652460493489471</v>
      </c>
      <c r="C112" s="158">
        <v>11.620917254433682</v>
      </c>
      <c r="D112" s="158">
        <v>11.595256203913017</v>
      </c>
      <c r="E112" s="158">
        <v>11.120204139693946</v>
      </c>
      <c r="F112" s="158">
        <v>7.4502892869430459</v>
      </c>
      <c r="G112" s="158">
        <v>11.364276480656322</v>
      </c>
      <c r="H112" s="158">
        <v>-18.108622878910307</v>
      </c>
      <c r="I112" s="158">
        <v>12.579522266234555</v>
      </c>
      <c r="J112" s="158">
        <v>15.853658536585357</v>
      </c>
      <c r="N112" s="232"/>
    </row>
    <row r="113" spans="1:10" ht="15.75" customHeight="1">
      <c r="A113" s="40">
        <v>2012</v>
      </c>
      <c r="B113" s="156">
        <v>17.732087605940848</v>
      </c>
      <c r="C113" s="156">
        <v>8.4931821578029023</v>
      </c>
      <c r="D113" s="156">
        <v>8.3975435469601614</v>
      </c>
      <c r="E113" s="156">
        <v>8.1003348377165274</v>
      </c>
      <c r="F113" s="156">
        <v>6.4480045321982038</v>
      </c>
      <c r="G113" s="156">
        <v>14.912901947279856</v>
      </c>
      <c r="H113" s="163">
        <v>7.3968354653416446</v>
      </c>
      <c r="I113" s="163">
        <v>8.9401855208444339</v>
      </c>
      <c r="J113" s="163">
        <v>15.263157894736846</v>
      </c>
    </row>
    <row r="114" spans="1:10" ht="15.75" customHeight="1">
      <c r="A114" s="40">
        <v>2013</v>
      </c>
      <c r="B114" s="158">
        <v>-1.4247730518036184</v>
      </c>
      <c r="C114" s="158">
        <v>8.221945101720296</v>
      </c>
      <c r="D114" s="158">
        <v>8.0646087786239171</v>
      </c>
      <c r="E114" s="158">
        <v>7.6342162245675915</v>
      </c>
      <c r="F114" s="158">
        <v>6.3705284669456352</v>
      </c>
      <c r="G114" s="158">
        <v>8.3173785601734949</v>
      </c>
      <c r="H114" s="158">
        <v>-15.495799973749836</v>
      </c>
      <c r="I114" s="158">
        <v>14.636652801565941</v>
      </c>
      <c r="J114" s="158">
        <v>-17.351598173515981</v>
      </c>
    </row>
    <row r="115" spans="1:10" ht="15.75" customHeight="1">
      <c r="A115" s="40">
        <v>2014</v>
      </c>
      <c r="B115" s="156">
        <v>12.357801935706657</v>
      </c>
      <c r="C115" s="156">
        <v>10.904415963325276</v>
      </c>
      <c r="D115" s="156">
        <v>10.814018770456823</v>
      </c>
      <c r="E115" s="156">
        <v>10.123751271106984</v>
      </c>
      <c r="F115" s="156">
        <v>7.0799079971450407</v>
      </c>
      <c r="G115" s="156">
        <v>7.4776983671552832</v>
      </c>
      <c r="H115" s="163">
        <v>-2.9122255227444827</v>
      </c>
      <c r="I115" s="163">
        <v>13.386835140442255</v>
      </c>
      <c r="J115" s="163">
        <v>12.044198895027636</v>
      </c>
    </row>
    <row r="116" spans="1:10" ht="15.75" customHeight="1">
      <c r="A116" s="40">
        <v>2015</v>
      </c>
      <c r="B116" s="158">
        <v>9.3176089032042562</v>
      </c>
      <c r="C116" s="158">
        <v>13.268205148577961</v>
      </c>
      <c r="D116" s="158">
        <v>13.239193796219695</v>
      </c>
      <c r="E116" s="158">
        <v>12.177858215779702</v>
      </c>
      <c r="F116" s="158">
        <v>8.0739065553682607</v>
      </c>
      <c r="G116" s="158">
        <v>16.810983582740093</v>
      </c>
      <c r="H116" s="158">
        <v>-13.314136020957068</v>
      </c>
      <c r="I116" s="158">
        <v>47.007002484752647</v>
      </c>
      <c r="J116" s="158">
        <v>33.629191321498993</v>
      </c>
    </row>
    <row r="117" spans="1:10" ht="15.75" customHeight="1">
      <c r="A117" s="40">
        <v>2016</v>
      </c>
      <c r="B117" s="156">
        <v>20.995005394522458</v>
      </c>
      <c r="C117" s="156">
        <v>14.018572491798764</v>
      </c>
      <c r="D117" s="156">
        <v>13.999177498952387</v>
      </c>
      <c r="E117" s="156">
        <v>12.600461178609024</v>
      </c>
      <c r="F117" s="156">
        <v>8.1604971393822048</v>
      </c>
      <c r="G117" s="156">
        <v>15.913448030806343</v>
      </c>
      <c r="H117" s="163">
        <v>38.935154213476665</v>
      </c>
      <c r="I117" s="163">
        <v>-16.536058184798186</v>
      </c>
      <c r="J117" s="163">
        <v>-12.324723247232471</v>
      </c>
    </row>
    <row r="118" spans="1:10" ht="15.75" customHeight="1">
      <c r="A118" s="40">
        <v>2017</v>
      </c>
      <c r="B118" s="158">
        <v>12.818142265130783</v>
      </c>
      <c r="C118" s="158">
        <v>9.9254739969711903</v>
      </c>
      <c r="D118" s="158">
        <v>9.9393515432305115</v>
      </c>
      <c r="E118" s="158">
        <v>8.7213983085700608</v>
      </c>
      <c r="F118" s="158">
        <v>6.6140940504229473</v>
      </c>
      <c r="G118" s="158">
        <v>12.458320703243398</v>
      </c>
      <c r="H118" s="158">
        <v>26.856858219735336</v>
      </c>
      <c r="I118" s="158">
        <v>1.5004142247859731</v>
      </c>
      <c r="J118" s="158">
        <v>14.070090215128349</v>
      </c>
    </row>
    <row r="119" spans="1:10" ht="15.75" customHeight="1">
      <c r="A119" s="206">
        <v>43101</v>
      </c>
      <c r="B119" s="156">
        <v>12.765487330986103</v>
      </c>
      <c r="C119" s="156">
        <v>9.3804612082929886</v>
      </c>
      <c r="D119" s="156">
        <v>9.3934754759065431</v>
      </c>
      <c r="E119" s="156">
        <v>8.4728253109527696</v>
      </c>
      <c r="F119" s="156">
        <v>6.3266714301072335</v>
      </c>
      <c r="G119" s="156">
        <v>14.258988327184706</v>
      </c>
      <c r="H119" s="163">
        <v>31.301521951525004</v>
      </c>
      <c r="I119" s="163">
        <v>1.132075471698113</v>
      </c>
      <c r="J119" s="163">
        <v>12.920109225105204</v>
      </c>
    </row>
    <row r="120" spans="1:10" ht="15" customHeight="1">
      <c r="A120" s="206">
        <v>43132</v>
      </c>
      <c r="B120" s="158">
        <v>11.057965260395841</v>
      </c>
      <c r="C120" s="158">
        <v>8.9478949853810885</v>
      </c>
      <c r="D120" s="158">
        <v>8.9602072356431925</v>
      </c>
      <c r="E120" s="158">
        <v>8.0958950405440646</v>
      </c>
      <c r="F120" s="158">
        <v>6.1881183759330938</v>
      </c>
      <c r="G120" s="158">
        <v>13.155135633086413</v>
      </c>
      <c r="H120" s="158">
        <v>28.039354079047296</v>
      </c>
      <c r="I120" s="158">
        <v>4.6978349949988729</v>
      </c>
      <c r="J120" s="158">
        <v>13.959877567577506</v>
      </c>
    </row>
    <row r="121" spans="1:10" ht="15" customHeight="1">
      <c r="A121" s="206">
        <v>43160</v>
      </c>
      <c r="B121" s="156">
        <v>10.8553</v>
      </c>
      <c r="C121" s="156">
        <v>8.3884857654725522</v>
      </c>
      <c r="D121" s="156">
        <v>8.3998178923216251</v>
      </c>
      <c r="E121" s="156">
        <v>7.47919954055003</v>
      </c>
      <c r="F121" s="156">
        <v>5.9062236505055044</v>
      </c>
      <c r="G121" s="156">
        <v>11.803125649473433</v>
      </c>
      <c r="H121" s="163">
        <v>31.363966514834416</v>
      </c>
      <c r="I121" s="163">
        <v>4.9046837520515085</v>
      </c>
      <c r="J121" s="163">
        <v>15.238167938931269</v>
      </c>
    </row>
    <row r="122" spans="1:10" ht="15" customHeight="1">
      <c r="A122" s="206">
        <v>43191</v>
      </c>
      <c r="B122" s="158">
        <v>10.815565538193251</v>
      </c>
      <c r="C122" s="158">
        <v>8.1005017210580945</v>
      </c>
      <c r="D122" s="158">
        <v>8.1112663803166072</v>
      </c>
      <c r="E122" s="158">
        <v>7.2060223969317105</v>
      </c>
      <c r="F122" s="158">
        <v>5.770811215290661</v>
      </c>
      <c r="G122" s="158">
        <v>12.385867812091478</v>
      </c>
      <c r="H122" s="158">
        <v>31.669036588535704</v>
      </c>
      <c r="I122" s="158">
        <v>8.8387943971986118</v>
      </c>
      <c r="J122" s="158">
        <v>14.777501627315214</v>
      </c>
    </row>
    <row r="123" spans="1:10" ht="14.25" customHeight="1">
      <c r="A123" s="206">
        <v>43221</v>
      </c>
      <c r="B123" s="156">
        <v>9.43</v>
      </c>
      <c r="C123" s="156">
        <v>7.6634512007041522</v>
      </c>
      <c r="D123" s="156">
        <v>7.6733241112509898</v>
      </c>
      <c r="E123" s="156">
        <v>6.8533444183563441</v>
      </c>
      <c r="F123" s="156">
        <v>5.5549090634773313</v>
      </c>
      <c r="G123" s="156">
        <v>11.241325198679398</v>
      </c>
      <c r="H123" s="163">
        <v>22.3915976447161</v>
      </c>
      <c r="I123" s="163">
        <v>15.207941548231974</v>
      </c>
      <c r="J123" s="163">
        <v>19.691742905425038</v>
      </c>
    </row>
    <row r="124" spans="1:10" ht="14.25" customHeight="1">
      <c r="A124" s="206">
        <v>43252</v>
      </c>
      <c r="B124" s="158">
        <v>8.6188000000000002</v>
      </c>
      <c r="C124" s="158">
        <v>7.3629776968499039</v>
      </c>
      <c r="D124" s="158">
        <v>7.3531046157685465</v>
      </c>
      <c r="E124" s="158">
        <v>6.5513000000000003</v>
      </c>
      <c r="F124" s="158">
        <v>5.3357999999999999</v>
      </c>
      <c r="G124" s="158">
        <v>10.536300000000001</v>
      </c>
      <c r="H124" s="158">
        <v>15.6807</v>
      </c>
      <c r="I124" s="158">
        <v>16.552800000000001</v>
      </c>
      <c r="J124" s="158">
        <v>19.12548</v>
      </c>
    </row>
    <row r="125" spans="1:10" ht="14.25" customHeight="1">
      <c r="A125" s="206">
        <v>43282</v>
      </c>
      <c r="B125" s="156">
        <v>7.4863</v>
      </c>
      <c r="C125" s="156">
        <v>7.0651493655323083</v>
      </c>
      <c r="D125" s="156">
        <v>7.0552761850585899</v>
      </c>
      <c r="E125" s="156">
        <v>6.4154529647964198</v>
      </c>
      <c r="F125" s="156">
        <v>5.1632143965072208</v>
      </c>
      <c r="G125" s="156">
        <v>8.9350000000000005</v>
      </c>
      <c r="H125" s="163">
        <v>20.175970873786397</v>
      </c>
      <c r="I125" s="163">
        <v>19.938033027757363</v>
      </c>
      <c r="J125" s="163">
        <v>15.311760063141278</v>
      </c>
    </row>
    <row r="126" spans="1:10" ht="14.25" customHeight="1">
      <c r="A126" s="206">
        <v>43313</v>
      </c>
      <c r="B126" s="158">
        <v>6.1181999999999999</v>
      </c>
      <c r="C126" s="158">
        <v>6.84</v>
      </c>
      <c r="D126" s="158">
        <v>6.83</v>
      </c>
      <c r="E126" s="158">
        <v>6.2111999999999998</v>
      </c>
      <c r="F126" s="158">
        <v>4.9752720385139115</v>
      </c>
      <c r="G126" s="158">
        <v>7.5129999999999999</v>
      </c>
      <c r="H126" s="158">
        <v>8.25</v>
      </c>
      <c r="I126" s="158">
        <v>31.4</v>
      </c>
      <c r="J126" s="158">
        <v>18.399999999999999</v>
      </c>
    </row>
    <row r="127" spans="1:10" ht="14.25" customHeight="1">
      <c r="A127" s="206">
        <v>43344</v>
      </c>
      <c r="B127" s="156">
        <v>5.4589999999999996</v>
      </c>
      <c r="C127" s="156">
        <v>6.67</v>
      </c>
      <c r="D127" s="156">
        <v>6.65</v>
      </c>
      <c r="E127" s="156">
        <v>6.09</v>
      </c>
      <c r="F127" s="156">
        <v>4.84</v>
      </c>
      <c r="G127" s="156">
        <v>6.4252000000000002</v>
      </c>
      <c r="H127" s="163">
        <v>6.8</v>
      </c>
      <c r="I127" s="163">
        <v>26.39</v>
      </c>
      <c r="J127" s="163">
        <v>15.853967868937936</v>
      </c>
    </row>
    <row r="128" spans="1:10" ht="14.25" customHeight="1">
      <c r="A128" s="206">
        <v>43374</v>
      </c>
      <c r="B128" s="158">
        <v>8.9021297602646321</v>
      </c>
      <c r="C128" s="158">
        <v>6.5553840577243783</v>
      </c>
      <c r="D128" s="158">
        <v>6.5463426670067992</v>
      </c>
      <c r="E128" s="158">
        <v>6.0466311683230245</v>
      </c>
      <c r="F128" s="158">
        <v>4.7393070748031896</v>
      </c>
      <c r="G128" s="158">
        <v>8.0467245704472834</v>
      </c>
      <c r="H128" s="158">
        <v>17.648737042025743</v>
      </c>
      <c r="I128" s="158">
        <v>13.451737923037022</v>
      </c>
      <c r="J128" s="158">
        <v>9.3558052434457029</v>
      </c>
    </row>
    <row r="129" spans="1:10" ht="14.25" customHeight="1">
      <c r="A129" s="206">
        <v>43405</v>
      </c>
      <c r="B129" s="156">
        <v>9.7239394912562069</v>
      </c>
      <c r="C129" s="156">
        <v>6.4763036119021455</v>
      </c>
      <c r="D129" s="156">
        <v>6.4680557290376584</v>
      </c>
      <c r="E129" s="156">
        <v>6.0036856043862885</v>
      </c>
      <c r="F129" s="156">
        <v>4.6811112123755771</v>
      </c>
      <c r="G129" s="156">
        <v>8.4872070080273421</v>
      </c>
      <c r="H129" s="163">
        <v>24.361218318658651</v>
      </c>
      <c r="I129" s="163">
        <v>18.448000981113566</v>
      </c>
      <c r="J129" s="163">
        <v>14.166666666666661</v>
      </c>
    </row>
    <row r="130" spans="1:10" ht="14.25" customHeight="1">
      <c r="A130" s="206">
        <v>43435</v>
      </c>
      <c r="B130" s="158">
        <v>10.03483468971238</v>
      </c>
      <c r="C130" s="158">
        <v>6.4288096023655594</v>
      </c>
      <c r="D130" s="158">
        <v>6.4213547940101368</v>
      </c>
      <c r="E130" s="158">
        <v>5.9654934537600068</v>
      </c>
      <c r="F130" s="158">
        <v>4.622947685071277</v>
      </c>
      <c r="G130" s="158">
        <v>7.0921198668146612</v>
      </c>
      <c r="H130" s="158">
        <v>15.032208547201865</v>
      </c>
      <c r="I130" s="158">
        <v>17.134220072551386</v>
      </c>
      <c r="J130" s="158">
        <v>18.444444444444443</v>
      </c>
    </row>
    <row r="131" spans="1:10" ht="14.25" customHeight="1">
      <c r="A131" s="206">
        <v>43466</v>
      </c>
      <c r="B131" s="156">
        <v>10.203664728784222</v>
      </c>
      <c r="C131" s="156">
        <v>6.3852581731870695</v>
      </c>
      <c r="D131" s="156">
        <v>6.3786752108726308</v>
      </c>
      <c r="E131" s="156">
        <v>5.9437780684276742</v>
      </c>
      <c r="F131" s="156">
        <v>4.5938740029534797</v>
      </c>
      <c r="G131" s="156">
        <v>6.5635474645591829</v>
      </c>
      <c r="H131" s="163">
        <v>14.697801388955956</v>
      </c>
      <c r="I131" s="163">
        <v>15.478750316215528</v>
      </c>
      <c r="J131" s="163">
        <v>13.222295273577345</v>
      </c>
    </row>
    <row r="132" spans="1:10" ht="14.25" customHeight="1">
      <c r="A132" s="206">
        <v>43497</v>
      </c>
      <c r="B132" s="158">
        <v>9.9501967916147969</v>
      </c>
      <c r="C132" s="158">
        <v>6.4148645356191247</v>
      </c>
      <c r="D132" s="158">
        <v>6.4089919808965057</v>
      </c>
      <c r="E132" s="158">
        <v>5.9722603576976896</v>
      </c>
      <c r="F132" s="158">
        <v>4.5648084001243205</v>
      </c>
      <c r="G132" s="158">
        <v>5.6953492566697905</v>
      </c>
      <c r="H132" s="158">
        <v>11.985903347954864</v>
      </c>
      <c r="I132" s="158">
        <v>15.211562760023423</v>
      </c>
      <c r="J132" s="158">
        <v>12.056737588652489</v>
      </c>
    </row>
    <row r="133" spans="1:10" ht="14.25" customHeight="1">
      <c r="A133" s="206">
        <v>43525</v>
      </c>
      <c r="B133" s="156">
        <v>9.5129823065714056</v>
      </c>
      <c r="C133" s="156">
        <v>6.3476274525024134</v>
      </c>
      <c r="D133" s="156">
        <v>6.3425901331901846</v>
      </c>
      <c r="E133" s="156">
        <v>5.9080436284023374</v>
      </c>
      <c r="F133" s="156">
        <v>4.5502255438591988</v>
      </c>
      <c r="G133" s="156">
        <v>4.8528495677408579</v>
      </c>
      <c r="H133" s="163">
        <v>11.77107020676722</v>
      </c>
      <c r="I133" s="163">
        <v>17.236295806005188</v>
      </c>
      <c r="J133" s="163">
        <v>11.846689895470375</v>
      </c>
    </row>
    <row r="134" spans="1:10" ht="14.25" customHeight="1">
      <c r="A134" s="206">
        <v>43556</v>
      </c>
      <c r="B134" s="158">
        <v>10.102745990772299</v>
      </c>
      <c r="C134" s="158">
        <v>6.3476274525024357</v>
      </c>
      <c r="D134" s="158">
        <v>6.3434230592884555</v>
      </c>
      <c r="E134" s="158">
        <v>5.9162662207509431</v>
      </c>
      <c r="F134" s="158">
        <v>4.5502255438591988</v>
      </c>
      <c r="G134" s="158">
        <v>4.7921034980754174</v>
      </c>
      <c r="H134" s="158">
        <v>11.888103767614421</v>
      </c>
      <c r="I134" s="158">
        <v>13.334865416104114</v>
      </c>
      <c r="J134" s="158">
        <v>9.8305084745762716</v>
      </c>
    </row>
    <row r="135" spans="1:10" ht="14.25" customHeight="1">
      <c r="A135" s="206">
        <v>43586</v>
      </c>
      <c r="B135" s="156">
        <v>13.756232954929493</v>
      </c>
      <c r="C135" s="156">
        <v>6.3738105030855419</v>
      </c>
      <c r="D135" s="156">
        <v>6.3704382124316394</v>
      </c>
      <c r="E135" s="156">
        <v>5.9573814741132658</v>
      </c>
      <c r="F135" s="156">
        <v>4.5502255438591988</v>
      </c>
      <c r="G135" s="156">
        <v>8.1454296067691612</v>
      </c>
      <c r="H135" s="163">
        <v>26.418511328547424</v>
      </c>
      <c r="I135" s="163">
        <v>5.4508964409954563</v>
      </c>
      <c r="J135" s="163">
        <v>5.2564102564102599</v>
      </c>
    </row>
    <row r="136" spans="1:10" ht="14.25" customHeight="1">
      <c r="A136" s="206">
        <v>43617</v>
      </c>
      <c r="B136" s="158">
        <v>16.0534579134201</v>
      </c>
      <c r="C136" s="158">
        <v>6.3214508466648445</v>
      </c>
      <c r="D136" s="158">
        <v>6.3189129500554664</v>
      </c>
      <c r="E136" s="158">
        <v>5.906346082447933</v>
      </c>
      <c r="F136" s="158">
        <v>4.5502255438591988</v>
      </c>
      <c r="G136" s="158">
        <v>9.3804345484149962</v>
      </c>
      <c r="H136" s="158">
        <v>38.763365492977101</v>
      </c>
      <c r="I136" s="158">
        <v>-0.61206494112765464</v>
      </c>
      <c r="J136" s="158">
        <v>11.93744015320779</v>
      </c>
    </row>
    <row r="137" spans="1:10" ht="14.25" customHeight="1">
      <c r="A137" s="206">
        <v>43647</v>
      </c>
      <c r="B137" s="156">
        <v>15.387740945163086</v>
      </c>
      <c r="C137" s="156">
        <v>6.3476274525024134</v>
      </c>
      <c r="D137" s="156">
        <v>6.3459615409688919</v>
      </c>
      <c r="E137" s="156">
        <v>5.9158295723018561</v>
      </c>
      <c r="F137" s="156">
        <v>4.5502255438591988</v>
      </c>
      <c r="G137" s="156">
        <v>8.9714624541985302</v>
      </c>
      <c r="H137" s="163">
        <v>28.518050997222932</v>
      </c>
      <c r="I137" s="163">
        <v>0.26631867692881173</v>
      </c>
      <c r="J137" s="163">
        <v>23.134839151266263</v>
      </c>
    </row>
    <row r="138" spans="1:10" ht="14.25" customHeight="1">
      <c r="A138" s="206">
        <v>43678</v>
      </c>
      <c r="B138" s="158">
        <v>16.039907188116388</v>
      </c>
      <c r="C138" s="158">
        <v>6.2535651014686833</v>
      </c>
      <c r="D138" s="158">
        <v>6.2769853221794403</v>
      </c>
      <c r="E138" s="158">
        <v>5.8553531412070869</v>
      </c>
      <c r="F138" s="158">
        <v>4.520955668069937</v>
      </c>
      <c r="G138" s="158">
        <v>9.290585636968185</v>
      </c>
      <c r="H138" s="158">
        <v>31.896135738226583</v>
      </c>
      <c r="I138" s="158">
        <v>7.7382535728953705E-2</v>
      </c>
      <c r="J138" s="158">
        <v>35.159235668789805</v>
      </c>
    </row>
    <row r="139" spans="1:10" ht="14.25" customHeight="1">
      <c r="A139" s="206">
        <v>43709</v>
      </c>
      <c r="B139" s="156">
        <v>16.775006585200369</v>
      </c>
      <c r="C139" s="156">
        <v>6.2482074593608772</v>
      </c>
      <c r="D139" s="156">
        <v>6.272379595786215</v>
      </c>
      <c r="E139" s="156">
        <v>5.7971013221072232</v>
      </c>
      <c r="F139" s="156">
        <v>4.491693986673595</v>
      </c>
      <c r="G139" s="156">
        <v>9.4568232066757574</v>
      </c>
      <c r="H139" s="163">
        <v>32.017090569937736</v>
      </c>
      <c r="I139" s="163">
        <v>4.0085916231674013</v>
      </c>
      <c r="J139" s="163">
        <v>32.467532467532465</v>
      </c>
    </row>
    <row r="140" spans="1:10" ht="14.25" customHeight="1">
      <c r="A140" s="206">
        <v>43739</v>
      </c>
      <c r="B140" s="158">
        <v>14.803844737616423</v>
      </c>
      <c r="C140" s="158">
        <v>6.1808087217310792</v>
      </c>
      <c r="D140" s="158">
        <v>6.2049655245190793</v>
      </c>
      <c r="E140" s="158">
        <v>5.6786872839636349</v>
      </c>
      <c r="F140" s="158">
        <v>4.4331870080785762</v>
      </c>
      <c r="G140" s="158">
        <v>8.7447330263341385</v>
      </c>
      <c r="H140" s="158">
        <v>22.643926655456802</v>
      </c>
      <c r="I140" s="158">
        <v>7.7036877639400814</v>
      </c>
      <c r="J140" s="158">
        <v>39.112267963559134</v>
      </c>
    </row>
    <row r="141" spans="1:10" ht="14.25" customHeight="1">
      <c r="A141" s="206">
        <v>43770</v>
      </c>
      <c r="B141" s="156">
        <v>13.204888971357565</v>
      </c>
      <c r="C141" s="156">
        <v>6.0612682871422852</v>
      </c>
      <c r="D141" s="156">
        <v>6.0853579550422587</v>
      </c>
      <c r="E141" s="156">
        <v>5.5569780008618785</v>
      </c>
      <c r="F141" s="156">
        <v>4.3453716323645475</v>
      </c>
      <c r="G141" s="156">
        <v>8.4241618055288292</v>
      </c>
      <c r="H141" s="163">
        <v>20.925321773328577</v>
      </c>
      <c r="I141" s="163">
        <v>9.3365775373385418</v>
      </c>
      <c r="J141" s="163">
        <v>37.690776376907763</v>
      </c>
    </row>
    <row r="142" spans="1:10" ht="14.25" customHeight="1">
      <c r="A142" s="206">
        <v>43800</v>
      </c>
      <c r="B142" s="158">
        <v>12.821</v>
      </c>
      <c r="C142" s="158">
        <v>5.9358216229999998</v>
      </c>
      <c r="D142" s="158">
        <v>5.9598827989999998</v>
      </c>
      <c r="E142" s="158">
        <v>5.3841092652215927</v>
      </c>
      <c r="F142" s="158">
        <v>4.2576300985051274</v>
      </c>
      <c r="G142" s="158">
        <v>11.115600000000001</v>
      </c>
      <c r="H142" s="158">
        <v>31.58373821</v>
      </c>
      <c r="I142" s="158">
        <v>4.0234334675338213</v>
      </c>
      <c r="J142" s="158">
        <v>26.735459662288939</v>
      </c>
    </row>
    <row r="143" spans="1:10" ht="14.25" customHeight="1">
      <c r="A143" s="206">
        <v>43831</v>
      </c>
      <c r="B143" s="156">
        <v>11.321506519057923</v>
      </c>
      <c r="C143" s="156">
        <v>5.7604708386408854</v>
      </c>
      <c r="D143" s="156">
        <v>5.7844921864957044</v>
      </c>
      <c r="E143" s="156">
        <v>5.3090800063262833</v>
      </c>
      <c r="F143" s="156">
        <v>4.1405666401319818</v>
      </c>
      <c r="G143" s="156">
        <v>8.8923453398511931</v>
      </c>
      <c r="H143" s="163">
        <v>16.805109196759528</v>
      </c>
      <c r="I143" s="163">
        <v>16.911744571319034</v>
      </c>
      <c r="J143" s="163">
        <v>40.009032840828439</v>
      </c>
    </row>
    <row r="144" spans="1:10" ht="14.25" customHeight="1">
      <c r="A144" s="206">
        <v>43862</v>
      </c>
      <c r="B144" s="158">
        <v>11.283047843168914</v>
      </c>
      <c r="C144" s="158">
        <v>5.5501666692494123</v>
      </c>
      <c r="D144" s="158">
        <v>5.5741402507737181</v>
      </c>
      <c r="E144" s="158">
        <v>5.1184994332547973</v>
      </c>
      <c r="F144" s="158">
        <v>4.0236346239686416</v>
      </c>
      <c r="G144" s="158">
        <v>7.4342206115017406</v>
      </c>
      <c r="H144" s="158">
        <v>8.9837211248744673</v>
      </c>
      <c r="I144" s="158">
        <v>20.334358700013389</v>
      </c>
      <c r="J144" s="158">
        <v>44.936708860759488</v>
      </c>
    </row>
    <row r="145" spans="1:10" ht="14.25" customHeight="1">
      <c r="A145" s="206">
        <v>43891</v>
      </c>
      <c r="B145" s="156">
        <v>8.4718</v>
      </c>
      <c r="C145" s="156">
        <v>5.41</v>
      </c>
      <c r="D145" s="156">
        <v>5.44</v>
      </c>
      <c r="E145" s="156">
        <v>5.0077999999999996</v>
      </c>
      <c r="F145" s="156">
        <v>3.8921000000000001</v>
      </c>
      <c r="G145" s="156">
        <v>0.93140000000000001</v>
      </c>
      <c r="H145" s="163">
        <v>-23.471399999999999</v>
      </c>
      <c r="I145" s="163">
        <v>33.412889999999997</v>
      </c>
      <c r="J145" s="163">
        <v>64.423699999999997</v>
      </c>
    </row>
    <row r="146" spans="1:10" ht="14.25" customHeight="1">
      <c r="A146" s="206">
        <v>43922</v>
      </c>
      <c r="B146" s="158">
        <v>8.4707028901884094</v>
      </c>
      <c r="C146" s="158">
        <v>5.1683777206645409</v>
      </c>
      <c r="D146" s="158">
        <v>5.1922645865655648</v>
      </c>
      <c r="E146" s="158">
        <v>4.7736585317725622</v>
      </c>
      <c r="F146" s="158">
        <v>3.7313699369024622</v>
      </c>
      <c r="G146" s="158">
        <v>3.3219641163293012</v>
      </c>
      <c r="H146" s="158">
        <v>-16.447853206438822</v>
      </c>
      <c r="I146" s="158">
        <v>37.556079385598039</v>
      </c>
      <c r="J146" s="158">
        <v>82.34567901234567</v>
      </c>
    </row>
    <row r="147" spans="1:10" ht="14.25" customHeight="1">
      <c r="A147" s="206">
        <v>43952</v>
      </c>
      <c r="B147" s="156">
        <v>7.8768902922186079</v>
      </c>
      <c r="C147" s="156">
        <v>4.8588979956778244</v>
      </c>
      <c r="D147" s="156">
        <v>4.8708171091536467</v>
      </c>
      <c r="E147" s="156">
        <v>4.4848972074631899</v>
      </c>
      <c r="F147" s="156">
        <v>3.5708713715607132</v>
      </c>
      <c r="G147" s="156">
        <v>4.4607729526654483</v>
      </c>
      <c r="H147" s="163">
        <v>-9.9227043182520838</v>
      </c>
      <c r="I147" s="163">
        <v>37.698885984723532</v>
      </c>
      <c r="J147" s="163">
        <v>77.953714981729604</v>
      </c>
    </row>
    <row r="148" spans="1:10" ht="14.25" customHeight="1">
      <c r="A148" s="206">
        <v>43983</v>
      </c>
      <c r="B148" s="158">
        <v>6.5156394507836835</v>
      </c>
      <c r="C148" s="158">
        <v>4.5911952697048397</v>
      </c>
      <c r="D148" s="158">
        <v>4.6030839539158874</v>
      </c>
      <c r="E148" s="158">
        <v>4.2431320290088337</v>
      </c>
      <c r="F148" s="158">
        <v>3.366353687697865</v>
      </c>
      <c r="G148" s="158">
        <v>4.5941496770925516</v>
      </c>
      <c r="H148" s="158">
        <v>-5.8553784900016836</v>
      </c>
      <c r="I148" s="158">
        <v>42.894420959240122</v>
      </c>
      <c r="J148" s="158">
        <v>76.789278585685778</v>
      </c>
    </row>
    <row r="149" spans="1:10" ht="14.25" customHeight="1">
      <c r="A149" s="206">
        <v>44013</v>
      </c>
      <c r="B149" s="156">
        <v>7.3264044208456225</v>
      </c>
      <c r="C149" s="156">
        <v>4.2027913109882409</v>
      </c>
      <c r="D149" s="156">
        <v>4.2146358460527056</v>
      </c>
      <c r="E149" s="156">
        <v>3.8864802212888794</v>
      </c>
      <c r="F149" s="156">
        <v>3.1179568369038124</v>
      </c>
      <c r="G149" s="156">
        <v>6.5013993955950422</v>
      </c>
      <c r="H149" s="163">
        <v>3.1391191608061808</v>
      </c>
      <c r="I149" s="163">
        <v>38.205530027357959</v>
      </c>
      <c r="J149" s="163">
        <v>82.317954419121733</v>
      </c>
    </row>
    <row r="150" spans="1:10" ht="14.25" customHeight="1">
      <c r="A150" s="206">
        <v>44044</v>
      </c>
      <c r="B150" s="158">
        <v>6.5114180163021063</v>
      </c>
      <c r="C150" s="158">
        <v>3.8720111059512119</v>
      </c>
      <c r="D150" s="158">
        <v>3.8601891946240308</v>
      </c>
      <c r="E150" s="158">
        <v>3.5553934747627469</v>
      </c>
      <c r="F150" s="158">
        <v>2.8989644906016299</v>
      </c>
      <c r="G150" s="158">
        <v>6.2154404743399061</v>
      </c>
      <c r="H150" s="158">
        <v>-1.7452093262404378</v>
      </c>
      <c r="I150" s="158">
        <v>32.204905158873999</v>
      </c>
      <c r="J150" s="158">
        <v>61.404335532516498</v>
      </c>
    </row>
    <row r="151" spans="1:10" ht="14.25" customHeight="1">
      <c r="A151" s="206">
        <v>44075</v>
      </c>
      <c r="B151" s="156">
        <v>4.3483532552096138</v>
      </c>
      <c r="C151" s="156">
        <v>3.5548176100188567</v>
      </c>
      <c r="D151" s="156">
        <v>3.5430317992094063</v>
      </c>
      <c r="E151" s="156">
        <v>3.2589641503771194</v>
      </c>
      <c r="F151" s="156">
        <v>2.6656704780247065</v>
      </c>
      <c r="G151" s="156">
        <v>3.7215111523752675</v>
      </c>
      <c r="H151" s="163">
        <v>-9.6825624134803547</v>
      </c>
      <c r="I151" s="163">
        <v>35.450485063874758</v>
      </c>
      <c r="J151" s="163">
        <v>65.196078431372541</v>
      </c>
    </row>
    <row r="152" spans="1:10" ht="14.25" customHeight="1">
      <c r="A152" s="206">
        <v>44105</v>
      </c>
      <c r="B152" s="158">
        <v>2.6861346775979955</v>
      </c>
      <c r="C152" s="158">
        <v>3.2303262340927619</v>
      </c>
      <c r="D152" s="158">
        <v>3.2109071547612666</v>
      </c>
      <c r="E152" s="158">
        <v>2.9995843775396436</v>
      </c>
      <c r="F152" s="158">
        <v>2.4615985698180687</v>
      </c>
      <c r="G152" s="158">
        <v>1.8369390153658571</v>
      </c>
      <c r="H152" s="158">
        <v>-12.373739728965949</v>
      </c>
      <c r="I152" s="158">
        <v>44.147249069703534</v>
      </c>
      <c r="J152" s="158">
        <v>69.875424688561722</v>
      </c>
    </row>
    <row r="153" spans="1:10" ht="14.25" customHeight="1">
      <c r="A153" s="206">
        <v>44136</v>
      </c>
      <c r="B153" s="156">
        <v>4.1707060092835091</v>
      </c>
      <c r="C153" s="156">
        <v>2.9928785255235679</v>
      </c>
      <c r="D153" s="156">
        <v>2.9735041134527407</v>
      </c>
      <c r="E153" s="156">
        <v>2.8107171120852481</v>
      </c>
      <c r="F153" s="156">
        <v>2.2866864856601055</v>
      </c>
      <c r="G153" s="156">
        <v>5.3361422606946984</v>
      </c>
      <c r="H153" s="163">
        <v>0.60979553370967832</v>
      </c>
      <c r="I153" s="163">
        <v>26.223958333333329</v>
      </c>
      <c r="J153" s="163">
        <v>46.410404092715311</v>
      </c>
    </row>
    <row r="154" spans="1:10" ht="14.25" customHeight="1">
      <c r="A154" s="206">
        <v>44166</v>
      </c>
      <c r="B154" s="158">
        <v>5.3366974787023125</v>
      </c>
      <c r="C154" s="158">
        <v>2.7771493869102271</v>
      </c>
      <c r="D154" s="158">
        <v>2.7578155565309181</v>
      </c>
      <c r="E154" s="158">
        <v>2.6179204464931605</v>
      </c>
      <c r="F154" s="158">
        <v>2.1120729937320171</v>
      </c>
      <c r="G154" s="158">
        <v>5.5130658167534596</v>
      </c>
      <c r="H154" s="158">
        <v>2.9158199662761008</v>
      </c>
      <c r="I154" s="158">
        <v>28.927977770610557</v>
      </c>
      <c r="J154" s="158">
        <v>55.933876141130014</v>
      </c>
    </row>
    <row r="155" spans="1:10" ht="14.25" customHeight="1">
      <c r="A155" s="206">
        <v>44197</v>
      </c>
      <c r="B155" s="156">
        <v>4.496327873140249</v>
      </c>
      <c r="C155" s="156">
        <v>2.5445844576682308</v>
      </c>
      <c r="D155" s="156">
        <v>2.525294376029974</v>
      </c>
      <c r="E155" s="156">
        <v>2.4155371969905914</v>
      </c>
      <c r="F155" s="156">
        <v>1.9665315028025043</v>
      </c>
      <c r="G155" s="156">
        <v>4.0135259401774093</v>
      </c>
      <c r="H155" s="163">
        <v>1.1489099859353091</v>
      </c>
      <c r="I155" s="163">
        <v>28.256236093219368</v>
      </c>
      <c r="J155" s="163">
        <v>49.009216589861772</v>
      </c>
    </row>
    <row r="156" spans="1:10" ht="14.25" customHeight="1">
      <c r="A156" s="206">
        <v>44228</v>
      </c>
      <c r="B156" s="158">
        <v>3.3087343724774065</v>
      </c>
      <c r="C156" s="158">
        <v>2.3818157549174046</v>
      </c>
      <c r="D156" s="158">
        <v>2.3625562923662802</v>
      </c>
      <c r="E156" s="158">
        <v>2.2719364282088428</v>
      </c>
      <c r="F156" s="158">
        <v>1.8211974538037579</v>
      </c>
      <c r="G156" s="158">
        <v>6.1934299298409989</v>
      </c>
      <c r="H156" s="158">
        <v>5.6292058250376753</v>
      </c>
      <c r="I156" s="158">
        <v>22.928846111098757</v>
      </c>
      <c r="J156" s="158">
        <v>34.410480349344972</v>
      </c>
    </row>
    <row r="157" spans="1:10" ht="14.25" customHeight="1">
      <c r="A157" s="206">
        <v>44256</v>
      </c>
      <c r="B157" s="156">
        <v>4.9817186554069526</v>
      </c>
      <c r="C157" s="156">
        <v>2.241737857432069</v>
      </c>
      <c r="D157" s="156">
        <v>2.2225047455077807</v>
      </c>
      <c r="E157" s="156">
        <v>2.1203615903514494</v>
      </c>
      <c r="F157" s="156">
        <v>1.6904733239024861</v>
      </c>
      <c r="G157" s="156">
        <v>13.798242163385188</v>
      </c>
      <c r="H157" s="163">
        <v>59.729659403716838</v>
      </c>
      <c r="I157" s="163">
        <v>9.5908592532748749</v>
      </c>
      <c r="J157" s="163">
        <v>16.710875331564988</v>
      </c>
    </row>
    <row r="158" spans="1:10" ht="14.25" customHeight="1">
      <c r="A158" s="206">
        <v>44287</v>
      </c>
      <c r="B158" s="158">
        <v>4.6162486979216988</v>
      </c>
      <c r="C158" s="158">
        <v>2.1631012479444989</v>
      </c>
      <c r="D158" s="158">
        <v>2.1438829286747563</v>
      </c>
      <c r="E158" s="158">
        <v>2.1118047693484909</v>
      </c>
      <c r="F158" s="158">
        <v>1.6324318588086806</v>
      </c>
      <c r="G158" s="158">
        <v>12.012333793757769</v>
      </c>
      <c r="H158" s="158">
        <v>47.68399478293275</v>
      </c>
      <c r="I158" s="158">
        <v>-0.43117744610281505</v>
      </c>
      <c r="J158" s="158">
        <v>3.0805687203791621</v>
      </c>
    </row>
    <row r="159" spans="1:10" ht="14.25" customHeight="1">
      <c r="A159" s="206">
        <v>44317</v>
      </c>
      <c r="B159" s="156">
        <v>4.1989000000000001</v>
      </c>
      <c r="C159" s="156">
        <v>2.1866856702997373</v>
      </c>
      <c r="D159" s="156">
        <v>2.1790536827610341</v>
      </c>
      <c r="E159" s="156">
        <v>2.1571406127178783</v>
      </c>
      <c r="F159" s="156">
        <v>1.5744235218100755</v>
      </c>
      <c r="G159" s="156">
        <v>11.28708423610103</v>
      </c>
      <c r="H159" s="163">
        <v>44.407450630420357</v>
      </c>
      <c r="I159" s="163">
        <v>-3.57702301752576</v>
      </c>
      <c r="J159" s="163">
        <v>8.1451060917180129</v>
      </c>
    </row>
    <row r="160" spans="1:10" ht="14.25" customHeight="1">
      <c r="A160" s="206">
        <v>44348</v>
      </c>
      <c r="B160" s="158">
        <v>3.5487000000000002</v>
      </c>
      <c r="C160" s="158">
        <v>2.2840135755954893</v>
      </c>
      <c r="D160" s="158">
        <v>2.2763743189555541</v>
      </c>
      <c r="E160" s="158">
        <v>2.2427769706623968</v>
      </c>
      <c r="F160" s="158">
        <v>1.6034235498886273</v>
      </c>
      <c r="G160" s="158">
        <v>10.069654632476976</v>
      </c>
      <c r="H160" s="158">
        <v>33.397506706643519</v>
      </c>
      <c r="I160" s="158">
        <v>-8.6523009495982457</v>
      </c>
      <c r="J160" s="158">
        <v>-9.3548387096774164</v>
      </c>
    </row>
    <row r="161" spans="1:10" ht="14.25" customHeight="1">
      <c r="A161" s="206">
        <v>44378</v>
      </c>
      <c r="B161" s="156">
        <v>1.6749000000000001</v>
      </c>
      <c r="C161" s="156">
        <v>2.448654549866025</v>
      </c>
      <c r="D161" s="156">
        <v>2.4410029967331104</v>
      </c>
      <c r="E161" s="156">
        <v>2.4547703777768159</v>
      </c>
      <c r="F161" s="156">
        <v>1.7194051389955556</v>
      </c>
      <c r="G161" s="156">
        <v>5.5404173260530154</v>
      </c>
      <c r="H161" s="163">
        <v>18.353544776119413</v>
      </c>
      <c r="I161" s="163">
        <v>-1.5701574001114604</v>
      </c>
      <c r="J161" s="163">
        <v>-7.3142473855910222</v>
      </c>
    </row>
    <row r="162" spans="1:10" ht="14.25" customHeight="1">
      <c r="A162" s="206">
        <v>44409</v>
      </c>
      <c r="B162" s="158">
        <v>1.8704000000000001</v>
      </c>
      <c r="C162" s="158">
        <v>2.7228329306589583</v>
      </c>
      <c r="D162" s="158">
        <v>2.7151609000443777</v>
      </c>
      <c r="E162" s="158">
        <v>2.7355866555982322</v>
      </c>
      <c r="F162" s="158">
        <v>1.8355191225488454</v>
      </c>
      <c r="G162" s="158">
        <v>5.4016971610316711</v>
      </c>
      <c r="H162" s="158">
        <v>19.535267538165833</v>
      </c>
      <c r="I162" s="158">
        <v>-5.9949189406539594</v>
      </c>
      <c r="J162" s="158">
        <v>-12.846715328467152</v>
      </c>
    </row>
    <row r="163" spans="1:10" ht="14.25" customHeight="1">
      <c r="A163" s="206">
        <v>44440</v>
      </c>
      <c r="B163" s="156">
        <v>2.4752000000000001</v>
      </c>
      <c r="C163" s="156">
        <v>3.0151549483711237</v>
      </c>
      <c r="D163" s="156">
        <v>3.0074610851862582</v>
      </c>
      <c r="E163" s="156">
        <v>3.0162544290443849</v>
      </c>
      <c r="F163" s="156">
        <v>2.0240018879578381</v>
      </c>
      <c r="G163" s="156">
        <v>7.6102130198953732</v>
      </c>
      <c r="H163" s="163">
        <v>17.310233290699028</v>
      </c>
      <c r="I163" s="163">
        <v>-3.5687060116652125</v>
      </c>
      <c r="J163" s="163">
        <v>-9.7922848664688473</v>
      </c>
    </row>
    <row r="164" spans="1:10" ht="14.25" customHeight="1">
      <c r="A164" s="206">
        <v>44470</v>
      </c>
      <c r="B164" s="158">
        <v>1.05</v>
      </c>
      <c r="C164" s="158">
        <v>3.3458422350271855</v>
      </c>
      <c r="D164" s="158">
        <v>3.3458422350271855</v>
      </c>
      <c r="E164" s="158">
        <v>3.3825513601235757</v>
      </c>
      <c r="F164" s="158">
        <v>2.2702065253444426</v>
      </c>
      <c r="G164" s="158">
        <v>7.1217140414618685</v>
      </c>
      <c r="H164" s="158">
        <v>10.162636239782019</v>
      </c>
      <c r="I164" s="158">
        <v>-2.2315395543851091</v>
      </c>
      <c r="J164" s="158">
        <v>-7.6811594202898519</v>
      </c>
    </row>
    <row r="165" spans="1:10" ht="14.25" customHeight="1">
      <c r="A165" s="206">
        <v>44501</v>
      </c>
      <c r="B165" s="156">
        <v>2.1179000000000001</v>
      </c>
      <c r="C165" s="156">
        <v>3.7970619253148596</v>
      </c>
      <c r="D165" s="156">
        <v>3.7970619253148596</v>
      </c>
      <c r="E165" s="156">
        <v>3.8279291202931276</v>
      </c>
      <c r="F165" s="156">
        <v>2.6025063716495156</v>
      </c>
      <c r="G165" s="156">
        <v>3.5024189050725685</v>
      </c>
      <c r="H165" s="163">
        <v>-6.4081254075101235</v>
      </c>
      <c r="I165" s="163">
        <v>5.4054054054054168</v>
      </c>
      <c r="J165" s="163">
        <v>5.7851239669421517</v>
      </c>
    </row>
    <row r="166" spans="1:10" ht="14.25" customHeight="1">
      <c r="A166" s="206">
        <v>44531</v>
      </c>
      <c r="B166" s="158">
        <v>0.9597</v>
      </c>
      <c r="C166" s="158">
        <v>4.4236270239784492</v>
      </c>
      <c r="D166" s="158">
        <v>4.4236270239784492</v>
      </c>
      <c r="E166" s="158">
        <v>4.3957258801644583</v>
      </c>
      <c r="F166" s="158">
        <v>2.9640689630852535</v>
      </c>
      <c r="G166" s="158">
        <v>2.0859754341466363</v>
      </c>
      <c r="H166" s="158">
        <v>-11.926867590344237</v>
      </c>
      <c r="I166" s="158">
        <v>7.3854561548675202</v>
      </c>
      <c r="J166" s="158">
        <v>4.4303797468354444</v>
      </c>
    </row>
    <row r="167" spans="1:10" ht="14.25" customHeight="1">
      <c r="A167" s="206">
        <v>44562</v>
      </c>
      <c r="B167" s="156">
        <v>1.4173</v>
      </c>
      <c r="C167" s="156">
        <v>5.0312838347852384</v>
      </c>
      <c r="D167" s="156">
        <v>5.0312838347852384</v>
      </c>
      <c r="E167" s="156">
        <v>5.0358802861265595</v>
      </c>
      <c r="F167" s="156">
        <v>3.4761335795619575</v>
      </c>
      <c r="G167" s="156">
        <v>4.2308927015444864</v>
      </c>
      <c r="H167" s="163">
        <v>-2.5411282122589474</v>
      </c>
      <c r="I167" s="163">
        <v>-2.1640278310414707</v>
      </c>
      <c r="J167" s="163">
        <v>-6.4481212308643894</v>
      </c>
    </row>
    <row r="168" spans="1:10" ht="14.25" customHeight="1">
      <c r="A168" s="206">
        <v>44593</v>
      </c>
      <c r="B168" s="158">
        <v>2.8837000000000002</v>
      </c>
      <c r="C168" s="158">
        <v>5.6821295879007083</v>
      </c>
      <c r="D168" s="158">
        <v>5.6821295879007083</v>
      </c>
      <c r="E168" s="158">
        <v>5.6572752005968896</v>
      </c>
      <c r="F168" s="158">
        <v>3.8731252952425965</v>
      </c>
      <c r="G168" s="158">
        <v>4.965432618323895</v>
      </c>
      <c r="H168" s="158">
        <v>2.8227382196573725</v>
      </c>
      <c r="I168" s="158">
        <v>-7.0666522006437305</v>
      </c>
      <c r="J168" s="158">
        <v>-0.25601039636127254</v>
      </c>
    </row>
    <row r="169" spans="1:10" ht="14.25" customHeight="1">
      <c r="A169" s="206">
        <v>44621</v>
      </c>
      <c r="B169" s="156">
        <v>4.9097999999999997</v>
      </c>
      <c r="C169" s="156">
        <v>6.4478037945273625</v>
      </c>
      <c r="D169" s="156">
        <v>6.4478037945273625</v>
      </c>
      <c r="E169" s="156">
        <v>6.3789636365146674</v>
      </c>
      <c r="F169" s="156">
        <v>4.4069338407823455</v>
      </c>
      <c r="G169" s="156">
        <v>8.1771479900283559</v>
      </c>
      <c r="H169" s="163">
        <v>2.8859756672639847</v>
      </c>
      <c r="I169" s="163">
        <v>-16.841310796342135</v>
      </c>
      <c r="J169" s="163">
        <v>-5.1948051948051965</v>
      </c>
    </row>
    <row r="170" spans="1:10" ht="14.25" customHeight="1">
      <c r="A170" s="206">
        <v>44652</v>
      </c>
      <c r="B170" s="158">
        <v>4.9474</v>
      </c>
      <c r="C170" s="158">
        <v>7.1133488296106551</v>
      </c>
      <c r="D170" s="158">
        <v>7.1133488296106551</v>
      </c>
      <c r="E170" s="158">
        <v>6.9897063467673215</v>
      </c>
      <c r="F170" s="158">
        <v>4.8205628840836789</v>
      </c>
      <c r="G170" s="158">
        <v>8.2615660180412664</v>
      </c>
      <c r="H170" s="158">
        <v>-9.2663150900389457</v>
      </c>
      <c r="I170" s="158">
        <v>-8.9662447257383917</v>
      </c>
      <c r="J170" s="158">
        <v>-1.8062397372742178</v>
      </c>
    </row>
    <row r="171" spans="1:10" ht="14.25" customHeight="1">
      <c r="A171" s="206">
        <v>44682</v>
      </c>
      <c r="B171" s="156">
        <v>5.2618999999999998</v>
      </c>
      <c r="C171" s="156">
        <v>7.9297833250841165</v>
      </c>
      <c r="D171" s="156">
        <v>7.9297833250841165</v>
      </c>
      <c r="E171" s="156">
        <v>7.7407512797606159</v>
      </c>
      <c r="F171" s="156">
        <v>5.378264917459874</v>
      </c>
      <c r="G171" s="156">
        <v>8.1422537707241958</v>
      </c>
      <c r="H171" s="163">
        <v>-11.777522481480018</v>
      </c>
      <c r="I171" s="163">
        <v>-9.619280608539416</v>
      </c>
      <c r="J171" s="163">
        <v>-11.708860759493668</v>
      </c>
    </row>
    <row r="172" spans="1:10" ht="14.25" customHeight="1">
      <c r="A172" s="206">
        <v>44713</v>
      </c>
      <c r="B172" s="158">
        <v>5.343</v>
      </c>
      <c r="C172" s="158">
        <v>8.6910950397644839</v>
      </c>
      <c r="D172" s="158">
        <v>8.6910950397644839</v>
      </c>
      <c r="E172" s="158">
        <v>8.4503275569461032</v>
      </c>
      <c r="F172" s="158">
        <v>5.8485669783099326</v>
      </c>
      <c r="G172" s="158">
        <v>6.9700991643018462</v>
      </c>
      <c r="H172" s="158">
        <v>-22.286890481936261</v>
      </c>
      <c r="I172" s="158">
        <v>4.7139258726160538</v>
      </c>
      <c r="J172" s="158">
        <v>6.8327402135231363</v>
      </c>
    </row>
    <row r="173" spans="1:10" ht="14.25" customHeight="1">
      <c r="A173" s="206">
        <v>44743</v>
      </c>
      <c r="B173" s="156">
        <v>5.9488000000000003</v>
      </c>
      <c r="C173" s="156">
        <v>9.4804086066576865</v>
      </c>
      <c r="D173" s="156">
        <v>9.4267484756861641</v>
      </c>
      <c r="E173" s="156">
        <v>9.1035373465744094</v>
      </c>
      <c r="F173" s="156">
        <v>6.2913070773677138</v>
      </c>
      <c r="G173" s="156">
        <v>9.4256902689578759</v>
      </c>
      <c r="H173" s="163">
        <v>-15.300492610837434</v>
      </c>
      <c r="I173" s="163">
        <v>1.3042799125273286</v>
      </c>
      <c r="J173" s="163">
        <v>-4.6052631578947345</v>
      </c>
    </row>
    <row r="174" spans="1:10" ht="14.25" customHeight="1">
      <c r="A174" s="206">
        <v>44774</v>
      </c>
      <c r="B174" s="158">
        <v>7.8712</v>
      </c>
      <c r="C174" s="158">
        <v>10.288656846082844</v>
      </c>
      <c r="D174" s="158">
        <v>10.234600564722985</v>
      </c>
      <c r="E174" s="158">
        <v>9.8293747224142969</v>
      </c>
      <c r="F174" s="158">
        <v>6.8188160431473133</v>
      </c>
      <c r="G174" s="158">
        <v>11.953147470419623</v>
      </c>
      <c r="H174" s="158">
        <v>-7.7950177216895007</v>
      </c>
      <c r="I174" s="158">
        <v>0.69410689635058809</v>
      </c>
      <c r="J174" s="158">
        <v>-4.522613065326631</v>
      </c>
    </row>
    <row r="175" spans="1:10" ht="14.25" customHeight="1">
      <c r="A175" s="206">
        <v>44805</v>
      </c>
      <c r="B175" s="156">
        <v>9.2422000000000004</v>
      </c>
      <c r="C175" s="156">
        <v>10.980408816601916</v>
      </c>
      <c r="D175" s="156">
        <v>10.926013483700237</v>
      </c>
      <c r="E175" s="156">
        <v>10.46359820909224</v>
      </c>
      <c r="F175" s="156">
        <v>7.2237216061874943</v>
      </c>
      <c r="G175" s="156">
        <v>13.450597875869574</v>
      </c>
      <c r="H175" s="163">
        <v>-0.8497103055533084</v>
      </c>
      <c r="I175" s="163">
        <v>-0.60300768467109744</v>
      </c>
      <c r="J175" s="163">
        <v>-5.5921052631578982</v>
      </c>
    </row>
    <row r="176" spans="1:10" ht="14.25" customHeight="1">
      <c r="A176" s="206">
        <v>44835</v>
      </c>
      <c r="B176" s="158">
        <v>11.8017</v>
      </c>
      <c r="C176" s="158">
        <v>11.570938232885597</v>
      </c>
      <c r="D176" s="158">
        <v>11.516253461113312</v>
      </c>
      <c r="E176" s="158">
        <v>10.953792337532708</v>
      </c>
      <c r="F176" s="158">
        <v>7.496168100067635</v>
      </c>
      <c r="G176" s="158">
        <v>15.82156627046869</v>
      </c>
      <c r="H176" s="158">
        <v>12.113043478260877</v>
      </c>
      <c r="I176" s="158">
        <v>-6.8403331561226359</v>
      </c>
      <c r="J176" s="158">
        <v>-14.913657770800626</v>
      </c>
    </row>
    <row r="177" spans="1:10" ht="14.25" customHeight="1">
      <c r="A177" s="206">
        <v>44866</v>
      </c>
      <c r="B177" s="156">
        <v>9.7638999999999996</v>
      </c>
      <c r="C177" s="156">
        <v>12.052244918965261</v>
      </c>
      <c r="D177" s="156">
        <v>11.997324242156203</v>
      </c>
      <c r="E177" s="156">
        <v>11.349990095497686</v>
      </c>
      <c r="F177" s="156">
        <v>7.7212395264488753</v>
      </c>
      <c r="G177" s="156">
        <v>14.627562924961213</v>
      </c>
      <c r="H177" s="163">
        <v>10.372369131138704</v>
      </c>
      <c r="I177" s="163">
        <v>-5.797256178935573</v>
      </c>
      <c r="J177" s="163">
        <v>-9.6875000000000036</v>
      </c>
    </row>
    <row r="178" spans="1:10" ht="14.25" customHeight="1">
      <c r="A178" s="206">
        <v>44896</v>
      </c>
      <c r="B178" s="158">
        <v>9.6601999999999997</v>
      </c>
      <c r="C178" s="158">
        <v>12.503243472672597</v>
      </c>
      <c r="D178" s="158">
        <v>12.39102055242034</v>
      </c>
      <c r="E178" s="158">
        <v>11.714600449775014</v>
      </c>
      <c r="F178" s="158">
        <v>7.9484359633058776</v>
      </c>
      <c r="G178" s="158">
        <v>13.664254968403689</v>
      </c>
      <c r="H178" s="158">
        <v>4.6860391902463272</v>
      </c>
      <c r="I178" s="158">
        <v>-6.501209569035038</v>
      </c>
      <c r="J178" s="158">
        <v>-8.4848484848484844</v>
      </c>
    </row>
    <row r="179" spans="1:10" ht="14.25" customHeight="1">
      <c r="A179" s="206">
        <v>44927</v>
      </c>
      <c r="B179" s="156">
        <v>10.1983</v>
      </c>
      <c r="C179" s="156">
        <v>12.939977966154892</v>
      </c>
      <c r="D179" s="156">
        <v>12.827319399616144</v>
      </c>
      <c r="E179" s="156">
        <v>12.023819621749876</v>
      </c>
      <c r="F179" s="156">
        <v>8.0800806590901164</v>
      </c>
      <c r="G179" s="156">
        <v>13.543387924712791</v>
      </c>
      <c r="H179" s="163">
        <v>1.1476418501377594</v>
      </c>
      <c r="I179" s="163">
        <v>-4.8176354201664999</v>
      </c>
      <c r="J179" s="163">
        <v>2.5454545454545396</v>
      </c>
    </row>
    <row r="180" spans="1:10" ht="14.25" customHeight="1">
      <c r="A180" s="206">
        <v>44958</v>
      </c>
      <c r="B180" s="158">
        <v>10.5128</v>
      </c>
      <c r="C180" s="158">
        <v>13.122811946630563</v>
      </c>
      <c r="D180" s="158">
        <v>13.009971001676913</v>
      </c>
      <c r="E180" s="158">
        <v>12.164395462239753</v>
      </c>
      <c r="F180" s="158">
        <v>8.1697709946818584</v>
      </c>
      <c r="G180" s="158">
        <v>11.97416631041488</v>
      </c>
      <c r="H180" s="158">
        <v>-7.2564322394180758</v>
      </c>
      <c r="I180" s="158">
        <v>1.3308946569638325</v>
      </c>
      <c r="J180" s="158">
        <v>-0.98139486404439369</v>
      </c>
    </row>
    <row r="181" spans="1:10" ht="14.25" customHeight="1">
      <c r="A181" s="206">
        <v>44986</v>
      </c>
      <c r="B181" s="156">
        <v>10.826499999999999</v>
      </c>
      <c r="C181" s="156">
        <v>13.400356613550613</v>
      </c>
      <c r="D181" s="156">
        <v>13.287238815485436</v>
      </c>
      <c r="E181" s="156">
        <v>12.412814937496108</v>
      </c>
      <c r="F181" s="156">
        <v>8.188259642854856</v>
      </c>
      <c r="G181" s="156">
        <v>7.9746788203353347</v>
      </c>
      <c r="H181" s="163">
        <v>-15.097625813548444</v>
      </c>
      <c r="I181" s="163">
        <v>7.2312043564523698</v>
      </c>
      <c r="J181" s="163">
        <v>8.5616438356164402</v>
      </c>
    </row>
    <row r="182" spans="1:10" ht="14.25" customHeight="1">
      <c r="A182" s="206">
        <v>45017</v>
      </c>
      <c r="B182" s="158">
        <v>11.6038</v>
      </c>
      <c r="C182" s="158">
        <v>13.494618641742417</v>
      </c>
      <c r="D182" s="158">
        <v>13.381406816520713</v>
      </c>
      <c r="E182" s="158">
        <v>12.453848064113027</v>
      </c>
      <c r="F182" s="158">
        <v>8.2169862457207579</v>
      </c>
      <c r="G182" s="158">
        <v>7.3904219285004347</v>
      </c>
      <c r="H182" s="158">
        <v>-3.1934814045756266</v>
      </c>
      <c r="I182" s="158">
        <v>1.6588400317131269</v>
      </c>
      <c r="J182" s="158">
        <v>5.0167224080267525</v>
      </c>
    </row>
    <row r="183" spans="1:10" ht="14.25" customHeight="1">
      <c r="A183" s="206">
        <v>45047</v>
      </c>
      <c r="B183" s="156">
        <v>12.549300000000001</v>
      </c>
      <c r="C183" s="156">
        <v>13.594277994871007</v>
      </c>
      <c r="D183" s="156">
        <v>13.480966758616431</v>
      </c>
      <c r="E183" s="156">
        <v>12.530578647248515</v>
      </c>
      <c r="F183" s="156">
        <v>8.2021549195645083</v>
      </c>
      <c r="G183" s="156">
        <v>7.0840227690164737</v>
      </c>
      <c r="H183" s="163">
        <v>-2.7076784912438256</v>
      </c>
      <c r="I183" s="163">
        <v>7.760790035737708</v>
      </c>
      <c r="J183" s="163">
        <v>12.54480286738351</v>
      </c>
    </row>
    <row r="184" spans="1:10" ht="14.25" customHeight="1">
      <c r="A184" s="206">
        <v>45078</v>
      </c>
      <c r="B184" s="158">
        <v>14.012700000000001</v>
      </c>
      <c r="C184" s="158">
        <v>13.657993623323517</v>
      </c>
      <c r="D184" s="158">
        <v>13.544618830200106</v>
      </c>
      <c r="E184" s="158">
        <v>12.5883211640482</v>
      </c>
      <c r="F184" s="158">
        <v>8.233653692421349</v>
      </c>
      <c r="G184" s="158">
        <v>9.1336387628960125</v>
      </c>
      <c r="H184" s="158">
        <v>19.835398463583687</v>
      </c>
      <c r="I184" s="158">
        <v>-7.9954180985108874</v>
      </c>
      <c r="J184" s="158">
        <v>-1.9020652898067869</v>
      </c>
    </row>
    <row r="185" spans="1:10" ht="14.25" customHeight="1">
      <c r="A185" s="206">
        <v>45108</v>
      </c>
      <c r="B185" s="156">
        <v>14.5884</v>
      </c>
      <c r="C185" s="156">
        <v>13.644034643413438</v>
      </c>
      <c r="D185" s="156">
        <v>13.586346367422909</v>
      </c>
      <c r="E185" s="156">
        <v>12.571597543197232</v>
      </c>
      <c r="F185" s="156">
        <v>8.2953700745796333</v>
      </c>
      <c r="G185" s="156">
        <v>9.9436909855665547</v>
      </c>
      <c r="H185" s="163">
        <v>18.20208599899189</v>
      </c>
      <c r="I185" s="163">
        <v>-8.6134453781512512</v>
      </c>
      <c r="J185" s="163">
        <v>1.379310344827589</v>
      </c>
    </row>
    <row r="186" spans="1:10" ht="14.25" customHeight="1">
      <c r="A186" s="206">
        <v>45139</v>
      </c>
      <c r="B186" s="158">
        <v>13.719799999999999</v>
      </c>
      <c r="C186" s="158">
        <v>13.608249078723134</v>
      </c>
      <c r="D186" s="158">
        <v>13.550578968292616</v>
      </c>
      <c r="E186" s="158">
        <v>12.532512077514069</v>
      </c>
      <c r="F186" s="158">
        <v>8.2684956670393319</v>
      </c>
      <c r="G186" s="158">
        <v>6.5450615260588929</v>
      </c>
      <c r="H186" s="158">
        <v>5.6783112068808039</v>
      </c>
      <c r="I186" s="158">
        <v>-4.9642788183047015</v>
      </c>
      <c r="J186" s="158">
        <v>7.3684210526315796</v>
      </c>
    </row>
    <row r="187" spans="1:10" ht="14.25" customHeight="1">
      <c r="A187" s="206">
        <v>45170</v>
      </c>
      <c r="B187" s="156">
        <v>12.500500000000001</v>
      </c>
      <c r="C187" s="156">
        <v>13.496887423782745</v>
      </c>
      <c r="D187" s="156">
        <v>13.4392738430408</v>
      </c>
      <c r="E187" s="156">
        <v>12.423212861312361</v>
      </c>
      <c r="F187" s="156">
        <v>8.195586430514723</v>
      </c>
      <c r="G187" s="156">
        <v>4.9825317886531995</v>
      </c>
      <c r="H187" s="163">
        <v>5.9335126685811979</v>
      </c>
      <c r="I187" s="163">
        <v>-7.3798690489401793</v>
      </c>
      <c r="J187" s="163">
        <v>3.8850174216027877</v>
      </c>
    </row>
    <row r="188" spans="1:10" ht="14.25" customHeight="1">
      <c r="A188" s="206">
        <v>45200</v>
      </c>
      <c r="B188" s="158">
        <v>11.7098</v>
      </c>
      <c r="C188" s="158">
        <v>13.470929246418773</v>
      </c>
      <c r="D188" s="158">
        <v>13.413328842633288</v>
      </c>
      <c r="E188" s="158">
        <v>12.362853258327512</v>
      </c>
      <c r="F188" s="158">
        <v>8.2238686412055237</v>
      </c>
      <c r="G188" s="158">
        <v>2.7014398635714754</v>
      </c>
      <c r="H188" s="158">
        <v>-2.4940320759757717</v>
      </c>
      <c r="I188" s="158">
        <v>-3.7949400798934718</v>
      </c>
      <c r="J188" s="158">
        <v>8.929889298892979</v>
      </c>
    </row>
    <row r="189" spans="1:10" ht="14.25" customHeight="1">
      <c r="A189" s="206">
        <v>45231</v>
      </c>
      <c r="B189" s="156">
        <v>13.8331</v>
      </c>
      <c r="C189" s="156">
        <v>13.353341853301814</v>
      </c>
      <c r="D189" s="156">
        <v>13.295801139530084</v>
      </c>
      <c r="E189" s="156">
        <v>12.247320374169647</v>
      </c>
      <c r="F189" s="156">
        <v>8.1447314526689176</v>
      </c>
      <c r="G189" s="156">
        <v>6.911879170565749</v>
      </c>
      <c r="H189" s="163">
        <v>13.197197873513144</v>
      </c>
      <c r="I189" s="163">
        <v>-6.7735781341493384</v>
      </c>
      <c r="J189" s="163">
        <v>-0.76124567474048499</v>
      </c>
    </row>
    <row r="190" spans="1:10" ht="14.25" customHeight="1">
      <c r="A190" s="206">
        <v>45261</v>
      </c>
      <c r="B190" s="158">
        <v>14.7986</v>
      </c>
      <c r="C190" s="158">
        <v>13.039474921182737</v>
      </c>
      <c r="D190" s="158">
        <v>13.039474921182737</v>
      </c>
      <c r="E190" s="158">
        <v>12.014714290517592</v>
      </c>
      <c r="F190" s="158">
        <v>8.0251800335207513</v>
      </c>
      <c r="G190" s="158">
        <v>9.3086560091636184</v>
      </c>
      <c r="H190" s="158">
        <v>22.282063899976311</v>
      </c>
      <c r="I190" s="158">
        <v>-7.2139065105314533</v>
      </c>
      <c r="J190" s="158">
        <v>-5.9602649006622492</v>
      </c>
    </row>
    <row r="191" spans="1:10" ht="14.25" customHeight="1">
      <c r="A191" s="206">
        <v>45292</v>
      </c>
      <c r="B191" s="156">
        <v>14.5328</v>
      </c>
      <c r="C191" s="156">
        <v>12.864399191913133</v>
      </c>
      <c r="D191" s="156">
        <v>12.864399191913133</v>
      </c>
      <c r="E191" s="156">
        <v>11.813388950254122</v>
      </c>
      <c r="F191" s="156">
        <v>7.8658282419360015</v>
      </c>
      <c r="G191" s="156">
        <v>7.7124945641175779</v>
      </c>
      <c r="H191" s="163">
        <v>12.626289341444053</v>
      </c>
      <c r="I191" s="163">
        <v>-2.8592159708195286</v>
      </c>
      <c r="J191" s="163">
        <v>-1.6769825918762082</v>
      </c>
    </row>
    <row r="192" spans="1:10" ht="14.25" customHeight="1">
      <c r="A192" s="206">
        <v>45323</v>
      </c>
      <c r="B192" s="158">
        <v>14.0868</v>
      </c>
      <c r="C192" s="158">
        <v>12.779804347140566</v>
      </c>
      <c r="D192" s="158">
        <v>12.732504727457084</v>
      </c>
      <c r="E192" s="158">
        <v>11.685226665886894</v>
      </c>
      <c r="F192" s="158">
        <v>7.7848618992565344</v>
      </c>
      <c r="G192" s="158">
        <v>8.0820085848018799</v>
      </c>
      <c r="H192" s="158">
        <v>22.956990784420238</v>
      </c>
      <c r="I192" s="158">
        <v>-4.3108414301624487</v>
      </c>
      <c r="J192" s="158">
        <v>1.9736907029299422</v>
      </c>
    </row>
    <row r="193" spans="1:10" ht="14.25" customHeight="1">
      <c r="A193" s="206">
        <v>45352</v>
      </c>
      <c r="B193" s="156">
        <v>12.5923</v>
      </c>
      <c r="C193" s="156">
        <v>12.397463661429221</v>
      </c>
      <c r="D193" s="156">
        <v>12.350324394648693</v>
      </c>
      <c r="E193" s="156">
        <v>11.334011787073672</v>
      </c>
      <c r="F193" s="156">
        <v>7.7484508442033029</v>
      </c>
      <c r="G193" s="156">
        <v>9.1635307892042217</v>
      </c>
      <c r="H193" s="163">
        <v>25.739581083999141</v>
      </c>
      <c r="I193" s="163">
        <v>-1.6573498149751953</v>
      </c>
      <c r="J193" s="163">
        <v>8.2018927444794887</v>
      </c>
    </row>
    <row r="194" spans="1:10" ht="14.25" customHeight="1">
      <c r="A194" s="206">
        <v>45383</v>
      </c>
      <c r="B194" s="158">
        <v>10.960599999999999</v>
      </c>
      <c r="C194" s="158">
        <v>12.408384004286454</v>
      </c>
      <c r="D194" s="158">
        <v>12.361240157536413</v>
      </c>
      <c r="E194" s="158">
        <v>11.257068079849631</v>
      </c>
      <c r="F194" s="158">
        <v>7.7701971077395848</v>
      </c>
      <c r="G194" s="158">
        <v>6.666052415613688</v>
      </c>
      <c r="H194" s="158">
        <v>20.581053518591229</v>
      </c>
      <c r="I194" s="158">
        <v>3.4215209870618102</v>
      </c>
      <c r="J194" s="158" t="s">
        <v>309</v>
      </c>
    </row>
    <row r="195" spans="1:10" ht="14.25" customHeight="1">
      <c r="A195" s="206">
        <v>45413</v>
      </c>
      <c r="B195" s="156">
        <v>10.0604</v>
      </c>
      <c r="C195" s="156">
        <v>12.085040003512425</v>
      </c>
      <c r="D195" s="156">
        <v>12.038031766576186</v>
      </c>
      <c r="E195" s="156">
        <v>10.938975251614359</v>
      </c>
      <c r="F195" s="156">
        <v>7.6346789865807674</v>
      </c>
      <c r="G195" s="156">
        <v>6.0952955829405076</v>
      </c>
      <c r="H195" s="163">
        <v>12.704112244427002</v>
      </c>
      <c r="I195" s="163">
        <v>2.8591612865244587</v>
      </c>
      <c r="J195" s="163" t="s">
        <v>309</v>
      </c>
    </row>
    <row r="196" spans="1:10">
      <c r="A196" s="404" t="s">
        <v>208</v>
      </c>
      <c r="B196" s="404"/>
      <c r="C196" s="404"/>
      <c r="D196" s="404"/>
      <c r="E196" s="404"/>
      <c r="F196" s="404"/>
      <c r="G196" s="404"/>
      <c r="H196" s="404"/>
      <c r="I196" s="404"/>
      <c r="J196" s="404"/>
    </row>
    <row r="197" spans="1:10">
      <c r="A197" s="404"/>
      <c r="B197" s="404"/>
      <c r="C197" s="404"/>
      <c r="D197" s="404"/>
      <c r="E197" s="404"/>
      <c r="F197" s="404"/>
      <c r="G197" s="404"/>
      <c r="H197" s="404"/>
      <c r="I197" s="404"/>
      <c r="J197" s="404"/>
    </row>
    <row r="198" spans="1:10">
      <c r="A198" s="404"/>
      <c r="B198" s="404"/>
      <c r="C198" s="404"/>
      <c r="D198" s="404"/>
      <c r="E198" s="404"/>
      <c r="F198" s="404"/>
      <c r="G198" s="404"/>
      <c r="H198" s="404"/>
      <c r="I198" s="404"/>
      <c r="J198" s="404"/>
    </row>
    <row r="199" spans="1:10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>
      <c r="A200" s="41"/>
      <c r="B200" s="41"/>
      <c r="C200" s="41"/>
      <c r="D200" s="41"/>
      <c r="E200" s="41"/>
      <c r="F200" s="41"/>
      <c r="G200" s="41"/>
      <c r="H200" s="41"/>
      <c r="J200" s="41"/>
    </row>
    <row r="201" spans="1:10">
      <c r="A201" s="41"/>
      <c r="B201" s="41"/>
      <c r="C201" s="41"/>
      <c r="D201" s="41"/>
      <c r="E201" s="41"/>
      <c r="F201" s="41"/>
      <c r="G201" s="41"/>
      <c r="H201" s="41"/>
      <c r="J201" s="41"/>
    </row>
    <row r="202" spans="1:10">
      <c r="A202" s="41"/>
      <c r="B202" s="41"/>
      <c r="C202" s="41"/>
      <c r="D202" s="41"/>
      <c r="E202" s="41"/>
      <c r="F202" s="41"/>
      <c r="G202" s="41"/>
      <c r="H202" s="41"/>
      <c r="J202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6:J198"/>
    <mergeCell ref="A109:A110"/>
    <mergeCell ref="B109:J10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8"/>
  <sheetViews>
    <sheetView showGridLines="0" zoomScale="85" zoomScaleNormal="85" workbookViewId="0">
      <selection activeCell="C15" sqref="C15"/>
    </sheetView>
  </sheetViews>
  <sheetFormatPr defaultRowHeight="14.5"/>
  <cols>
    <col min="1" max="1" width="20.54296875" customWidth="1"/>
    <col min="2" max="2" width="24.81640625" customWidth="1"/>
    <col min="3" max="3" width="20.453125" customWidth="1"/>
    <col min="4" max="4" width="11.453125" customWidth="1"/>
    <col min="5" max="5" width="11.54296875" customWidth="1"/>
    <col min="6" max="6" width="19.1796875" bestFit="1" customWidth="1"/>
    <col min="7" max="7" width="11.54296875" customWidth="1"/>
    <col min="8" max="8" width="13.453125" customWidth="1"/>
    <col min="9" max="9" width="14.54296875" customWidth="1"/>
    <col min="10" max="10" width="18.453125" bestFit="1" customWidth="1"/>
    <col min="11" max="11" width="18.8164062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">
      <c r="A2" s="406" t="s">
        <v>312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5">
      <c r="A7" s="45" t="s">
        <v>16</v>
      </c>
      <c r="B7" s="407" t="s">
        <v>209</v>
      </c>
      <c r="C7" s="353">
        <v>476.45376299999998</v>
      </c>
      <c r="D7" s="354">
        <v>7.56</v>
      </c>
      <c r="E7" s="355">
        <v>0.53174603174603174</v>
      </c>
      <c r="F7" s="356">
        <v>5</v>
      </c>
      <c r="G7" s="357">
        <v>0.7752</v>
      </c>
      <c r="H7" s="357">
        <v>3.8506</v>
      </c>
      <c r="I7" s="357">
        <v>11.559900000000001</v>
      </c>
      <c r="J7" s="357">
        <v>26.6523</v>
      </c>
      <c r="K7" s="296"/>
    </row>
    <row r="8" spans="1:11" ht="15.5">
      <c r="A8" s="28" t="s">
        <v>17</v>
      </c>
      <c r="B8" s="407"/>
      <c r="C8" s="175">
        <v>1032.5733270000001</v>
      </c>
      <c r="D8" s="348">
        <v>16.37</v>
      </c>
      <c r="E8" s="176">
        <v>2.6031746031746033</v>
      </c>
      <c r="F8" s="317">
        <v>13</v>
      </c>
      <c r="G8" s="177">
        <v>0.60489999999999999</v>
      </c>
      <c r="H8" s="177">
        <v>0.93899999999999995</v>
      </c>
      <c r="I8" s="177">
        <v>10.218</v>
      </c>
      <c r="J8" s="177">
        <v>27.6722</v>
      </c>
      <c r="K8" s="296"/>
    </row>
    <row r="9" spans="1:11" ht="15.5">
      <c r="A9" s="45" t="s">
        <v>15</v>
      </c>
      <c r="B9" s="407"/>
      <c r="C9" s="353">
        <v>1509.0270909999999</v>
      </c>
      <c r="D9" s="354">
        <v>23.93</v>
      </c>
      <c r="E9" s="355">
        <v>1.9484126984126984</v>
      </c>
      <c r="F9" s="356">
        <v>18</v>
      </c>
      <c r="G9" s="357">
        <v>0.65690000000000004</v>
      </c>
      <c r="H9" s="357">
        <v>1.8089</v>
      </c>
      <c r="I9" s="357">
        <v>10.505100000000001</v>
      </c>
      <c r="J9" s="357">
        <v>26.780799999999999</v>
      </c>
      <c r="K9" s="296"/>
    </row>
    <row r="10" spans="1:11" ht="15.5">
      <c r="A10" s="28" t="s">
        <v>20</v>
      </c>
      <c r="B10" s="407" t="s">
        <v>19</v>
      </c>
      <c r="C10" s="175">
        <v>868.63991599999997</v>
      </c>
      <c r="D10" s="348">
        <v>13.78</v>
      </c>
      <c r="E10" s="176">
        <v>1.8492063492063493</v>
      </c>
      <c r="F10" s="317">
        <v>6</v>
      </c>
      <c r="G10" s="177">
        <v>1.0490999999999999</v>
      </c>
      <c r="H10" s="177">
        <v>2.9173</v>
      </c>
      <c r="I10" s="177">
        <v>8.9382000000000001</v>
      </c>
      <c r="J10" s="177">
        <v>19.227499999999999</v>
      </c>
      <c r="K10" s="296"/>
    </row>
    <row r="11" spans="1:11" ht="15.5">
      <c r="A11" s="45" t="s">
        <v>21</v>
      </c>
      <c r="B11" s="407"/>
      <c r="C11" s="353">
        <v>920.51004599999999</v>
      </c>
      <c r="D11" s="354">
        <v>14.6</v>
      </c>
      <c r="E11" s="355">
        <v>10.472222222222221</v>
      </c>
      <c r="F11" s="356">
        <v>9</v>
      </c>
      <c r="G11" s="357">
        <v>1.5935999999999999</v>
      </c>
      <c r="H11" s="357">
        <v>-2.8532999999999999</v>
      </c>
      <c r="I11" s="357">
        <v>4.2378999999999998</v>
      </c>
      <c r="J11" s="357">
        <v>16.019200000000001</v>
      </c>
      <c r="K11" s="296"/>
    </row>
    <row r="12" spans="1:11" ht="15.5">
      <c r="A12" s="28" t="s">
        <v>18</v>
      </c>
      <c r="B12" s="407"/>
      <c r="C12" s="175">
        <v>1789.1499610000001</v>
      </c>
      <c r="D12" s="210">
        <v>28.37</v>
      </c>
      <c r="E12" s="176">
        <v>6.2857142857142856</v>
      </c>
      <c r="F12" s="317">
        <v>15</v>
      </c>
      <c r="G12" s="177">
        <v>1.3293999999999999</v>
      </c>
      <c r="H12" s="177">
        <v>-0.13159999999999999</v>
      </c>
      <c r="I12" s="177">
        <v>6.5621</v>
      </c>
      <c r="J12" s="177">
        <v>17.718800000000002</v>
      </c>
      <c r="K12" s="296"/>
    </row>
    <row r="13" spans="1:11" s="5" customFormat="1" ht="15.5">
      <c r="A13" s="45" t="s">
        <v>23</v>
      </c>
      <c r="B13" s="96" t="s">
        <v>24</v>
      </c>
      <c r="C13" s="353">
        <v>2915.7941460000002</v>
      </c>
      <c r="D13" s="354">
        <v>46.24</v>
      </c>
      <c r="E13" s="355">
        <v>3.968253968253968E-3</v>
      </c>
      <c r="F13" s="356">
        <v>13</v>
      </c>
      <c r="G13" s="357">
        <v>0.83379999999999999</v>
      </c>
      <c r="H13" s="357">
        <v>4.4804000000000004</v>
      </c>
      <c r="I13" s="357">
        <v>12.2143</v>
      </c>
      <c r="J13" s="357">
        <v>27.610600000000002</v>
      </c>
      <c r="K13" s="296"/>
    </row>
    <row r="14" spans="1:11" ht="15.5">
      <c r="A14" s="28" t="s">
        <v>227</v>
      </c>
      <c r="B14" s="101" t="s">
        <v>25</v>
      </c>
      <c r="C14" s="175">
        <v>6213.9711980000002</v>
      </c>
      <c r="D14" s="348">
        <v>98.54</v>
      </c>
      <c r="E14" s="176">
        <v>2.2857142857142856</v>
      </c>
      <c r="F14" s="317">
        <v>46</v>
      </c>
      <c r="G14" s="177">
        <v>0.93600000000000005</v>
      </c>
      <c r="H14" s="177">
        <v>2.4066999999999998</v>
      </c>
      <c r="I14" s="177">
        <v>10.0863</v>
      </c>
      <c r="J14" s="177">
        <v>24.444299999999998</v>
      </c>
      <c r="K14" s="296"/>
    </row>
    <row r="15" spans="1:11" ht="15.5">
      <c r="A15" s="45" t="s">
        <v>228</v>
      </c>
      <c r="B15" s="101" t="s">
        <v>26</v>
      </c>
      <c r="C15" s="353">
        <v>6305.8699109999998</v>
      </c>
      <c r="D15" s="358">
        <v>100</v>
      </c>
      <c r="E15" s="355">
        <v>2.3214285714285716</v>
      </c>
      <c r="F15" s="356">
        <v>47</v>
      </c>
      <c r="G15" s="357">
        <v>0.94510000000000005</v>
      </c>
      <c r="H15" s="357">
        <v>2.3719999999999999</v>
      </c>
      <c r="I15" s="357">
        <v>10.0604</v>
      </c>
      <c r="J15" s="357">
        <v>23.872199999999999</v>
      </c>
      <c r="K15" s="296"/>
    </row>
    <row r="16" spans="1:11" ht="15.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8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1" ht="15.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263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263</v>
      </c>
      <c r="I114" s="328">
        <v>0.90280000000000005</v>
      </c>
      <c r="J114" s="328">
        <v>-0.2021</v>
      </c>
      <c r="K114" s="328">
        <v>-0.2195</v>
      </c>
    </row>
    <row r="115" spans="1:11" ht="15.5">
      <c r="A115" s="365">
        <v>45443</v>
      </c>
      <c r="B115" s="179">
        <v>0.7752</v>
      </c>
      <c r="C115" s="179">
        <v>0.60489999999999999</v>
      </c>
      <c r="D115" s="179">
        <v>0.65690000000000004</v>
      </c>
      <c r="E115" s="179">
        <v>1.0490999999999999</v>
      </c>
      <c r="F115" s="179">
        <v>1.5935999999999999</v>
      </c>
      <c r="G115" s="179">
        <v>1.3293999999999999</v>
      </c>
      <c r="H115" s="179" t="s">
        <v>263</v>
      </c>
      <c r="I115" s="179">
        <v>0.83379999999999999</v>
      </c>
      <c r="J115" s="179">
        <v>0.93600000000000005</v>
      </c>
      <c r="K115" s="179">
        <v>0.94510000000000005</v>
      </c>
    </row>
    <row r="116" spans="1:11">
      <c r="A116" t="s">
        <v>231</v>
      </c>
    </row>
    <row r="118" spans="1:11" ht="12.65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4"/>
  <sheetViews>
    <sheetView showGridLines="0" zoomScale="85" zoomScaleNormal="85" workbookViewId="0">
      <selection activeCell="A2" sqref="A2:J2"/>
    </sheetView>
  </sheetViews>
  <sheetFormatPr defaultRowHeight="14.5"/>
  <cols>
    <col min="1" max="1" width="13.1796875" customWidth="1"/>
    <col min="2" max="2" width="15.453125" customWidth="1"/>
    <col min="3" max="3" width="22.54296875" customWidth="1"/>
    <col min="4" max="4" width="18.81640625" bestFit="1" customWidth="1"/>
    <col min="5" max="5" width="16.54296875" customWidth="1"/>
    <col min="6" max="6" width="23" customWidth="1"/>
    <col min="7" max="7" width="11.54296875" customWidth="1"/>
    <col min="8" max="8" width="10.54296875" customWidth="1"/>
    <col min="9" max="9" width="13.54296875" customWidth="1"/>
    <col min="10" max="10" width="15.453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">
      <c r="A2" s="406" t="s">
        <v>313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">
      <c r="A3" s="42"/>
      <c r="B3" s="42"/>
      <c r="C3" s="42"/>
      <c r="D3" s="42"/>
      <c r="E3" s="42"/>
      <c r="F3" s="42"/>
      <c r="G3" s="42"/>
      <c r="H3" s="415" t="s">
        <v>127</v>
      </c>
      <c r="I3" s="415"/>
      <c r="J3" s="415"/>
    </row>
    <row r="6" spans="1:12" ht="40" customHeight="1">
      <c r="A6" s="292" t="s">
        <v>310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6" t="s">
        <v>44</v>
      </c>
      <c r="B7" s="416"/>
      <c r="C7" s="416"/>
      <c r="D7" s="416"/>
      <c r="E7" s="416"/>
      <c r="F7" s="416"/>
      <c r="G7" s="416"/>
      <c r="H7" s="416"/>
      <c r="I7" s="416"/>
      <c r="J7" s="416"/>
    </row>
    <row r="8" spans="1:12" ht="45" customHeight="1">
      <c r="A8" s="417" t="s">
        <v>45</v>
      </c>
      <c r="B8" s="418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17" t="s">
        <v>169</v>
      </c>
      <c r="J8" s="418"/>
    </row>
    <row r="9" spans="1:12" ht="15.5">
      <c r="A9" s="423" t="s">
        <v>174</v>
      </c>
      <c r="B9" s="423"/>
      <c r="C9" s="289">
        <v>0.95909999999999995</v>
      </c>
      <c r="D9" s="50">
        <v>5.8182</v>
      </c>
      <c r="E9" s="50">
        <v>16.2651</v>
      </c>
      <c r="F9" s="50">
        <v>29.784199999999998</v>
      </c>
      <c r="G9" s="51">
        <v>2.5833333333333335</v>
      </c>
      <c r="H9" s="303">
        <v>56.99</v>
      </c>
      <c r="I9" s="320"/>
      <c r="J9" s="320">
        <v>277938.46999999997</v>
      </c>
      <c r="K9" s="297"/>
    </row>
    <row r="10" spans="1:12" s="228" customFormat="1" ht="15.75" customHeight="1">
      <c r="A10" s="419" t="s">
        <v>173</v>
      </c>
      <c r="B10" s="419"/>
      <c r="C10" s="52">
        <v>1.3554999999999999</v>
      </c>
      <c r="D10" s="52">
        <v>3.306</v>
      </c>
      <c r="E10" s="52">
        <v>12.337899999999999</v>
      </c>
      <c r="F10" s="52">
        <v>18.941600000000001</v>
      </c>
      <c r="G10" s="53">
        <v>5.2103174603174605</v>
      </c>
      <c r="H10" s="304">
        <v>40.22</v>
      </c>
      <c r="I10" s="318"/>
      <c r="J10" s="318">
        <v>196131.68</v>
      </c>
    </row>
    <row r="11" spans="1:12" ht="15.5">
      <c r="A11" s="420" t="s">
        <v>175</v>
      </c>
      <c r="B11" s="420"/>
      <c r="C11" s="289">
        <v>1.6229</v>
      </c>
      <c r="D11" s="50">
        <v>3.2965</v>
      </c>
      <c r="E11" s="50">
        <v>12.25</v>
      </c>
      <c r="F11" s="50">
        <v>-13.8589</v>
      </c>
      <c r="G11" s="51">
        <v>4.9047619047619051</v>
      </c>
      <c r="H11" s="303">
        <v>2.8</v>
      </c>
      <c r="I11" s="320"/>
      <c r="J11" s="320">
        <v>13635.11</v>
      </c>
      <c r="K11" s="228"/>
      <c r="L11" s="228"/>
    </row>
    <row r="12" spans="1:12" ht="15.5">
      <c r="A12" s="419" t="s">
        <v>172</v>
      </c>
      <c r="B12" s="419"/>
      <c r="C12" s="52">
        <v>1.3727</v>
      </c>
      <c r="D12" s="52">
        <v>3.3</v>
      </c>
      <c r="E12" s="52">
        <v>12.322900000000001</v>
      </c>
      <c r="F12" s="52">
        <v>14.4633</v>
      </c>
      <c r="G12" s="53">
        <v>5.1904761904761907</v>
      </c>
      <c r="H12" s="304">
        <v>43.01</v>
      </c>
      <c r="I12" s="318"/>
      <c r="J12" s="318">
        <v>209766.79</v>
      </c>
      <c r="K12" s="228"/>
      <c r="L12" s="228"/>
    </row>
    <row r="13" spans="1:12" ht="15.5">
      <c r="A13" s="420" t="s">
        <v>171</v>
      </c>
      <c r="B13" s="420"/>
      <c r="C13" s="48">
        <v>1.1296999999999999</v>
      </c>
      <c r="D13" s="48">
        <v>4.774</v>
      </c>
      <c r="E13" s="48">
        <v>14.698</v>
      </c>
      <c r="F13" s="48">
        <v>23.284800000000001</v>
      </c>
      <c r="G13" s="49">
        <v>3.7063492063492065</v>
      </c>
      <c r="H13" s="305">
        <v>100</v>
      </c>
      <c r="I13" s="319"/>
      <c r="J13" s="319">
        <v>487705.26</v>
      </c>
      <c r="K13" s="228"/>
      <c r="L13" s="228"/>
    </row>
    <row r="14" spans="1:12" s="44" customFormat="1" ht="28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5">
      <c r="B16" s="421" t="s">
        <v>170</v>
      </c>
      <c r="C16" s="422"/>
      <c r="D16" s="422"/>
      <c r="E16" s="422"/>
      <c r="F16" s="422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6" ht="15.5">
      <c r="A113" s="206">
        <v>45443</v>
      </c>
      <c r="B113" s="184">
        <v>0.95909999999999995</v>
      </c>
      <c r="C113" s="184">
        <v>1.3554999999999999</v>
      </c>
      <c r="D113" s="184">
        <v>1.6229</v>
      </c>
      <c r="E113" s="184">
        <v>1.3727</v>
      </c>
      <c r="F113" s="184">
        <v>1.1296999999999999</v>
      </c>
    </row>
    <row r="114" spans="1:6">
      <c r="A114" t="s">
        <v>231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9"/>
  <sheetViews>
    <sheetView showGridLines="0" zoomScale="85" zoomScaleNormal="85" workbookViewId="0">
      <selection activeCell="A2" sqref="A2:O2"/>
    </sheetView>
  </sheetViews>
  <sheetFormatPr defaultRowHeight="14.5"/>
  <cols>
    <col min="1" max="2" width="4" customWidth="1"/>
    <col min="3" max="3" width="19.453125" customWidth="1"/>
    <col min="5" max="5" width="12" customWidth="1"/>
    <col min="6" max="10" width="15.54296875" customWidth="1"/>
    <col min="11" max="11" width="16.453125" customWidth="1"/>
    <col min="12" max="15" width="15.54296875" customWidth="1"/>
    <col min="23" max="25" width="13.726562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">
      <c r="A2" s="406" t="s">
        <v>314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315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6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6" customHeight="1">
      <c r="C7" s="56" t="s">
        <v>30</v>
      </c>
      <c r="D7" s="431" t="s">
        <v>31</v>
      </c>
      <c r="E7" s="432"/>
      <c r="F7" s="60">
        <v>0.80879999999999996</v>
      </c>
      <c r="G7" s="60">
        <v>4.2960000000000003</v>
      </c>
      <c r="H7" s="60">
        <v>11.9709</v>
      </c>
      <c r="I7" s="60">
        <v>27.41294832097061</v>
      </c>
      <c r="J7" s="349">
        <v>9.2999999999999999E-2</v>
      </c>
      <c r="K7" s="350"/>
      <c r="L7" s="297"/>
      <c r="N7" s="296"/>
      <c r="O7" s="299"/>
    </row>
    <row r="8" spans="1:15" ht="16" customHeight="1">
      <c r="C8" s="57" t="s">
        <v>32</v>
      </c>
      <c r="D8" s="427"/>
      <c r="E8" s="428"/>
      <c r="F8" s="286">
        <v>0.70189999999999997</v>
      </c>
      <c r="G8" s="286">
        <v>3.3944999999999999</v>
      </c>
      <c r="H8" s="286">
        <v>11.6038</v>
      </c>
      <c r="I8" s="286">
        <v>26.340265538313545</v>
      </c>
      <c r="J8" s="286">
        <v>0.93149999999999999</v>
      </c>
      <c r="K8" s="288"/>
      <c r="N8" s="296"/>
      <c r="O8" s="299"/>
    </row>
    <row r="9" spans="1:15" ht="16" customHeight="1">
      <c r="C9" s="56" t="s">
        <v>33</v>
      </c>
      <c r="D9" s="427"/>
      <c r="E9" s="428"/>
      <c r="F9" s="60">
        <v>0.55969999999999998</v>
      </c>
      <c r="G9" s="60">
        <v>1.8702000000000001</v>
      </c>
      <c r="H9" s="60">
        <v>10.785399999999999</v>
      </c>
      <c r="I9" s="60">
        <v>27.104129359197593</v>
      </c>
      <c r="J9" s="60">
        <v>2.8180999999999998</v>
      </c>
      <c r="K9" s="287"/>
      <c r="L9" s="60"/>
      <c r="M9" s="60"/>
      <c r="N9" s="296"/>
      <c r="O9" s="299"/>
    </row>
    <row r="10" spans="1:15" ht="16" customHeight="1">
      <c r="C10" s="57" t="s">
        <v>34</v>
      </c>
      <c r="D10" s="427"/>
      <c r="E10" s="428"/>
      <c r="F10" s="286">
        <v>0.49559999999999998</v>
      </c>
      <c r="G10" s="286">
        <v>0.38140000000000002</v>
      </c>
      <c r="H10" s="286">
        <v>10.0177</v>
      </c>
      <c r="I10" s="286">
        <v>28.361683481531095</v>
      </c>
      <c r="J10" s="286">
        <v>4.7346000000000004</v>
      </c>
      <c r="K10" s="288"/>
      <c r="N10" s="296"/>
      <c r="O10" s="299"/>
    </row>
    <row r="11" spans="1:15" ht="16" customHeight="1">
      <c r="C11" s="345" t="s">
        <v>35</v>
      </c>
      <c r="D11" s="433"/>
      <c r="E11" s="434"/>
      <c r="F11" s="346">
        <v>0.52910000000000001</v>
      </c>
      <c r="G11" s="346">
        <v>-2.4801000000000002</v>
      </c>
      <c r="H11" s="346">
        <v>9.0170999999999992</v>
      </c>
      <c r="I11" s="346">
        <v>29.883552336735232</v>
      </c>
      <c r="J11" s="346">
        <v>8.2888999999999999</v>
      </c>
      <c r="K11" s="347"/>
      <c r="N11" s="296"/>
      <c r="O11" s="299"/>
    </row>
    <row r="12" spans="1:15" ht="16" customHeight="1">
      <c r="C12" s="57" t="s">
        <v>36</v>
      </c>
      <c r="D12" s="427" t="s">
        <v>37</v>
      </c>
      <c r="E12" s="428"/>
      <c r="F12" s="286">
        <v>1.0687</v>
      </c>
      <c r="G12" s="286">
        <v>3.0276000000000001</v>
      </c>
      <c r="H12" s="286">
        <v>9.2317999999999998</v>
      </c>
      <c r="I12" s="286">
        <v>18.778585318089135</v>
      </c>
      <c r="J12" s="286">
        <v>1.3424</v>
      </c>
      <c r="K12" s="288"/>
      <c r="N12" s="296"/>
      <c r="O12" s="299"/>
    </row>
    <row r="13" spans="1:15" ht="16" customHeight="1">
      <c r="C13" s="56" t="s">
        <v>38</v>
      </c>
      <c r="D13" s="427"/>
      <c r="E13" s="428"/>
      <c r="F13" s="60">
        <v>1.1172</v>
      </c>
      <c r="G13" s="60">
        <v>1.8498000000000001</v>
      </c>
      <c r="H13" s="60">
        <v>7.4801000000000002</v>
      </c>
      <c r="I13" s="60">
        <v>18.267286743223956</v>
      </c>
      <c r="J13" s="60">
        <v>1.9268000000000001</v>
      </c>
      <c r="K13" s="287"/>
      <c r="N13" s="296"/>
      <c r="O13" s="299"/>
    </row>
    <row r="14" spans="1:15" ht="16" customHeight="1">
      <c r="C14" s="57" t="s">
        <v>39</v>
      </c>
      <c r="D14" s="427"/>
      <c r="E14" s="428"/>
      <c r="F14" s="286">
        <v>1.3493999999999999</v>
      </c>
      <c r="G14" s="286">
        <v>2.98E-2</v>
      </c>
      <c r="H14" s="286">
        <v>5.2615999999999996</v>
      </c>
      <c r="I14" s="286">
        <v>17.250129890278121</v>
      </c>
      <c r="J14" s="286">
        <v>2.9708999999999999</v>
      </c>
      <c r="K14" s="288"/>
      <c r="N14" s="296"/>
      <c r="O14" s="299"/>
    </row>
    <row r="15" spans="1:15" ht="16" customHeight="1">
      <c r="C15" s="56" t="s">
        <v>40</v>
      </c>
      <c r="D15" s="427"/>
      <c r="E15" s="428"/>
      <c r="F15" s="60">
        <v>1.8817999999999999</v>
      </c>
      <c r="G15" s="60">
        <v>-2.9986000000000002</v>
      </c>
      <c r="H15" s="60">
        <v>3.6396999999999999</v>
      </c>
      <c r="I15" s="60">
        <v>15.689444948369546</v>
      </c>
      <c r="J15" s="60">
        <v>4.8334999999999999</v>
      </c>
      <c r="K15" s="287"/>
      <c r="N15" s="296"/>
      <c r="O15" s="299"/>
    </row>
    <row r="16" spans="1:15" ht="16" customHeight="1">
      <c r="C16" s="57" t="s">
        <v>41</v>
      </c>
      <c r="D16" s="427"/>
      <c r="E16" s="428"/>
      <c r="F16" s="286">
        <v>2.1061999999999999</v>
      </c>
      <c r="G16" s="286">
        <v>-5.2108999999999996</v>
      </c>
      <c r="H16" s="286">
        <v>2.9222999999999999</v>
      </c>
      <c r="I16" s="286">
        <v>15.358828324295049</v>
      </c>
      <c r="J16" s="286">
        <v>6.3014999999999999</v>
      </c>
      <c r="K16" s="288"/>
      <c r="N16" s="296"/>
      <c r="O16" s="299"/>
    </row>
    <row r="17" spans="3:15" ht="16" customHeight="1">
      <c r="C17" s="56" t="s">
        <v>42</v>
      </c>
      <c r="D17" s="427"/>
      <c r="E17" s="428"/>
      <c r="F17" s="60">
        <v>2.0129999999999999</v>
      </c>
      <c r="G17" s="60">
        <v>-7.4396000000000004</v>
      </c>
      <c r="H17" s="60">
        <v>1.8732</v>
      </c>
      <c r="I17" s="60">
        <v>15.014957778936422</v>
      </c>
      <c r="J17" s="60">
        <v>7.6927000000000003</v>
      </c>
      <c r="K17" s="287"/>
      <c r="N17" s="296"/>
      <c r="O17" s="299"/>
    </row>
    <row r="18" spans="3:15" ht="16" customHeight="1">
      <c r="C18" s="57" t="s">
        <v>43</v>
      </c>
      <c r="D18" s="429"/>
      <c r="E18" s="430"/>
      <c r="F18" s="286">
        <v>1.2799</v>
      </c>
      <c r="G18" s="286">
        <v>-12.514200000000001</v>
      </c>
      <c r="H18" s="286">
        <v>-1.1962999999999999</v>
      </c>
      <c r="I18" s="286">
        <v>13.465157376429771</v>
      </c>
      <c r="J18" s="286">
        <v>10.772399999999999</v>
      </c>
      <c r="K18" s="288"/>
      <c r="N18" s="296"/>
      <c r="O18" s="299"/>
    </row>
    <row r="19" spans="3:15" s="44" customFormat="1" ht="2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 ht="15.5">
      <c r="C118" s="206">
        <v>45443</v>
      </c>
      <c r="D118" s="186">
        <v>0.80879999999999996</v>
      </c>
      <c r="E118" s="186">
        <v>0.70189999999999997</v>
      </c>
      <c r="F118" s="186">
        <v>0.55969999999999998</v>
      </c>
      <c r="G118" s="186">
        <v>0.49559999999999998</v>
      </c>
      <c r="H118" s="186">
        <v>0.52910000000000001</v>
      </c>
      <c r="I118" s="186">
        <v>1.0687</v>
      </c>
      <c r="J118" s="186">
        <v>1.1172</v>
      </c>
      <c r="K118" s="186">
        <v>1.3493999999999999</v>
      </c>
      <c r="L118" s="186">
        <v>1.8817999999999999</v>
      </c>
      <c r="M118" s="186">
        <v>2.1061999999999999</v>
      </c>
      <c r="N118" s="186">
        <v>2.0129999999999999</v>
      </c>
      <c r="O118" s="186">
        <v>1.2799</v>
      </c>
    </row>
    <row r="119" spans="3:15">
      <c r="C119" t="s">
        <v>231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80"/>
  <sheetViews>
    <sheetView showGridLines="0" zoomScale="85" zoomScaleNormal="85" workbookViewId="0">
      <selection activeCell="J70" sqref="J70"/>
    </sheetView>
  </sheetViews>
  <sheetFormatPr defaultRowHeight="14.5"/>
  <cols>
    <col min="1" max="1" width="4.453125" customWidth="1"/>
    <col min="2" max="2" width="15.54296875" customWidth="1"/>
    <col min="3" max="5" width="18.54296875" customWidth="1"/>
    <col min="6" max="6" width="6.54296875" customWidth="1"/>
    <col min="7" max="7" width="15.54296875" customWidth="1"/>
    <col min="8" max="10" width="18.54296875" customWidth="1"/>
    <col min="11" max="11" width="6.54296875" customWidth="1"/>
    <col min="12" max="12" width="15.54296875" customWidth="1"/>
    <col min="13" max="15" width="18.5429687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0" t="s">
        <v>177</v>
      </c>
      <c r="D4" s="449"/>
      <c r="E4" s="449"/>
      <c r="F4" s="63"/>
      <c r="H4" s="448" t="s">
        <v>6</v>
      </c>
      <c r="I4" s="449"/>
      <c r="J4" s="449"/>
      <c r="K4" s="63"/>
      <c r="M4" s="448" t="s">
        <v>113</v>
      </c>
      <c r="N4" s="449"/>
      <c r="O4" s="449"/>
      <c r="P4" s="63"/>
    </row>
    <row r="5" spans="1:16383" ht="30" customHeight="1">
      <c r="B5" s="443" t="s">
        <v>0</v>
      </c>
      <c r="C5" s="445" t="s">
        <v>105</v>
      </c>
      <c r="D5" s="446"/>
      <c r="E5" s="446"/>
      <c r="F5" s="64"/>
      <c r="G5" s="443" t="s">
        <v>0</v>
      </c>
      <c r="H5" s="447" t="s">
        <v>106</v>
      </c>
      <c r="I5" s="426"/>
      <c r="J5" s="426"/>
      <c r="K5" s="64"/>
      <c r="L5" s="443" t="s">
        <v>0</v>
      </c>
      <c r="M5" s="445" t="s">
        <v>178</v>
      </c>
      <c r="N5" s="426"/>
      <c r="O5" s="426"/>
      <c r="P5" s="65"/>
    </row>
    <row r="6" spans="1:16383" ht="35.15" customHeight="1">
      <c r="B6" s="444"/>
      <c r="C6" s="103" t="s">
        <v>1</v>
      </c>
      <c r="D6" s="104" t="s">
        <v>2</v>
      </c>
      <c r="E6" s="103" t="s">
        <v>3</v>
      </c>
      <c r="F6" s="64"/>
      <c r="G6" s="444"/>
      <c r="H6" s="103" t="s">
        <v>4</v>
      </c>
      <c r="I6" s="104" t="s">
        <v>5</v>
      </c>
      <c r="J6" s="103" t="s">
        <v>7</v>
      </c>
      <c r="K6" s="64"/>
      <c r="L6" s="444"/>
      <c r="M6" s="103" t="s">
        <v>4</v>
      </c>
      <c r="N6" s="104" t="s">
        <v>5</v>
      </c>
      <c r="O6" s="103" t="s">
        <v>7</v>
      </c>
      <c r="P6" s="65"/>
    </row>
    <row r="7" spans="1:16383" ht="16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 ht="15.5">
      <c r="B69" s="205">
        <v>45413</v>
      </c>
      <c r="C69" s="351">
        <v>10.4847</v>
      </c>
      <c r="D69" s="351">
        <v>11.282500000000001</v>
      </c>
      <c r="E69" s="351">
        <v>11.7156</v>
      </c>
      <c r="G69" s="205">
        <v>45413</v>
      </c>
      <c r="H69" s="351">
        <v>6.13</v>
      </c>
      <c r="I69" s="351">
        <v>6.1474000000000002</v>
      </c>
      <c r="J69" s="351">
        <v>6.1755000000000004</v>
      </c>
      <c r="L69" s="205">
        <v>45413</v>
      </c>
      <c r="M69" s="351">
        <v>4.1031000000000004</v>
      </c>
      <c r="N69" s="351">
        <v>4.8376999999999999</v>
      </c>
      <c r="O69" s="351">
        <v>5.2178000000000004</v>
      </c>
      <c r="P69" s="65"/>
    </row>
    <row r="70" spans="2:16">
      <c r="B70" s="67" t="s">
        <v>231</v>
      </c>
      <c r="F70" t="s">
        <v>133</v>
      </c>
      <c r="P70" s="65"/>
    </row>
    <row r="71" spans="2:16">
      <c r="P71" s="65"/>
    </row>
    <row r="72" spans="2:16">
      <c r="P72" s="65"/>
    </row>
    <row r="73" spans="2:16">
      <c r="E73" t="s">
        <v>133</v>
      </c>
      <c r="P73" s="65"/>
    </row>
    <row r="74" spans="2:16">
      <c r="H74" t="s">
        <v>133</v>
      </c>
      <c r="J74" t="s">
        <v>133</v>
      </c>
      <c r="P74" s="65"/>
    </row>
    <row r="75" spans="2:16">
      <c r="P75" s="65"/>
    </row>
    <row r="76" spans="2:16">
      <c r="P76" s="65"/>
    </row>
    <row r="77" spans="2:16">
      <c r="P77" s="65"/>
    </row>
    <row r="78" spans="2:16">
      <c r="P78" s="65"/>
    </row>
    <row r="79" spans="2:16">
      <c r="P79" s="65"/>
    </row>
    <row r="80" spans="2:16">
      <c r="P80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zoomScale="85" zoomScaleNormal="85" workbookViewId="0">
      <selection activeCell="B39" sqref="B39"/>
    </sheetView>
  </sheetViews>
  <sheetFormatPr defaultRowHeight="14.5"/>
  <cols>
    <col min="1" max="1" width="20.54296875" customWidth="1"/>
    <col min="2" max="2" width="18.81640625" bestFit="1" customWidth="1"/>
    <col min="3" max="3" width="28.54296875" bestFit="1" customWidth="1"/>
    <col min="4" max="4" width="15.54296875" bestFit="1" customWidth="1"/>
    <col min="5" max="5" width="18.54296875" customWidth="1"/>
    <col min="6" max="6" width="14.81640625" customWidth="1"/>
    <col min="7" max="7" width="18.54296875" customWidth="1"/>
    <col min="8" max="8" width="12.54296875" customWidth="1"/>
    <col min="9" max="9" width="25.54296875" customWidth="1"/>
    <col min="10" max="10" width="12.54296875" customWidth="1"/>
    <col min="11" max="11" width="17.453125" customWidth="1"/>
    <col min="12" max="12" width="18.81640625" bestFit="1" customWidth="1"/>
    <col min="13" max="13" width="12.1796875" customWidth="1"/>
    <col min="14" max="14" width="16" customWidth="1"/>
    <col min="16" max="16" width="14" customWidth="1"/>
    <col min="17" max="17" width="12.54296875" bestFit="1" customWidth="1"/>
    <col min="18" max="18" width="11.453125" customWidth="1"/>
    <col min="19" max="19" width="10.5429687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35"/>
      <c r="AD1" s="435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35"/>
      <c r="AT1" s="435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35"/>
      <c r="BJ1" s="435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35"/>
      <c r="BZ1" s="435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5">
      <c r="A9" s="68" t="s">
        <v>262</v>
      </c>
      <c r="B9" s="73">
        <v>91420427.793825418</v>
      </c>
      <c r="C9" s="74">
        <v>5.9238529969930642</v>
      </c>
      <c r="D9" s="75"/>
      <c r="E9" s="76">
        <v>21</v>
      </c>
      <c r="F9" s="76">
        <v>263</v>
      </c>
      <c r="G9" s="77">
        <v>25187612.140915077</v>
      </c>
      <c r="H9" s="74">
        <v>6.9165923370512363</v>
      </c>
      <c r="I9" s="74">
        <v>27.551404810442442</v>
      </c>
    </row>
    <row r="10" spans="1:16382" s="65" customFormat="1" ht="15.5">
      <c r="A10" s="68" t="s">
        <v>278</v>
      </c>
      <c r="B10" s="78">
        <v>60967437.24942103</v>
      </c>
      <c r="C10" s="79">
        <v>3.9505627416607036</v>
      </c>
      <c r="D10" s="80" t="s">
        <v>60</v>
      </c>
      <c r="E10" s="81">
        <v>18</v>
      </c>
      <c r="F10" s="81">
        <v>75</v>
      </c>
      <c r="G10" s="82">
        <v>8391173.9465313368</v>
      </c>
      <c r="H10" s="79">
        <v>2.3042410329625658</v>
      </c>
      <c r="I10" s="79">
        <v>13.763369964531391</v>
      </c>
    </row>
    <row r="11" spans="1:16382" s="65" customFormat="1" ht="15.5">
      <c r="A11" s="68" t="s">
        <v>267</v>
      </c>
      <c r="B11" s="73">
        <v>80019159.326080084</v>
      </c>
      <c r="C11" s="74">
        <v>5.1850745859524485</v>
      </c>
      <c r="D11" s="75"/>
      <c r="E11" s="76">
        <v>15</v>
      </c>
      <c r="F11" s="76">
        <v>110</v>
      </c>
      <c r="G11" s="77">
        <v>6395314.1411650348</v>
      </c>
      <c r="H11" s="74">
        <v>1.7561720632486462</v>
      </c>
      <c r="I11" s="74">
        <v>7.9922286050319133</v>
      </c>
    </row>
    <row r="12" spans="1:16382" s="65" customFormat="1" ht="15.5">
      <c r="A12" s="68" t="s">
        <v>61</v>
      </c>
      <c r="B12" s="78">
        <v>108863035.43499789</v>
      </c>
      <c r="C12" s="79">
        <v>7.0540975828482235</v>
      </c>
      <c r="D12" s="80"/>
      <c r="E12" s="81">
        <v>21</v>
      </c>
      <c r="F12" s="81">
        <v>328</v>
      </c>
      <c r="G12" s="82">
        <v>7952329.7842189204</v>
      </c>
      <c r="H12" s="79">
        <v>2.1837331359365062</v>
      </c>
      <c r="I12" s="79">
        <v>7.3048944046459701</v>
      </c>
    </row>
    <row r="13" spans="1:16382" s="65" customFormat="1" ht="15.5">
      <c r="A13" s="68" t="s">
        <v>280</v>
      </c>
      <c r="B13" s="73">
        <v>137623946.64386967</v>
      </c>
      <c r="C13" s="74">
        <v>8.9177446273048862</v>
      </c>
      <c r="D13" s="75" t="s">
        <v>60</v>
      </c>
      <c r="E13" s="76">
        <v>21</v>
      </c>
      <c r="F13" s="76">
        <v>400</v>
      </c>
      <c r="G13" s="77">
        <v>36561761.348055594</v>
      </c>
      <c r="H13" s="74">
        <v>10.039967145526722</v>
      </c>
      <c r="I13" s="74">
        <v>26.566424114159936</v>
      </c>
    </row>
    <row r="14" spans="1:16382" s="65" customFormat="1" ht="15.5">
      <c r="A14" s="68" t="s">
        <v>273</v>
      </c>
      <c r="B14" s="78">
        <v>102620611.82425483</v>
      </c>
      <c r="C14" s="79">
        <v>6.6496015560040105</v>
      </c>
      <c r="D14" s="80"/>
      <c r="E14" s="81">
        <v>21</v>
      </c>
      <c r="F14" s="81">
        <v>359</v>
      </c>
      <c r="G14" s="82">
        <v>29994500.237279646</v>
      </c>
      <c r="H14" s="79">
        <v>8.2365779389563354</v>
      </c>
      <c r="I14" s="79">
        <v>29.228533823835885</v>
      </c>
    </row>
    <row r="15" spans="1:16382" s="65" customFormat="1" ht="15.5">
      <c r="A15" s="68" t="s">
        <v>284</v>
      </c>
      <c r="B15" s="73">
        <v>79534426.43983458</v>
      </c>
      <c r="C15" s="74">
        <v>5.1536649061880695</v>
      </c>
      <c r="D15" s="75"/>
      <c r="E15" s="76">
        <v>20</v>
      </c>
      <c r="F15" s="76">
        <v>120</v>
      </c>
      <c r="G15" s="77">
        <v>8537005.5162611902</v>
      </c>
      <c r="H15" s="74">
        <v>2.3442868107064267</v>
      </c>
      <c r="I15" s="74">
        <v>10.733723619317454</v>
      </c>
    </row>
    <row r="16" spans="1:16382" s="65" customFormat="1" ht="15.5">
      <c r="A16" s="68" t="s">
        <v>279</v>
      </c>
      <c r="B16" s="78">
        <v>151085926.21614823</v>
      </c>
      <c r="C16" s="79">
        <v>9.7900528188017528</v>
      </c>
      <c r="D16" s="80"/>
      <c r="E16" s="81">
        <v>21</v>
      </c>
      <c r="F16" s="81">
        <v>517</v>
      </c>
      <c r="G16" s="82">
        <v>26336076.777277932</v>
      </c>
      <c r="H16" s="79">
        <v>7.2319641022984147</v>
      </c>
      <c r="I16" s="79">
        <v>17.431191267676859</v>
      </c>
    </row>
    <row r="17" spans="1:11" s="65" customFormat="1" ht="15.5">
      <c r="A17" s="68" t="s">
        <v>303</v>
      </c>
      <c r="B17" s="73">
        <v>52917619.414015792</v>
      </c>
      <c r="C17" s="74">
        <v>3.4289513396985889</v>
      </c>
      <c r="D17" s="75" t="s">
        <v>60</v>
      </c>
      <c r="E17" s="76">
        <v>17</v>
      </c>
      <c r="F17" s="76">
        <v>195</v>
      </c>
      <c r="G17" s="77">
        <v>12858554.468543548</v>
      </c>
      <c r="H17" s="74">
        <v>3.5309968569117842</v>
      </c>
      <c r="I17" s="74">
        <v>24.299192992679906</v>
      </c>
    </row>
    <row r="18" spans="1:11" s="65" customFormat="1" ht="15.5">
      <c r="A18" s="68" t="s">
        <v>281</v>
      </c>
      <c r="B18" s="360">
        <v>173637238.52661997</v>
      </c>
      <c r="C18" s="361">
        <v>11.25133080929413</v>
      </c>
      <c r="D18" s="362"/>
      <c r="E18" s="363">
        <v>21</v>
      </c>
      <c r="F18" s="363">
        <v>990</v>
      </c>
      <c r="G18" s="364">
        <v>34000586.903994046</v>
      </c>
      <c r="H18" s="361">
        <v>9.3366611141911147</v>
      </c>
      <c r="I18" s="361">
        <v>19.58139117651395</v>
      </c>
    </row>
    <row r="19" spans="1:11" s="65" customFormat="1" ht="15.5">
      <c r="A19" s="68" t="s">
        <v>62</v>
      </c>
      <c r="B19" s="73">
        <v>112218637.04911888</v>
      </c>
      <c r="C19" s="74">
        <v>7.2715335668862231</v>
      </c>
      <c r="D19" s="75"/>
      <c r="E19" s="76">
        <v>21</v>
      </c>
      <c r="F19" s="76">
        <v>445</v>
      </c>
      <c r="G19" s="77">
        <v>5206592.4573787963</v>
      </c>
      <c r="H19" s="74">
        <v>1.4297455944367508</v>
      </c>
      <c r="I19" s="74">
        <v>4.6396860577622547</v>
      </c>
    </row>
    <row r="20" spans="1:11" s="65" customFormat="1" ht="15.5">
      <c r="A20" s="68" t="s">
        <v>285</v>
      </c>
      <c r="B20" s="360">
        <v>82613306.507617727</v>
      </c>
      <c r="C20" s="361">
        <v>5.3531699113281928</v>
      </c>
      <c r="D20" s="362"/>
      <c r="E20" s="363">
        <v>21</v>
      </c>
      <c r="F20" s="363">
        <v>352</v>
      </c>
      <c r="G20" s="364">
        <v>5500869.2841872862</v>
      </c>
      <c r="H20" s="361">
        <v>1.5105548761538148</v>
      </c>
      <c r="I20" s="361">
        <v>6.6585753757235882</v>
      </c>
      <c r="K20" s="65" t="s">
        <v>133</v>
      </c>
    </row>
    <row r="21" spans="1:11" s="65" customFormat="1" ht="15.5">
      <c r="A21" s="68" t="s">
        <v>304</v>
      </c>
      <c r="B21" s="73">
        <v>40129708.124385752</v>
      </c>
      <c r="C21" s="74">
        <v>2.600321366655816</v>
      </c>
      <c r="D21" s="75" t="s">
        <v>60</v>
      </c>
      <c r="E21" s="76">
        <v>21</v>
      </c>
      <c r="F21" s="76">
        <v>1565</v>
      </c>
      <c r="G21" s="77">
        <v>60768018.143863097</v>
      </c>
      <c r="H21" s="74">
        <v>16.687076419954909</v>
      </c>
      <c r="I21" s="74">
        <v>151.4290060508464</v>
      </c>
      <c r="K21" s="65" t="s">
        <v>133</v>
      </c>
    </row>
    <row r="22" spans="1:11" s="65" customFormat="1" ht="15.5">
      <c r="A22" s="68" t="s">
        <v>233</v>
      </c>
      <c r="B22" s="78">
        <v>116899119.53466767</v>
      </c>
      <c r="C22" s="79">
        <v>7.5748190673864126</v>
      </c>
      <c r="D22" s="80"/>
      <c r="E22" s="81">
        <v>21</v>
      </c>
      <c r="F22" s="81">
        <v>469</v>
      </c>
      <c r="G22" s="82">
        <v>9828851.3919253722</v>
      </c>
      <c r="H22" s="79">
        <v>2.699031485758641</v>
      </c>
      <c r="I22" s="79">
        <v>8.4079772636871919</v>
      </c>
    </row>
    <row r="23" spans="1:11" s="65" customFormat="1" ht="15.5">
      <c r="A23" s="68" t="s">
        <v>305</v>
      </c>
      <c r="B23" s="73">
        <v>26528267.314890247</v>
      </c>
      <c r="C23" s="74">
        <v>1.7189763779355198</v>
      </c>
      <c r="D23" s="75" t="s">
        <v>60</v>
      </c>
      <c r="E23" s="76">
        <v>21</v>
      </c>
      <c r="F23" s="76">
        <v>940</v>
      </c>
      <c r="G23" s="77">
        <v>32432653.596370384</v>
      </c>
      <c r="H23" s="74">
        <v>8.9061020187181121</v>
      </c>
      <c r="I23" s="74">
        <v>122.25696164545967</v>
      </c>
    </row>
    <row r="24" spans="1:11" s="65" customFormat="1" ht="15.5">
      <c r="A24" s="68" t="s">
        <v>250</v>
      </c>
      <c r="B24" s="78">
        <v>57111499.909606948</v>
      </c>
      <c r="C24" s="79">
        <v>3.7007060464132344</v>
      </c>
      <c r="D24" s="80" t="s">
        <v>60</v>
      </c>
      <c r="E24" s="81">
        <v>21</v>
      </c>
      <c r="F24" s="81">
        <v>783</v>
      </c>
      <c r="G24" s="82">
        <v>25109006.010017816</v>
      </c>
      <c r="H24" s="79">
        <v>6.8950068624311118</v>
      </c>
      <c r="I24" s="79">
        <v>43.964886318445529</v>
      </c>
    </row>
    <row r="25" spans="1:11" s="65" customFormat="1" ht="15.5">
      <c r="A25" s="373" t="s">
        <v>274</v>
      </c>
      <c r="B25" s="73">
        <v>53694158.713921867</v>
      </c>
      <c r="C25" s="74">
        <v>3.4792694662928536</v>
      </c>
      <c r="D25" s="75"/>
      <c r="E25" s="76">
        <v>21</v>
      </c>
      <c r="F25" s="76">
        <v>386</v>
      </c>
      <c r="G25" s="77">
        <v>4316146.0796772931</v>
      </c>
      <c r="H25" s="74">
        <v>1.1852264015053682</v>
      </c>
      <c r="I25" s="74">
        <v>8.038390363229956</v>
      </c>
    </row>
    <row r="26" spans="1:11" s="65" customFormat="1" ht="15.5">
      <c r="A26" s="373" t="s">
        <v>306</v>
      </c>
      <c r="B26" s="78">
        <v>15375035.620644372</v>
      </c>
      <c r="C26" s="79">
        <v>0.99627023235588974</v>
      </c>
      <c r="D26" s="80" t="s">
        <v>60</v>
      </c>
      <c r="E26" s="81">
        <v>21</v>
      </c>
      <c r="F26" s="81">
        <v>788</v>
      </c>
      <c r="G26" s="82">
        <v>24785109.043408785</v>
      </c>
      <c r="H26" s="79">
        <v>6.8060638032515133</v>
      </c>
      <c r="I26" s="79">
        <v>161.20358778310288</v>
      </c>
    </row>
    <row r="27" spans="1:11" s="65" customFormat="1" ht="15.75" customHeight="1">
      <c r="A27" s="321" t="s">
        <v>311</v>
      </c>
      <c r="B27" s="321"/>
      <c r="C27" s="321"/>
      <c r="D27" s="321"/>
      <c r="E27" s="321"/>
      <c r="F27" s="321"/>
      <c r="G27" s="321"/>
      <c r="H27" s="321"/>
      <c r="I27" s="321"/>
    </row>
    <row r="28" spans="1:11" s="65" customFormat="1" ht="30" customHeight="1"/>
    <row r="29" spans="1:11" s="65" customFormat="1" ht="30" customHeight="1">
      <c r="A29" s="459" t="s">
        <v>58</v>
      </c>
      <c r="B29" s="457" t="s">
        <v>211</v>
      </c>
      <c r="C29" s="458"/>
      <c r="D29" s="458"/>
      <c r="E29" s="458"/>
      <c r="F29" s="458"/>
      <c r="G29" s="458"/>
      <c r="H29" s="458"/>
      <c r="I29" s="458"/>
    </row>
    <row r="30" spans="1:11" s="65" customFormat="1" ht="25" customHeight="1">
      <c r="A30" s="460"/>
      <c r="B30" s="452" t="s">
        <v>180</v>
      </c>
      <c r="C30" s="452"/>
      <c r="D30" s="455" t="s">
        <v>181</v>
      </c>
      <c r="E30" s="455" t="s">
        <v>182</v>
      </c>
      <c r="F30" s="455" t="s">
        <v>183</v>
      </c>
      <c r="G30" s="452" t="s">
        <v>184</v>
      </c>
      <c r="H30" s="452"/>
      <c r="I30" s="453" t="s">
        <v>185</v>
      </c>
    </row>
    <row r="31" spans="1:11" s="65" customFormat="1" ht="25" customHeight="1">
      <c r="A31" s="461"/>
      <c r="B31" s="105" t="s">
        <v>59</v>
      </c>
      <c r="C31" s="106" t="s">
        <v>49</v>
      </c>
      <c r="D31" s="456"/>
      <c r="E31" s="456"/>
      <c r="F31" s="456"/>
      <c r="G31" s="105" t="s">
        <v>59</v>
      </c>
      <c r="H31" s="106" t="s">
        <v>49</v>
      </c>
      <c r="I31" s="454"/>
    </row>
    <row r="32" spans="1:11" s="65" customFormat="1" ht="15.5">
      <c r="A32" s="68" t="s">
        <v>63</v>
      </c>
      <c r="B32" s="78">
        <v>221918150.88091817</v>
      </c>
      <c r="C32" s="79">
        <v>12.317172823094987</v>
      </c>
      <c r="D32" s="80"/>
      <c r="E32" s="81">
        <v>21</v>
      </c>
      <c r="F32" s="81">
        <v>7146</v>
      </c>
      <c r="G32" s="82">
        <v>151159716.16443166</v>
      </c>
      <c r="H32" s="79">
        <v>16.960591713834823</v>
      </c>
      <c r="I32" s="79">
        <v>68.115075564749247</v>
      </c>
    </row>
    <row r="33" spans="1:11" s="65" customFormat="1" ht="15.5">
      <c r="A33" s="68" t="s">
        <v>251</v>
      </c>
      <c r="B33" s="73">
        <v>143756765.3907381</v>
      </c>
      <c r="C33" s="74">
        <v>7.9789639413361497</v>
      </c>
      <c r="D33" s="75"/>
      <c r="E33" s="76">
        <v>21</v>
      </c>
      <c r="F33" s="76">
        <v>7251</v>
      </c>
      <c r="G33" s="77">
        <v>187309239.79682612</v>
      </c>
      <c r="H33" s="74">
        <v>21.016681038001821</v>
      </c>
      <c r="I33" s="74">
        <v>130.29594766389619</v>
      </c>
    </row>
    <row r="34" spans="1:11" s="65" customFormat="1" ht="15.5">
      <c r="A34" s="68" t="s">
        <v>64</v>
      </c>
      <c r="B34" s="78">
        <v>217838902.06069082</v>
      </c>
      <c r="C34" s="79">
        <v>12.090761362348324</v>
      </c>
      <c r="D34" s="80"/>
      <c r="E34" s="81">
        <v>21</v>
      </c>
      <c r="F34" s="81">
        <v>7153</v>
      </c>
      <c r="G34" s="82">
        <v>129740791.9310578</v>
      </c>
      <c r="H34" s="79">
        <v>14.557321596043366</v>
      </c>
      <c r="I34" s="79">
        <v>59.558137092938281</v>
      </c>
    </row>
    <row r="35" spans="1:11" s="65" customFormat="1" ht="15.5">
      <c r="A35" s="68" t="s">
        <v>275</v>
      </c>
      <c r="B35" s="73">
        <v>95210616.557361454</v>
      </c>
      <c r="C35" s="74">
        <v>5.2844961715625391</v>
      </c>
      <c r="D35" s="75" t="s">
        <v>60</v>
      </c>
      <c r="E35" s="76">
        <v>21</v>
      </c>
      <c r="F35" s="76">
        <v>6212</v>
      </c>
      <c r="G35" s="77">
        <v>92996686.99269779</v>
      </c>
      <c r="H35" s="74">
        <v>10.434518394482001</v>
      </c>
      <c r="I35" s="74">
        <v>97.674703048131363</v>
      </c>
    </row>
    <row r="36" spans="1:11" s="65" customFormat="1" ht="15.5">
      <c r="A36" s="68" t="s">
        <v>234</v>
      </c>
      <c r="B36" s="78">
        <v>180441318.13042995</v>
      </c>
      <c r="C36" s="79">
        <v>10.01507488692163</v>
      </c>
      <c r="D36" s="80"/>
      <c r="E36" s="81">
        <v>21</v>
      </c>
      <c r="F36" s="81">
        <v>6063</v>
      </c>
      <c r="G36" s="82">
        <v>74873118.42267853</v>
      </c>
      <c r="H36" s="79">
        <v>8.4009974623613655</v>
      </c>
      <c r="I36" s="79">
        <v>41.494442181228884</v>
      </c>
      <c r="J36" s="208"/>
    </row>
    <row r="37" spans="1:11" s="65" customFormat="1" ht="15.5">
      <c r="A37" s="68" t="s">
        <v>307</v>
      </c>
      <c r="B37" s="73">
        <v>15495838.762918802</v>
      </c>
      <c r="C37" s="74">
        <v>0.86006900888473925</v>
      </c>
      <c r="D37" s="75" t="s">
        <v>60</v>
      </c>
      <c r="E37" s="76">
        <v>21</v>
      </c>
      <c r="F37" s="76">
        <v>3229</v>
      </c>
      <c r="G37" s="77">
        <v>84876355.234941155</v>
      </c>
      <c r="H37" s="74">
        <v>9.5233918389493173</v>
      </c>
      <c r="I37" s="74">
        <v>547.73643772061178</v>
      </c>
    </row>
    <row r="38" spans="1:11" s="65" customFormat="1" ht="15.5">
      <c r="A38" s="68" t="s">
        <v>65</v>
      </c>
      <c r="B38" s="78">
        <v>120387419.97970748</v>
      </c>
      <c r="C38" s="79">
        <v>6.6818899298249246</v>
      </c>
      <c r="D38" s="80"/>
      <c r="E38" s="81">
        <v>21</v>
      </c>
      <c r="F38" s="81">
        <v>2397</v>
      </c>
      <c r="G38" s="82">
        <v>30892430.319355845</v>
      </c>
      <c r="H38" s="79">
        <v>3.4662270543345612</v>
      </c>
      <c r="I38" s="79">
        <v>25.660845896160144</v>
      </c>
      <c r="K38" s="65" t="s">
        <v>283</v>
      </c>
    </row>
    <row r="39" spans="1:11" s="65" customFormat="1" ht="15.5">
      <c r="A39" s="68" t="s">
        <v>276</v>
      </c>
      <c r="B39" s="73">
        <v>50059174.037883826</v>
      </c>
      <c r="C39" s="74">
        <v>2.778445546515333</v>
      </c>
      <c r="D39" s="75" t="s">
        <v>60</v>
      </c>
      <c r="E39" s="76">
        <v>21</v>
      </c>
      <c r="F39" s="76">
        <v>2021</v>
      </c>
      <c r="G39" s="77">
        <v>32530260.539390177</v>
      </c>
      <c r="H39" s="74">
        <v>3.6499967144228678</v>
      </c>
      <c r="I39" s="74">
        <v>64.983614221784606</v>
      </c>
      <c r="K39" s="65" t="s">
        <v>133</v>
      </c>
    </row>
    <row r="40" spans="1:11" s="65" customFormat="1" ht="15.5">
      <c r="A40" s="68" t="s">
        <v>282</v>
      </c>
      <c r="B40" s="78">
        <v>44448421.066344075</v>
      </c>
      <c r="C40" s="79">
        <v>2.4670306679043774</v>
      </c>
      <c r="D40" s="80"/>
      <c r="E40" s="81">
        <v>21</v>
      </c>
      <c r="F40" s="81">
        <v>1380</v>
      </c>
      <c r="G40" s="82">
        <v>25038791.541619714</v>
      </c>
      <c r="H40" s="79">
        <v>2.8094305223706124</v>
      </c>
      <c r="I40" s="79">
        <v>56.332240698149008</v>
      </c>
    </row>
    <row r="41" spans="1:11" s="65" customFormat="1" ht="15.5">
      <c r="A41" s="68" t="s">
        <v>66</v>
      </c>
      <c r="B41" s="73">
        <v>148862461.59254909</v>
      </c>
      <c r="C41" s="74">
        <v>8.2623465409580774</v>
      </c>
      <c r="D41" s="75" t="s">
        <v>60</v>
      </c>
      <c r="E41" s="76">
        <v>21</v>
      </c>
      <c r="F41" s="76">
        <v>3328</v>
      </c>
      <c r="G41" s="77">
        <v>41517536.44099278</v>
      </c>
      <c r="H41" s="74">
        <v>4.6583971074274135</v>
      </c>
      <c r="I41" s="74">
        <v>27.889862895476149</v>
      </c>
    </row>
    <row r="42" spans="1:11" s="65" customFormat="1" ht="15.5">
      <c r="A42" s="68" t="s">
        <v>67</v>
      </c>
      <c r="B42" s="78">
        <v>99287801.419279158</v>
      </c>
      <c r="C42" s="79">
        <v>5.5107930759689516</v>
      </c>
      <c r="D42" s="80"/>
      <c r="E42" s="81">
        <v>21</v>
      </c>
      <c r="F42" s="81">
        <v>1069</v>
      </c>
      <c r="G42" s="82">
        <v>8069416.30229076</v>
      </c>
      <c r="H42" s="79">
        <v>0.90541368259277233</v>
      </c>
      <c r="I42" s="79">
        <v>8.127298809059825</v>
      </c>
    </row>
    <row r="43" spans="1:11" s="65" customFormat="1" ht="15" customHeight="1">
      <c r="A43" s="68" t="s">
        <v>68</v>
      </c>
      <c r="B43" s="73">
        <v>115170072.3017247</v>
      </c>
      <c r="C43" s="74">
        <v>6.3923103133186086</v>
      </c>
      <c r="D43" s="75" t="s">
        <v>60</v>
      </c>
      <c r="E43" s="76">
        <v>21</v>
      </c>
      <c r="F43" s="76">
        <v>1169</v>
      </c>
      <c r="G43" s="77">
        <v>6254714.2739301166</v>
      </c>
      <c r="H43" s="74">
        <v>0.70179845383822781</v>
      </c>
      <c r="I43" s="74">
        <v>5.4308503493371951</v>
      </c>
    </row>
    <row r="44" spans="1:11" s="65" customFormat="1" ht="15" customHeight="1">
      <c r="A44" s="68" t="s">
        <v>69</v>
      </c>
      <c r="B44" s="360">
        <v>187648243.71783665</v>
      </c>
      <c r="C44" s="361">
        <v>10.415082491666441</v>
      </c>
      <c r="D44" s="362"/>
      <c r="E44" s="363">
        <v>21</v>
      </c>
      <c r="F44" s="363">
        <v>2381</v>
      </c>
      <c r="G44" s="364">
        <v>14764871.307789255</v>
      </c>
      <c r="H44" s="361">
        <v>1.6566646214545666</v>
      </c>
      <c r="I44" s="361">
        <v>7.8683770310107093</v>
      </c>
    </row>
    <row r="45" spans="1:11" s="65" customFormat="1" ht="15" customHeight="1">
      <c r="A45" s="68" t="s">
        <v>70</v>
      </c>
      <c r="B45" s="73">
        <v>113863649.58020076</v>
      </c>
      <c r="C45" s="74">
        <v>6.3197996404549759</v>
      </c>
      <c r="D45" s="75"/>
      <c r="E45" s="76">
        <v>21</v>
      </c>
      <c r="F45" s="76">
        <v>1077</v>
      </c>
      <c r="G45" s="77">
        <v>3674822.7282911264</v>
      </c>
      <c r="H45" s="74">
        <v>0.41232657414801449</v>
      </c>
      <c r="I45" s="74">
        <v>3.2273888478365835</v>
      </c>
    </row>
    <row r="46" spans="1:11" s="65" customFormat="1" ht="15" customHeight="1">
      <c r="A46" s="373" t="s">
        <v>277</v>
      </c>
      <c r="B46" s="360">
        <v>47308307.755588718</v>
      </c>
      <c r="C46" s="361">
        <v>2.6257635992399373</v>
      </c>
      <c r="D46" s="362" t="s">
        <v>60</v>
      </c>
      <c r="E46" s="363">
        <v>21</v>
      </c>
      <c r="F46" s="363">
        <v>1253</v>
      </c>
      <c r="G46" s="364">
        <v>7542065.0391769912</v>
      </c>
      <c r="H46" s="361">
        <v>0.84624322573826072</v>
      </c>
      <c r="I46" s="361">
        <v>15.942369103841001</v>
      </c>
    </row>
    <row r="47" spans="1:11" s="65" customFormat="1" ht="15.75" customHeight="1">
      <c r="A47" s="321" t="s">
        <v>311</v>
      </c>
      <c r="B47" s="321"/>
      <c r="C47" s="321"/>
      <c r="D47" s="321"/>
      <c r="E47" s="321"/>
      <c r="F47" s="321"/>
      <c r="G47" s="321"/>
      <c r="H47" s="321"/>
      <c r="I47" s="321"/>
    </row>
    <row r="48" spans="1:11" s="65" customFormat="1" ht="31.5" customHeight="1">
      <c r="A48"/>
      <c r="B48"/>
      <c r="E48"/>
      <c r="F48"/>
      <c r="G48"/>
      <c r="H48"/>
      <c r="I48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4"/>
  <sheetViews>
    <sheetView showGridLines="0" zoomScaleNormal="100" workbookViewId="0">
      <selection activeCell="I108" sqref="I108"/>
    </sheetView>
  </sheetViews>
  <sheetFormatPr defaultColWidth="9.1796875" defaultRowHeight="14.5"/>
  <cols>
    <col min="1" max="1" width="11" customWidth="1"/>
    <col min="2" max="8" width="18.1796875" customWidth="1"/>
    <col min="9" max="9" width="20.54296875" bestFit="1" customWidth="1"/>
    <col min="10" max="10" width="11.453125" bestFit="1" customWidth="1"/>
    <col min="13" max="13" width="14.453125" bestFit="1" customWidth="1"/>
    <col min="14" max="14" width="10.453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.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10" ht="15.5">
      <c r="A108" s="205">
        <v>45413</v>
      </c>
      <c r="B108" s="330">
        <v>80407.87</v>
      </c>
      <c r="C108" s="330">
        <v>94395.63</v>
      </c>
      <c r="D108" s="330">
        <v>1985001.98</v>
      </c>
      <c r="E108" s="330">
        <v>1109.01</v>
      </c>
      <c r="F108" s="330">
        <v>4589.62</v>
      </c>
      <c r="G108" s="330">
        <v>1990700.61</v>
      </c>
      <c r="H108" s="330">
        <v>2085096.24</v>
      </c>
      <c r="I108" s="330">
        <v>9195.6336754247623</v>
      </c>
    </row>
    <row r="109" spans="1:10" ht="15" customHeight="1">
      <c r="A109" s="85" t="s">
        <v>311</v>
      </c>
      <c r="B109" s="84"/>
      <c r="C109" s="84"/>
      <c r="D109" s="84"/>
      <c r="E109" s="84"/>
      <c r="F109" s="84"/>
      <c r="G109" s="84"/>
      <c r="H109" s="84"/>
      <c r="I109" s="290"/>
    </row>
    <row r="110" spans="1:10" ht="15.5">
      <c r="A110" s="85" t="s">
        <v>229</v>
      </c>
      <c r="B110" s="41"/>
      <c r="C110" s="41"/>
      <c r="D110" s="41"/>
      <c r="E110" s="41"/>
      <c r="F110" s="41"/>
      <c r="G110" s="41"/>
      <c r="H110" s="41"/>
      <c r="I110" s="84"/>
      <c r="J110" s="41"/>
    </row>
    <row r="111" spans="1:10">
      <c r="I111" s="41"/>
      <c r="J111" s="41"/>
    </row>
    <row r="112" spans="1:10">
      <c r="F112" t="s">
        <v>133</v>
      </c>
    </row>
    <row r="113" spans="1:8">
      <c r="A113" s="327"/>
      <c r="B113" s="296"/>
      <c r="C113" s="296"/>
      <c r="D113" s="296"/>
      <c r="E113" s="296" t="s">
        <v>133</v>
      </c>
      <c r="F113" s="296"/>
      <c r="G113" s="296"/>
      <c r="H113" s="296"/>
    </row>
    <row r="114" spans="1:8">
      <c r="B114" s="296"/>
      <c r="C114" s="296"/>
      <c r="D114" s="296"/>
      <c r="E114" s="296"/>
      <c r="F114" s="296"/>
      <c r="G114" s="296"/>
      <c r="H114" s="296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Erica Della Monica Vicente</cp:lastModifiedBy>
  <cp:lastPrinted>2017-07-05T23:05:50Z</cp:lastPrinted>
  <dcterms:created xsi:type="dcterms:W3CDTF">2017-06-16T13:50:16Z</dcterms:created>
  <dcterms:modified xsi:type="dcterms:W3CDTF">2024-06-07T22:54:34Z</dcterms:modified>
</cp:coreProperties>
</file>